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56.xml" ContentType="application/vnd.openxmlformats-officedocument.drawingml.chart+xml"/>
  <Override PartName="/xl/charts/chart55.xml" ContentType="application/vnd.openxmlformats-officedocument.drawingml.chart+xml"/>
  <Override PartName="/xl/charts/chart54.xml" ContentType="application/vnd.openxmlformats-officedocument.drawingml.chart+xml"/>
  <Override PartName="/xl/charts/chart53.xml" ContentType="application/vnd.openxmlformats-officedocument.drawingml.chart+xml"/>
  <Override PartName="/xl/charts/chart52.xml" ContentType="application/vnd.openxmlformats-officedocument.drawingml.chart+xml"/>
  <Override PartName="/xl/charts/chart51.xml" ContentType="application/vnd.openxmlformats-officedocument.drawingml.chart+xml"/>
  <Override PartName="/xl/charts/chart50.xml" ContentType="application/vnd.openxmlformats-officedocument.drawingml.chart+xml"/>
  <Override PartName="/xl/charts/chart46.xml" ContentType="application/vnd.openxmlformats-officedocument.drawingml.chart+xml"/>
  <Override PartName="/xl/charts/chart45.xml" ContentType="application/vnd.openxmlformats-officedocument.drawingml.chart+xml"/>
  <Override PartName="/xl/charts/chart44.xml" ContentType="application/vnd.openxmlformats-officedocument.drawingml.chart+xml"/>
  <Override PartName="/xl/charts/chart43.xml" ContentType="application/vnd.openxmlformats-officedocument.drawingml.chart+xml"/>
  <Override PartName="/xl/charts/chart42.xml" ContentType="application/vnd.openxmlformats-officedocument.drawingml.chart+xml"/>
  <Override PartName="/xl/charts/chart41.xml" ContentType="application/vnd.openxmlformats-officedocument.drawingml.chart+xml"/>
  <Override PartName="/xl/charts/chart40.xml" ContentType="application/vnd.openxmlformats-officedocument.drawingml.chart+xml"/>
  <Override PartName="/xl/charts/chart34.xml" ContentType="application/vnd.openxmlformats-officedocument.drawingml.chart+xml"/>
  <Override PartName="/xl/charts/chart2.xml" ContentType="application/vnd.openxmlformats-officedocument.drawingml.chart+xml"/>
  <Override PartName="/xl/charts/chart33.xml" ContentType="application/vnd.openxmlformats-officedocument.drawingml.chart+xml"/>
  <Override PartName="/xl/charts/chart1.xml" ContentType="application/vnd.openxmlformats-officedocument.drawingml.chart+xml"/>
  <Override PartName="/xl/charts/chart32.xml" ContentType="application/vnd.openxmlformats-officedocument.drawingml.chart+xml"/>
  <Override PartName="/xl/charts/chart31.xml" ContentType="application/vnd.openxmlformats-officedocument.drawingml.chart+xml"/>
  <Override PartName="/xl/charts/chart30.xml" ContentType="application/vnd.openxmlformats-officedocument.drawingml.chart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49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39.xml" ContentType="application/vnd.openxmlformats-officedocument.drawingml.chart+xml"/>
  <Override PartName="/xl/charts/chart48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38.xml" ContentType="application/vnd.openxmlformats-officedocument.drawingml.chart+xml"/>
  <Override PartName="/xl/charts/chart47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37.xml" ContentType="application/vnd.openxmlformats-officedocument.drawingml.chart+xml"/>
  <Override PartName="/xl/charts/chart4.xml" ContentType="application/vnd.openxmlformats-officedocument.drawingml.chart+xml"/>
  <Override PartName="/xl/charts/chart36.xml" ContentType="application/vnd.openxmlformats-officedocument.drawingml.chart+xml"/>
  <Override PartName="/xl/charts/chart3.xml" ContentType="application/vnd.openxmlformats-officedocument.drawingml.chart+xml"/>
  <Override PartName="/xl/charts/chart35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80.xml" ContentType="application/vnd.openxmlformats-officedocument.drawingml.chart+xml"/>
  <Override PartName="/xl/charts/chart110.xml" ContentType="application/vnd.openxmlformats-officedocument.drawingml.chart+xml"/>
  <Override PartName="/xl/charts/chart16.xml" ContentType="application/vnd.openxmlformats-officedocument.drawingml.chart+xml"/>
  <Override PartName="/xl/charts/chart81.xml" ContentType="application/vnd.openxmlformats-officedocument.drawingml.chart+xml"/>
  <Override PartName="/xl/charts/chart111.xml" ContentType="application/vnd.openxmlformats-officedocument.drawingml.chart+xml"/>
  <Override PartName="/xl/charts/chart17.xml" ContentType="application/vnd.openxmlformats-officedocument.drawingml.chart+xml"/>
  <Override PartName="/xl/charts/chart82.xml" ContentType="application/vnd.openxmlformats-officedocument.drawingml.chart+xml"/>
  <Override PartName="/xl/charts/chart112.xml" ContentType="application/vnd.openxmlformats-officedocument.drawingml.chart+xml"/>
  <Override PartName="/xl/charts/chart18.xml" ContentType="application/vnd.openxmlformats-officedocument.drawingml.chart+xml"/>
  <Override PartName="/xl/charts/chart83.xml" ContentType="application/vnd.openxmlformats-officedocument.drawingml.chart+xml"/>
  <Override PartName="/xl/charts/chart113.xml" ContentType="application/vnd.openxmlformats-officedocument.drawingml.chart+xml"/>
  <Override PartName="/xl/charts/chart57.xml" ContentType="application/vnd.openxmlformats-officedocument.drawingml.chart+xml"/>
  <Override PartName="/xl/charts/chart20.xml" ContentType="application/vnd.openxmlformats-officedocument.drawingml.chart+xml"/>
  <Override PartName="/xl/charts/chart19.xml" ContentType="application/vnd.openxmlformats-officedocument.drawingml.chart+xml"/>
  <Override PartName="/xl/charts/chart84.xml" ContentType="application/vnd.openxmlformats-officedocument.drawingml.chart+xml"/>
  <Override PartName="/xl/charts/chart114.xml" ContentType="application/vnd.openxmlformats-officedocument.drawingml.chart+xml"/>
  <Override PartName="/xl/charts/chart58.xml" ContentType="application/vnd.openxmlformats-officedocument.drawingml.chart+xml"/>
  <Override PartName="/xl/charts/chart21.xml" ContentType="application/vnd.openxmlformats-officedocument.drawingml.chart+xml"/>
  <Override PartName="/xl/charts/chart59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74.xml" ContentType="application/vnd.openxmlformats-officedocument.drawingml.chart+xml"/>
  <Override PartName="/xl/charts/chart104.xml" ContentType="application/vnd.openxmlformats-officedocument.drawingml.chart+xml"/>
  <Override PartName="/xl/charts/chart75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76.xml" ContentType="application/vnd.openxmlformats-officedocument.drawingml.chart+xml"/>
  <Override PartName="/xl/charts/chart85.xml" ContentType="application/vnd.openxmlformats-officedocument.drawingml.chart+xml"/>
  <Override PartName="/xl/charts/chart115.xml" ContentType="application/vnd.openxmlformats-officedocument.drawingml.chart+xml"/>
  <Override PartName="/xl/charts/chart73.xml" ContentType="application/vnd.openxmlformats-officedocument.drawingml.chart+xml"/>
  <Override PartName="/xl/charts/chart103.xml" ContentType="application/vnd.openxmlformats-officedocument.drawingml.chart+xml"/>
  <Override PartName="/xl/charts/chart99.xml" ContentType="application/vnd.openxmlformats-officedocument.drawingml.chart+xml"/>
  <Override PartName="/xl/charts/chart62.xml" ContentType="application/vnd.openxmlformats-officedocument.drawingml.chart+xml"/>
  <Override PartName="/xl/charts/chart98.xml" ContentType="application/vnd.openxmlformats-officedocument.drawingml.chart+xml"/>
  <Override PartName="/xl/charts/chart61.xml" ContentType="application/vnd.openxmlformats-officedocument.drawingml.chart+xml"/>
  <Override PartName="/xl/charts/chart97.xml" ContentType="application/vnd.openxmlformats-officedocument.drawingml.chart+xml"/>
  <Override PartName="/xl/charts/chart60.xml" ContentType="application/vnd.openxmlformats-officedocument.drawingml.chart+xml"/>
  <Override PartName="/xl/charts/chart96.xml" ContentType="application/vnd.openxmlformats-officedocument.drawingml.chart+xml"/>
  <Override PartName="/xl/charts/chart95.xml" ContentType="application/vnd.openxmlformats-officedocument.drawingml.chart+xml"/>
  <Override PartName="/xl/charts/chart119.xml" ContentType="application/vnd.openxmlformats-officedocument.drawingml.chart+xml"/>
  <Override PartName="/xl/charts/chart89.xml" ContentType="application/vnd.openxmlformats-officedocument.drawingml.chart+xml"/>
  <Override PartName="/xl/charts/chart109.xml" ContentType="application/vnd.openxmlformats-officedocument.drawingml.chart+xml"/>
  <Override PartName="/xl/charts/chart79.xml" ContentType="application/vnd.openxmlformats-officedocument.drawingml.chart+xml"/>
  <Override PartName="/xl/charts/chart118.xml" ContentType="application/vnd.openxmlformats-officedocument.drawingml.chart+xml"/>
  <Override PartName="/xl/charts/chart88.xml" ContentType="application/vnd.openxmlformats-officedocument.drawingml.chart+xml"/>
  <Override PartName="/xl/charts/chart108.xml" ContentType="application/vnd.openxmlformats-officedocument.drawingml.chart+xml"/>
  <Override PartName="/xl/charts/chart78.xml" ContentType="application/vnd.openxmlformats-officedocument.drawingml.chart+xml"/>
  <Override PartName="/xl/charts/chart87.xml" ContentType="application/vnd.openxmlformats-officedocument.drawingml.chart+xml"/>
  <Override PartName="/xl/charts/chart117.xml" ContentType="application/vnd.openxmlformats-officedocument.drawingml.chart+xml"/>
  <Override PartName="/xl/charts/chart107.xml" ContentType="application/vnd.openxmlformats-officedocument.drawingml.chart+xml"/>
  <Override PartName="/xl/charts/chart77.xml" ContentType="application/vnd.openxmlformats-officedocument.drawingml.chart+xml"/>
  <Override PartName="/xl/charts/chart86.xml" ContentType="application/vnd.openxmlformats-officedocument.drawingml.chart+xml"/>
  <Override PartName="/xl/charts/chart116.xml" ContentType="application/vnd.openxmlformats-officedocument.drawingml.chart+xml"/>
  <Override PartName="/xl/charts/chart72.xml" ContentType="application/vnd.openxmlformats-officedocument.drawingml.chart+xml"/>
  <Override PartName="/xl/charts/chart102.xml" ContentType="application/vnd.openxmlformats-officedocument.drawingml.chart+xml"/>
  <Override PartName="/xl/charts/chart71.xml" ContentType="application/vnd.openxmlformats-officedocument.drawingml.chart+xml"/>
  <Override PartName="/xl/charts/chart101.xml" ContentType="application/vnd.openxmlformats-officedocument.drawingml.chart+xml"/>
  <Override PartName="/xl/charts/chart70.xml" ContentType="application/vnd.openxmlformats-officedocument.drawingml.chart+xml"/>
  <Override PartName="/xl/charts/chart100.xml" ContentType="application/vnd.openxmlformats-officedocument.drawingml.chart+xml"/>
  <Override PartName="/xl/charts/chart69.xml" ContentType="application/vnd.openxmlformats-officedocument.drawingml.chart+xml"/>
  <Override PartName="/xl/charts/chart68.xml" ContentType="application/vnd.openxmlformats-officedocument.drawingml.chart+xml"/>
  <Override PartName="/xl/charts/chart67.xml" ContentType="application/vnd.openxmlformats-officedocument.drawingml.chart+xml"/>
  <Override PartName="/xl/charts/chart66.xml" ContentType="application/vnd.openxmlformats-officedocument.drawingml.chart+xml"/>
  <Override PartName="/xl/charts/chart65.xml" ContentType="application/vnd.openxmlformats-officedocument.drawingml.chart+xml"/>
  <Override PartName="/xl/charts/chart64.xml" ContentType="application/vnd.openxmlformats-officedocument.drawingml.chart+xml"/>
  <Override PartName="/xl/charts/chart63.xml" ContentType="application/vnd.openxmlformats-officedocument.drawingml.chart+xml"/>
  <Override PartName="/xl/charts/chart29.xml" ContentType="application/vnd.openxmlformats-officedocument.drawingml.chart+xml"/>
  <Override PartName="/xl/charts/chart124.xml" ContentType="application/vnd.openxmlformats-officedocument.drawingml.chart+xml"/>
  <Override PartName="/xl/charts/chart94.xml" ContentType="application/vnd.openxmlformats-officedocument.drawingml.chart+xml"/>
  <Override PartName="/xl/charts/chart28.xml" ContentType="application/vnd.openxmlformats-officedocument.drawingml.chart+xml"/>
  <Override PartName="/xl/charts/chart123.xml" ContentType="application/vnd.openxmlformats-officedocument.drawingml.chart+xml"/>
  <Override PartName="/xl/charts/chart93.xml" ContentType="application/vnd.openxmlformats-officedocument.drawingml.chart+xml"/>
  <Override PartName="/xl/charts/chart27.xml" ContentType="application/vnd.openxmlformats-officedocument.drawingml.chart+xml"/>
  <Override PartName="/xl/charts/chart122.xml" ContentType="application/vnd.openxmlformats-officedocument.drawingml.chart+xml"/>
  <Override PartName="/xl/charts/chart92.xml" ContentType="application/vnd.openxmlformats-officedocument.drawingml.chart+xml"/>
  <Override PartName="/xl/charts/chart26.xml" ContentType="application/vnd.openxmlformats-officedocument.drawingml.chart+xml"/>
  <Override PartName="/xl/charts/chart121.xml" ContentType="application/vnd.openxmlformats-officedocument.drawingml.chart+xml"/>
  <Override PartName="/xl/charts/chart91.xml" ContentType="application/vnd.openxmlformats-officedocument.drawingml.chart+xml"/>
  <Override PartName="/xl/charts/chart25.xml" ContentType="application/vnd.openxmlformats-officedocument.drawingml.chart+xml"/>
  <Override PartName="/xl/charts/chart120.xml" ContentType="application/vnd.openxmlformats-officedocument.drawingml.chart+xml"/>
  <Override PartName="/xl/charts/chart90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ode" sheetId="1" state="visible" r:id="rId3"/>
    <sheet name="Ringkasan" sheetId="2" state="visible" r:id="rId4"/>
    <sheet name="Grafik_Oil" sheetId="3" state="visible" r:id="rId5"/>
    <sheet name="Grafik_Gas" sheetId="4" state="visible" r:id="rId6"/>
    <sheet name="Grafik_Water" sheetId="5" state="visible" r:id="rId7"/>
    <sheet name="Grafik_Fluid" sheetId="6" state="visible" r:id="rId8"/>
    <sheet name="Koreksi_Data" sheetId="7" state="visible" r:id="rId9"/>
  </sheets>
  <definedNames>
    <definedName function="false" hidden="true" localSheetId="6" name="_xlnm._FilterDatabase" vbProcedure="false">Koreksi_Data!$A$6:$T$2719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<sst xmlns="http://schemas.openxmlformats.org/spreadsheetml/2006/main" count="5679" uniqueCount="91">
  <si>
    <t xml:space="preserve">METODE PENYELARASAN DATA PRODUKSI TERHADAP WELL TEST (MULTIPLIER)</t>
  </si>
  <si>
    <t xml:space="preserve">Rumus</t>
  </si>
  <si>
    <t xml:space="preserve">1</t>
  </si>
  <si>
    <t xml:space="preserve">Titik koreksi = bulan yang punya data WT dan Prod &gt; 0. Multiplier = WT / Prod, dan Prod Koreksi = WT pada bulan itu.</t>
  </si>
  <si>
    <t xml:space="preserve">2</t>
  </si>
  <si>
    <t xml:space="preserve">Pada bulan tanpa WT, multiplier dari titik koreksi terakhir dibawa maju dan dikalikan ke Prod. Contoh: Jan 90-&gt;100 (x1,1111); Feb 85 -&gt; 94,4; Mar 90 -&gt; 100; Apr 80 -&gt; 95 (x1,1875).</t>
  </si>
  <si>
    <t xml:space="preserve">3</t>
  </si>
  <si>
    <t xml:space="preserve">Tidak ada batas minimum/maksimum multiplier; nilai disajikan apa adanya.</t>
  </si>
  <si>
    <t xml:space="preserve">4</t>
  </si>
  <si>
    <t xml:space="preserve">Metode dijalankan terpisah untuk Oil, Gas, Water, dan Fluid (masing-masing memakai WT dan multipliernya sendiri).</t>
  </si>
  <si>
    <t xml:space="preserve">Aturan kasus khusus</t>
  </si>
  <si>
    <t xml:space="preserve">5</t>
  </si>
  <si>
    <t xml:space="preserve">WT ada tetapi Prod = 0: Prod Koreksi = 0 (berapapun multiplier-nya). Multiplier tidak dihitung ulang, nilai sebelumnya dilanjutkan.</t>
  </si>
  <si>
    <t xml:space="preserve">6</t>
  </si>
  <si>
    <t xml:space="preserve">WT = 0 sementara Prod &gt; 0: Prod Koreksi bulan itu = 0 (multiplier = 0). Bulan berikutnya yang tidak punya WT dibiarkan apa adanya (multiplier kembali 1, Prod Koreksi = Prod) sampai ada WT berikutnya.</t>
  </si>
  <si>
    <t xml:space="preserve">7</t>
  </si>
  <si>
    <t xml:space="preserve">Bulan sebelum WT pertama sebuah sumur: multiplier = 1 (tidak dikoreksi), karena belum ada informasi WT.</t>
  </si>
  <si>
    <t xml:space="preserve">8</t>
  </si>
  <si>
    <t xml:space="preserve">Bulan tanpa data produksi (mis. setelah Apr-2025, hanya ada WT): Prod Koreksi dikosongkan. WT tetap tampil di grafik.</t>
  </si>
  <si>
    <t xml:space="preserve">9</t>
  </si>
  <si>
    <t xml:space="preserve">WT per bulan = rata-rata sederhana test valid pada bulan tsb, diambil apa adanya dari sheet Rekap file sumber.</t>
  </si>
  <si>
    <t xml:space="preserve">10</t>
  </si>
  <si>
    <t xml:space="preserve">Fluid terkoreksi dihitung dengan multiplier Fluid sendiri, sehingga tepat mengikuti WT Fluid. Akibatnya Fluid terkoreksi tidak selalu sama persis dengan Oil terkoreksi + Water terkoreksi.</t>
  </si>
  <si>
    <t xml:space="preserve">11</t>
  </si>
  <si>
    <t xml:space="preserve">KKNB-1: Oil prod dan WT bernilai 0 di semua bulan, sehingga multiplier Oil = 1 dan tidak ada koreksi Oil.</t>
  </si>
  <si>
    <t xml:space="preserve">12</t>
  </si>
  <si>
    <t xml:space="preserve">Sumbu waktu grafik = tanggal minimum dan maksimum data prod/WT tiap sumur; sumbu Y sama pada grafik sebelum dan sesudah (nilai ditetapkan saat file dibuat).</t>
  </si>
  <si>
    <t xml:space="preserve">Konvensi</t>
  </si>
  <si>
    <t xml:space="preserve">13</t>
  </si>
  <si>
    <t xml:space="preserve">Font biru = input/sumber; hitam = rumus. Kumulatif = rate x jumlah hari per bulan (Oil, Water, Fluid: MBbl; Gas: MMscf).</t>
  </si>
  <si>
    <t xml:space="preserve">14</t>
  </si>
  <si>
    <t xml:space="preserve">Sumber data: sheet Rekap pada Rekap_Produksi_WellTest_KKA_KKNA_KKNB.xlsx (produksi = FS Claim; WT = rata-rata test valid per bulan).</t>
  </si>
  <si>
    <t xml:space="preserve">RINGKASAN PER SUMUR: SEBELUM vs SESUDAH KOREKSI</t>
  </si>
  <si>
    <t xml:space="preserve">Semua angka dihitung dari sheet Koreksi_Data. Kumulatif = rate x hari per bulan.</t>
  </si>
  <si>
    <t xml:space="preserve">OIL (BOPD)  |  kumulatif dalam MBbl</t>
  </si>
  <si>
    <t xml:space="preserve">Sumur</t>
  </si>
  <si>
    <t xml:space="preserve">Awal data</t>
  </si>
  <si>
    <t xml:space="preserve">Akhir data</t>
  </si>
  <si>
    <t xml:space="preserve">Bulan Prod</t>
  </si>
  <si>
    <t xml:space="preserve">Bulan WT</t>
  </si>
  <si>
    <t xml:space="preserve">Titik koreksi</t>
  </si>
  <si>
    <t xml:space="preserve">Multiplier min</t>
  </si>
  <si>
    <t xml:space="preserve">Multiplier maks</t>
  </si>
  <si>
    <t xml:space="preserve">Multiplier rata-rata</t>
  </si>
  <si>
    <t xml:space="preserve">Multiplier terakhir</t>
  </si>
  <si>
    <t xml:space="preserve">Kum. Sebelum</t>
  </si>
  <si>
    <t xml:space="preserve">Kum. Sesudah</t>
  </si>
  <si>
    <t xml:space="preserve">Selisih (%)</t>
  </si>
  <si>
    <t xml:space="preserve">Prod/WT sebelum (bulan WT)</t>
  </si>
  <si>
    <t xml:space="preserve">KKA-1</t>
  </si>
  <si>
    <t xml:space="preserve">KKA-2ST2L</t>
  </si>
  <si>
    <t xml:space="preserve">KKA-3</t>
  </si>
  <si>
    <t xml:space="preserve">KKA-4</t>
  </si>
  <si>
    <t xml:space="preserve">KKNA-1L</t>
  </si>
  <si>
    <t xml:space="preserve">KKNA-1S</t>
  </si>
  <si>
    <t xml:space="preserve">KKNA-2</t>
  </si>
  <si>
    <t xml:space="preserve">KKNA-3</t>
  </si>
  <si>
    <t xml:space="preserve">KKNA-3ST</t>
  </si>
  <si>
    <t xml:space="preserve">KKNA-4</t>
  </si>
  <si>
    <t xml:space="preserve">KKNA-5ST</t>
  </si>
  <si>
    <t xml:space="preserve">KKNB-1</t>
  </si>
  <si>
    <t xml:space="preserve">KKNB-1L</t>
  </si>
  <si>
    <t xml:space="preserve">KKNB-1S</t>
  </si>
  <si>
    <t xml:space="preserve">KKNB-2</t>
  </si>
  <si>
    <t xml:space="preserve">TOTAL LAPANGAN</t>
  </si>
  <si>
    <t xml:space="preserve">GAS (MCFPD)  |  kumulatif dalam MMscf</t>
  </si>
  <si>
    <t xml:space="preserve">WATER (BWPD)  |  kumulatif dalam MBbl</t>
  </si>
  <si>
    <t xml:space="preserve">FLUID (BFPD)  |  kumulatif dalam MBbl</t>
  </si>
  <si>
    <t xml:space="preserve">GRAFIK OIL PER SUMUR: PRODUKSI vs WELL TEST (kiri = sebelum, kanan = sesudah koreksi)</t>
  </si>
  <si>
    <t xml:space="preserve">Garis = produksi, tanda x merah = well test. Sumbu X = tanggal minimum-maksimum data prod/WT sumur tsb; sumbu Y sama di kedua grafik.</t>
  </si>
  <si>
    <t xml:space="preserve">GRAFIK GAS PER SUMUR: PRODUKSI vs WELL TEST (kiri = sebelum, kanan = sesudah koreksi)</t>
  </si>
  <si>
    <t xml:space="preserve">GRAFIK WATER PER SUMUR: PRODUKSI vs WELL TEST (kiri = sebelum, kanan = sesudah koreksi)</t>
  </si>
  <si>
    <t xml:space="preserve">GRAFIK FLUID PER SUMUR: PRODUKSI vs WELL TEST (kiri = sebelum, kanan = sesudah koreksi)</t>
  </si>
  <si>
    <t xml:space="preserve">DATA PRODUKSI TERKOREKSI TERHADAP WELL TEST (METODE MULTIPLIER)</t>
  </si>
  <si>
    <t xml:space="preserve">Biru = data input dari file sumber (sheet Rekap). Hitam = rumus. Kolom Prod/WT kosong = tidak ada data pada bulan tsb. Prod Koreksi = WT pada bulan yang ada WT (dan Prod &gt; 0); = Prod x Multiplier pada bulan lainnya.</t>
  </si>
  <si>
    <t xml:space="preserve">Aturan lengkap dan asumsi ada di sheet Metode.</t>
  </si>
  <si>
    <t xml:space="preserve">OIL (BOPD)</t>
  </si>
  <si>
    <t xml:space="preserve">GAS (MCFPD)</t>
  </si>
  <si>
    <t xml:space="preserve">WATER (BWPD)</t>
  </si>
  <si>
    <t xml:space="preserve">FLUID (BFPD)</t>
  </si>
  <si>
    <t xml:space="preserve">Platform</t>
  </si>
  <si>
    <t xml:space="preserve">Well</t>
  </si>
  <si>
    <t xml:space="preserve">Bulan</t>
  </si>
  <si>
    <t xml:space="preserve">Prod</t>
  </si>
  <si>
    <t xml:space="preserve">WT</t>
  </si>
  <si>
    <t xml:space="preserve">Multiplier</t>
  </si>
  <si>
    <t xml:space="preserve">Prod Koreksi</t>
  </si>
  <si>
    <t xml:space="preserve">Hari/bulan</t>
  </si>
  <si>
    <t xml:space="preserve">KKA</t>
  </si>
  <si>
    <t xml:space="preserve">KKNA</t>
  </si>
  <si>
    <t xml:space="preserve">KKNB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</si>
</sst>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mm\-yyyy"/>
    <numFmt numFmtId="166" formatCode="General"/>
    <numFmt numFmtId="167" formatCode="0.000"/>
    <numFmt numFmtId="168" formatCode="#,##0.0"/>
    <numFmt numFmtId="169" formatCode="0.0%;\-0.0%;0.0%"/>
    <numFmt numFmtId="170" formatCode="0.0%"/>
    <numFmt numFmtId="171" formatCode="#,##0"/>
    <numFmt numFmtId="172" formatCode="mmm\-yy"/>
    <numFmt numFmtId="173" formatCode="0.0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1"/>
      <color rgb="FF54823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00000"/>
      <name val="Arial"/>
      <family val="2"/>
    </font>
    <font>
      <sz val="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EDEDED"/>
      </patternFill>
    </fill>
    <fill>
      <patternFill patternType="solid">
        <fgColor rgb="FFC55A11"/>
        <bgColor rgb="FF993300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40404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4040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8EA9DB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D9E1F2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OIL: Kumulatif sebelum vs sesudah koreksi (MBbl)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Ringkasan!K5</c:f>
              <c:strCache>
                <c:ptCount val="1"/>
                <c:pt idx="0">
                  <c:v>Kum. Sebelum</c:v>
                </c:pt>
              </c:strCache>
            </c:strRef>
          </c:tx>
          <c:spPr>
            <a:solidFill>
              <a:srgbClr val="8ea9db"/>
            </a:solidFill>
            <a:ln w="0">
              <a:solidFill>
                <a:srgbClr val="8ea9d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Ringkasan!$A$6:$A$20</c:f>
              <c:strCache>
                <c:ptCount val="15"/>
                <c:pt idx="0">
                  <c:v>KKA-1</c:v>
                </c:pt>
                <c:pt idx="1">
                  <c:v>KKA-2ST2L</c:v>
                </c:pt>
                <c:pt idx="2">
                  <c:v>KKA-3</c:v>
                </c:pt>
                <c:pt idx="3">
                  <c:v>KKA-4</c:v>
                </c:pt>
                <c:pt idx="4">
                  <c:v>KKNA-1L</c:v>
                </c:pt>
                <c:pt idx="5">
                  <c:v>KKNA-1S</c:v>
                </c:pt>
                <c:pt idx="6">
                  <c:v>KKNA-2</c:v>
                </c:pt>
                <c:pt idx="7">
                  <c:v>KKNA-3</c:v>
                </c:pt>
                <c:pt idx="8">
                  <c:v>KKNA-3ST</c:v>
                </c:pt>
                <c:pt idx="9">
                  <c:v>KKNA-4</c:v>
                </c:pt>
                <c:pt idx="10">
                  <c:v>KKNA-5ST</c:v>
                </c:pt>
                <c:pt idx="11">
                  <c:v>KKNB-1</c:v>
                </c:pt>
                <c:pt idx="12">
                  <c:v>KKNB-1L</c:v>
                </c:pt>
                <c:pt idx="13">
                  <c:v>KKNB-1S</c:v>
                </c:pt>
                <c:pt idx="14">
                  <c:v>KKNB-2</c:v>
                </c:pt>
              </c:strCache>
            </c:strRef>
          </c:cat>
          <c:val>
            <c:numRef>
              <c:f>Ringkasan!$K$6:$K$20</c:f>
              <c:numCache>
                <c:formatCode>#,##0.0</c:formatCode>
                <c:ptCount val="15"/>
                <c:pt idx="0">
                  <c:v>978.1446</c:v>
                </c:pt>
                <c:pt idx="1">
                  <c:v>604.1113</c:v>
                </c:pt>
                <c:pt idx="2">
                  <c:v>55.621414</c:v>
                </c:pt>
                <c:pt idx="3">
                  <c:v>371.99164</c:v>
                </c:pt>
                <c:pt idx="4">
                  <c:v>269.91658</c:v>
                </c:pt>
                <c:pt idx="5">
                  <c:v>112.169999</c:v>
                </c:pt>
                <c:pt idx="6">
                  <c:v>243.67062</c:v>
                </c:pt>
                <c:pt idx="7">
                  <c:v>565.21079</c:v>
                </c:pt>
                <c:pt idx="8">
                  <c:v>33.883126</c:v>
                </c:pt>
                <c:pt idx="9">
                  <c:v>260.8565</c:v>
                </c:pt>
                <c:pt idx="10">
                  <c:v>111.878811</c:v>
                </c:pt>
                <c:pt idx="11">
                  <c:v>0</c:v>
                </c:pt>
                <c:pt idx="12">
                  <c:v>822.4687</c:v>
                </c:pt>
                <c:pt idx="13">
                  <c:v>585.994385</c:v>
                </c:pt>
                <c:pt idx="14">
                  <c:v>894.75838</c:v>
                </c:pt>
              </c:numCache>
            </c:numRef>
          </c:val>
        </c:ser>
        <c:ser>
          <c:idx val="1"/>
          <c:order val="1"/>
          <c:tx>
            <c:strRef>
              <c:f>Ringkasan!L5</c:f>
              <c:strCache>
                <c:ptCount val="1"/>
                <c:pt idx="0">
                  <c:v>Kum. Sesudah</c:v>
                </c:pt>
              </c:strCache>
            </c:strRef>
          </c:tx>
          <c:spPr>
            <a:solidFill>
              <a:srgbClr val="1f4e78"/>
            </a:solidFill>
            <a:ln w="0">
              <a:solidFill>
                <a:srgbClr val="1f4e7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Ringkasan!$A$6:$A$20</c:f>
              <c:strCache>
                <c:ptCount val="15"/>
                <c:pt idx="0">
                  <c:v>KKA-1</c:v>
                </c:pt>
                <c:pt idx="1">
                  <c:v>KKA-2ST2L</c:v>
                </c:pt>
                <c:pt idx="2">
                  <c:v>KKA-3</c:v>
                </c:pt>
                <c:pt idx="3">
                  <c:v>KKA-4</c:v>
                </c:pt>
                <c:pt idx="4">
                  <c:v>KKNA-1L</c:v>
                </c:pt>
                <c:pt idx="5">
                  <c:v>KKNA-1S</c:v>
                </c:pt>
                <c:pt idx="6">
                  <c:v>KKNA-2</c:v>
                </c:pt>
                <c:pt idx="7">
                  <c:v>KKNA-3</c:v>
                </c:pt>
                <c:pt idx="8">
                  <c:v>KKNA-3ST</c:v>
                </c:pt>
                <c:pt idx="9">
                  <c:v>KKNA-4</c:v>
                </c:pt>
                <c:pt idx="10">
                  <c:v>KKNA-5ST</c:v>
                </c:pt>
                <c:pt idx="11">
                  <c:v>KKNB-1</c:v>
                </c:pt>
                <c:pt idx="12">
                  <c:v>KKNB-1L</c:v>
                </c:pt>
                <c:pt idx="13">
                  <c:v>KKNB-1S</c:v>
                </c:pt>
                <c:pt idx="14">
                  <c:v>KKNB-2</c:v>
                </c:pt>
              </c:strCache>
            </c:strRef>
          </c:cat>
          <c:val>
            <c:numRef>
              <c:f>Ringkasan!$L$6:$L$20</c:f>
              <c:numCache>
                <c:formatCode>#,##0.0</c:formatCode>
                <c:ptCount val="15"/>
                <c:pt idx="0">
                  <c:v>1249.46410982986</c:v>
                </c:pt>
                <c:pt idx="1">
                  <c:v>715.319823994317</c:v>
                </c:pt>
                <c:pt idx="2">
                  <c:v>64.9833388774725</c:v>
                </c:pt>
                <c:pt idx="3">
                  <c:v>447.36913701614</c:v>
                </c:pt>
                <c:pt idx="4">
                  <c:v>465.536271240914</c:v>
                </c:pt>
                <c:pt idx="5">
                  <c:v>278.315464432982</c:v>
                </c:pt>
                <c:pt idx="6">
                  <c:v>367.857655908791</c:v>
                </c:pt>
                <c:pt idx="7">
                  <c:v>819.048945782525</c:v>
                </c:pt>
                <c:pt idx="8">
                  <c:v>38.4015721473586</c:v>
                </c:pt>
                <c:pt idx="9">
                  <c:v>469.549737861281</c:v>
                </c:pt>
                <c:pt idx="10">
                  <c:v>99.8722666493068</c:v>
                </c:pt>
                <c:pt idx="11">
                  <c:v>0</c:v>
                </c:pt>
                <c:pt idx="12">
                  <c:v>1033.69698618103</c:v>
                </c:pt>
                <c:pt idx="13">
                  <c:v>827.365384668874</c:v>
                </c:pt>
                <c:pt idx="14">
                  <c:v>1130.50501558254</c:v>
                </c:pt>
              </c:numCache>
            </c:numRef>
          </c:val>
        </c:ser>
        <c:gapWidth val="150"/>
        <c:overlap val="0"/>
        <c:axId val="20704130"/>
        <c:axId val="57286709"/>
      </c:barChart>
      <c:catAx>
        <c:axId val="207041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286709"/>
        <c:crosses val="autoZero"/>
        <c:auto val="1"/>
        <c:lblAlgn val="ctr"/>
        <c:lblOffset val="100"/>
        <c:noMultiLvlLbl val="0"/>
      </c:catAx>
      <c:valAx>
        <c:axId val="572867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MBbl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70413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GAS: Kumulatif sebelum vs sesudah koreksi (MMscf)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Ringkasan!K25</c:f>
              <c:strCache>
                <c:ptCount val="1"/>
                <c:pt idx="0">
                  <c:v>Kum. Sebelum</c:v>
                </c:pt>
              </c:strCache>
            </c:strRef>
          </c:tx>
          <c:spPr>
            <a:solidFill>
              <a:srgbClr val="8ea9db"/>
            </a:solidFill>
            <a:ln w="0">
              <a:solidFill>
                <a:srgbClr val="8ea9d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Ringkasan!$A$26:$A$40</c:f>
              <c:strCache>
                <c:ptCount val="15"/>
                <c:pt idx="0">
                  <c:v>KKA-1</c:v>
                </c:pt>
                <c:pt idx="1">
                  <c:v>KKA-2ST2L</c:v>
                </c:pt>
                <c:pt idx="2">
                  <c:v>KKA-3</c:v>
                </c:pt>
                <c:pt idx="3">
                  <c:v>KKA-4</c:v>
                </c:pt>
                <c:pt idx="4">
                  <c:v>KKNA-1L</c:v>
                </c:pt>
                <c:pt idx="5">
                  <c:v>KKNA-1S</c:v>
                </c:pt>
                <c:pt idx="6">
                  <c:v>KKNA-2</c:v>
                </c:pt>
                <c:pt idx="7">
                  <c:v>KKNA-3</c:v>
                </c:pt>
                <c:pt idx="8">
                  <c:v>KKNA-3ST</c:v>
                </c:pt>
                <c:pt idx="9">
                  <c:v>KKNA-4</c:v>
                </c:pt>
                <c:pt idx="10">
                  <c:v>KKNA-5ST</c:v>
                </c:pt>
                <c:pt idx="11">
                  <c:v>KKNB-1</c:v>
                </c:pt>
                <c:pt idx="12">
                  <c:v>KKNB-1L</c:v>
                </c:pt>
                <c:pt idx="13">
                  <c:v>KKNB-1S</c:v>
                </c:pt>
                <c:pt idx="14">
                  <c:v>KKNB-2</c:v>
                </c:pt>
              </c:strCache>
            </c:strRef>
          </c:cat>
          <c:val>
            <c:numRef>
              <c:f>Ringkasan!$K$26:$K$40</c:f>
              <c:numCache>
                <c:formatCode>#,##0.0</c:formatCode>
                <c:ptCount val="15"/>
                <c:pt idx="0">
                  <c:v>15520.5893</c:v>
                </c:pt>
                <c:pt idx="1">
                  <c:v>1823.146</c:v>
                </c:pt>
                <c:pt idx="2">
                  <c:v>3793.6932</c:v>
                </c:pt>
                <c:pt idx="3">
                  <c:v>3916.789</c:v>
                </c:pt>
                <c:pt idx="4">
                  <c:v>7525.571</c:v>
                </c:pt>
                <c:pt idx="5">
                  <c:v>9949.6532</c:v>
                </c:pt>
                <c:pt idx="6">
                  <c:v>4722.249</c:v>
                </c:pt>
                <c:pt idx="7">
                  <c:v>12751.505</c:v>
                </c:pt>
                <c:pt idx="8">
                  <c:v>6729.827</c:v>
                </c:pt>
                <c:pt idx="9">
                  <c:v>13894.936</c:v>
                </c:pt>
                <c:pt idx="10">
                  <c:v>3282.831</c:v>
                </c:pt>
                <c:pt idx="11">
                  <c:v>3711.896</c:v>
                </c:pt>
                <c:pt idx="12">
                  <c:v>4970.4172</c:v>
                </c:pt>
                <c:pt idx="13">
                  <c:v>8872.1294</c:v>
                </c:pt>
                <c:pt idx="14">
                  <c:v>12123.65</c:v>
                </c:pt>
              </c:numCache>
            </c:numRef>
          </c:val>
        </c:ser>
        <c:ser>
          <c:idx val="1"/>
          <c:order val="1"/>
          <c:tx>
            <c:strRef>
              <c:f>Ringkasan!L25</c:f>
              <c:strCache>
                <c:ptCount val="1"/>
                <c:pt idx="0">
                  <c:v>Kum. Sesudah</c:v>
                </c:pt>
              </c:strCache>
            </c:strRef>
          </c:tx>
          <c:spPr>
            <a:solidFill>
              <a:srgbClr val="c55a11"/>
            </a:solidFill>
            <a:ln w="0">
              <a:solidFill>
                <a:srgbClr val="c55a11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Ringkasan!$A$26:$A$40</c:f>
              <c:strCache>
                <c:ptCount val="15"/>
                <c:pt idx="0">
                  <c:v>KKA-1</c:v>
                </c:pt>
                <c:pt idx="1">
                  <c:v>KKA-2ST2L</c:v>
                </c:pt>
                <c:pt idx="2">
                  <c:v>KKA-3</c:v>
                </c:pt>
                <c:pt idx="3">
                  <c:v>KKA-4</c:v>
                </c:pt>
                <c:pt idx="4">
                  <c:v>KKNA-1L</c:v>
                </c:pt>
                <c:pt idx="5">
                  <c:v>KKNA-1S</c:v>
                </c:pt>
                <c:pt idx="6">
                  <c:v>KKNA-2</c:v>
                </c:pt>
                <c:pt idx="7">
                  <c:v>KKNA-3</c:v>
                </c:pt>
                <c:pt idx="8">
                  <c:v>KKNA-3ST</c:v>
                </c:pt>
                <c:pt idx="9">
                  <c:v>KKNA-4</c:v>
                </c:pt>
                <c:pt idx="10">
                  <c:v>KKNA-5ST</c:v>
                </c:pt>
                <c:pt idx="11">
                  <c:v>KKNB-1</c:v>
                </c:pt>
                <c:pt idx="12">
                  <c:v>KKNB-1L</c:v>
                </c:pt>
                <c:pt idx="13">
                  <c:v>KKNB-1S</c:v>
                </c:pt>
                <c:pt idx="14">
                  <c:v>KKNB-2</c:v>
                </c:pt>
              </c:strCache>
            </c:strRef>
          </c:cat>
          <c:val>
            <c:numRef>
              <c:f>Ringkasan!$L$26:$L$40</c:f>
              <c:numCache>
                <c:formatCode>#,##0.0</c:formatCode>
                <c:ptCount val="15"/>
                <c:pt idx="0">
                  <c:v>19284.0998604118</c:v>
                </c:pt>
                <c:pt idx="1">
                  <c:v>16581.879614917</c:v>
                </c:pt>
                <c:pt idx="2">
                  <c:v>7090.38587588402</c:v>
                </c:pt>
                <c:pt idx="3">
                  <c:v>9650.26760077171</c:v>
                </c:pt>
                <c:pt idx="4">
                  <c:v>16605.4239066392</c:v>
                </c:pt>
                <c:pt idx="5">
                  <c:v>13103.9621130651</c:v>
                </c:pt>
                <c:pt idx="6">
                  <c:v>11400.8249356452</c:v>
                </c:pt>
                <c:pt idx="7">
                  <c:v>15218.2847191025</c:v>
                </c:pt>
                <c:pt idx="8">
                  <c:v>10189.5071816813</c:v>
                </c:pt>
                <c:pt idx="9">
                  <c:v>16699.9659989399</c:v>
                </c:pt>
                <c:pt idx="10">
                  <c:v>5384.40267689977</c:v>
                </c:pt>
                <c:pt idx="11">
                  <c:v>5176.12946095986</c:v>
                </c:pt>
                <c:pt idx="12">
                  <c:v>7508.22101923674</c:v>
                </c:pt>
                <c:pt idx="13">
                  <c:v>21649.9321073924</c:v>
                </c:pt>
                <c:pt idx="14">
                  <c:v>15885.0223980256</c:v>
                </c:pt>
              </c:numCache>
            </c:numRef>
          </c:val>
        </c:ser>
        <c:gapWidth val="150"/>
        <c:overlap val="0"/>
        <c:axId val="80932869"/>
        <c:axId val="80639628"/>
      </c:barChart>
      <c:catAx>
        <c:axId val="809328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639628"/>
        <c:crosses val="autoZero"/>
        <c:auto val="1"/>
        <c:lblAlgn val="ctr"/>
        <c:lblOffset val="100"/>
        <c:noMultiLvlLbl val="0"/>
      </c:catAx>
      <c:valAx>
        <c:axId val="80639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MMscf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93286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WATER: Kumulatif sebelum vs sesudah koreksi (MBbl)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Ringkasan!K45</c:f>
              <c:strCache>
                <c:ptCount val="1"/>
                <c:pt idx="0">
                  <c:v>Kum. Sebelum</c:v>
                </c:pt>
              </c:strCache>
            </c:strRef>
          </c:tx>
          <c:spPr>
            <a:solidFill>
              <a:srgbClr val="8ea9db"/>
            </a:solidFill>
            <a:ln w="0">
              <a:solidFill>
                <a:srgbClr val="8ea9d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Ringkasan!$A$46:$A$60</c:f>
              <c:strCache>
                <c:ptCount val="15"/>
                <c:pt idx="0">
                  <c:v>KKA-1</c:v>
                </c:pt>
                <c:pt idx="1">
                  <c:v>KKA-2ST2L</c:v>
                </c:pt>
                <c:pt idx="2">
                  <c:v>KKA-3</c:v>
                </c:pt>
                <c:pt idx="3">
                  <c:v>KKA-4</c:v>
                </c:pt>
                <c:pt idx="4">
                  <c:v>KKNA-1L</c:v>
                </c:pt>
                <c:pt idx="5">
                  <c:v>KKNA-1S</c:v>
                </c:pt>
                <c:pt idx="6">
                  <c:v>KKNA-2</c:v>
                </c:pt>
                <c:pt idx="7">
                  <c:v>KKNA-3</c:v>
                </c:pt>
                <c:pt idx="8">
                  <c:v>KKNA-3ST</c:v>
                </c:pt>
                <c:pt idx="9">
                  <c:v>KKNA-4</c:v>
                </c:pt>
                <c:pt idx="10">
                  <c:v>KKNA-5ST</c:v>
                </c:pt>
                <c:pt idx="11">
                  <c:v>KKNB-1</c:v>
                </c:pt>
                <c:pt idx="12">
                  <c:v>KKNB-1L</c:v>
                </c:pt>
                <c:pt idx="13">
                  <c:v>KKNB-1S</c:v>
                </c:pt>
                <c:pt idx="14">
                  <c:v>KKNB-2</c:v>
                </c:pt>
              </c:strCache>
            </c:strRef>
          </c:cat>
          <c:val>
            <c:numRef>
              <c:f>Ringkasan!$K$46:$K$60</c:f>
              <c:numCache>
                <c:formatCode>#,##0.0</c:formatCode>
                <c:ptCount val="15"/>
                <c:pt idx="0">
                  <c:v>1832.68664</c:v>
                </c:pt>
                <c:pt idx="1">
                  <c:v>102.3092</c:v>
                </c:pt>
                <c:pt idx="2">
                  <c:v>2059.0875</c:v>
                </c:pt>
                <c:pt idx="3">
                  <c:v>5572.9763</c:v>
                </c:pt>
                <c:pt idx="4">
                  <c:v>5.67679</c:v>
                </c:pt>
                <c:pt idx="5">
                  <c:v>5.17809</c:v>
                </c:pt>
                <c:pt idx="6">
                  <c:v>0.06705</c:v>
                </c:pt>
                <c:pt idx="7">
                  <c:v>520.52972</c:v>
                </c:pt>
                <c:pt idx="8">
                  <c:v>413.26549</c:v>
                </c:pt>
                <c:pt idx="9">
                  <c:v>233.548444</c:v>
                </c:pt>
                <c:pt idx="10">
                  <c:v>132.393494</c:v>
                </c:pt>
                <c:pt idx="11">
                  <c:v>1.9406</c:v>
                </c:pt>
                <c:pt idx="12">
                  <c:v>125.5702</c:v>
                </c:pt>
                <c:pt idx="13">
                  <c:v>1495.88586</c:v>
                </c:pt>
                <c:pt idx="14">
                  <c:v>351.24064</c:v>
                </c:pt>
              </c:numCache>
            </c:numRef>
          </c:val>
        </c:ser>
        <c:ser>
          <c:idx val="1"/>
          <c:order val="1"/>
          <c:tx>
            <c:strRef>
              <c:f>Ringkasan!L45</c:f>
              <c:strCache>
                <c:ptCount val="1"/>
                <c:pt idx="0">
                  <c:v>Kum. Sesudah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Ringkasan!$A$46:$A$60</c:f>
              <c:strCache>
                <c:ptCount val="15"/>
                <c:pt idx="0">
                  <c:v>KKA-1</c:v>
                </c:pt>
                <c:pt idx="1">
                  <c:v>KKA-2ST2L</c:v>
                </c:pt>
                <c:pt idx="2">
                  <c:v>KKA-3</c:v>
                </c:pt>
                <c:pt idx="3">
                  <c:v>KKA-4</c:v>
                </c:pt>
                <c:pt idx="4">
                  <c:v>KKNA-1L</c:v>
                </c:pt>
                <c:pt idx="5">
                  <c:v>KKNA-1S</c:v>
                </c:pt>
                <c:pt idx="6">
                  <c:v>KKNA-2</c:v>
                </c:pt>
                <c:pt idx="7">
                  <c:v>KKNA-3</c:v>
                </c:pt>
                <c:pt idx="8">
                  <c:v>KKNA-3ST</c:v>
                </c:pt>
                <c:pt idx="9">
                  <c:v>KKNA-4</c:v>
                </c:pt>
                <c:pt idx="10">
                  <c:v>KKNA-5ST</c:v>
                </c:pt>
                <c:pt idx="11">
                  <c:v>KKNB-1</c:v>
                </c:pt>
                <c:pt idx="12">
                  <c:v>KKNB-1L</c:v>
                </c:pt>
                <c:pt idx="13">
                  <c:v>KKNB-1S</c:v>
                </c:pt>
                <c:pt idx="14">
                  <c:v>KKNB-2</c:v>
                </c:pt>
              </c:strCache>
            </c:strRef>
          </c:cat>
          <c:val>
            <c:numRef>
              <c:f>Ringkasan!$L$46:$L$60</c:f>
              <c:numCache>
                <c:formatCode>#,##0.0</c:formatCode>
                <c:ptCount val="15"/>
                <c:pt idx="0">
                  <c:v>1703.92030496538</c:v>
                </c:pt>
                <c:pt idx="1">
                  <c:v>105.373278749947</c:v>
                </c:pt>
                <c:pt idx="2">
                  <c:v>1657.30630583195</c:v>
                </c:pt>
                <c:pt idx="3">
                  <c:v>4843.96830425224</c:v>
                </c:pt>
                <c:pt idx="4">
                  <c:v>8.93134636363636</c:v>
                </c:pt>
                <c:pt idx="5">
                  <c:v>4.09708381381065</c:v>
                </c:pt>
                <c:pt idx="6">
                  <c:v>0.122</c:v>
                </c:pt>
                <c:pt idx="7">
                  <c:v>488.959006574485</c:v>
                </c:pt>
                <c:pt idx="8">
                  <c:v>295.650572350676</c:v>
                </c:pt>
                <c:pt idx="9">
                  <c:v>211.554151967279</c:v>
                </c:pt>
                <c:pt idx="10">
                  <c:v>73.4914432621426</c:v>
                </c:pt>
                <c:pt idx="11">
                  <c:v>0</c:v>
                </c:pt>
                <c:pt idx="12">
                  <c:v>87.521852280346</c:v>
                </c:pt>
                <c:pt idx="13">
                  <c:v>1751.826579139</c:v>
                </c:pt>
                <c:pt idx="14">
                  <c:v>143.418136508663</c:v>
                </c:pt>
              </c:numCache>
            </c:numRef>
          </c:val>
        </c:ser>
        <c:gapWidth val="150"/>
        <c:overlap val="0"/>
        <c:axId val="58237486"/>
        <c:axId val="38273889"/>
      </c:barChart>
      <c:catAx>
        <c:axId val="582374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73889"/>
        <c:crosses val="autoZero"/>
        <c:auto val="1"/>
        <c:lblAlgn val="ctr"/>
        <c:lblOffset val="100"/>
        <c:noMultiLvlLbl val="0"/>
      </c:catAx>
      <c:valAx>
        <c:axId val="382738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MBbl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374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FLUID: Kumulatif sebelum vs sesudah koreksi (MBbl)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Ringkasan!K65</c:f>
              <c:strCache>
                <c:ptCount val="1"/>
                <c:pt idx="0">
                  <c:v>Kum. Sebelum</c:v>
                </c:pt>
              </c:strCache>
            </c:strRef>
          </c:tx>
          <c:spPr>
            <a:solidFill>
              <a:srgbClr val="8ea9db"/>
            </a:solidFill>
            <a:ln w="0">
              <a:solidFill>
                <a:srgbClr val="8ea9d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Ringkasan!$A$66:$A$80</c:f>
              <c:strCache>
                <c:ptCount val="15"/>
                <c:pt idx="0">
                  <c:v>KKA-1</c:v>
                </c:pt>
                <c:pt idx="1">
                  <c:v>KKA-2ST2L</c:v>
                </c:pt>
                <c:pt idx="2">
                  <c:v>KKA-3</c:v>
                </c:pt>
                <c:pt idx="3">
                  <c:v>KKA-4</c:v>
                </c:pt>
                <c:pt idx="4">
                  <c:v>KKNA-1L</c:v>
                </c:pt>
                <c:pt idx="5">
                  <c:v>KKNA-1S</c:v>
                </c:pt>
                <c:pt idx="6">
                  <c:v>KKNA-2</c:v>
                </c:pt>
                <c:pt idx="7">
                  <c:v>KKNA-3</c:v>
                </c:pt>
                <c:pt idx="8">
                  <c:v>KKNA-3ST</c:v>
                </c:pt>
                <c:pt idx="9">
                  <c:v>KKNA-4</c:v>
                </c:pt>
                <c:pt idx="10">
                  <c:v>KKNA-5ST</c:v>
                </c:pt>
                <c:pt idx="11">
                  <c:v>KKNB-1</c:v>
                </c:pt>
                <c:pt idx="12">
                  <c:v>KKNB-1L</c:v>
                </c:pt>
                <c:pt idx="13">
                  <c:v>KKNB-1S</c:v>
                </c:pt>
                <c:pt idx="14">
                  <c:v>KKNB-2</c:v>
                </c:pt>
              </c:strCache>
            </c:strRef>
          </c:cat>
          <c:val>
            <c:numRef>
              <c:f>Ringkasan!$K$66:$K$80</c:f>
              <c:numCache>
                <c:formatCode>#,##0.0</c:formatCode>
                <c:ptCount val="15"/>
                <c:pt idx="0">
                  <c:v>2810.9277</c:v>
                </c:pt>
                <c:pt idx="1">
                  <c:v>706.2448</c:v>
                </c:pt>
                <c:pt idx="2">
                  <c:v>2114.64976</c:v>
                </c:pt>
                <c:pt idx="3">
                  <c:v>5945.088</c:v>
                </c:pt>
                <c:pt idx="4">
                  <c:v>275.55228</c:v>
                </c:pt>
                <c:pt idx="5">
                  <c:v>117.311999</c:v>
                </c:pt>
                <c:pt idx="6">
                  <c:v>243.73612</c:v>
                </c:pt>
                <c:pt idx="7">
                  <c:v>1085.73769</c:v>
                </c:pt>
                <c:pt idx="8">
                  <c:v>447.18228</c:v>
                </c:pt>
                <c:pt idx="9">
                  <c:v>494.4642</c:v>
                </c:pt>
                <c:pt idx="10">
                  <c:v>244.24935</c:v>
                </c:pt>
                <c:pt idx="11">
                  <c:v>1.9406</c:v>
                </c:pt>
                <c:pt idx="12">
                  <c:v>948.1403</c:v>
                </c:pt>
                <c:pt idx="13">
                  <c:v>2081.7784</c:v>
                </c:pt>
                <c:pt idx="14">
                  <c:v>1246.10734</c:v>
                </c:pt>
              </c:numCache>
            </c:numRef>
          </c:val>
        </c:ser>
        <c:ser>
          <c:idx val="1"/>
          <c:order val="1"/>
          <c:tx>
            <c:strRef>
              <c:f>Ringkasan!L65</c:f>
              <c:strCache>
                <c:ptCount val="1"/>
                <c:pt idx="0">
                  <c:v>Kum. Sesudah</c:v>
                </c:pt>
              </c:strCache>
            </c:strRef>
          </c:tx>
          <c:spPr>
            <a:solidFill>
              <a:srgbClr val="548235"/>
            </a:solidFill>
            <a:ln w="0">
              <a:solidFill>
                <a:srgbClr val="54823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Ringkasan!$A$66:$A$80</c:f>
              <c:strCache>
                <c:ptCount val="15"/>
                <c:pt idx="0">
                  <c:v>KKA-1</c:v>
                </c:pt>
                <c:pt idx="1">
                  <c:v>KKA-2ST2L</c:v>
                </c:pt>
                <c:pt idx="2">
                  <c:v>KKA-3</c:v>
                </c:pt>
                <c:pt idx="3">
                  <c:v>KKA-4</c:v>
                </c:pt>
                <c:pt idx="4">
                  <c:v>KKNA-1L</c:v>
                </c:pt>
                <c:pt idx="5">
                  <c:v>KKNA-1S</c:v>
                </c:pt>
                <c:pt idx="6">
                  <c:v>KKNA-2</c:v>
                </c:pt>
                <c:pt idx="7">
                  <c:v>KKNA-3</c:v>
                </c:pt>
                <c:pt idx="8">
                  <c:v>KKNA-3ST</c:v>
                </c:pt>
                <c:pt idx="9">
                  <c:v>KKNA-4</c:v>
                </c:pt>
                <c:pt idx="10">
                  <c:v>KKNA-5ST</c:v>
                </c:pt>
                <c:pt idx="11">
                  <c:v>KKNB-1</c:v>
                </c:pt>
                <c:pt idx="12">
                  <c:v>KKNB-1L</c:v>
                </c:pt>
                <c:pt idx="13">
                  <c:v>KKNB-1S</c:v>
                </c:pt>
                <c:pt idx="14">
                  <c:v>KKNB-2</c:v>
                </c:pt>
              </c:strCache>
            </c:strRef>
          </c:cat>
          <c:val>
            <c:numRef>
              <c:f>Ringkasan!$L$66:$L$80</c:f>
              <c:numCache>
                <c:formatCode>#,##0.0</c:formatCode>
                <c:ptCount val="15"/>
                <c:pt idx="0">
                  <c:v>2894.54016659007</c:v>
                </c:pt>
                <c:pt idx="1">
                  <c:v>813.071084436377</c:v>
                </c:pt>
                <c:pt idx="2">
                  <c:v>1730.51665972044</c:v>
                </c:pt>
                <c:pt idx="3">
                  <c:v>5299.70302429411</c:v>
                </c:pt>
                <c:pt idx="4">
                  <c:v>474.473078071479</c:v>
                </c:pt>
                <c:pt idx="5">
                  <c:v>281.877321185574</c:v>
                </c:pt>
                <c:pt idx="6">
                  <c:v>367.979655908791</c:v>
                </c:pt>
                <c:pt idx="7">
                  <c:v>1294.76588272136</c:v>
                </c:pt>
                <c:pt idx="8">
                  <c:v>334.041688189779</c:v>
                </c:pt>
                <c:pt idx="9">
                  <c:v>671.395797254944</c:v>
                </c:pt>
                <c:pt idx="10">
                  <c:v>172.455427913332</c:v>
                </c:pt>
                <c:pt idx="11">
                  <c:v>0</c:v>
                </c:pt>
                <c:pt idx="12">
                  <c:v>1161.39868126656</c:v>
                </c:pt>
                <c:pt idx="13">
                  <c:v>2578.55825629947</c:v>
                </c:pt>
                <c:pt idx="14">
                  <c:v>1605.65265555785</c:v>
                </c:pt>
              </c:numCache>
            </c:numRef>
          </c:val>
        </c:ser>
        <c:gapWidth val="150"/>
        <c:overlap val="0"/>
        <c:axId val="58079583"/>
        <c:axId val="94018015"/>
      </c:barChart>
      <c:catAx>
        <c:axId val="5807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018015"/>
        <c:crosses val="autoZero"/>
        <c:auto val="1"/>
        <c:lblAlgn val="ctr"/>
        <c:lblOffset val="100"/>
        <c:noMultiLvlLbl val="0"/>
      </c:catAx>
      <c:valAx>
        <c:axId val="940180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MBbl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0795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KKA-1 | OIL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Koreksi_Data!$C$7:$C$291</c:f>
              <c:numCache>
                <c:formatCode>mmm\-yyyy</c:formatCode>
                <c:ptCount val="285"/>
                <c:pt idx="0">
                  <c:v>37438</c:v>
                </c:pt>
                <c:pt idx="1">
                  <c:v>37469</c:v>
                </c:pt>
                <c:pt idx="2">
                  <c:v>37500</c:v>
                </c:pt>
                <c:pt idx="3">
                  <c:v>37530</c:v>
                </c:pt>
                <c:pt idx="4">
                  <c:v>37561</c:v>
                </c:pt>
                <c:pt idx="5">
                  <c:v>37591</c:v>
                </c:pt>
                <c:pt idx="6">
                  <c:v>37622</c:v>
                </c:pt>
                <c:pt idx="7">
                  <c:v>37653</c:v>
                </c:pt>
                <c:pt idx="8">
                  <c:v>37681</c:v>
                </c:pt>
                <c:pt idx="9">
                  <c:v>37712</c:v>
                </c:pt>
                <c:pt idx="10">
                  <c:v>37742</c:v>
                </c:pt>
                <c:pt idx="11">
                  <c:v>37773</c:v>
                </c:pt>
                <c:pt idx="12">
                  <c:v>37803</c:v>
                </c:pt>
                <c:pt idx="13">
                  <c:v>37834</c:v>
                </c:pt>
                <c:pt idx="14">
                  <c:v>37865</c:v>
                </c:pt>
                <c:pt idx="15">
                  <c:v>37895</c:v>
                </c:pt>
                <c:pt idx="16">
                  <c:v>37926</c:v>
                </c:pt>
                <c:pt idx="17">
                  <c:v>37956</c:v>
                </c:pt>
                <c:pt idx="18">
                  <c:v>37987</c:v>
                </c:pt>
                <c:pt idx="19">
                  <c:v>38018</c:v>
                </c:pt>
                <c:pt idx="20">
                  <c:v>38047</c:v>
                </c:pt>
                <c:pt idx="21">
                  <c:v>38078</c:v>
                </c:pt>
                <c:pt idx="22">
                  <c:v>38108</c:v>
                </c:pt>
                <c:pt idx="23">
                  <c:v>38139</c:v>
                </c:pt>
                <c:pt idx="24">
                  <c:v>38169</c:v>
                </c:pt>
                <c:pt idx="25">
                  <c:v>38200</c:v>
                </c:pt>
                <c:pt idx="26">
                  <c:v>38231</c:v>
                </c:pt>
                <c:pt idx="27">
                  <c:v>38261</c:v>
                </c:pt>
                <c:pt idx="28">
                  <c:v>38292</c:v>
                </c:pt>
                <c:pt idx="29">
                  <c:v>38322</c:v>
                </c:pt>
                <c:pt idx="30">
                  <c:v>38353</c:v>
                </c:pt>
                <c:pt idx="31">
                  <c:v>38384</c:v>
                </c:pt>
                <c:pt idx="32">
                  <c:v>38412</c:v>
                </c:pt>
                <c:pt idx="33">
                  <c:v>38443</c:v>
                </c:pt>
                <c:pt idx="34">
                  <c:v>38473</c:v>
                </c:pt>
                <c:pt idx="35">
                  <c:v>38504</c:v>
                </c:pt>
                <c:pt idx="36">
                  <c:v>38534</c:v>
                </c:pt>
                <c:pt idx="37">
                  <c:v>38565</c:v>
                </c:pt>
                <c:pt idx="38">
                  <c:v>38596</c:v>
                </c:pt>
                <c:pt idx="39">
                  <c:v>38626</c:v>
                </c:pt>
                <c:pt idx="40">
                  <c:v>38657</c:v>
                </c:pt>
                <c:pt idx="41">
                  <c:v>38687</c:v>
                </c:pt>
                <c:pt idx="42">
                  <c:v>38718</c:v>
                </c:pt>
                <c:pt idx="43">
                  <c:v>38749</c:v>
                </c:pt>
                <c:pt idx="44">
                  <c:v>38777</c:v>
                </c:pt>
                <c:pt idx="45">
                  <c:v>38808</c:v>
                </c:pt>
                <c:pt idx="46">
                  <c:v>38838</c:v>
                </c:pt>
                <c:pt idx="47">
                  <c:v>38869</c:v>
                </c:pt>
                <c:pt idx="48">
                  <c:v>38899</c:v>
                </c:pt>
                <c:pt idx="49">
                  <c:v>38930</c:v>
                </c:pt>
                <c:pt idx="50">
                  <c:v>38961</c:v>
                </c:pt>
                <c:pt idx="51">
                  <c:v>38991</c:v>
                </c:pt>
                <c:pt idx="52">
                  <c:v>39022</c:v>
                </c:pt>
                <c:pt idx="53">
                  <c:v>39052</c:v>
                </c:pt>
                <c:pt idx="54">
                  <c:v>39083</c:v>
                </c:pt>
                <c:pt idx="55">
                  <c:v>39114</c:v>
                </c:pt>
                <c:pt idx="56">
                  <c:v>39142</c:v>
                </c:pt>
                <c:pt idx="57">
                  <c:v>39173</c:v>
                </c:pt>
                <c:pt idx="58">
                  <c:v>39203</c:v>
                </c:pt>
                <c:pt idx="59">
                  <c:v>39234</c:v>
                </c:pt>
                <c:pt idx="60">
                  <c:v>39264</c:v>
                </c:pt>
                <c:pt idx="61">
                  <c:v>39295</c:v>
                </c:pt>
                <c:pt idx="62">
                  <c:v>39326</c:v>
                </c:pt>
                <c:pt idx="63">
                  <c:v>39356</c:v>
                </c:pt>
                <c:pt idx="64">
                  <c:v>39387</c:v>
                </c:pt>
                <c:pt idx="65">
                  <c:v>39417</c:v>
                </c:pt>
                <c:pt idx="66">
                  <c:v>39448</c:v>
                </c:pt>
                <c:pt idx="67">
                  <c:v>39479</c:v>
                </c:pt>
                <c:pt idx="68">
                  <c:v>39508</c:v>
                </c:pt>
                <c:pt idx="69">
                  <c:v>39539</c:v>
                </c:pt>
                <c:pt idx="70">
                  <c:v>39569</c:v>
                </c:pt>
                <c:pt idx="71">
                  <c:v>39600</c:v>
                </c:pt>
                <c:pt idx="72">
                  <c:v>39630</c:v>
                </c:pt>
                <c:pt idx="73">
                  <c:v>39661</c:v>
                </c:pt>
                <c:pt idx="74">
                  <c:v>39692</c:v>
                </c:pt>
                <c:pt idx="75">
                  <c:v>39722</c:v>
                </c:pt>
                <c:pt idx="76">
                  <c:v>39753</c:v>
                </c:pt>
                <c:pt idx="77">
                  <c:v>39783</c:v>
                </c:pt>
                <c:pt idx="78">
                  <c:v>39814</c:v>
                </c:pt>
                <c:pt idx="79">
                  <c:v>39845</c:v>
                </c:pt>
                <c:pt idx="80">
                  <c:v>39873</c:v>
                </c:pt>
                <c:pt idx="81">
                  <c:v>39904</c:v>
                </c:pt>
                <c:pt idx="82">
                  <c:v>39934</c:v>
                </c:pt>
                <c:pt idx="83">
                  <c:v>39965</c:v>
                </c:pt>
                <c:pt idx="84">
                  <c:v>39995</c:v>
                </c:pt>
                <c:pt idx="85">
                  <c:v>40026</c:v>
                </c:pt>
                <c:pt idx="86">
                  <c:v>40057</c:v>
                </c:pt>
                <c:pt idx="87">
                  <c:v>40087</c:v>
                </c:pt>
                <c:pt idx="88">
                  <c:v>40118</c:v>
                </c:pt>
                <c:pt idx="89">
                  <c:v>40148</c:v>
                </c:pt>
                <c:pt idx="90">
                  <c:v>40179</c:v>
                </c:pt>
                <c:pt idx="91">
                  <c:v>40210</c:v>
                </c:pt>
                <c:pt idx="92">
                  <c:v>40238</c:v>
                </c:pt>
                <c:pt idx="93">
                  <c:v>40269</c:v>
                </c:pt>
                <c:pt idx="94">
                  <c:v>40299</c:v>
                </c:pt>
                <c:pt idx="95">
                  <c:v>40330</c:v>
                </c:pt>
                <c:pt idx="96">
                  <c:v>40360</c:v>
                </c:pt>
                <c:pt idx="97">
                  <c:v>40391</c:v>
                </c:pt>
                <c:pt idx="98">
                  <c:v>40422</c:v>
                </c:pt>
                <c:pt idx="99">
                  <c:v>40452</c:v>
                </c:pt>
                <c:pt idx="100">
                  <c:v>40483</c:v>
                </c:pt>
                <c:pt idx="101">
                  <c:v>40513</c:v>
                </c:pt>
                <c:pt idx="102">
                  <c:v>40544</c:v>
                </c:pt>
                <c:pt idx="103">
                  <c:v>40575</c:v>
                </c:pt>
                <c:pt idx="104">
                  <c:v>40603</c:v>
                </c:pt>
                <c:pt idx="105">
                  <c:v>40634</c:v>
                </c:pt>
                <c:pt idx="106">
                  <c:v>40664</c:v>
                </c:pt>
                <c:pt idx="107">
                  <c:v>40695</c:v>
                </c:pt>
                <c:pt idx="108">
                  <c:v>40725</c:v>
                </c:pt>
                <c:pt idx="109">
                  <c:v>40756</c:v>
                </c:pt>
                <c:pt idx="110">
                  <c:v>40787</c:v>
                </c:pt>
                <c:pt idx="111">
                  <c:v>40817</c:v>
                </c:pt>
                <c:pt idx="112">
                  <c:v>40848</c:v>
                </c:pt>
                <c:pt idx="113">
                  <c:v>40878</c:v>
                </c:pt>
                <c:pt idx="114">
                  <c:v>40909</c:v>
                </c:pt>
                <c:pt idx="115">
                  <c:v>40940</c:v>
                </c:pt>
                <c:pt idx="116">
                  <c:v>40969</c:v>
                </c:pt>
                <c:pt idx="117">
                  <c:v>41000</c:v>
                </c:pt>
                <c:pt idx="118">
                  <c:v>41030</c:v>
                </c:pt>
                <c:pt idx="119">
                  <c:v>41061</c:v>
                </c:pt>
                <c:pt idx="120">
                  <c:v>41091</c:v>
                </c:pt>
                <c:pt idx="121">
                  <c:v>41122</c:v>
                </c:pt>
                <c:pt idx="122">
                  <c:v>41153</c:v>
                </c:pt>
                <c:pt idx="123">
                  <c:v>41183</c:v>
                </c:pt>
                <c:pt idx="124">
                  <c:v>41214</c:v>
                </c:pt>
                <c:pt idx="125">
                  <c:v>41244</c:v>
                </c:pt>
                <c:pt idx="126">
                  <c:v>41275</c:v>
                </c:pt>
                <c:pt idx="127">
                  <c:v>41306</c:v>
                </c:pt>
                <c:pt idx="128">
                  <c:v>41334</c:v>
                </c:pt>
                <c:pt idx="129">
                  <c:v>41365</c:v>
                </c:pt>
                <c:pt idx="130">
                  <c:v>41395</c:v>
                </c:pt>
                <c:pt idx="131">
                  <c:v>41426</c:v>
                </c:pt>
                <c:pt idx="132">
                  <c:v>41456</c:v>
                </c:pt>
                <c:pt idx="133">
                  <c:v>41487</c:v>
                </c:pt>
                <c:pt idx="134">
                  <c:v>41518</c:v>
                </c:pt>
                <c:pt idx="135">
                  <c:v>41548</c:v>
                </c:pt>
                <c:pt idx="136">
                  <c:v>41579</c:v>
                </c:pt>
                <c:pt idx="137">
                  <c:v>41609</c:v>
                </c:pt>
                <c:pt idx="138">
                  <c:v>41640</c:v>
                </c:pt>
                <c:pt idx="139">
                  <c:v>41671</c:v>
                </c:pt>
                <c:pt idx="140">
                  <c:v>41699</c:v>
                </c:pt>
                <c:pt idx="141">
                  <c:v>41730</c:v>
                </c:pt>
                <c:pt idx="142">
                  <c:v>41760</c:v>
                </c:pt>
                <c:pt idx="143">
                  <c:v>41791</c:v>
                </c:pt>
                <c:pt idx="144">
                  <c:v>41821</c:v>
                </c:pt>
                <c:pt idx="145">
                  <c:v>41852</c:v>
                </c:pt>
                <c:pt idx="146">
                  <c:v>41883</c:v>
                </c:pt>
                <c:pt idx="147">
                  <c:v>41913</c:v>
                </c:pt>
                <c:pt idx="148">
                  <c:v>41944</c:v>
                </c:pt>
                <c:pt idx="149">
                  <c:v>41974</c:v>
                </c:pt>
                <c:pt idx="150">
                  <c:v>42005</c:v>
                </c:pt>
                <c:pt idx="151">
                  <c:v>42036</c:v>
                </c:pt>
                <c:pt idx="152">
                  <c:v>42064</c:v>
                </c:pt>
                <c:pt idx="153">
                  <c:v>42095</c:v>
                </c:pt>
                <c:pt idx="154">
                  <c:v>42125</c:v>
                </c:pt>
                <c:pt idx="155">
                  <c:v>42156</c:v>
                </c:pt>
                <c:pt idx="156">
                  <c:v>42186</c:v>
                </c:pt>
                <c:pt idx="157">
                  <c:v>42217</c:v>
                </c:pt>
                <c:pt idx="158">
                  <c:v>42248</c:v>
                </c:pt>
                <c:pt idx="159">
                  <c:v>42278</c:v>
                </c:pt>
                <c:pt idx="160">
                  <c:v>42309</c:v>
                </c:pt>
                <c:pt idx="161">
                  <c:v>42339</c:v>
                </c:pt>
                <c:pt idx="162">
                  <c:v>42370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44409</c:v>
                </c:pt>
                <c:pt idx="228">
                  <c:v>44440</c:v>
                </c:pt>
                <c:pt idx="229">
                  <c:v>44470</c:v>
                </c:pt>
                <c:pt idx="230">
                  <c:v>44501</c:v>
                </c:pt>
                <c:pt idx="231">
                  <c:v>44531</c:v>
                </c:pt>
                <c:pt idx="232">
                  <c:v>44562</c:v>
                </c:pt>
                <c:pt idx="233">
                  <c:v>44593</c:v>
                </c:pt>
                <c:pt idx="234">
                  <c:v>44621</c:v>
                </c:pt>
                <c:pt idx="235">
                  <c:v>44652</c:v>
                </c:pt>
                <c:pt idx="236">
                  <c:v>44682</c:v>
                </c:pt>
                <c:pt idx="237">
                  <c:v>44713</c:v>
                </c:pt>
                <c:pt idx="238">
                  <c:v>44743</c:v>
                </c:pt>
                <c:pt idx="239">
                  <c:v>44774</c:v>
                </c:pt>
                <c:pt idx="240">
                  <c:v>44805</c:v>
                </c:pt>
                <c:pt idx="241">
                  <c:v>44835</c:v>
                </c:pt>
                <c:pt idx="242">
                  <c:v>44866</c:v>
                </c:pt>
                <c:pt idx="243">
                  <c:v>44896</c:v>
                </c:pt>
                <c:pt idx="244">
                  <c:v>44927</c:v>
                </c:pt>
                <c:pt idx="245">
                  <c:v>44958</c:v>
                </c:pt>
                <c:pt idx="246">
                  <c:v>44986</c:v>
                </c:pt>
                <c:pt idx="247">
                  <c:v>45017</c:v>
                </c:pt>
                <c:pt idx="248">
                  <c:v>45047</c:v>
                </c:pt>
                <c:pt idx="249">
                  <c:v>45078</c:v>
                </c:pt>
                <c:pt idx="250">
                  <c:v>45108</c:v>
                </c:pt>
                <c:pt idx="251">
                  <c:v>45139</c:v>
                </c:pt>
                <c:pt idx="252">
                  <c:v>45170</c:v>
                </c:pt>
                <c:pt idx="253">
                  <c:v>45200</c:v>
                </c:pt>
                <c:pt idx="254">
                  <c:v>45231</c:v>
                </c:pt>
                <c:pt idx="255">
                  <c:v>45261</c:v>
                </c:pt>
                <c:pt idx="256">
                  <c:v>45292</c:v>
                </c:pt>
                <c:pt idx="257">
                  <c:v>45323</c:v>
                </c:pt>
                <c:pt idx="258">
                  <c:v>45352</c:v>
                </c:pt>
                <c:pt idx="259">
                  <c:v>45383</c:v>
                </c:pt>
                <c:pt idx="260">
                  <c:v>45413</c:v>
                </c:pt>
                <c:pt idx="261">
                  <c:v>45444</c:v>
                </c:pt>
                <c:pt idx="262">
                  <c:v>45474</c:v>
                </c:pt>
                <c:pt idx="263">
                  <c:v>45505</c:v>
                </c:pt>
                <c:pt idx="264">
                  <c:v>45536</c:v>
                </c:pt>
                <c:pt idx="265">
                  <c:v>45566</c:v>
                </c:pt>
                <c:pt idx="266">
                  <c:v>45597</c:v>
                </c:pt>
                <c:pt idx="267">
                  <c:v>45627</c:v>
                </c:pt>
                <c:pt idx="268">
                  <c:v>45658</c:v>
                </c:pt>
                <c:pt idx="269">
                  <c:v>45689</c:v>
                </c:pt>
                <c:pt idx="270">
                  <c:v>45717</c:v>
                </c:pt>
                <c:pt idx="271">
                  <c:v>45748</c:v>
                </c:pt>
                <c:pt idx="272">
                  <c:v>45778</c:v>
                </c:pt>
                <c:pt idx="273">
                  <c:v>45809</c:v>
                </c:pt>
                <c:pt idx="274">
                  <c:v>45839</c:v>
                </c:pt>
                <c:pt idx="275">
                  <c:v>45962</c:v>
                </c:pt>
                <c:pt idx="276">
                  <c:v>45992</c:v>
                </c:pt>
                <c:pt idx="277">
                  <c:v>46054</c:v>
                </c:pt>
                <c:pt idx="278">
                  <c:v>46082</c:v>
                </c:pt>
                <c:pt idx="279">
                  <c:v>46113</c:v>
                </c:pt>
                <c:pt idx="280">
                  <c:v>46143</c:v>
                </c:pt>
                <c:pt idx="281">
                  <c:v>46174</c:v>
                </c:pt>
                <c:pt idx="282">
                  <c:v>46204</c:v>
                </c:pt>
                <c:pt idx="283">
                  <c:v>46235</c:v>
                </c:pt>
                <c:pt idx="284">
                  <c:v>46266</c:v>
                </c:pt>
              </c:numCache>
            </c:numRef>
          </c:xVal>
          <c:yVal>
            <c:numRef>
              <c:f>Koreksi_Data!$D$7:$D$291</c:f>
              <c:numCache>
                <c:formatCode>#,##0.0</c:formatCode>
                <c:ptCount val="285"/>
                <c:pt idx="0">
                  <c:v>0</c:v>
                </c:pt>
                <c:pt idx="1">
                  <c:v>552</c:v>
                </c:pt>
                <c:pt idx="2">
                  <c:v>561</c:v>
                </c:pt>
                <c:pt idx="3">
                  <c:v>543</c:v>
                </c:pt>
                <c:pt idx="4">
                  <c:v>568</c:v>
                </c:pt>
                <c:pt idx="5">
                  <c:v>534</c:v>
                </c:pt>
                <c:pt idx="6">
                  <c:v>485</c:v>
                </c:pt>
                <c:pt idx="7">
                  <c:v>613</c:v>
                </c:pt>
                <c:pt idx="8">
                  <c:v>583</c:v>
                </c:pt>
                <c:pt idx="9">
                  <c:v>517</c:v>
                </c:pt>
                <c:pt idx="10">
                  <c:v>453</c:v>
                </c:pt>
                <c:pt idx="11">
                  <c:v>421</c:v>
                </c:pt>
                <c:pt idx="12">
                  <c:v>430</c:v>
                </c:pt>
                <c:pt idx="13">
                  <c:v>464</c:v>
                </c:pt>
                <c:pt idx="14">
                  <c:v>377</c:v>
                </c:pt>
                <c:pt idx="15">
                  <c:v>532</c:v>
                </c:pt>
                <c:pt idx="16">
                  <c:v>263</c:v>
                </c:pt>
                <c:pt idx="17">
                  <c:v>329</c:v>
                </c:pt>
                <c:pt idx="18">
                  <c:v>361</c:v>
                </c:pt>
                <c:pt idx="19">
                  <c:v>464</c:v>
                </c:pt>
                <c:pt idx="20">
                  <c:v>258</c:v>
                </c:pt>
                <c:pt idx="21">
                  <c:v>203</c:v>
                </c:pt>
                <c:pt idx="22">
                  <c:v>262</c:v>
                </c:pt>
                <c:pt idx="23">
                  <c:v>239</c:v>
                </c:pt>
                <c:pt idx="24">
                  <c:v>190</c:v>
                </c:pt>
                <c:pt idx="25">
                  <c:v>165</c:v>
                </c:pt>
                <c:pt idx="26">
                  <c:v>290</c:v>
                </c:pt>
                <c:pt idx="27">
                  <c:v>225</c:v>
                </c:pt>
                <c:pt idx="28">
                  <c:v>242</c:v>
                </c:pt>
                <c:pt idx="29">
                  <c:v>190</c:v>
                </c:pt>
                <c:pt idx="30">
                  <c:v>293</c:v>
                </c:pt>
                <c:pt idx="31">
                  <c:v>194</c:v>
                </c:pt>
                <c:pt idx="32">
                  <c:v>143</c:v>
                </c:pt>
                <c:pt idx="33">
                  <c:v>129</c:v>
                </c:pt>
                <c:pt idx="34">
                  <c:v>188</c:v>
                </c:pt>
                <c:pt idx="35">
                  <c:v>201</c:v>
                </c:pt>
                <c:pt idx="36">
                  <c:v>140</c:v>
                </c:pt>
                <c:pt idx="37">
                  <c:v>147</c:v>
                </c:pt>
                <c:pt idx="38">
                  <c:v>85.3</c:v>
                </c:pt>
                <c:pt idx="39">
                  <c:v>68.2</c:v>
                </c:pt>
                <c:pt idx="40">
                  <c:v>68.8</c:v>
                </c:pt>
                <c:pt idx="41">
                  <c:v>106</c:v>
                </c:pt>
                <c:pt idx="42">
                  <c:v>188</c:v>
                </c:pt>
                <c:pt idx="43">
                  <c:v>128</c:v>
                </c:pt>
                <c:pt idx="44">
                  <c:v>100</c:v>
                </c:pt>
                <c:pt idx="45">
                  <c:v>94.3</c:v>
                </c:pt>
                <c:pt idx="46">
                  <c:v>108</c:v>
                </c:pt>
                <c:pt idx="47">
                  <c:v>87.5</c:v>
                </c:pt>
                <c:pt idx="48">
                  <c:v>120</c:v>
                </c:pt>
                <c:pt idx="49">
                  <c:v>124</c:v>
                </c:pt>
                <c:pt idx="50">
                  <c:v>128</c:v>
                </c:pt>
                <c:pt idx="51">
                  <c:v>147</c:v>
                </c:pt>
                <c:pt idx="52">
                  <c:v>116</c:v>
                </c:pt>
                <c:pt idx="53">
                  <c:v>59</c:v>
                </c:pt>
                <c:pt idx="54">
                  <c:v>80.1</c:v>
                </c:pt>
                <c:pt idx="55">
                  <c:v>109</c:v>
                </c:pt>
                <c:pt idx="56">
                  <c:v>131</c:v>
                </c:pt>
                <c:pt idx="57">
                  <c:v>225</c:v>
                </c:pt>
                <c:pt idx="58">
                  <c:v>164</c:v>
                </c:pt>
                <c:pt idx="59">
                  <c:v>188</c:v>
                </c:pt>
                <c:pt idx="60">
                  <c:v>272</c:v>
                </c:pt>
                <c:pt idx="61">
                  <c:v>452</c:v>
                </c:pt>
                <c:pt idx="62">
                  <c:v>258</c:v>
                </c:pt>
                <c:pt idx="63">
                  <c:v>0</c:v>
                </c:pt>
                <c:pt idx="64">
                  <c:v>117</c:v>
                </c:pt>
                <c:pt idx="65">
                  <c:v>207</c:v>
                </c:pt>
                <c:pt idx="66">
                  <c:v>296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138</c:v>
                </c:pt>
                <c:pt idx="78">
                  <c:v>0</c:v>
                </c:pt>
                <c:pt idx="79">
                  <c:v>204</c:v>
                </c:pt>
                <c:pt idx="80">
                  <c:v>0</c:v>
                </c:pt>
                <c:pt idx="81">
                  <c:v>169</c:v>
                </c:pt>
                <c:pt idx="82">
                  <c:v>174</c:v>
                </c:pt>
                <c:pt idx="83">
                  <c:v>184</c:v>
                </c:pt>
                <c:pt idx="84">
                  <c:v>185</c:v>
                </c:pt>
                <c:pt idx="85">
                  <c:v>208</c:v>
                </c:pt>
                <c:pt idx="86">
                  <c:v>173</c:v>
                </c:pt>
                <c:pt idx="87">
                  <c:v>159</c:v>
                </c:pt>
                <c:pt idx="88">
                  <c:v>148</c:v>
                </c:pt>
                <c:pt idx="89">
                  <c:v>173</c:v>
                </c:pt>
                <c:pt idx="90">
                  <c:v>173</c:v>
                </c:pt>
                <c:pt idx="91">
                  <c:v>149</c:v>
                </c:pt>
                <c:pt idx="92">
                  <c:v>30.2</c:v>
                </c:pt>
                <c:pt idx="93">
                  <c:v>207</c:v>
                </c:pt>
                <c:pt idx="94">
                  <c:v>208</c:v>
                </c:pt>
                <c:pt idx="95">
                  <c:v>220</c:v>
                </c:pt>
                <c:pt idx="96">
                  <c:v>169</c:v>
                </c:pt>
                <c:pt idx="97">
                  <c:v>127</c:v>
                </c:pt>
                <c:pt idx="98">
                  <c:v>165</c:v>
                </c:pt>
                <c:pt idx="99">
                  <c:v>186</c:v>
                </c:pt>
                <c:pt idx="100">
                  <c:v>129</c:v>
                </c:pt>
                <c:pt idx="101">
                  <c:v>125</c:v>
                </c:pt>
                <c:pt idx="102">
                  <c:v>121</c:v>
                </c:pt>
                <c:pt idx="103">
                  <c:v>107</c:v>
                </c:pt>
                <c:pt idx="104">
                  <c:v>115</c:v>
                </c:pt>
                <c:pt idx="105">
                  <c:v>157</c:v>
                </c:pt>
                <c:pt idx="106">
                  <c:v>152</c:v>
                </c:pt>
                <c:pt idx="107">
                  <c:v>121</c:v>
                </c:pt>
                <c:pt idx="108">
                  <c:v>222</c:v>
                </c:pt>
                <c:pt idx="109">
                  <c:v>194</c:v>
                </c:pt>
                <c:pt idx="110">
                  <c:v>131</c:v>
                </c:pt>
                <c:pt idx="111">
                  <c:v>78.2</c:v>
                </c:pt>
                <c:pt idx="112">
                  <c:v>208</c:v>
                </c:pt>
                <c:pt idx="113">
                  <c:v>166</c:v>
                </c:pt>
                <c:pt idx="114">
                  <c:v>79.7</c:v>
                </c:pt>
                <c:pt idx="115">
                  <c:v>72.9</c:v>
                </c:pt>
                <c:pt idx="116">
                  <c:v>71.2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58.5</c:v>
                </c:pt>
                <c:pt idx="121">
                  <c:v>63</c:v>
                </c:pt>
                <c:pt idx="122">
                  <c:v>63.9</c:v>
                </c:pt>
                <c:pt idx="123">
                  <c:v>65</c:v>
                </c:pt>
                <c:pt idx="124">
                  <c:v>63.5</c:v>
                </c:pt>
                <c:pt idx="125">
                  <c:v>60.1</c:v>
                </c:pt>
                <c:pt idx="126">
                  <c:v>78.4</c:v>
                </c:pt>
                <c:pt idx="127">
                  <c:v>74.1</c:v>
                </c:pt>
                <c:pt idx="128">
                  <c:v>58.3</c:v>
                </c:pt>
                <c:pt idx="129">
                  <c:v>44.6</c:v>
                </c:pt>
                <c:pt idx="130">
                  <c:v>43.6</c:v>
                </c:pt>
                <c:pt idx="131">
                  <c:v>34.4</c:v>
                </c:pt>
                <c:pt idx="132">
                  <c:v>34.5</c:v>
                </c:pt>
                <c:pt idx="133">
                  <c:v>52.3</c:v>
                </c:pt>
                <c:pt idx="134">
                  <c:v>32.8</c:v>
                </c:pt>
                <c:pt idx="135">
                  <c:v>33.5</c:v>
                </c:pt>
                <c:pt idx="136">
                  <c:v>46.1</c:v>
                </c:pt>
                <c:pt idx="137">
                  <c:v>43.9</c:v>
                </c:pt>
                <c:pt idx="138">
                  <c:v>28.2</c:v>
                </c:pt>
                <c:pt idx="139">
                  <c:v>86</c:v>
                </c:pt>
                <c:pt idx="140">
                  <c:v>96.5</c:v>
                </c:pt>
                <c:pt idx="141">
                  <c:v>94.3</c:v>
                </c:pt>
                <c:pt idx="142">
                  <c:v>79.3</c:v>
                </c:pt>
                <c:pt idx="143">
                  <c:v>85.6</c:v>
                </c:pt>
                <c:pt idx="144">
                  <c:v>93.9</c:v>
                </c:pt>
                <c:pt idx="145">
                  <c:v>87.9</c:v>
                </c:pt>
                <c:pt idx="146">
                  <c:v>90.7</c:v>
                </c:pt>
                <c:pt idx="147">
                  <c:v>92.2</c:v>
                </c:pt>
                <c:pt idx="148">
                  <c:v>80.2</c:v>
                </c:pt>
                <c:pt idx="149">
                  <c:v>75.2</c:v>
                </c:pt>
                <c:pt idx="150">
                  <c:v>75.5</c:v>
                </c:pt>
                <c:pt idx="151">
                  <c:v>75.4</c:v>
                </c:pt>
                <c:pt idx="152">
                  <c:v>91.6</c:v>
                </c:pt>
                <c:pt idx="153">
                  <c:v>85.9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86.2</c:v>
                </c:pt>
                <c:pt idx="158">
                  <c:v>80.1</c:v>
                </c:pt>
                <c:pt idx="159">
                  <c:v>103</c:v>
                </c:pt>
                <c:pt idx="160">
                  <c:v>140</c:v>
                </c:pt>
                <c:pt idx="161">
                  <c:v>125</c:v>
                </c:pt>
                <c:pt idx="162">
                  <c:v>120</c:v>
                </c:pt>
                <c:pt idx="163">
                  <c:v>127</c:v>
                </c:pt>
                <c:pt idx="164">
                  <c:v>115</c:v>
                </c:pt>
                <c:pt idx="165">
                  <c:v>120</c:v>
                </c:pt>
                <c:pt idx="166">
                  <c:v>154</c:v>
                </c:pt>
                <c:pt idx="167">
                  <c:v>106</c:v>
                </c:pt>
                <c:pt idx="168">
                  <c:v>13</c:v>
                </c:pt>
                <c:pt idx="169">
                  <c:v>65.6</c:v>
                </c:pt>
                <c:pt idx="170">
                  <c:v>69.9</c:v>
                </c:pt>
                <c:pt idx="171">
                  <c:v>66.4</c:v>
                </c:pt>
                <c:pt idx="172">
                  <c:v>59.9</c:v>
                </c:pt>
                <c:pt idx="173">
                  <c:v>49.1</c:v>
                </c:pt>
                <c:pt idx="174">
                  <c:v>45.1</c:v>
                </c:pt>
                <c:pt idx="175">
                  <c:v>42.4</c:v>
                </c:pt>
                <c:pt idx="176">
                  <c:v>42.1</c:v>
                </c:pt>
                <c:pt idx="177">
                  <c:v>26.8</c:v>
                </c:pt>
                <c:pt idx="178">
                  <c:v>23.7</c:v>
                </c:pt>
                <c:pt idx="179">
                  <c:v>25.8</c:v>
                </c:pt>
                <c:pt idx="180">
                  <c:v>20.8</c:v>
                </c:pt>
                <c:pt idx="181">
                  <c:v>10.1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43.4</c:v>
                </c:pt>
                <c:pt idx="186">
                  <c:v>32.4</c:v>
                </c:pt>
                <c:pt idx="187">
                  <c:v>43.7</c:v>
                </c:pt>
                <c:pt idx="188">
                  <c:v>37.3</c:v>
                </c:pt>
                <c:pt idx="189">
                  <c:v>37.5</c:v>
                </c:pt>
                <c:pt idx="190">
                  <c:v>34.2</c:v>
                </c:pt>
                <c:pt idx="191">
                  <c:v>32.2</c:v>
                </c:pt>
                <c:pt idx="192">
                  <c:v>21.9</c:v>
                </c:pt>
                <c:pt idx="193">
                  <c:v>22.6</c:v>
                </c:pt>
                <c:pt idx="194">
                  <c:v>29.5</c:v>
                </c:pt>
                <c:pt idx="195">
                  <c:v>30.9</c:v>
                </c:pt>
                <c:pt idx="196">
                  <c:v>32.9</c:v>
                </c:pt>
                <c:pt idx="197">
                  <c:v>34.2</c:v>
                </c:pt>
                <c:pt idx="198">
                  <c:v>43.9</c:v>
                </c:pt>
                <c:pt idx="199">
                  <c:v>63.7</c:v>
                </c:pt>
                <c:pt idx="200">
                  <c:v>53</c:v>
                </c:pt>
                <c:pt idx="201">
                  <c:v>48.9</c:v>
                </c:pt>
                <c:pt idx="202">
                  <c:v>48.1</c:v>
                </c:pt>
                <c:pt idx="203">
                  <c:v>48.9</c:v>
                </c:pt>
                <c:pt idx="204">
                  <c:v>115</c:v>
                </c:pt>
                <c:pt idx="205">
                  <c:v>116</c:v>
                </c:pt>
                <c:pt idx="206">
                  <c:v>122</c:v>
                </c:pt>
                <c:pt idx="207">
                  <c:v>129</c:v>
                </c:pt>
                <c:pt idx="208">
                  <c:v>130</c:v>
                </c:pt>
                <c:pt idx="209">
                  <c:v>133</c:v>
                </c:pt>
                <c:pt idx="210">
                  <c:v>132</c:v>
                </c:pt>
                <c:pt idx="211">
                  <c:v>115</c:v>
                </c:pt>
                <c:pt idx="212">
                  <c:v>76.8</c:v>
                </c:pt>
                <c:pt idx="213">
                  <c:v>74</c:v>
                </c:pt>
                <c:pt idx="214">
                  <c:v>69.5</c:v>
                </c:pt>
                <c:pt idx="215">
                  <c:v>66.1</c:v>
                </c:pt>
                <c:pt idx="216">
                  <c:v>62.9</c:v>
                </c:pt>
                <c:pt idx="217">
                  <c:v>65.5</c:v>
                </c:pt>
                <c:pt idx="218">
                  <c:v>58.6</c:v>
                </c:pt>
                <c:pt idx="219">
                  <c:v>66.6</c:v>
                </c:pt>
                <c:pt idx="220">
                  <c:v>67.2</c:v>
                </c:pt>
                <c:pt idx="221">
                  <c:v>65.2</c:v>
                </c:pt>
                <c:pt idx="222">
                  <c:v>65.2</c:v>
                </c:pt>
                <c:pt idx="223">
                  <c:v>66.8</c:v>
                </c:pt>
                <c:pt idx="224">
                  <c:v>64.9</c:v>
                </c:pt>
                <c:pt idx="225">
                  <c:v>70.3</c:v>
                </c:pt>
                <c:pt idx="226">
                  <c:v>63.3</c:v>
                </c:pt>
                <c:pt idx="227">
                  <c:v>67</c:v>
                </c:pt>
                <c:pt idx="228">
                  <c:v>63.4</c:v>
                </c:pt>
                <c:pt idx="229">
                  <c:v>63.2</c:v>
                </c:pt>
                <c:pt idx="230">
                  <c:v>65.5</c:v>
                </c:pt>
                <c:pt idx="231">
                  <c:v>62.1</c:v>
                </c:pt>
                <c:pt idx="232">
                  <c:v>60.3</c:v>
                </c:pt>
                <c:pt idx="233">
                  <c:v>59.6</c:v>
                </c:pt>
                <c:pt idx="234">
                  <c:v>58.7</c:v>
                </c:pt>
                <c:pt idx="235">
                  <c:v>60.3</c:v>
                </c:pt>
                <c:pt idx="236">
                  <c:v>59.6</c:v>
                </c:pt>
                <c:pt idx="237">
                  <c:v>59.8</c:v>
                </c:pt>
                <c:pt idx="238">
                  <c:v>62.8</c:v>
                </c:pt>
                <c:pt idx="239">
                  <c:v>63.5</c:v>
                </c:pt>
                <c:pt idx="240">
                  <c:v>56.2</c:v>
                </c:pt>
                <c:pt idx="241">
                  <c:v>51.9</c:v>
                </c:pt>
                <c:pt idx="242">
                  <c:v>52.2</c:v>
                </c:pt>
                <c:pt idx="243">
                  <c:v>50.4</c:v>
                </c:pt>
                <c:pt idx="244">
                  <c:v>44.5</c:v>
                </c:pt>
                <c:pt idx="245">
                  <c:v>46.5</c:v>
                </c:pt>
                <c:pt idx="246">
                  <c:v>47.4</c:v>
                </c:pt>
                <c:pt idx="247">
                  <c:v>53.1</c:v>
                </c:pt>
                <c:pt idx="248">
                  <c:v>54.4</c:v>
                </c:pt>
                <c:pt idx="249">
                  <c:v>53.4</c:v>
                </c:pt>
                <c:pt idx="250">
                  <c:v>54.3</c:v>
                </c:pt>
                <c:pt idx="251">
                  <c:v>52.6</c:v>
                </c:pt>
                <c:pt idx="252">
                  <c:v>53.3</c:v>
                </c:pt>
                <c:pt idx="253">
                  <c:v>52.9</c:v>
                </c:pt>
                <c:pt idx="254">
                  <c:v>53.9</c:v>
                </c:pt>
                <c:pt idx="255">
                  <c:v>50.9</c:v>
                </c:pt>
                <c:pt idx="256">
                  <c:v>47</c:v>
                </c:pt>
                <c:pt idx="257">
                  <c:v>45.4</c:v>
                </c:pt>
                <c:pt idx="258">
                  <c:v>33.5</c:v>
                </c:pt>
                <c:pt idx="259">
                  <c:v>27.3</c:v>
                </c:pt>
                <c:pt idx="260">
                  <c:v>35.7</c:v>
                </c:pt>
                <c:pt idx="261">
                  <c:v>40.1</c:v>
                </c:pt>
                <c:pt idx="262">
                  <c:v>36.7</c:v>
                </c:pt>
                <c:pt idx="263">
                  <c:v>72.7</c:v>
                </c:pt>
                <c:pt idx="264">
                  <c:v>80.7</c:v>
                </c:pt>
                <c:pt idx="265">
                  <c:v>68.9</c:v>
                </c:pt>
                <c:pt idx="266">
                  <c:v>70.6</c:v>
                </c:pt>
                <c:pt idx="267">
                  <c:v>63.1</c:v>
                </c:pt>
                <c:pt idx="268">
                  <c:v>65.9</c:v>
                </c:pt>
                <c:pt idx="269">
                  <c:v>66.4</c:v>
                </c:pt>
                <c:pt idx="270">
                  <c:v>71.3</c:v>
                </c:pt>
                <c:pt idx="271">
                  <c:v>68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Koreksi_Data!$C$7:$C$291</c:f>
              <c:numCache>
                <c:formatCode>mmm\-yyyy</c:formatCode>
                <c:ptCount val="285"/>
                <c:pt idx="0">
                  <c:v>37438</c:v>
                </c:pt>
                <c:pt idx="1">
                  <c:v>37469</c:v>
                </c:pt>
                <c:pt idx="2">
                  <c:v>37500</c:v>
                </c:pt>
                <c:pt idx="3">
                  <c:v>37530</c:v>
                </c:pt>
                <c:pt idx="4">
                  <c:v>37561</c:v>
                </c:pt>
                <c:pt idx="5">
                  <c:v>37591</c:v>
                </c:pt>
                <c:pt idx="6">
                  <c:v>37622</c:v>
                </c:pt>
                <c:pt idx="7">
                  <c:v>37653</c:v>
                </c:pt>
                <c:pt idx="8">
                  <c:v>37681</c:v>
                </c:pt>
                <c:pt idx="9">
                  <c:v>37712</c:v>
                </c:pt>
                <c:pt idx="10">
                  <c:v>37742</c:v>
                </c:pt>
                <c:pt idx="11">
                  <c:v>37773</c:v>
                </c:pt>
                <c:pt idx="12">
                  <c:v>37803</c:v>
                </c:pt>
                <c:pt idx="13">
                  <c:v>37834</c:v>
                </c:pt>
                <c:pt idx="14">
                  <c:v>37865</c:v>
                </c:pt>
                <c:pt idx="15">
                  <c:v>37895</c:v>
                </c:pt>
                <c:pt idx="16">
                  <c:v>37926</c:v>
                </c:pt>
                <c:pt idx="17">
                  <c:v>37956</c:v>
                </c:pt>
                <c:pt idx="18">
                  <c:v>37987</c:v>
                </c:pt>
                <c:pt idx="19">
                  <c:v>38018</c:v>
                </c:pt>
                <c:pt idx="20">
                  <c:v>38047</c:v>
                </c:pt>
                <c:pt idx="21">
                  <c:v>38078</c:v>
                </c:pt>
                <c:pt idx="22">
                  <c:v>38108</c:v>
                </c:pt>
                <c:pt idx="23">
                  <c:v>38139</c:v>
                </c:pt>
                <c:pt idx="24">
                  <c:v>38169</c:v>
                </c:pt>
                <c:pt idx="25">
                  <c:v>38200</c:v>
                </c:pt>
                <c:pt idx="26">
                  <c:v>38231</c:v>
                </c:pt>
                <c:pt idx="27">
                  <c:v>38261</c:v>
                </c:pt>
                <c:pt idx="28">
                  <c:v>38292</c:v>
                </c:pt>
                <c:pt idx="29">
                  <c:v>38322</c:v>
                </c:pt>
                <c:pt idx="30">
                  <c:v>38353</c:v>
                </c:pt>
                <c:pt idx="31">
                  <c:v>38384</c:v>
                </c:pt>
                <c:pt idx="32">
                  <c:v>38412</c:v>
                </c:pt>
                <c:pt idx="33">
                  <c:v>38443</c:v>
                </c:pt>
                <c:pt idx="34">
                  <c:v>38473</c:v>
                </c:pt>
                <c:pt idx="35">
                  <c:v>38504</c:v>
                </c:pt>
                <c:pt idx="36">
                  <c:v>38534</c:v>
                </c:pt>
                <c:pt idx="37">
                  <c:v>38565</c:v>
                </c:pt>
                <c:pt idx="38">
                  <c:v>38596</c:v>
                </c:pt>
                <c:pt idx="39">
                  <c:v>38626</c:v>
                </c:pt>
                <c:pt idx="40">
                  <c:v>38657</c:v>
                </c:pt>
                <c:pt idx="41">
                  <c:v>38687</c:v>
                </c:pt>
                <c:pt idx="42">
                  <c:v>38718</c:v>
                </c:pt>
                <c:pt idx="43">
                  <c:v>38749</c:v>
                </c:pt>
                <c:pt idx="44">
                  <c:v>38777</c:v>
                </c:pt>
                <c:pt idx="45">
                  <c:v>38808</c:v>
                </c:pt>
                <c:pt idx="46">
                  <c:v>38838</c:v>
                </c:pt>
                <c:pt idx="47">
                  <c:v>38869</c:v>
                </c:pt>
                <c:pt idx="48">
                  <c:v>38899</c:v>
                </c:pt>
                <c:pt idx="49">
                  <c:v>38930</c:v>
                </c:pt>
                <c:pt idx="50">
                  <c:v>38961</c:v>
                </c:pt>
                <c:pt idx="51">
                  <c:v>38991</c:v>
                </c:pt>
                <c:pt idx="52">
                  <c:v>39022</c:v>
                </c:pt>
                <c:pt idx="53">
                  <c:v>39052</c:v>
                </c:pt>
                <c:pt idx="54">
                  <c:v>39083</c:v>
                </c:pt>
                <c:pt idx="55">
                  <c:v>39114</c:v>
                </c:pt>
                <c:pt idx="56">
                  <c:v>39142</c:v>
                </c:pt>
                <c:pt idx="57">
                  <c:v>39173</c:v>
                </c:pt>
                <c:pt idx="58">
                  <c:v>39203</c:v>
                </c:pt>
                <c:pt idx="59">
                  <c:v>39234</c:v>
                </c:pt>
                <c:pt idx="60">
                  <c:v>39264</c:v>
                </c:pt>
                <c:pt idx="61">
                  <c:v>39295</c:v>
                </c:pt>
                <c:pt idx="62">
                  <c:v>39326</c:v>
                </c:pt>
                <c:pt idx="63">
                  <c:v>39356</c:v>
                </c:pt>
                <c:pt idx="64">
                  <c:v>39387</c:v>
                </c:pt>
                <c:pt idx="65">
                  <c:v>39417</c:v>
                </c:pt>
                <c:pt idx="66">
                  <c:v>39448</c:v>
                </c:pt>
                <c:pt idx="67">
                  <c:v>39479</c:v>
                </c:pt>
                <c:pt idx="68">
                  <c:v>39508</c:v>
                </c:pt>
                <c:pt idx="69">
                  <c:v>39539</c:v>
                </c:pt>
                <c:pt idx="70">
                  <c:v>39569</c:v>
                </c:pt>
                <c:pt idx="71">
                  <c:v>39600</c:v>
                </c:pt>
                <c:pt idx="72">
                  <c:v>39630</c:v>
                </c:pt>
                <c:pt idx="73">
                  <c:v>39661</c:v>
                </c:pt>
                <c:pt idx="74">
                  <c:v>39692</c:v>
                </c:pt>
                <c:pt idx="75">
                  <c:v>39722</c:v>
                </c:pt>
                <c:pt idx="76">
                  <c:v>39753</c:v>
                </c:pt>
                <c:pt idx="77">
                  <c:v>39783</c:v>
                </c:pt>
                <c:pt idx="78">
                  <c:v>39814</c:v>
                </c:pt>
                <c:pt idx="79">
                  <c:v>39845</c:v>
                </c:pt>
                <c:pt idx="80">
                  <c:v>39873</c:v>
                </c:pt>
                <c:pt idx="81">
                  <c:v>39904</c:v>
                </c:pt>
                <c:pt idx="82">
                  <c:v>39934</c:v>
                </c:pt>
                <c:pt idx="83">
                  <c:v>39965</c:v>
                </c:pt>
                <c:pt idx="84">
                  <c:v>39995</c:v>
                </c:pt>
                <c:pt idx="85">
                  <c:v>40026</c:v>
                </c:pt>
                <c:pt idx="86">
                  <c:v>40057</c:v>
                </c:pt>
                <c:pt idx="87">
                  <c:v>40087</c:v>
                </c:pt>
                <c:pt idx="88">
                  <c:v>40118</c:v>
                </c:pt>
                <c:pt idx="89">
                  <c:v>40148</c:v>
                </c:pt>
                <c:pt idx="90">
                  <c:v>40179</c:v>
                </c:pt>
                <c:pt idx="91">
                  <c:v>40210</c:v>
                </c:pt>
                <c:pt idx="92">
                  <c:v>40238</c:v>
                </c:pt>
                <c:pt idx="93">
                  <c:v>40269</c:v>
                </c:pt>
                <c:pt idx="94">
                  <c:v>40299</c:v>
                </c:pt>
                <c:pt idx="95">
                  <c:v>40330</c:v>
                </c:pt>
                <c:pt idx="96">
                  <c:v>40360</c:v>
                </c:pt>
                <c:pt idx="97">
                  <c:v>40391</c:v>
                </c:pt>
                <c:pt idx="98">
                  <c:v>40422</c:v>
                </c:pt>
                <c:pt idx="99">
                  <c:v>40452</c:v>
                </c:pt>
                <c:pt idx="100">
                  <c:v>40483</c:v>
                </c:pt>
                <c:pt idx="101">
                  <c:v>40513</c:v>
                </c:pt>
                <c:pt idx="102">
                  <c:v>40544</c:v>
                </c:pt>
                <c:pt idx="103">
                  <c:v>40575</c:v>
                </c:pt>
                <c:pt idx="104">
                  <c:v>40603</c:v>
                </c:pt>
                <c:pt idx="105">
                  <c:v>40634</c:v>
                </c:pt>
                <c:pt idx="106">
                  <c:v>40664</c:v>
                </c:pt>
                <c:pt idx="107">
                  <c:v>40695</c:v>
                </c:pt>
                <c:pt idx="108">
                  <c:v>40725</c:v>
                </c:pt>
                <c:pt idx="109">
                  <c:v>40756</c:v>
                </c:pt>
                <c:pt idx="110">
                  <c:v>40787</c:v>
                </c:pt>
                <c:pt idx="111">
                  <c:v>40817</c:v>
                </c:pt>
                <c:pt idx="112">
                  <c:v>40848</c:v>
                </c:pt>
                <c:pt idx="113">
                  <c:v>40878</c:v>
                </c:pt>
                <c:pt idx="114">
                  <c:v>40909</c:v>
                </c:pt>
                <c:pt idx="115">
                  <c:v>40940</c:v>
                </c:pt>
                <c:pt idx="116">
                  <c:v>40969</c:v>
                </c:pt>
                <c:pt idx="117">
                  <c:v>41000</c:v>
                </c:pt>
                <c:pt idx="118">
                  <c:v>41030</c:v>
                </c:pt>
                <c:pt idx="119">
                  <c:v>41061</c:v>
                </c:pt>
                <c:pt idx="120">
                  <c:v>41091</c:v>
                </c:pt>
                <c:pt idx="121">
                  <c:v>41122</c:v>
                </c:pt>
                <c:pt idx="122">
                  <c:v>41153</c:v>
                </c:pt>
                <c:pt idx="123">
                  <c:v>41183</c:v>
                </c:pt>
                <c:pt idx="124">
                  <c:v>41214</c:v>
                </c:pt>
                <c:pt idx="125">
                  <c:v>41244</c:v>
                </c:pt>
                <c:pt idx="126">
                  <c:v>41275</c:v>
                </c:pt>
                <c:pt idx="127">
                  <c:v>41306</c:v>
                </c:pt>
                <c:pt idx="128">
                  <c:v>41334</c:v>
                </c:pt>
                <c:pt idx="129">
                  <c:v>41365</c:v>
                </c:pt>
                <c:pt idx="130">
                  <c:v>41395</c:v>
                </c:pt>
                <c:pt idx="131">
                  <c:v>41426</c:v>
                </c:pt>
                <c:pt idx="132">
                  <c:v>41456</c:v>
                </c:pt>
                <c:pt idx="133">
                  <c:v>41487</c:v>
                </c:pt>
                <c:pt idx="134">
                  <c:v>41518</c:v>
                </c:pt>
                <c:pt idx="135">
                  <c:v>41548</c:v>
                </c:pt>
                <c:pt idx="136">
                  <c:v>41579</c:v>
                </c:pt>
                <c:pt idx="137">
                  <c:v>41609</c:v>
                </c:pt>
                <c:pt idx="138">
                  <c:v>41640</c:v>
                </c:pt>
                <c:pt idx="139">
                  <c:v>41671</c:v>
                </c:pt>
                <c:pt idx="140">
                  <c:v>41699</c:v>
                </c:pt>
                <c:pt idx="141">
                  <c:v>41730</c:v>
                </c:pt>
                <c:pt idx="142">
                  <c:v>41760</c:v>
                </c:pt>
                <c:pt idx="143">
                  <c:v>41791</c:v>
                </c:pt>
                <c:pt idx="144">
                  <c:v>41821</c:v>
                </c:pt>
                <c:pt idx="145">
                  <c:v>41852</c:v>
                </c:pt>
                <c:pt idx="146">
                  <c:v>41883</c:v>
                </c:pt>
                <c:pt idx="147">
                  <c:v>41913</c:v>
                </c:pt>
                <c:pt idx="148">
                  <c:v>41944</c:v>
                </c:pt>
                <c:pt idx="149">
                  <c:v>41974</c:v>
                </c:pt>
                <c:pt idx="150">
                  <c:v>42005</c:v>
                </c:pt>
                <c:pt idx="151">
                  <c:v>42036</c:v>
                </c:pt>
                <c:pt idx="152">
                  <c:v>42064</c:v>
                </c:pt>
                <c:pt idx="153">
                  <c:v>42095</c:v>
                </c:pt>
                <c:pt idx="154">
                  <c:v>42125</c:v>
                </c:pt>
                <c:pt idx="155">
                  <c:v>42156</c:v>
                </c:pt>
                <c:pt idx="156">
                  <c:v>42186</c:v>
                </c:pt>
                <c:pt idx="157">
                  <c:v>42217</c:v>
                </c:pt>
                <c:pt idx="158">
                  <c:v>42248</c:v>
                </c:pt>
                <c:pt idx="159">
                  <c:v>42278</c:v>
                </c:pt>
                <c:pt idx="160">
                  <c:v>42309</c:v>
                </c:pt>
                <c:pt idx="161">
                  <c:v>42339</c:v>
                </c:pt>
                <c:pt idx="162">
                  <c:v>42370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44409</c:v>
                </c:pt>
                <c:pt idx="228">
                  <c:v>44440</c:v>
                </c:pt>
                <c:pt idx="229">
                  <c:v>44470</c:v>
                </c:pt>
                <c:pt idx="230">
                  <c:v>44501</c:v>
                </c:pt>
                <c:pt idx="231">
                  <c:v>44531</c:v>
                </c:pt>
                <c:pt idx="232">
                  <c:v>44562</c:v>
                </c:pt>
                <c:pt idx="233">
                  <c:v>44593</c:v>
                </c:pt>
                <c:pt idx="234">
                  <c:v>44621</c:v>
                </c:pt>
                <c:pt idx="235">
                  <c:v>44652</c:v>
                </c:pt>
                <c:pt idx="236">
                  <c:v>44682</c:v>
                </c:pt>
                <c:pt idx="237">
                  <c:v>44713</c:v>
                </c:pt>
                <c:pt idx="238">
                  <c:v>44743</c:v>
                </c:pt>
                <c:pt idx="239">
                  <c:v>44774</c:v>
                </c:pt>
                <c:pt idx="240">
                  <c:v>44805</c:v>
                </c:pt>
                <c:pt idx="241">
                  <c:v>44835</c:v>
                </c:pt>
                <c:pt idx="242">
                  <c:v>44866</c:v>
                </c:pt>
                <c:pt idx="243">
                  <c:v>44896</c:v>
                </c:pt>
                <c:pt idx="244">
                  <c:v>44927</c:v>
                </c:pt>
                <c:pt idx="245">
                  <c:v>44958</c:v>
                </c:pt>
                <c:pt idx="246">
                  <c:v>44986</c:v>
                </c:pt>
                <c:pt idx="247">
                  <c:v>45017</c:v>
                </c:pt>
                <c:pt idx="248">
                  <c:v>45047</c:v>
                </c:pt>
                <c:pt idx="249">
                  <c:v>45078</c:v>
                </c:pt>
                <c:pt idx="250">
                  <c:v>45108</c:v>
                </c:pt>
                <c:pt idx="251">
                  <c:v>45139</c:v>
                </c:pt>
                <c:pt idx="252">
                  <c:v>45170</c:v>
                </c:pt>
                <c:pt idx="253">
                  <c:v>45200</c:v>
                </c:pt>
                <c:pt idx="254">
                  <c:v>45231</c:v>
                </c:pt>
                <c:pt idx="255">
                  <c:v>45261</c:v>
                </c:pt>
                <c:pt idx="256">
                  <c:v>45292</c:v>
                </c:pt>
                <c:pt idx="257">
                  <c:v>45323</c:v>
                </c:pt>
                <c:pt idx="258">
                  <c:v>45352</c:v>
                </c:pt>
                <c:pt idx="259">
                  <c:v>45383</c:v>
                </c:pt>
                <c:pt idx="260">
                  <c:v>45413</c:v>
                </c:pt>
                <c:pt idx="261">
                  <c:v>45444</c:v>
                </c:pt>
                <c:pt idx="262">
                  <c:v>45474</c:v>
                </c:pt>
                <c:pt idx="263">
                  <c:v>45505</c:v>
                </c:pt>
                <c:pt idx="264">
                  <c:v>45536</c:v>
                </c:pt>
                <c:pt idx="265">
                  <c:v>45566</c:v>
                </c:pt>
                <c:pt idx="266">
                  <c:v>45597</c:v>
                </c:pt>
                <c:pt idx="267">
                  <c:v>45627</c:v>
                </c:pt>
                <c:pt idx="268">
                  <c:v>45658</c:v>
                </c:pt>
                <c:pt idx="269">
                  <c:v>45689</c:v>
                </c:pt>
                <c:pt idx="270">
                  <c:v>45717</c:v>
                </c:pt>
                <c:pt idx="271">
                  <c:v>45748</c:v>
                </c:pt>
                <c:pt idx="272">
                  <c:v>45778</c:v>
                </c:pt>
                <c:pt idx="273">
                  <c:v>45809</c:v>
                </c:pt>
                <c:pt idx="274">
                  <c:v>45839</c:v>
                </c:pt>
                <c:pt idx="275">
                  <c:v>45962</c:v>
                </c:pt>
                <c:pt idx="276">
                  <c:v>45992</c:v>
                </c:pt>
                <c:pt idx="277">
                  <c:v>46054</c:v>
                </c:pt>
                <c:pt idx="278">
                  <c:v>46082</c:v>
                </c:pt>
                <c:pt idx="279">
                  <c:v>46113</c:v>
                </c:pt>
                <c:pt idx="280">
                  <c:v>46143</c:v>
                </c:pt>
                <c:pt idx="281">
                  <c:v>46174</c:v>
                </c:pt>
                <c:pt idx="282">
                  <c:v>46204</c:v>
                </c:pt>
                <c:pt idx="283">
                  <c:v>46235</c:v>
                </c:pt>
                <c:pt idx="284">
                  <c:v>46266</c:v>
                </c:pt>
              </c:numCache>
            </c:numRef>
          </c:xVal>
          <c:yVal>
            <c:numRef>
              <c:f>Koreksi_Data!$E$7:$E$291</c:f>
              <c:numCache>
                <c:formatCode>#,##0.0</c:formatCode>
                <c:ptCount val="285"/>
                <c:pt idx="0">
                  <c:v>318.25</c:v>
                </c:pt>
                <c:pt idx="1">
                  <c:v>579.2</c:v>
                </c:pt>
                <c:pt idx="3">
                  <c:v>805</c:v>
                </c:pt>
                <c:pt idx="5">
                  <c:v>732</c:v>
                </c:pt>
                <c:pt idx="6">
                  <c:v>636</c:v>
                </c:pt>
                <c:pt idx="8">
                  <c:v>744</c:v>
                </c:pt>
                <c:pt idx="10">
                  <c:v>527</c:v>
                </c:pt>
                <c:pt idx="11">
                  <c:v>528</c:v>
                </c:pt>
                <c:pt idx="12">
                  <c:v>559</c:v>
                </c:pt>
                <c:pt idx="13">
                  <c:v>636</c:v>
                </c:pt>
                <c:pt idx="14">
                  <c:v>564</c:v>
                </c:pt>
                <c:pt idx="15">
                  <c:v>492</c:v>
                </c:pt>
                <c:pt idx="16">
                  <c:v>312</c:v>
                </c:pt>
                <c:pt idx="17">
                  <c:v>344</c:v>
                </c:pt>
                <c:pt idx="18">
                  <c:v>499</c:v>
                </c:pt>
                <c:pt idx="19">
                  <c:v>498</c:v>
                </c:pt>
                <c:pt idx="20">
                  <c:v>324</c:v>
                </c:pt>
                <c:pt idx="21">
                  <c:v>384</c:v>
                </c:pt>
                <c:pt idx="22">
                  <c:v>444</c:v>
                </c:pt>
                <c:pt idx="23">
                  <c:v>360</c:v>
                </c:pt>
                <c:pt idx="24">
                  <c:v>360</c:v>
                </c:pt>
                <c:pt idx="25">
                  <c:v>287</c:v>
                </c:pt>
                <c:pt idx="26">
                  <c:v>388</c:v>
                </c:pt>
                <c:pt idx="27">
                  <c:v>388</c:v>
                </c:pt>
                <c:pt idx="31">
                  <c:v>235</c:v>
                </c:pt>
                <c:pt idx="32">
                  <c:v>193</c:v>
                </c:pt>
                <c:pt idx="33">
                  <c:v>204</c:v>
                </c:pt>
                <c:pt idx="36">
                  <c:v>226</c:v>
                </c:pt>
                <c:pt idx="37">
                  <c:v>225.333333333333</c:v>
                </c:pt>
                <c:pt idx="38">
                  <c:v>193</c:v>
                </c:pt>
                <c:pt idx="40">
                  <c:v>229.5</c:v>
                </c:pt>
                <c:pt idx="44">
                  <c:v>187</c:v>
                </c:pt>
                <c:pt idx="45">
                  <c:v>178</c:v>
                </c:pt>
                <c:pt idx="46">
                  <c:v>173.5</c:v>
                </c:pt>
                <c:pt idx="47">
                  <c:v>117</c:v>
                </c:pt>
                <c:pt idx="48">
                  <c:v>201</c:v>
                </c:pt>
                <c:pt idx="51">
                  <c:v>204</c:v>
                </c:pt>
                <c:pt idx="52">
                  <c:v>216</c:v>
                </c:pt>
                <c:pt idx="53">
                  <c:v>88</c:v>
                </c:pt>
                <c:pt idx="54">
                  <c:v>193</c:v>
                </c:pt>
                <c:pt idx="55">
                  <c:v>280</c:v>
                </c:pt>
                <c:pt idx="56">
                  <c:v>285</c:v>
                </c:pt>
                <c:pt idx="57">
                  <c:v>280</c:v>
                </c:pt>
                <c:pt idx="59">
                  <c:v>275</c:v>
                </c:pt>
                <c:pt idx="60">
                  <c:v>360</c:v>
                </c:pt>
                <c:pt idx="65">
                  <c:v>282</c:v>
                </c:pt>
                <c:pt idx="82">
                  <c:v>124</c:v>
                </c:pt>
                <c:pt idx="92">
                  <c:v>40</c:v>
                </c:pt>
                <c:pt idx="93">
                  <c:v>227</c:v>
                </c:pt>
                <c:pt idx="95">
                  <c:v>180</c:v>
                </c:pt>
                <c:pt idx="96">
                  <c:v>134</c:v>
                </c:pt>
                <c:pt idx="97">
                  <c:v>143</c:v>
                </c:pt>
                <c:pt idx="98">
                  <c:v>83.5</c:v>
                </c:pt>
                <c:pt idx="99">
                  <c:v>192</c:v>
                </c:pt>
                <c:pt idx="100">
                  <c:v>167</c:v>
                </c:pt>
                <c:pt idx="101">
                  <c:v>151.5</c:v>
                </c:pt>
                <c:pt idx="102">
                  <c:v>139</c:v>
                </c:pt>
                <c:pt idx="103">
                  <c:v>27.5</c:v>
                </c:pt>
                <c:pt idx="104">
                  <c:v>147</c:v>
                </c:pt>
                <c:pt idx="105">
                  <c:v>112</c:v>
                </c:pt>
                <c:pt idx="106">
                  <c:v>118.666666666667</c:v>
                </c:pt>
                <c:pt idx="107">
                  <c:v>165</c:v>
                </c:pt>
                <c:pt idx="108">
                  <c:v>196</c:v>
                </c:pt>
                <c:pt idx="109">
                  <c:v>230</c:v>
                </c:pt>
                <c:pt idx="110">
                  <c:v>109.5</c:v>
                </c:pt>
                <c:pt idx="111">
                  <c:v>77</c:v>
                </c:pt>
                <c:pt idx="112">
                  <c:v>117.5</c:v>
                </c:pt>
                <c:pt idx="114">
                  <c:v>77</c:v>
                </c:pt>
                <c:pt idx="115">
                  <c:v>108.5</c:v>
                </c:pt>
                <c:pt idx="121">
                  <c:v>31</c:v>
                </c:pt>
                <c:pt idx="123">
                  <c:v>77</c:v>
                </c:pt>
                <c:pt idx="125">
                  <c:v>72</c:v>
                </c:pt>
                <c:pt idx="130">
                  <c:v>96</c:v>
                </c:pt>
                <c:pt idx="139">
                  <c:v>0</c:v>
                </c:pt>
                <c:pt idx="148">
                  <c:v>84</c:v>
                </c:pt>
                <c:pt idx="154">
                  <c:v>0</c:v>
                </c:pt>
                <c:pt idx="155">
                  <c:v>125</c:v>
                </c:pt>
                <c:pt idx="156">
                  <c:v>94</c:v>
                </c:pt>
                <c:pt idx="158">
                  <c:v>103</c:v>
                </c:pt>
                <c:pt idx="160">
                  <c:v>141</c:v>
                </c:pt>
                <c:pt idx="161">
                  <c:v>132</c:v>
                </c:pt>
                <c:pt idx="162">
                  <c:v>132</c:v>
                </c:pt>
                <c:pt idx="164">
                  <c:v>110</c:v>
                </c:pt>
                <c:pt idx="165">
                  <c:v>176</c:v>
                </c:pt>
                <c:pt idx="166">
                  <c:v>152</c:v>
                </c:pt>
                <c:pt idx="167">
                  <c:v>82</c:v>
                </c:pt>
                <c:pt idx="168">
                  <c:v>78</c:v>
                </c:pt>
                <c:pt idx="169">
                  <c:v>73</c:v>
                </c:pt>
                <c:pt idx="170">
                  <c:v>80</c:v>
                </c:pt>
                <c:pt idx="171">
                  <c:v>77</c:v>
                </c:pt>
                <c:pt idx="172">
                  <c:v>71</c:v>
                </c:pt>
                <c:pt idx="173">
                  <c:v>57</c:v>
                </c:pt>
                <c:pt idx="174">
                  <c:v>53</c:v>
                </c:pt>
                <c:pt idx="175">
                  <c:v>50</c:v>
                </c:pt>
                <c:pt idx="176">
                  <c:v>47</c:v>
                </c:pt>
                <c:pt idx="177">
                  <c:v>31</c:v>
                </c:pt>
                <c:pt idx="178">
                  <c:v>15</c:v>
                </c:pt>
                <c:pt idx="180">
                  <c:v>20</c:v>
                </c:pt>
                <c:pt idx="181">
                  <c:v>8.5</c:v>
                </c:pt>
                <c:pt idx="182">
                  <c:v>0</c:v>
                </c:pt>
                <c:pt idx="183">
                  <c:v>0</c:v>
                </c:pt>
                <c:pt idx="185">
                  <c:v>73</c:v>
                </c:pt>
                <c:pt idx="186">
                  <c:v>68</c:v>
                </c:pt>
                <c:pt idx="187">
                  <c:v>48</c:v>
                </c:pt>
                <c:pt idx="188">
                  <c:v>47</c:v>
                </c:pt>
                <c:pt idx="189">
                  <c:v>48</c:v>
                </c:pt>
                <c:pt idx="190">
                  <c:v>47</c:v>
                </c:pt>
                <c:pt idx="191">
                  <c:v>30</c:v>
                </c:pt>
                <c:pt idx="192">
                  <c:v>29</c:v>
                </c:pt>
                <c:pt idx="194">
                  <c:v>37</c:v>
                </c:pt>
                <c:pt idx="195">
                  <c:v>36</c:v>
                </c:pt>
                <c:pt idx="196">
                  <c:v>35</c:v>
                </c:pt>
                <c:pt idx="197">
                  <c:v>33</c:v>
                </c:pt>
                <c:pt idx="198">
                  <c:v>65</c:v>
                </c:pt>
                <c:pt idx="199">
                  <c:v>63</c:v>
                </c:pt>
                <c:pt idx="200">
                  <c:v>59</c:v>
                </c:pt>
                <c:pt idx="201">
                  <c:v>55</c:v>
                </c:pt>
                <c:pt idx="202">
                  <c:v>49</c:v>
                </c:pt>
                <c:pt idx="203">
                  <c:v>125</c:v>
                </c:pt>
                <c:pt idx="206">
                  <c:v>130</c:v>
                </c:pt>
                <c:pt idx="211">
                  <c:v>77</c:v>
                </c:pt>
                <c:pt idx="215">
                  <c:v>73</c:v>
                </c:pt>
                <c:pt idx="216">
                  <c:v>72</c:v>
                </c:pt>
                <c:pt idx="217">
                  <c:v>70</c:v>
                </c:pt>
                <c:pt idx="251">
                  <c:v>71</c:v>
                </c:pt>
                <c:pt idx="255">
                  <c:v>70</c:v>
                </c:pt>
                <c:pt idx="257">
                  <c:v>52</c:v>
                </c:pt>
                <c:pt idx="258">
                  <c:v>39</c:v>
                </c:pt>
                <c:pt idx="260">
                  <c:v>51</c:v>
                </c:pt>
                <c:pt idx="262">
                  <c:v>49</c:v>
                </c:pt>
                <c:pt idx="263">
                  <c:v>114</c:v>
                </c:pt>
                <c:pt idx="264">
                  <c:v>83</c:v>
                </c:pt>
                <c:pt idx="265">
                  <c:v>99</c:v>
                </c:pt>
                <c:pt idx="266">
                  <c:v>93</c:v>
                </c:pt>
                <c:pt idx="267">
                  <c:v>94</c:v>
                </c:pt>
                <c:pt idx="268">
                  <c:v>96</c:v>
                </c:pt>
                <c:pt idx="269">
                  <c:v>99</c:v>
                </c:pt>
                <c:pt idx="270">
                  <c:v>96</c:v>
                </c:pt>
                <c:pt idx="271">
                  <c:v>87</c:v>
                </c:pt>
                <c:pt idx="272">
                  <c:v>87</c:v>
                </c:pt>
                <c:pt idx="273">
                  <c:v>85</c:v>
                </c:pt>
                <c:pt idx="274">
                  <c:v>86</c:v>
                </c:pt>
                <c:pt idx="275">
                  <c:v>87</c:v>
                </c:pt>
                <c:pt idx="276">
                  <c:v>87</c:v>
                </c:pt>
                <c:pt idx="277">
                  <c:v>90</c:v>
                </c:pt>
                <c:pt idx="278">
                  <c:v>84</c:v>
                </c:pt>
                <c:pt idx="279">
                  <c:v>82</c:v>
                </c:pt>
                <c:pt idx="280">
                  <c:v>76</c:v>
                </c:pt>
                <c:pt idx="281">
                  <c:v>73</c:v>
                </c:pt>
                <c:pt idx="282">
                  <c:v>74</c:v>
                </c:pt>
                <c:pt idx="283">
                  <c:v>75</c:v>
                </c:pt>
                <c:pt idx="284">
                  <c:v>77</c:v>
                </c:pt>
              </c:numCache>
            </c:numRef>
          </c:yVal>
          <c:smooth val="0"/>
        </c:ser>
        <c:axId val="16594260"/>
        <c:axId val="66781945"/>
      </c:scatterChart>
      <c:valAx>
        <c:axId val="16594260"/>
        <c:scaling>
          <c:orientation val="minMax"/>
          <c:max val="46266"/>
          <c:min val="37438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6781945"/>
        <c:crosses val="autoZero"/>
        <c:crossBetween val="midCat"/>
        <c:majorUnit val="1095.75"/>
      </c:valAx>
      <c:valAx>
        <c:axId val="66781945"/>
        <c:scaling>
          <c:orientation val="minMax"/>
          <c:max val="1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659426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KKA-1 | OIL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1f4e78"/>
            </a:solidFill>
            <a:ln w="1908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Koreksi_Data!$C$7:$C$291</c:f>
              <c:numCache>
                <c:formatCode>mmm\-yyyy</c:formatCode>
                <c:ptCount val="285"/>
                <c:pt idx="0">
                  <c:v>37438</c:v>
                </c:pt>
                <c:pt idx="1">
                  <c:v>37469</c:v>
                </c:pt>
                <c:pt idx="2">
                  <c:v>37500</c:v>
                </c:pt>
                <c:pt idx="3">
                  <c:v>37530</c:v>
                </c:pt>
                <c:pt idx="4">
                  <c:v>37561</c:v>
                </c:pt>
                <c:pt idx="5">
                  <c:v>37591</c:v>
                </c:pt>
                <c:pt idx="6">
                  <c:v>37622</c:v>
                </c:pt>
                <c:pt idx="7">
                  <c:v>37653</c:v>
                </c:pt>
                <c:pt idx="8">
                  <c:v>37681</c:v>
                </c:pt>
                <c:pt idx="9">
                  <c:v>37712</c:v>
                </c:pt>
                <c:pt idx="10">
                  <c:v>37742</c:v>
                </c:pt>
                <c:pt idx="11">
                  <c:v>37773</c:v>
                </c:pt>
                <c:pt idx="12">
                  <c:v>37803</c:v>
                </c:pt>
                <c:pt idx="13">
                  <c:v>37834</c:v>
                </c:pt>
                <c:pt idx="14">
                  <c:v>37865</c:v>
                </c:pt>
                <c:pt idx="15">
                  <c:v>37895</c:v>
                </c:pt>
                <c:pt idx="16">
                  <c:v>37926</c:v>
                </c:pt>
                <c:pt idx="17">
                  <c:v>37956</c:v>
                </c:pt>
                <c:pt idx="18">
                  <c:v>37987</c:v>
                </c:pt>
                <c:pt idx="19">
                  <c:v>38018</c:v>
                </c:pt>
                <c:pt idx="20">
                  <c:v>38047</c:v>
                </c:pt>
                <c:pt idx="21">
                  <c:v>38078</c:v>
                </c:pt>
                <c:pt idx="22">
                  <c:v>38108</c:v>
                </c:pt>
                <c:pt idx="23">
                  <c:v>38139</c:v>
                </c:pt>
                <c:pt idx="24">
                  <c:v>38169</c:v>
                </c:pt>
                <c:pt idx="25">
                  <c:v>38200</c:v>
                </c:pt>
                <c:pt idx="26">
                  <c:v>38231</c:v>
                </c:pt>
                <c:pt idx="27">
                  <c:v>38261</c:v>
                </c:pt>
                <c:pt idx="28">
                  <c:v>38292</c:v>
                </c:pt>
                <c:pt idx="29">
                  <c:v>38322</c:v>
                </c:pt>
                <c:pt idx="30">
                  <c:v>38353</c:v>
                </c:pt>
                <c:pt idx="31">
                  <c:v>38384</c:v>
                </c:pt>
                <c:pt idx="32">
                  <c:v>38412</c:v>
                </c:pt>
                <c:pt idx="33">
                  <c:v>38443</c:v>
                </c:pt>
                <c:pt idx="34">
                  <c:v>38473</c:v>
                </c:pt>
                <c:pt idx="35">
                  <c:v>38504</c:v>
                </c:pt>
                <c:pt idx="36">
                  <c:v>38534</c:v>
                </c:pt>
                <c:pt idx="37">
                  <c:v>38565</c:v>
                </c:pt>
                <c:pt idx="38">
                  <c:v>38596</c:v>
                </c:pt>
                <c:pt idx="39">
                  <c:v>38626</c:v>
                </c:pt>
                <c:pt idx="40">
                  <c:v>38657</c:v>
                </c:pt>
                <c:pt idx="41">
                  <c:v>38687</c:v>
                </c:pt>
                <c:pt idx="42">
                  <c:v>38718</c:v>
                </c:pt>
                <c:pt idx="43">
                  <c:v>38749</c:v>
                </c:pt>
                <c:pt idx="44">
                  <c:v>38777</c:v>
                </c:pt>
                <c:pt idx="45">
                  <c:v>38808</c:v>
                </c:pt>
                <c:pt idx="46">
                  <c:v>38838</c:v>
                </c:pt>
                <c:pt idx="47">
                  <c:v>38869</c:v>
                </c:pt>
                <c:pt idx="48">
                  <c:v>38899</c:v>
                </c:pt>
                <c:pt idx="49">
                  <c:v>38930</c:v>
                </c:pt>
                <c:pt idx="50">
                  <c:v>38961</c:v>
                </c:pt>
                <c:pt idx="51">
                  <c:v>38991</c:v>
                </c:pt>
                <c:pt idx="52">
                  <c:v>39022</c:v>
                </c:pt>
                <c:pt idx="53">
                  <c:v>39052</c:v>
                </c:pt>
                <c:pt idx="54">
                  <c:v>39083</c:v>
                </c:pt>
                <c:pt idx="55">
                  <c:v>39114</c:v>
                </c:pt>
                <c:pt idx="56">
                  <c:v>39142</c:v>
                </c:pt>
                <c:pt idx="57">
                  <c:v>39173</c:v>
                </c:pt>
                <c:pt idx="58">
                  <c:v>39203</c:v>
                </c:pt>
                <c:pt idx="59">
                  <c:v>39234</c:v>
                </c:pt>
                <c:pt idx="60">
                  <c:v>39264</c:v>
                </c:pt>
                <c:pt idx="61">
                  <c:v>39295</c:v>
                </c:pt>
                <c:pt idx="62">
                  <c:v>39326</c:v>
                </c:pt>
                <c:pt idx="63">
                  <c:v>39356</c:v>
                </c:pt>
                <c:pt idx="64">
                  <c:v>39387</c:v>
                </c:pt>
                <c:pt idx="65">
                  <c:v>39417</c:v>
                </c:pt>
                <c:pt idx="66">
                  <c:v>39448</c:v>
                </c:pt>
                <c:pt idx="67">
                  <c:v>39479</c:v>
                </c:pt>
                <c:pt idx="68">
                  <c:v>39508</c:v>
                </c:pt>
                <c:pt idx="69">
                  <c:v>39539</c:v>
                </c:pt>
                <c:pt idx="70">
                  <c:v>39569</c:v>
                </c:pt>
                <c:pt idx="71">
                  <c:v>39600</c:v>
                </c:pt>
                <c:pt idx="72">
                  <c:v>39630</c:v>
                </c:pt>
                <c:pt idx="73">
                  <c:v>39661</c:v>
                </c:pt>
                <c:pt idx="74">
                  <c:v>39692</c:v>
                </c:pt>
                <c:pt idx="75">
                  <c:v>39722</c:v>
                </c:pt>
                <c:pt idx="76">
                  <c:v>39753</c:v>
                </c:pt>
                <c:pt idx="77">
                  <c:v>39783</c:v>
                </c:pt>
                <c:pt idx="78">
                  <c:v>39814</c:v>
                </c:pt>
                <c:pt idx="79">
                  <c:v>39845</c:v>
                </c:pt>
                <c:pt idx="80">
                  <c:v>39873</c:v>
                </c:pt>
                <c:pt idx="81">
                  <c:v>39904</c:v>
                </c:pt>
                <c:pt idx="82">
                  <c:v>39934</c:v>
                </c:pt>
                <c:pt idx="83">
                  <c:v>39965</c:v>
                </c:pt>
                <c:pt idx="84">
                  <c:v>39995</c:v>
                </c:pt>
                <c:pt idx="85">
                  <c:v>40026</c:v>
                </c:pt>
                <c:pt idx="86">
                  <c:v>40057</c:v>
                </c:pt>
                <c:pt idx="87">
                  <c:v>40087</c:v>
                </c:pt>
                <c:pt idx="88">
                  <c:v>40118</c:v>
                </c:pt>
                <c:pt idx="89">
                  <c:v>40148</c:v>
                </c:pt>
                <c:pt idx="90">
                  <c:v>40179</c:v>
                </c:pt>
                <c:pt idx="91">
                  <c:v>40210</c:v>
                </c:pt>
                <c:pt idx="92">
                  <c:v>40238</c:v>
                </c:pt>
                <c:pt idx="93">
                  <c:v>40269</c:v>
                </c:pt>
                <c:pt idx="94">
                  <c:v>40299</c:v>
                </c:pt>
                <c:pt idx="95">
                  <c:v>40330</c:v>
                </c:pt>
                <c:pt idx="96">
                  <c:v>40360</c:v>
                </c:pt>
                <c:pt idx="97">
                  <c:v>40391</c:v>
                </c:pt>
                <c:pt idx="98">
                  <c:v>40422</c:v>
                </c:pt>
                <c:pt idx="99">
                  <c:v>40452</c:v>
                </c:pt>
                <c:pt idx="100">
                  <c:v>40483</c:v>
                </c:pt>
                <c:pt idx="101">
                  <c:v>40513</c:v>
                </c:pt>
                <c:pt idx="102">
                  <c:v>40544</c:v>
                </c:pt>
                <c:pt idx="103">
                  <c:v>40575</c:v>
                </c:pt>
                <c:pt idx="104">
                  <c:v>40603</c:v>
                </c:pt>
                <c:pt idx="105">
                  <c:v>40634</c:v>
                </c:pt>
                <c:pt idx="106">
                  <c:v>40664</c:v>
                </c:pt>
                <c:pt idx="107">
                  <c:v>40695</c:v>
                </c:pt>
                <c:pt idx="108">
                  <c:v>40725</c:v>
                </c:pt>
                <c:pt idx="109">
                  <c:v>40756</c:v>
                </c:pt>
                <c:pt idx="110">
                  <c:v>40787</c:v>
                </c:pt>
                <c:pt idx="111">
                  <c:v>40817</c:v>
                </c:pt>
                <c:pt idx="112">
                  <c:v>40848</c:v>
                </c:pt>
                <c:pt idx="113">
                  <c:v>40878</c:v>
                </c:pt>
                <c:pt idx="114">
                  <c:v>40909</c:v>
                </c:pt>
                <c:pt idx="115">
                  <c:v>40940</c:v>
                </c:pt>
                <c:pt idx="116">
                  <c:v>40969</c:v>
                </c:pt>
                <c:pt idx="117">
                  <c:v>41000</c:v>
                </c:pt>
                <c:pt idx="118">
                  <c:v>41030</c:v>
                </c:pt>
                <c:pt idx="119">
                  <c:v>41061</c:v>
                </c:pt>
                <c:pt idx="120">
                  <c:v>41091</c:v>
                </c:pt>
                <c:pt idx="121">
                  <c:v>41122</c:v>
                </c:pt>
                <c:pt idx="122">
                  <c:v>41153</c:v>
                </c:pt>
                <c:pt idx="123">
                  <c:v>41183</c:v>
                </c:pt>
                <c:pt idx="124">
                  <c:v>41214</c:v>
                </c:pt>
                <c:pt idx="125">
                  <c:v>41244</c:v>
                </c:pt>
                <c:pt idx="126">
                  <c:v>41275</c:v>
                </c:pt>
                <c:pt idx="127">
                  <c:v>41306</c:v>
                </c:pt>
                <c:pt idx="128">
                  <c:v>41334</c:v>
                </c:pt>
                <c:pt idx="129">
                  <c:v>41365</c:v>
                </c:pt>
                <c:pt idx="130">
                  <c:v>41395</c:v>
                </c:pt>
                <c:pt idx="131">
                  <c:v>41426</c:v>
                </c:pt>
                <c:pt idx="132">
                  <c:v>41456</c:v>
                </c:pt>
                <c:pt idx="133">
                  <c:v>41487</c:v>
                </c:pt>
                <c:pt idx="134">
                  <c:v>41518</c:v>
                </c:pt>
                <c:pt idx="135">
                  <c:v>41548</c:v>
                </c:pt>
                <c:pt idx="136">
                  <c:v>41579</c:v>
                </c:pt>
                <c:pt idx="137">
                  <c:v>41609</c:v>
                </c:pt>
                <c:pt idx="138">
                  <c:v>41640</c:v>
                </c:pt>
                <c:pt idx="139">
                  <c:v>41671</c:v>
                </c:pt>
                <c:pt idx="140">
                  <c:v>41699</c:v>
                </c:pt>
                <c:pt idx="141">
                  <c:v>41730</c:v>
                </c:pt>
                <c:pt idx="142">
                  <c:v>41760</c:v>
                </c:pt>
                <c:pt idx="143">
                  <c:v>41791</c:v>
                </c:pt>
                <c:pt idx="144">
                  <c:v>41821</c:v>
                </c:pt>
                <c:pt idx="145">
                  <c:v>41852</c:v>
                </c:pt>
                <c:pt idx="146">
                  <c:v>41883</c:v>
                </c:pt>
                <c:pt idx="147">
                  <c:v>41913</c:v>
                </c:pt>
                <c:pt idx="148">
                  <c:v>41944</c:v>
                </c:pt>
                <c:pt idx="149">
                  <c:v>41974</c:v>
                </c:pt>
                <c:pt idx="150">
                  <c:v>42005</c:v>
                </c:pt>
                <c:pt idx="151">
                  <c:v>42036</c:v>
                </c:pt>
                <c:pt idx="152">
                  <c:v>42064</c:v>
                </c:pt>
                <c:pt idx="153">
                  <c:v>42095</c:v>
                </c:pt>
                <c:pt idx="154">
                  <c:v>42125</c:v>
                </c:pt>
                <c:pt idx="155">
                  <c:v>42156</c:v>
                </c:pt>
                <c:pt idx="156">
                  <c:v>42186</c:v>
                </c:pt>
                <c:pt idx="157">
                  <c:v>42217</c:v>
                </c:pt>
                <c:pt idx="158">
                  <c:v>42248</c:v>
                </c:pt>
                <c:pt idx="159">
                  <c:v>42278</c:v>
                </c:pt>
                <c:pt idx="160">
                  <c:v>42309</c:v>
                </c:pt>
                <c:pt idx="161">
                  <c:v>42339</c:v>
                </c:pt>
                <c:pt idx="162">
                  <c:v>42370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44409</c:v>
                </c:pt>
                <c:pt idx="228">
                  <c:v>44440</c:v>
                </c:pt>
                <c:pt idx="229">
                  <c:v>44470</c:v>
                </c:pt>
                <c:pt idx="230">
                  <c:v>44501</c:v>
                </c:pt>
                <c:pt idx="231">
                  <c:v>44531</c:v>
                </c:pt>
                <c:pt idx="232">
                  <c:v>44562</c:v>
                </c:pt>
                <c:pt idx="233">
                  <c:v>44593</c:v>
                </c:pt>
                <c:pt idx="234">
                  <c:v>44621</c:v>
                </c:pt>
                <c:pt idx="235">
                  <c:v>44652</c:v>
                </c:pt>
                <c:pt idx="236">
                  <c:v>44682</c:v>
                </c:pt>
                <c:pt idx="237">
                  <c:v>44713</c:v>
                </c:pt>
                <c:pt idx="238">
                  <c:v>44743</c:v>
                </c:pt>
                <c:pt idx="239">
                  <c:v>44774</c:v>
                </c:pt>
                <c:pt idx="240">
                  <c:v>44805</c:v>
                </c:pt>
                <c:pt idx="241">
                  <c:v>44835</c:v>
                </c:pt>
                <c:pt idx="242">
                  <c:v>44866</c:v>
                </c:pt>
                <c:pt idx="243">
                  <c:v>44896</c:v>
                </c:pt>
                <c:pt idx="244">
                  <c:v>44927</c:v>
                </c:pt>
                <c:pt idx="245">
                  <c:v>44958</c:v>
                </c:pt>
                <c:pt idx="246">
                  <c:v>44986</c:v>
                </c:pt>
                <c:pt idx="247">
                  <c:v>45017</c:v>
                </c:pt>
                <c:pt idx="248">
                  <c:v>45047</c:v>
                </c:pt>
                <c:pt idx="249">
                  <c:v>45078</c:v>
                </c:pt>
                <c:pt idx="250">
                  <c:v>45108</c:v>
                </c:pt>
                <c:pt idx="251">
                  <c:v>45139</c:v>
                </c:pt>
                <c:pt idx="252">
                  <c:v>45170</c:v>
                </c:pt>
                <c:pt idx="253">
                  <c:v>45200</c:v>
                </c:pt>
                <c:pt idx="254">
                  <c:v>45231</c:v>
                </c:pt>
                <c:pt idx="255">
                  <c:v>45261</c:v>
                </c:pt>
                <c:pt idx="256">
                  <c:v>45292</c:v>
                </c:pt>
                <c:pt idx="257">
                  <c:v>45323</c:v>
                </c:pt>
                <c:pt idx="258">
                  <c:v>45352</c:v>
                </c:pt>
                <c:pt idx="259">
                  <c:v>45383</c:v>
                </c:pt>
                <c:pt idx="260">
                  <c:v>45413</c:v>
                </c:pt>
                <c:pt idx="261">
                  <c:v>45444</c:v>
                </c:pt>
                <c:pt idx="262">
                  <c:v>45474</c:v>
                </c:pt>
                <c:pt idx="263">
                  <c:v>45505</c:v>
                </c:pt>
                <c:pt idx="264">
                  <c:v>45536</c:v>
                </c:pt>
                <c:pt idx="265">
                  <c:v>45566</c:v>
                </c:pt>
                <c:pt idx="266">
                  <c:v>45597</c:v>
                </c:pt>
                <c:pt idx="267">
                  <c:v>45627</c:v>
                </c:pt>
                <c:pt idx="268">
                  <c:v>45658</c:v>
                </c:pt>
                <c:pt idx="269">
                  <c:v>45689</c:v>
                </c:pt>
                <c:pt idx="270">
                  <c:v>45717</c:v>
                </c:pt>
                <c:pt idx="271">
                  <c:v>45748</c:v>
                </c:pt>
                <c:pt idx="272">
                  <c:v>45778</c:v>
                </c:pt>
                <c:pt idx="273">
                  <c:v>45809</c:v>
                </c:pt>
                <c:pt idx="274">
                  <c:v>45839</c:v>
                </c:pt>
                <c:pt idx="275">
                  <c:v>45962</c:v>
                </c:pt>
                <c:pt idx="276">
                  <c:v>45992</c:v>
                </c:pt>
                <c:pt idx="277">
                  <c:v>46054</c:v>
                </c:pt>
                <c:pt idx="278">
                  <c:v>46082</c:v>
                </c:pt>
                <c:pt idx="279">
                  <c:v>46113</c:v>
                </c:pt>
                <c:pt idx="280">
                  <c:v>46143</c:v>
                </c:pt>
                <c:pt idx="281">
                  <c:v>46174</c:v>
                </c:pt>
                <c:pt idx="282">
                  <c:v>46204</c:v>
                </c:pt>
                <c:pt idx="283">
                  <c:v>46235</c:v>
                </c:pt>
                <c:pt idx="284">
                  <c:v>46266</c:v>
                </c:pt>
              </c:numCache>
            </c:numRef>
          </c:xVal>
          <c:yVal>
            <c:numRef>
              <c:f>Koreksi_Data!$G$7:$G$291</c:f>
              <c:numCache>
                <c:formatCode>#,##0.0</c:formatCode>
                <c:ptCount val="285"/>
                <c:pt idx="0">
                  <c:v>0</c:v>
                </c:pt>
                <c:pt idx="1">
                  <c:v>579.2</c:v>
                </c:pt>
                <c:pt idx="2">
                  <c:v>588.64347826087</c:v>
                </c:pt>
                <c:pt idx="3">
                  <c:v>805</c:v>
                </c:pt>
                <c:pt idx="4">
                  <c:v>842.062615101289</c:v>
                </c:pt>
                <c:pt idx="5">
                  <c:v>732</c:v>
                </c:pt>
                <c:pt idx="6">
                  <c:v>636</c:v>
                </c:pt>
                <c:pt idx="7">
                  <c:v>803.851546391753</c:v>
                </c:pt>
                <c:pt idx="8">
                  <c:v>744</c:v>
                </c:pt>
                <c:pt idx="9">
                  <c:v>659.77358490566</c:v>
                </c:pt>
                <c:pt idx="10">
                  <c:v>527</c:v>
                </c:pt>
                <c:pt idx="11">
                  <c:v>528</c:v>
                </c:pt>
                <c:pt idx="12">
                  <c:v>559</c:v>
                </c:pt>
                <c:pt idx="13">
                  <c:v>636</c:v>
                </c:pt>
                <c:pt idx="14">
                  <c:v>564</c:v>
                </c:pt>
                <c:pt idx="15">
                  <c:v>492</c:v>
                </c:pt>
                <c:pt idx="16">
                  <c:v>312</c:v>
                </c:pt>
                <c:pt idx="17">
                  <c:v>344</c:v>
                </c:pt>
                <c:pt idx="18">
                  <c:v>499</c:v>
                </c:pt>
                <c:pt idx="19">
                  <c:v>498</c:v>
                </c:pt>
                <c:pt idx="20">
                  <c:v>324</c:v>
                </c:pt>
                <c:pt idx="21">
                  <c:v>384</c:v>
                </c:pt>
                <c:pt idx="22">
                  <c:v>444</c:v>
                </c:pt>
                <c:pt idx="23">
                  <c:v>360</c:v>
                </c:pt>
                <c:pt idx="24">
                  <c:v>360</c:v>
                </c:pt>
                <c:pt idx="25">
                  <c:v>287</c:v>
                </c:pt>
                <c:pt idx="26">
                  <c:v>388</c:v>
                </c:pt>
                <c:pt idx="27">
                  <c:v>388</c:v>
                </c:pt>
                <c:pt idx="28">
                  <c:v>417.315555555556</c:v>
                </c:pt>
                <c:pt idx="29">
                  <c:v>327.644444444444</c:v>
                </c:pt>
                <c:pt idx="30">
                  <c:v>505.262222222222</c:v>
                </c:pt>
                <c:pt idx="31">
                  <c:v>235</c:v>
                </c:pt>
                <c:pt idx="32">
                  <c:v>193</c:v>
                </c:pt>
                <c:pt idx="33">
                  <c:v>204</c:v>
                </c:pt>
                <c:pt idx="34">
                  <c:v>297.302325581395</c:v>
                </c:pt>
                <c:pt idx="35">
                  <c:v>317.860465116279</c:v>
                </c:pt>
                <c:pt idx="36">
                  <c:v>226</c:v>
                </c:pt>
                <c:pt idx="37">
                  <c:v>225.333333333333</c:v>
                </c:pt>
                <c:pt idx="38">
                  <c:v>193</c:v>
                </c:pt>
                <c:pt idx="39">
                  <c:v>154.309495896835</c:v>
                </c:pt>
                <c:pt idx="40">
                  <c:v>229.5</c:v>
                </c:pt>
                <c:pt idx="41">
                  <c:v>353.59011627907</c:v>
                </c:pt>
                <c:pt idx="42">
                  <c:v>627.122093023256</c:v>
                </c:pt>
                <c:pt idx="43">
                  <c:v>426.976744186047</c:v>
                </c:pt>
                <c:pt idx="44">
                  <c:v>187</c:v>
                </c:pt>
                <c:pt idx="45">
                  <c:v>178</c:v>
                </c:pt>
                <c:pt idx="46">
                  <c:v>173.5</c:v>
                </c:pt>
                <c:pt idx="47">
                  <c:v>117</c:v>
                </c:pt>
                <c:pt idx="48">
                  <c:v>201</c:v>
                </c:pt>
                <c:pt idx="49">
                  <c:v>207.7</c:v>
                </c:pt>
                <c:pt idx="50">
                  <c:v>214.4</c:v>
                </c:pt>
                <c:pt idx="51">
                  <c:v>204</c:v>
                </c:pt>
                <c:pt idx="52">
                  <c:v>216</c:v>
                </c:pt>
                <c:pt idx="53">
                  <c:v>88</c:v>
                </c:pt>
                <c:pt idx="54">
                  <c:v>193</c:v>
                </c:pt>
                <c:pt idx="55">
                  <c:v>280</c:v>
                </c:pt>
                <c:pt idx="56">
                  <c:v>285</c:v>
                </c:pt>
                <c:pt idx="57">
                  <c:v>280</c:v>
                </c:pt>
                <c:pt idx="58">
                  <c:v>204.088888888889</c:v>
                </c:pt>
                <c:pt idx="59">
                  <c:v>275</c:v>
                </c:pt>
                <c:pt idx="60">
                  <c:v>360</c:v>
                </c:pt>
                <c:pt idx="61">
                  <c:v>598.235294117647</c:v>
                </c:pt>
                <c:pt idx="62">
                  <c:v>341.470588235294</c:v>
                </c:pt>
                <c:pt idx="63">
                  <c:v>0</c:v>
                </c:pt>
                <c:pt idx="64">
                  <c:v>154.852941176471</c:v>
                </c:pt>
                <c:pt idx="65">
                  <c:v>282</c:v>
                </c:pt>
                <c:pt idx="66">
                  <c:v>403.246376811594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188</c:v>
                </c:pt>
                <c:pt idx="78">
                  <c:v>0</c:v>
                </c:pt>
                <c:pt idx="79">
                  <c:v>277.913043478261</c:v>
                </c:pt>
                <c:pt idx="80">
                  <c:v>0</c:v>
                </c:pt>
                <c:pt idx="81">
                  <c:v>230.231884057971</c:v>
                </c:pt>
                <c:pt idx="82">
                  <c:v>124</c:v>
                </c:pt>
                <c:pt idx="83">
                  <c:v>131.126436781609</c:v>
                </c:pt>
                <c:pt idx="84">
                  <c:v>131.83908045977</c:v>
                </c:pt>
                <c:pt idx="85">
                  <c:v>148.229885057471</c:v>
                </c:pt>
                <c:pt idx="86">
                  <c:v>123.287356321839</c:v>
                </c:pt>
                <c:pt idx="87">
                  <c:v>113.310344827586</c:v>
                </c:pt>
                <c:pt idx="88">
                  <c:v>105.471264367816</c:v>
                </c:pt>
                <c:pt idx="89">
                  <c:v>123.287356321839</c:v>
                </c:pt>
                <c:pt idx="90">
                  <c:v>123.287356321839</c:v>
                </c:pt>
                <c:pt idx="91">
                  <c:v>106.183908045977</c:v>
                </c:pt>
                <c:pt idx="92">
                  <c:v>40</c:v>
                </c:pt>
                <c:pt idx="93">
                  <c:v>227</c:v>
                </c:pt>
                <c:pt idx="94">
                  <c:v>228.096618357488</c:v>
                </c:pt>
                <c:pt idx="95">
                  <c:v>180</c:v>
                </c:pt>
                <c:pt idx="96">
                  <c:v>134</c:v>
                </c:pt>
                <c:pt idx="97">
                  <c:v>143</c:v>
                </c:pt>
                <c:pt idx="98">
                  <c:v>83.5</c:v>
                </c:pt>
                <c:pt idx="99">
                  <c:v>192</c:v>
                </c:pt>
                <c:pt idx="100">
                  <c:v>167</c:v>
                </c:pt>
                <c:pt idx="101">
                  <c:v>151.5</c:v>
                </c:pt>
                <c:pt idx="102">
                  <c:v>139</c:v>
                </c:pt>
                <c:pt idx="103">
                  <c:v>27.5</c:v>
                </c:pt>
                <c:pt idx="104">
                  <c:v>147</c:v>
                </c:pt>
                <c:pt idx="105">
                  <c:v>112</c:v>
                </c:pt>
                <c:pt idx="106">
                  <c:v>118.666666666667</c:v>
                </c:pt>
                <c:pt idx="107">
                  <c:v>165</c:v>
                </c:pt>
                <c:pt idx="108">
                  <c:v>196</c:v>
                </c:pt>
                <c:pt idx="109">
                  <c:v>230</c:v>
                </c:pt>
                <c:pt idx="110">
                  <c:v>109.5</c:v>
                </c:pt>
                <c:pt idx="111">
                  <c:v>77</c:v>
                </c:pt>
                <c:pt idx="112">
                  <c:v>117.5</c:v>
                </c:pt>
                <c:pt idx="113">
                  <c:v>93.7740384615385</c:v>
                </c:pt>
                <c:pt idx="114">
                  <c:v>77</c:v>
                </c:pt>
                <c:pt idx="115">
                  <c:v>108.5</c:v>
                </c:pt>
                <c:pt idx="116">
                  <c:v>105.969821673525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87.0679012345679</c:v>
                </c:pt>
                <c:pt idx="121">
                  <c:v>31</c:v>
                </c:pt>
                <c:pt idx="122">
                  <c:v>31.4428571428571</c:v>
                </c:pt>
                <c:pt idx="123">
                  <c:v>77</c:v>
                </c:pt>
                <c:pt idx="124">
                  <c:v>75.2230769230769</c:v>
                </c:pt>
                <c:pt idx="125">
                  <c:v>72</c:v>
                </c:pt>
                <c:pt idx="126">
                  <c:v>93.9234608985025</c:v>
                </c:pt>
                <c:pt idx="127">
                  <c:v>88.7720465890183</c:v>
                </c:pt>
                <c:pt idx="128">
                  <c:v>69.8435940099834</c:v>
                </c:pt>
                <c:pt idx="129">
                  <c:v>53.4309484193012</c:v>
                </c:pt>
                <c:pt idx="130">
                  <c:v>96</c:v>
                </c:pt>
                <c:pt idx="131">
                  <c:v>75.7431192660551</c:v>
                </c:pt>
                <c:pt idx="132">
                  <c:v>75.9633027522936</c:v>
                </c:pt>
                <c:pt idx="133">
                  <c:v>115.155963302752</c:v>
                </c:pt>
                <c:pt idx="134">
                  <c:v>72.2201834862385</c:v>
                </c:pt>
                <c:pt idx="135">
                  <c:v>73.7614678899083</c:v>
                </c:pt>
                <c:pt idx="136">
                  <c:v>101.504587155963</c:v>
                </c:pt>
                <c:pt idx="137">
                  <c:v>96.6605504587156</c:v>
                </c:pt>
                <c:pt idx="138">
                  <c:v>62.0917431192661</c:v>
                </c:pt>
                <c:pt idx="139">
                  <c:v>0</c:v>
                </c:pt>
                <c:pt idx="140">
                  <c:v>96.5</c:v>
                </c:pt>
                <c:pt idx="141">
                  <c:v>94.3</c:v>
                </c:pt>
                <c:pt idx="142">
                  <c:v>79.3</c:v>
                </c:pt>
                <c:pt idx="143">
                  <c:v>85.6</c:v>
                </c:pt>
                <c:pt idx="144">
                  <c:v>93.9</c:v>
                </c:pt>
                <c:pt idx="145">
                  <c:v>87.9</c:v>
                </c:pt>
                <c:pt idx="146">
                  <c:v>90.7</c:v>
                </c:pt>
                <c:pt idx="147">
                  <c:v>92.2</c:v>
                </c:pt>
                <c:pt idx="148">
                  <c:v>84</c:v>
                </c:pt>
                <c:pt idx="149">
                  <c:v>78.7630922693267</c:v>
                </c:pt>
                <c:pt idx="150">
                  <c:v>79.0773067331671</c:v>
                </c:pt>
                <c:pt idx="151">
                  <c:v>78.9725685785536</c:v>
                </c:pt>
                <c:pt idx="152">
                  <c:v>95.9401496259352</c:v>
                </c:pt>
                <c:pt idx="153">
                  <c:v>89.9700748129676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90.284289276808</c:v>
                </c:pt>
                <c:pt idx="158">
                  <c:v>103</c:v>
                </c:pt>
                <c:pt idx="159">
                  <c:v>132.446941323346</c:v>
                </c:pt>
                <c:pt idx="160">
                  <c:v>141</c:v>
                </c:pt>
                <c:pt idx="161">
                  <c:v>132</c:v>
                </c:pt>
                <c:pt idx="162">
                  <c:v>132</c:v>
                </c:pt>
                <c:pt idx="163">
                  <c:v>139.7</c:v>
                </c:pt>
                <c:pt idx="164">
                  <c:v>110</c:v>
                </c:pt>
                <c:pt idx="165">
                  <c:v>176</c:v>
                </c:pt>
                <c:pt idx="166">
                  <c:v>152</c:v>
                </c:pt>
                <c:pt idx="167">
                  <c:v>82</c:v>
                </c:pt>
                <c:pt idx="168">
                  <c:v>78</c:v>
                </c:pt>
                <c:pt idx="169">
                  <c:v>73</c:v>
                </c:pt>
                <c:pt idx="170">
                  <c:v>80</c:v>
                </c:pt>
                <c:pt idx="171">
                  <c:v>77</c:v>
                </c:pt>
                <c:pt idx="172">
                  <c:v>71</c:v>
                </c:pt>
                <c:pt idx="173">
                  <c:v>57</c:v>
                </c:pt>
                <c:pt idx="174">
                  <c:v>53</c:v>
                </c:pt>
                <c:pt idx="175">
                  <c:v>50</c:v>
                </c:pt>
                <c:pt idx="176">
                  <c:v>47</c:v>
                </c:pt>
                <c:pt idx="177">
                  <c:v>31</c:v>
                </c:pt>
                <c:pt idx="178">
                  <c:v>15</c:v>
                </c:pt>
                <c:pt idx="179">
                  <c:v>16.3291139240506</c:v>
                </c:pt>
                <c:pt idx="180">
                  <c:v>20</c:v>
                </c:pt>
                <c:pt idx="181">
                  <c:v>8.5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73</c:v>
                </c:pt>
                <c:pt idx="186">
                  <c:v>68</c:v>
                </c:pt>
                <c:pt idx="187">
                  <c:v>48</c:v>
                </c:pt>
                <c:pt idx="188">
                  <c:v>47</c:v>
                </c:pt>
                <c:pt idx="189">
                  <c:v>48</c:v>
                </c:pt>
                <c:pt idx="190">
                  <c:v>47</c:v>
                </c:pt>
                <c:pt idx="191">
                  <c:v>30</c:v>
                </c:pt>
                <c:pt idx="192">
                  <c:v>29</c:v>
                </c:pt>
                <c:pt idx="193">
                  <c:v>29.9269406392694</c:v>
                </c:pt>
                <c:pt idx="194">
                  <c:v>37</c:v>
                </c:pt>
                <c:pt idx="195">
                  <c:v>36</c:v>
                </c:pt>
                <c:pt idx="196">
                  <c:v>35</c:v>
                </c:pt>
                <c:pt idx="197">
                  <c:v>33</c:v>
                </c:pt>
                <c:pt idx="198">
                  <c:v>65</c:v>
                </c:pt>
                <c:pt idx="199">
                  <c:v>63</c:v>
                </c:pt>
                <c:pt idx="200">
                  <c:v>59</c:v>
                </c:pt>
                <c:pt idx="201">
                  <c:v>55</c:v>
                </c:pt>
                <c:pt idx="202">
                  <c:v>49</c:v>
                </c:pt>
                <c:pt idx="203">
                  <c:v>125</c:v>
                </c:pt>
                <c:pt idx="204">
                  <c:v>293.967280163599</c:v>
                </c:pt>
                <c:pt idx="205">
                  <c:v>296.523517382413</c:v>
                </c:pt>
                <c:pt idx="206">
                  <c:v>130</c:v>
                </c:pt>
                <c:pt idx="207">
                  <c:v>137.459016393443</c:v>
                </c:pt>
                <c:pt idx="208">
                  <c:v>138.524590163934</c:v>
                </c:pt>
                <c:pt idx="209">
                  <c:v>141.72131147541</c:v>
                </c:pt>
                <c:pt idx="210">
                  <c:v>140.655737704918</c:v>
                </c:pt>
                <c:pt idx="211">
                  <c:v>77</c:v>
                </c:pt>
                <c:pt idx="212">
                  <c:v>51.4226086956522</c:v>
                </c:pt>
                <c:pt idx="213">
                  <c:v>49.5478260869565</c:v>
                </c:pt>
                <c:pt idx="214">
                  <c:v>46.5347826086957</c:v>
                </c:pt>
                <c:pt idx="215">
                  <c:v>73</c:v>
                </c:pt>
                <c:pt idx="216">
                  <c:v>72</c:v>
                </c:pt>
                <c:pt idx="217">
                  <c:v>70</c:v>
                </c:pt>
                <c:pt idx="218">
                  <c:v>62.6259541984733</c:v>
                </c:pt>
                <c:pt idx="219">
                  <c:v>71.175572519084</c:v>
                </c:pt>
                <c:pt idx="220">
                  <c:v>71.8167938931298</c:v>
                </c:pt>
                <c:pt idx="221">
                  <c:v>69.6793893129771</c:v>
                </c:pt>
                <c:pt idx="222">
                  <c:v>69.6793893129771</c:v>
                </c:pt>
                <c:pt idx="223">
                  <c:v>71.3893129770992</c:v>
                </c:pt>
                <c:pt idx="224">
                  <c:v>69.3587786259542</c:v>
                </c:pt>
                <c:pt idx="225">
                  <c:v>75.1297709923664</c:v>
                </c:pt>
                <c:pt idx="226">
                  <c:v>67.6488549618321</c:v>
                </c:pt>
                <c:pt idx="227">
                  <c:v>71.6030534351145</c:v>
                </c:pt>
                <c:pt idx="228">
                  <c:v>67.7557251908397</c:v>
                </c:pt>
                <c:pt idx="229">
                  <c:v>67.5419847328244</c:v>
                </c:pt>
                <c:pt idx="230">
                  <c:v>70</c:v>
                </c:pt>
                <c:pt idx="231">
                  <c:v>66.3664122137405</c:v>
                </c:pt>
                <c:pt idx="232">
                  <c:v>64.4427480916031</c:v>
                </c:pt>
                <c:pt idx="233">
                  <c:v>63.6946564885496</c:v>
                </c:pt>
                <c:pt idx="234">
                  <c:v>62.7328244274809</c:v>
                </c:pt>
                <c:pt idx="235">
                  <c:v>64.4427480916031</c:v>
                </c:pt>
                <c:pt idx="236">
                  <c:v>63.6946564885496</c:v>
                </c:pt>
                <c:pt idx="237">
                  <c:v>63.9083969465649</c:v>
                </c:pt>
                <c:pt idx="238">
                  <c:v>67.1145038167939</c:v>
                </c:pt>
                <c:pt idx="239">
                  <c:v>67.8625954198473</c:v>
                </c:pt>
                <c:pt idx="240">
                  <c:v>60.0610687022901</c:v>
                </c:pt>
                <c:pt idx="241">
                  <c:v>55.4656488549618</c:v>
                </c:pt>
                <c:pt idx="242">
                  <c:v>55.7862595419847</c:v>
                </c:pt>
                <c:pt idx="243">
                  <c:v>53.8625954198473</c:v>
                </c:pt>
                <c:pt idx="244">
                  <c:v>47.557251908397</c:v>
                </c:pt>
                <c:pt idx="245">
                  <c:v>49.6946564885496</c:v>
                </c:pt>
                <c:pt idx="246">
                  <c:v>50.6564885496183</c:v>
                </c:pt>
                <c:pt idx="247">
                  <c:v>56.7480916030534</c:v>
                </c:pt>
                <c:pt idx="248">
                  <c:v>58.1374045801527</c:v>
                </c:pt>
                <c:pt idx="249">
                  <c:v>57.0687022900763</c:v>
                </c:pt>
                <c:pt idx="250">
                  <c:v>58.030534351145</c:v>
                </c:pt>
                <c:pt idx="251">
                  <c:v>71</c:v>
                </c:pt>
                <c:pt idx="252">
                  <c:v>71.9448669201521</c:v>
                </c:pt>
                <c:pt idx="253">
                  <c:v>71.4049429657795</c:v>
                </c:pt>
                <c:pt idx="254">
                  <c:v>72.754752851711</c:v>
                </c:pt>
                <c:pt idx="255">
                  <c:v>70</c:v>
                </c:pt>
                <c:pt idx="256">
                  <c:v>64.6365422396857</c:v>
                </c:pt>
                <c:pt idx="257">
                  <c:v>52</c:v>
                </c:pt>
                <c:pt idx="258">
                  <c:v>39</c:v>
                </c:pt>
                <c:pt idx="259">
                  <c:v>31.7820895522388</c:v>
                </c:pt>
                <c:pt idx="260">
                  <c:v>51</c:v>
                </c:pt>
                <c:pt idx="261">
                  <c:v>57.2857142857143</c:v>
                </c:pt>
                <c:pt idx="262">
                  <c:v>49</c:v>
                </c:pt>
                <c:pt idx="263">
                  <c:v>114</c:v>
                </c:pt>
                <c:pt idx="264">
                  <c:v>83</c:v>
                </c:pt>
                <c:pt idx="265">
                  <c:v>99</c:v>
                </c:pt>
                <c:pt idx="266">
                  <c:v>93</c:v>
                </c:pt>
                <c:pt idx="267">
                  <c:v>94</c:v>
                </c:pt>
                <c:pt idx="268">
                  <c:v>96</c:v>
                </c:pt>
                <c:pt idx="269">
                  <c:v>99</c:v>
                </c:pt>
                <c:pt idx="270">
                  <c:v>96</c:v>
                </c:pt>
                <c:pt idx="271">
                  <c:v>87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Koreksi_Data!$C$7:$C$291</c:f>
              <c:numCache>
                <c:formatCode>mmm\-yyyy</c:formatCode>
                <c:ptCount val="285"/>
                <c:pt idx="0">
                  <c:v>37438</c:v>
                </c:pt>
                <c:pt idx="1">
                  <c:v>37469</c:v>
                </c:pt>
                <c:pt idx="2">
                  <c:v>37500</c:v>
                </c:pt>
                <c:pt idx="3">
                  <c:v>37530</c:v>
                </c:pt>
                <c:pt idx="4">
                  <c:v>37561</c:v>
                </c:pt>
                <c:pt idx="5">
                  <c:v>37591</c:v>
                </c:pt>
                <c:pt idx="6">
                  <c:v>37622</c:v>
                </c:pt>
                <c:pt idx="7">
                  <c:v>37653</c:v>
                </c:pt>
                <c:pt idx="8">
                  <c:v>37681</c:v>
                </c:pt>
                <c:pt idx="9">
                  <c:v>37712</c:v>
                </c:pt>
                <c:pt idx="10">
                  <c:v>37742</c:v>
                </c:pt>
                <c:pt idx="11">
                  <c:v>37773</c:v>
                </c:pt>
                <c:pt idx="12">
                  <c:v>37803</c:v>
                </c:pt>
                <c:pt idx="13">
                  <c:v>37834</c:v>
                </c:pt>
                <c:pt idx="14">
                  <c:v>37865</c:v>
                </c:pt>
                <c:pt idx="15">
                  <c:v>37895</c:v>
                </c:pt>
                <c:pt idx="16">
                  <c:v>37926</c:v>
                </c:pt>
                <c:pt idx="17">
                  <c:v>37956</c:v>
                </c:pt>
                <c:pt idx="18">
                  <c:v>37987</c:v>
                </c:pt>
                <c:pt idx="19">
                  <c:v>38018</c:v>
                </c:pt>
                <c:pt idx="20">
                  <c:v>38047</c:v>
                </c:pt>
                <c:pt idx="21">
                  <c:v>38078</c:v>
                </c:pt>
                <c:pt idx="22">
                  <c:v>38108</c:v>
                </c:pt>
                <c:pt idx="23">
                  <c:v>38139</c:v>
                </c:pt>
                <c:pt idx="24">
                  <c:v>38169</c:v>
                </c:pt>
                <c:pt idx="25">
                  <c:v>38200</c:v>
                </c:pt>
                <c:pt idx="26">
                  <c:v>38231</c:v>
                </c:pt>
                <c:pt idx="27">
                  <c:v>38261</c:v>
                </c:pt>
                <c:pt idx="28">
                  <c:v>38292</c:v>
                </c:pt>
                <c:pt idx="29">
                  <c:v>38322</c:v>
                </c:pt>
                <c:pt idx="30">
                  <c:v>38353</c:v>
                </c:pt>
                <c:pt idx="31">
                  <c:v>38384</c:v>
                </c:pt>
                <c:pt idx="32">
                  <c:v>38412</c:v>
                </c:pt>
                <c:pt idx="33">
                  <c:v>38443</c:v>
                </c:pt>
                <c:pt idx="34">
                  <c:v>38473</c:v>
                </c:pt>
                <c:pt idx="35">
                  <c:v>38504</c:v>
                </c:pt>
                <c:pt idx="36">
                  <c:v>38534</c:v>
                </c:pt>
                <c:pt idx="37">
                  <c:v>38565</c:v>
                </c:pt>
                <c:pt idx="38">
                  <c:v>38596</c:v>
                </c:pt>
                <c:pt idx="39">
                  <c:v>38626</c:v>
                </c:pt>
                <c:pt idx="40">
                  <c:v>38657</c:v>
                </c:pt>
                <c:pt idx="41">
                  <c:v>38687</c:v>
                </c:pt>
                <c:pt idx="42">
                  <c:v>38718</c:v>
                </c:pt>
                <c:pt idx="43">
                  <c:v>38749</c:v>
                </c:pt>
                <c:pt idx="44">
                  <c:v>38777</c:v>
                </c:pt>
                <c:pt idx="45">
                  <c:v>38808</c:v>
                </c:pt>
                <c:pt idx="46">
                  <c:v>38838</c:v>
                </c:pt>
                <c:pt idx="47">
                  <c:v>38869</c:v>
                </c:pt>
                <c:pt idx="48">
                  <c:v>38899</c:v>
                </c:pt>
                <c:pt idx="49">
                  <c:v>38930</c:v>
                </c:pt>
                <c:pt idx="50">
                  <c:v>38961</c:v>
                </c:pt>
                <c:pt idx="51">
                  <c:v>38991</c:v>
                </c:pt>
                <c:pt idx="52">
                  <c:v>39022</c:v>
                </c:pt>
                <c:pt idx="53">
                  <c:v>39052</c:v>
                </c:pt>
                <c:pt idx="54">
                  <c:v>39083</c:v>
                </c:pt>
                <c:pt idx="55">
                  <c:v>39114</c:v>
                </c:pt>
                <c:pt idx="56">
                  <c:v>39142</c:v>
                </c:pt>
                <c:pt idx="57">
                  <c:v>39173</c:v>
                </c:pt>
                <c:pt idx="58">
                  <c:v>39203</c:v>
                </c:pt>
                <c:pt idx="59">
                  <c:v>39234</c:v>
                </c:pt>
                <c:pt idx="60">
                  <c:v>39264</c:v>
                </c:pt>
                <c:pt idx="61">
                  <c:v>39295</c:v>
                </c:pt>
                <c:pt idx="62">
                  <c:v>39326</c:v>
                </c:pt>
                <c:pt idx="63">
                  <c:v>39356</c:v>
                </c:pt>
                <c:pt idx="64">
                  <c:v>39387</c:v>
                </c:pt>
                <c:pt idx="65">
                  <c:v>39417</c:v>
                </c:pt>
                <c:pt idx="66">
                  <c:v>39448</c:v>
                </c:pt>
                <c:pt idx="67">
                  <c:v>39479</c:v>
                </c:pt>
                <c:pt idx="68">
                  <c:v>39508</c:v>
                </c:pt>
                <c:pt idx="69">
                  <c:v>39539</c:v>
                </c:pt>
                <c:pt idx="70">
                  <c:v>39569</c:v>
                </c:pt>
                <c:pt idx="71">
                  <c:v>39600</c:v>
                </c:pt>
                <c:pt idx="72">
                  <c:v>39630</c:v>
                </c:pt>
                <c:pt idx="73">
                  <c:v>39661</c:v>
                </c:pt>
                <c:pt idx="74">
                  <c:v>39692</c:v>
                </c:pt>
                <c:pt idx="75">
                  <c:v>39722</c:v>
                </c:pt>
                <c:pt idx="76">
                  <c:v>39753</c:v>
                </c:pt>
                <c:pt idx="77">
                  <c:v>39783</c:v>
                </c:pt>
                <c:pt idx="78">
                  <c:v>39814</c:v>
                </c:pt>
                <c:pt idx="79">
                  <c:v>39845</c:v>
                </c:pt>
                <c:pt idx="80">
                  <c:v>39873</c:v>
                </c:pt>
                <c:pt idx="81">
                  <c:v>39904</c:v>
                </c:pt>
                <c:pt idx="82">
                  <c:v>39934</c:v>
                </c:pt>
                <c:pt idx="83">
                  <c:v>39965</c:v>
                </c:pt>
                <c:pt idx="84">
                  <c:v>39995</c:v>
                </c:pt>
                <c:pt idx="85">
                  <c:v>40026</c:v>
                </c:pt>
                <c:pt idx="86">
                  <c:v>40057</c:v>
                </c:pt>
                <c:pt idx="87">
                  <c:v>40087</c:v>
                </c:pt>
                <c:pt idx="88">
                  <c:v>40118</c:v>
                </c:pt>
                <c:pt idx="89">
                  <c:v>40148</c:v>
                </c:pt>
                <c:pt idx="90">
                  <c:v>40179</c:v>
                </c:pt>
                <c:pt idx="91">
                  <c:v>40210</c:v>
                </c:pt>
                <c:pt idx="92">
                  <c:v>40238</c:v>
                </c:pt>
                <c:pt idx="93">
                  <c:v>40269</c:v>
                </c:pt>
                <c:pt idx="94">
                  <c:v>40299</c:v>
                </c:pt>
                <c:pt idx="95">
                  <c:v>40330</c:v>
                </c:pt>
                <c:pt idx="96">
                  <c:v>40360</c:v>
                </c:pt>
                <c:pt idx="97">
                  <c:v>40391</c:v>
                </c:pt>
                <c:pt idx="98">
                  <c:v>40422</c:v>
                </c:pt>
                <c:pt idx="99">
                  <c:v>40452</c:v>
                </c:pt>
                <c:pt idx="100">
                  <c:v>40483</c:v>
                </c:pt>
                <c:pt idx="101">
                  <c:v>40513</c:v>
                </c:pt>
                <c:pt idx="102">
                  <c:v>40544</c:v>
                </c:pt>
                <c:pt idx="103">
                  <c:v>40575</c:v>
                </c:pt>
                <c:pt idx="104">
                  <c:v>40603</c:v>
                </c:pt>
                <c:pt idx="105">
                  <c:v>40634</c:v>
                </c:pt>
                <c:pt idx="106">
                  <c:v>40664</c:v>
                </c:pt>
                <c:pt idx="107">
                  <c:v>40695</c:v>
                </c:pt>
                <c:pt idx="108">
                  <c:v>40725</c:v>
                </c:pt>
                <c:pt idx="109">
                  <c:v>40756</c:v>
                </c:pt>
                <c:pt idx="110">
                  <c:v>40787</c:v>
                </c:pt>
                <c:pt idx="111">
                  <c:v>40817</c:v>
                </c:pt>
                <c:pt idx="112">
                  <c:v>40848</c:v>
                </c:pt>
                <c:pt idx="113">
                  <c:v>40878</c:v>
                </c:pt>
                <c:pt idx="114">
                  <c:v>40909</c:v>
                </c:pt>
                <c:pt idx="115">
                  <c:v>40940</c:v>
                </c:pt>
                <c:pt idx="116">
                  <c:v>40969</c:v>
                </c:pt>
                <c:pt idx="117">
                  <c:v>41000</c:v>
                </c:pt>
                <c:pt idx="118">
                  <c:v>41030</c:v>
                </c:pt>
                <c:pt idx="119">
                  <c:v>41061</c:v>
                </c:pt>
                <c:pt idx="120">
                  <c:v>41091</c:v>
                </c:pt>
                <c:pt idx="121">
                  <c:v>41122</c:v>
                </c:pt>
                <c:pt idx="122">
                  <c:v>41153</c:v>
                </c:pt>
                <c:pt idx="123">
                  <c:v>41183</c:v>
                </c:pt>
                <c:pt idx="124">
                  <c:v>41214</c:v>
                </c:pt>
                <c:pt idx="125">
                  <c:v>41244</c:v>
                </c:pt>
                <c:pt idx="126">
                  <c:v>41275</c:v>
                </c:pt>
                <c:pt idx="127">
                  <c:v>41306</c:v>
                </c:pt>
                <c:pt idx="128">
                  <c:v>41334</c:v>
                </c:pt>
                <c:pt idx="129">
                  <c:v>41365</c:v>
                </c:pt>
                <c:pt idx="130">
                  <c:v>41395</c:v>
                </c:pt>
                <c:pt idx="131">
                  <c:v>41426</c:v>
                </c:pt>
                <c:pt idx="132">
                  <c:v>41456</c:v>
                </c:pt>
                <c:pt idx="133">
                  <c:v>41487</c:v>
                </c:pt>
                <c:pt idx="134">
                  <c:v>41518</c:v>
                </c:pt>
                <c:pt idx="135">
                  <c:v>41548</c:v>
                </c:pt>
                <c:pt idx="136">
                  <c:v>41579</c:v>
                </c:pt>
                <c:pt idx="137">
                  <c:v>41609</c:v>
                </c:pt>
                <c:pt idx="138">
                  <c:v>41640</c:v>
                </c:pt>
                <c:pt idx="139">
                  <c:v>41671</c:v>
                </c:pt>
                <c:pt idx="140">
                  <c:v>41699</c:v>
                </c:pt>
                <c:pt idx="141">
                  <c:v>41730</c:v>
                </c:pt>
                <c:pt idx="142">
                  <c:v>41760</c:v>
                </c:pt>
                <c:pt idx="143">
                  <c:v>41791</c:v>
                </c:pt>
                <c:pt idx="144">
                  <c:v>41821</c:v>
                </c:pt>
                <c:pt idx="145">
                  <c:v>41852</c:v>
                </c:pt>
                <c:pt idx="146">
                  <c:v>41883</c:v>
                </c:pt>
                <c:pt idx="147">
                  <c:v>41913</c:v>
                </c:pt>
                <c:pt idx="148">
                  <c:v>41944</c:v>
                </c:pt>
                <c:pt idx="149">
                  <c:v>41974</c:v>
                </c:pt>
                <c:pt idx="150">
                  <c:v>42005</c:v>
                </c:pt>
                <c:pt idx="151">
                  <c:v>42036</c:v>
                </c:pt>
                <c:pt idx="152">
                  <c:v>42064</c:v>
                </c:pt>
                <c:pt idx="153">
                  <c:v>42095</c:v>
                </c:pt>
                <c:pt idx="154">
                  <c:v>42125</c:v>
                </c:pt>
                <c:pt idx="155">
                  <c:v>42156</c:v>
                </c:pt>
                <c:pt idx="156">
                  <c:v>42186</c:v>
                </c:pt>
                <c:pt idx="157">
                  <c:v>42217</c:v>
                </c:pt>
                <c:pt idx="158">
                  <c:v>42248</c:v>
                </c:pt>
                <c:pt idx="159">
                  <c:v>42278</c:v>
                </c:pt>
                <c:pt idx="160">
                  <c:v>42309</c:v>
                </c:pt>
                <c:pt idx="161">
                  <c:v>42339</c:v>
                </c:pt>
                <c:pt idx="162">
                  <c:v>42370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44409</c:v>
                </c:pt>
                <c:pt idx="228">
                  <c:v>44440</c:v>
                </c:pt>
                <c:pt idx="229">
                  <c:v>44470</c:v>
                </c:pt>
                <c:pt idx="230">
                  <c:v>44501</c:v>
                </c:pt>
                <c:pt idx="231">
                  <c:v>44531</c:v>
                </c:pt>
                <c:pt idx="232">
                  <c:v>44562</c:v>
                </c:pt>
                <c:pt idx="233">
                  <c:v>44593</c:v>
                </c:pt>
                <c:pt idx="234">
                  <c:v>44621</c:v>
                </c:pt>
                <c:pt idx="235">
                  <c:v>44652</c:v>
                </c:pt>
                <c:pt idx="236">
                  <c:v>44682</c:v>
                </c:pt>
                <c:pt idx="237">
                  <c:v>44713</c:v>
                </c:pt>
                <c:pt idx="238">
                  <c:v>44743</c:v>
                </c:pt>
                <c:pt idx="239">
                  <c:v>44774</c:v>
                </c:pt>
                <c:pt idx="240">
                  <c:v>44805</c:v>
                </c:pt>
                <c:pt idx="241">
                  <c:v>44835</c:v>
                </c:pt>
                <c:pt idx="242">
                  <c:v>44866</c:v>
                </c:pt>
                <c:pt idx="243">
                  <c:v>44896</c:v>
                </c:pt>
                <c:pt idx="244">
                  <c:v>44927</c:v>
                </c:pt>
                <c:pt idx="245">
                  <c:v>44958</c:v>
                </c:pt>
                <c:pt idx="246">
                  <c:v>44986</c:v>
                </c:pt>
                <c:pt idx="247">
                  <c:v>45017</c:v>
                </c:pt>
                <c:pt idx="248">
                  <c:v>45047</c:v>
                </c:pt>
                <c:pt idx="249">
                  <c:v>45078</c:v>
                </c:pt>
                <c:pt idx="250">
                  <c:v>45108</c:v>
                </c:pt>
                <c:pt idx="251">
                  <c:v>45139</c:v>
                </c:pt>
                <c:pt idx="252">
                  <c:v>45170</c:v>
                </c:pt>
                <c:pt idx="253">
                  <c:v>45200</c:v>
                </c:pt>
                <c:pt idx="254">
                  <c:v>45231</c:v>
                </c:pt>
                <c:pt idx="255">
                  <c:v>45261</c:v>
                </c:pt>
                <c:pt idx="256">
                  <c:v>45292</c:v>
                </c:pt>
                <c:pt idx="257">
                  <c:v>45323</c:v>
                </c:pt>
                <c:pt idx="258">
                  <c:v>45352</c:v>
                </c:pt>
                <c:pt idx="259">
                  <c:v>45383</c:v>
                </c:pt>
                <c:pt idx="260">
                  <c:v>45413</c:v>
                </c:pt>
                <c:pt idx="261">
                  <c:v>45444</c:v>
                </c:pt>
                <c:pt idx="262">
                  <c:v>45474</c:v>
                </c:pt>
                <c:pt idx="263">
                  <c:v>45505</c:v>
                </c:pt>
                <c:pt idx="264">
                  <c:v>45536</c:v>
                </c:pt>
                <c:pt idx="265">
                  <c:v>45566</c:v>
                </c:pt>
                <c:pt idx="266">
                  <c:v>45597</c:v>
                </c:pt>
                <c:pt idx="267">
                  <c:v>45627</c:v>
                </c:pt>
                <c:pt idx="268">
                  <c:v>45658</c:v>
                </c:pt>
                <c:pt idx="269">
                  <c:v>45689</c:v>
                </c:pt>
                <c:pt idx="270">
                  <c:v>45717</c:v>
                </c:pt>
                <c:pt idx="271">
                  <c:v>45748</c:v>
                </c:pt>
                <c:pt idx="272">
                  <c:v>45778</c:v>
                </c:pt>
                <c:pt idx="273">
                  <c:v>45809</c:v>
                </c:pt>
                <c:pt idx="274">
                  <c:v>45839</c:v>
                </c:pt>
                <c:pt idx="275">
                  <c:v>45962</c:v>
                </c:pt>
                <c:pt idx="276">
                  <c:v>45992</c:v>
                </c:pt>
                <c:pt idx="277">
                  <c:v>46054</c:v>
                </c:pt>
                <c:pt idx="278">
                  <c:v>46082</c:v>
                </c:pt>
                <c:pt idx="279">
                  <c:v>46113</c:v>
                </c:pt>
                <c:pt idx="280">
                  <c:v>46143</c:v>
                </c:pt>
                <c:pt idx="281">
                  <c:v>46174</c:v>
                </c:pt>
                <c:pt idx="282">
                  <c:v>46204</c:v>
                </c:pt>
                <c:pt idx="283">
                  <c:v>46235</c:v>
                </c:pt>
                <c:pt idx="284">
                  <c:v>46266</c:v>
                </c:pt>
              </c:numCache>
            </c:numRef>
          </c:xVal>
          <c:yVal>
            <c:numRef>
              <c:f>Koreksi_Data!$E$7:$E$291</c:f>
              <c:numCache>
                <c:formatCode>#,##0.0</c:formatCode>
                <c:ptCount val="285"/>
                <c:pt idx="0">
                  <c:v>318.25</c:v>
                </c:pt>
                <c:pt idx="1">
                  <c:v>579.2</c:v>
                </c:pt>
                <c:pt idx="3">
                  <c:v>805</c:v>
                </c:pt>
                <c:pt idx="5">
                  <c:v>732</c:v>
                </c:pt>
                <c:pt idx="6">
                  <c:v>636</c:v>
                </c:pt>
                <c:pt idx="8">
                  <c:v>744</c:v>
                </c:pt>
                <c:pt idx="10">
                  <c:v>527</c:v>
                </c:pt>
                <c:pt idx="11">
                  <c:v>528</c:v>
                </c:pt>
                <c:pt idx="12">
                  <c:v>559</c:v>
                </c:pt>
                <c:pt idx="13">
                  <c:v>636</c:v>
                </c:pt>
                <c:pt idx="14">
                  <c:v>564</c:v>
                </c:pt>
                <c:pt idx="15">
                  <c:v>492</c:v>
                </c:pt>
                <c:pt idx="16">
                  <c:v>312</c:v>
                </c:pt>
                <c:pt idx="17">
                  <c:v>344</c:v>
                </c:pt>
                <c:pt idx="18">
                  <c:v>499</c:v>
                </c:pt>
                <c:pt idx="19">
                  <c:v>498</c:v>
                </c:pt>
                <c:pt idx="20">
                  <c:v>324</c:v>
                </c:pt>
                <c:pt idx="21">
                  <c:v>384</c:v>
                </c:pt>
                <c:pt idx="22">
                  <c:v>444</c:v>
                </c:pt>
                <c:pt idx="23">
                  <c:v>360</c:v>
                </c:pt>
                <c:pt idx="24">
                  <c:v>360</c:v>
                </c:pt>
                <c:pt idx="25">
                  <c:v>287</c:v>
                </c:pt>
                <c:pt idx="26">
                  <c:v>388</c:v>
                </c:pt>
                <c:pt idx="27">
                  <c:v>388</c:v>
                </c:pt>
                <c:pt idx="31">
                  <c:v>235</c:v>
                </c:pt>
                <c:pt idx="32">
                  <c:v>193</c:v>
                </c:pt>
                <c:pt idx="33">
                  <c:v>204</c:v>
                </c:pt>
                <c:pt idx="36">
                  <c:v>226</c:v>
                </c:pt>
                <c:pt idx="37">
                  <c:v>225.333333333333</c:v>
                </c:pt>
                <c:pt idx="38">
                  <c:v>193</c:v>
                </c:pt>
                <c:pt idx="40">
                  <c:v>229.5</c:v>
                </c:pt>
                <c:pt idx="44">
                  <c:v>187</c:v>
                </c:pt>
                <c:pt idx="45">
                  <c:v>178</c:v>
                </c:pt>
                <c:pt idx="46">
                  <c:v>173.5</c:v>
                </c:pt>
                <c:pt idx="47">
                  <c:v>117</c:v>
                </c:pt>
                <c:pt idx="48">
                  <c:v>201</c:v>
                </c:pt>
                <c:pt idx="51">
                  <c:v>204</c:v>
                </c:pt>
                <c:pt idx="52">
                  <c:v>216</c:v>
                </c:pt>
                <c:pt idx="53">
                  <c:v>88</c:v>
                </c:pt>
                <c:pt idx="54">
                  <c:v>193</c:v>
                </c:pt>
                <c:pt idx="55">
                  <c:v>280</c:v>
                </c:pt>
                <c:pt idx="56">
                  <c:v>285</c:v>
                </c:pt>
                <c:pt idx="57">
                  <c:v>280</c:v>
                </c:pt>
                <c:pt idx="59">
                  <c:v>275</c:v>
                </c:pt>
                <c:pt idx="60">
                  <c:v>360</c:v>
                </c:pt>
                <c:pt idx="65">
                  <c:v>282</c:v>
                </c:pt>
                <c:pt idx="82">
                  <c:v>124</c:v>
                </c:pt>
                <c:pt idx="92">
                  <c:v>40</c:v>
                </c:pt>
                <c:pt idx="93">
                  <c:v>227</c:v>
                </c:pt>
                <c:pt idx="95">
                  <c:v>180</c:v>
                </c:pt>
                <c:pt idx="96">
                  <c:v>134</c:v>
                </c:pt>
                <c:pt idx="97">
                  <c:v>143</c:v>
                </c:pt>
                <c:pt idx="98">
                  <c:v>83.5</c:v>
                </c:pt>
                <c:pt idx="99">
                  <c:v>192</c:v>
                </c:pt>
                <c:pt idx="100">
                  <c:v>167</c:v>
                </c:pt>
                <c:pt idx="101">
                  <c:v>151.5</c:v>
                </c:pt>
                <c:pt idx="102">
                  <c:v>139</c:v>
                </c:pt>
                <c:pt idx="103">
                  <c:v>27.5</c:v>
                </c:pt>
                <c:pt idx="104">
                  <c:v>147</c:v>
                </c:pt>
                <c:pt idx="105">
                  <c:v>112</c:v>
                </c:pt>
                <c:pt idx="106">
                  <c:v>118.666666666667</c:v>
                </c:pt>
                <c:pt idx="107">
                  <c:v>165</c:v>
                </c:pt>
                <c:pt idx="108">
                  <c:v>196</c:v>
                </c:pt>
                <c:pt idx="109">
                  <c:v>230</c:v>
                </c:pt>
                <c:pt idx="110">
                  <c:v>109.5</c:v>
                </c:pt>
                <c:pt idx="111">
                  <c:v>77</c:v>
                </c:pt>
                <c:pt idx="112">
                  <c:v>117.5</c:v>
                </c:pt>
                <c:pt idx="114">
                  <c:v>77</c:v>
                </c:pt>
                <c:pt idx="115">
                  <c:v>108.5</c:v>
                </c:pt>
                <c:pt idx="121">
                  <c:v>31</c:v>
                </c:pt>
                <c:pt idx="123">
                  <c:v>77</c:v>
                </c:pt>
                <c:pt idx="125">
                  <c:v>72</c:v>
                </c:pt>
                <c:pt idx="130">
                  <c:v>96</c:v>
                </c:pt>
                <c:pt idx="139">
                  <c:v>0</c:v>
                </c:pt>
                <c:pt idx="148">
                  <c:v>84</c:v>
                </c:pt>
                <c:pt idx="154">
                  <c:v>0</c:v>
                </c:pt>
                <c:pt idx="155">
                  <c:v>125</c:v>
                </c:pt>
                <c:pt idx="156">
                  <c:v>94</c:v>
                </c:pt>
                <c:pt idx="158">
                  <c:v>103</c:v>
                </c:pt>
                <c:pt idx="160">
                  <c:v>141</c:v>
                </c:pt>
                <c:pt idx="161">
                  <c:v>132</c:v>
                </c:pt>
                <c:pt idx="162">
                  <c:v>132</c:v>
                </c:pt>
                <c:pt idx="164">
                  <c:v>110</c:v>
                </c:pt>
                <c:pt idx="165">
                  <c:v>176</c:v>
                </c:pt>
                <c:pt idx="166">
                  <c:v>152</c:v>
                </c:pt>
                <c:pt idx="167">
                  <c:v>82</c:v>
                </c:pt>
                <c:pt idx="168">
                  <c:v>78</c:v>
                </c:pt>
                <c:pt idx="169">
                  <c:v>73</c:v>
                </c:pt>
                <c:pt idx="170">
                  <c:v>80</c:v>
                </c:pt>
                <c:pt idx="171">
                  <c:v>77</c:v>
                </c:pt>
                <c:pt idx="172">
                  <c:v>71</c:v>
                </c:pt>
                <c:pt idx="173">
                  <c:v>57</c:v>
                </c:pt>
                <c:pt idx="174">
                  <c:v>53</c:v>
                </c:pt>
                <c:pt idx="175">
                  <c:v>50</c:v>
                </c:pt>
                <c:pt idx="176">
                  <c:v>47</c:v>
                </c:pt>
                <c:pt idx="177">
                  <c:v>31</c:v>
                </c:pt>
                <c:pt idx="178">
                  <c:v>15</c:v>
                </c:pt>
                <c:pt idx="180">
                  <c:v>20</c:v>
                </c:pt>
                <c:pt idx="181">
                  <c:v>8.5</c:v>
                </c:pt>
                <c:pt idx="182">
                  <c:v>0</c:v>
                </c:pt>
                <c:pt idx="183">
                  <c:v>0</c:v>
                </c:pt>
                <c:pt idx="185">
                  <c:v>73</c:v>
                </c:pt>
                <c:pt idx="186">
                  <c:v>68</c:v>
                </c:pt>
                <c:pt idx="187">
                  <c:v>48</c:v>
                </c:pt>
                <c:pt idx="188">
                  <c:v>47</c:v>
                </c:pt>
                <c:pt idx="189">
                  <c:v>48</c:v>
                </c:pt>
                <c:pt idx="190">
                  <c:v>47</c:v>
                </c:pt>
                <c:pt idx="191">
                  <c:v>30</c:v>
                </c:pt>
                <c:pt idx="192">
                  <c:v>29</c:v>
                </c:pt>
                <c:pt idx="194">
                  <c:v>37</c:v>
                </c:pt>
                <c:pt idx="195">
                  <c:v>36</c:v>
                </c:pt>
                <c:pt idx="196">
                  <c:v>35</c:v>
                </c:pt>
                <c:pt idx="197">
                  <c:v>33</c:v>
                </c:pt>
                <c:pt idx="198">
                  <c:v>65</c:v>
                </c:pt>
                <c:pt idx="199">
                  <c:v>63</c:v>
                </c:pt>
                <c:pt idx="200">
                  <c:v>59</c:v>
                </c:pt>
                <c:pt idx="201">
                  <c:v>55</c:v>
                </c:pt>
                <c:pt idx="202">
                  <c:v>49</c:v>
                </c:pt>
                <c:pt idx="203">
                  <c:v>125</c:v>
                </c:pt>
                <c:pt idx="206">
                  <c:v>130</c:v>
                </c:pt>
                <c:pt idx="211">
                  <c:v>77</c:v>
                </c:pt>
                <c:pt idx="215">
                  <c:v>73</c:v>
                </c:pt>
                <c:pt idx="216">
                  <c:v>72</c:v>
                </c:pt>
                <c:pt idx="217">
                  <c:v>70</c:v>
                </c:pt>
                <c:pt idx="251">
                  <c:v>71</c:v>
                </c:pt>
                <c:pt idx="255">
                  <c:v>70</c:v>
                </c:pt>
                <c:pt idx="257">
                  <c:v>52</c:v>
                </c:pt>
                <c:pt idx="258">
                  <c:v>39</c:v>
                </c:pt>
                <c:pt idx="260">
                  <c:v>51</c:v>
                </c:pt>
                <c:pt idx="262">
                  <c:v>49</c:v>
                </c:pt>
                <c:pt idx="263">
                  <c:v>114</c:v>
                </c:pt>
                <c:pt idx="264">
                  <c:v>83</c:v>
                </c:pt>
                <c:pt idx="265">
                  <c:v>99</c:v>
                </c:pt>
                <c:pt idx="266">
                  <c:v>93</c:v>
                </c:pt>
                <c:pt idx="267">
                  <c:v>94</c:v>
                </c:pt>
                <c:pt idx="268">
                  <c:v>96</c:v>
                </c:pt>
                <c:pt idx="269">
                  <c:v>99</c:v>
                </c:pt>
                <c:pt idx="270">
                  <c:v>96</c:v>
                </c:pt>
                <c:pt idx="271">
                  <c:v>87</c:v>
                </c:pt>
                <c:pt idx="272">
                  <c:v>87</c:v>
                </c:pt>
                <c:pt idx="273">
                  <c:v>85</c:v>
                </c:pt>
                <c:pt idx="274">
                  <c:v>86</c:v>
                </c:pt>
                <c:pt idx="275">
                  <c:v>87</c:v>
                </c:pt>
                <c:pt idx="276">
                  <c:v>87</c:v>
                </c:pt>
                <c:pt idx="277">
                  <c:v>90</c:v>
                </c:pt>
                <c:pt idx="278">
                  <c:v>84</c:v>
                </c:pt>
                <c:pt idx="279">
                  <c:v>82</c:v>
                </c:pt>
                <c:pt idx="280">
                  <c:v>76</c:v>
                </c:pt>
                <c:pt idx="281">
                  <c:v>73</c:v>
                </c:pt>
                <c:pt idx="282">
                  <c:v>74</c:v>
                </c:pt>
                <c:pt idx="283">
                  <c:v>75</c:v>
                </c:pt>
                <c:pt idx="284">
                  <c:v>77</c:v>
                </c:pt>
              </c:numCache>
            </c:numRef>
          </c:yVal>
          <c:smooth val="0"/>
        </c:ser>
        <c:axId val="76417971"/>
        <c:axId val="2704381"/>
      </c:scatterChart>
      <c:valAx>
        <c:axId val="76417971"/>
        <c:scaling>
          <c:orientation val="minMax"/>
          <c:max val="46266"/>
          <c:min val="37438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704381"/>
        <c:crosses val="autoZero"/>
        <c:crossBetween val="midCat"/>
        <c:majorUnit val="1095.75"/>
      </c:valAx>
      <c:valAx>
        <c:axId val="2704381"/>
        <c:scaling>
          <c:orientation val="minMax"/>
          <c:max val="1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641797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KKA-2ST2L | OIL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Koreksi_Data!$C$292:$C$381</c:f>
              <c:numCache>
                <c:formatCode>mmm\-yyyy</c:formatCode>
                <c:ptCount val="90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42736</c:v>
                </c:pt>
                <c:pt idx="86">
                  <c:v>42767</c:v>
                </c:pt>
                <c:pt idx="87">
                  <c:v>42795</c:v>
                </c:pt>
                <c:pt idx="88">
                  <c:v>42826</c:v>
                </c:pt>
                <c:pt idx="89">
                  <c:v>42856</c:v>
                </c:pt>
              </c:numCache>
            </c:numRef>
          </c:xVal>
          <c:yVal>
            <c:numRef>
              <c:f>Koreksi_Data!$D$292:$D$381</c:f>
              <c:numCache>
                <c:formatCode>#,##0.0</c:formatCode>
                <c:ptCount val="90"/>
                <c:pt idx="0">
                  <c:v>379</c:v>
                </c:pt>
                <c:pt idx="1">
                  <c:v>532</c:v>
                </c:pt>
                <c:pt idx="2">
                  <c:v>559</c:v>
                </c:pt>
                <c:pt idx="3">
                  <c:v>468</c:v>
                </c:pt>
                <c:pt idx="4">
                  <c:v>475</c:v>
                </c:pt>
                <c:pt idx="5">
                  <c:v>502</c:v>
                </c:pt>
                <c:pt idx="6">
                  <c:v>506</c:v>
                </c:pt>
                <c:pt idx="7">
                  <c:v>568</c:v>
                </c:pt>
                <c:pt idx="8">
                  <c:v>473</c:v>
                </c:pt>
                <c:pt idx="9">
                  <c:v>434</c:v>
                </c:pt>
                <c:pt idx="10">
                  <c:v>404</c:v>
                </c:pt>
                <c:pt idx="11">
                  <c:v>474</c:v>
                </c:pt>
                <c:pt idx="12">
                  <c:v>472</c:v>
                </c:pt>
                <c:pt idx="13">
                  <c:v>355</c:v>
                </c:pt>
                <c:pt idx="14">
                  <c:v>508</c:v>
                </c:pt>
                <c:pt idx="15">
                  <c:v>612</c:v>
                </c:pt>
                <c:pt idx="16">
                  <c:v>648</c:v>
                </c:pt>
                <c:pt idx="17">
                  <c:v>687</c:v>
                </c:pt>
                <c:pt idx="18">
                  <c:v>584</c:v>
                </c:pt>
                <c:pt idx="19">
                  <c:v>768</c:v>
                </c:pt>
                <c:pt idx="20">
                  <c:v>535</c:v>
                </c:pt>
                <c:pt idx="21">
                  <c:v>506</c:v>
                </c:pt>
                <c:pt idx="22">
                  <c:v>411</c:v>
                </c:pt>
                <c:pt idx="23">
                  <c:v>425</c:v>
                </c:pt>
                <c:pt idx="24">
                  <c:v>353</c:v>
                </c:pt>
                <c:pt idx="25">
                  <c:v>402</c:v>
                </c:pt>
                <c:pt idx="26">
                  <c:v>410</c:v>
                </c:pt>
                <c:pt idx="27">
                  <c:v>558</c:v>
                </c:pt>
                <c:pt idx="28">
                  <c:v>516</c:v>
                </c:pt>
                <c:pt idx="29">
                  <c:v>551</c:v>
                </c:pt>
                <c:pt idx="30">
                  <c:v>482</c:v>
                </c:pt>
                <c:pt idx="31">
                  <c:v>423</c:v>
                </c:pt>
                <c:pt idx="32">
                  <c:v>344</c:v>
                </c:pt>
                <c:pt idx="33">
                  <c:v>483</c:v>
                </c:pt>
                <c:pt idx="34">
                  <c:v>293</c:v>
                </c:pt>
                <c:pt idx="35">
                  <c:v>234</c:v>
                </c:pt>
                <c:pt idx="36">
                  <c:v>238</c:v>
                </c:pt>
                <c:pt idx="37">
                  <c:v>334</c:v>
                </c:pt>
                <c:pt idx="38">
                  <c:v>155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175</c:v>
                </c:pt>
                <c:pt idx="43">
                  <c:v>234</c:v>
                </c:pt>
                <c:pt idx="44">
                  <c:v>237</c:v>
                </c:pt>
                <c:pt idx="45">
                  <c:v>194</c:v>
                </c:pt>
                <c:pt idx="46">
                  <c:v>190</c:v>
                </c:pt>
                <c:pt idx="47">
                  <c:v>180</c:v>
                </c:pt>
                <c:pt idx="48">
                  <c:v>38.7</c:v>
                </c:pt>
                <c:pt idx="49">
                  <c:v>36.6</c:v>
                </c:pt>
                <c:pt idx="50">
                  <c:v>28.8</c:v>
                </c:pt>
                <c:pt idx="51">
                  <c:v>22</c:v>
                </c:pt>
                <c:pt idx="52">
                  <c:v>333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Koreksi_Data!$C$292:$C$381</c:f>
              <c:numCache>
                <c:formatCode>mmm\-yyyy</c:formatCode>
                <c:ptCount val="90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42736</c:v>
                </c:pt>
                <c:pt idx="86">
                  <c:v>42767</c:v>
                </c:pt>
                <c:pt idx="87">
                  <c:v>42795</c:v>
                </c:pt>
                <c:pt idx="88">
                  <c:v>42826</c:v>
                </c:pt>
                <c:pt idx="89">
                  <c:v>42856</c:v>
                </c:pt>
              </c:numCache>
            </c:numRef>
          </c:xVal>
          <c:yVal>
            <c:numRef>
              <c:f>Koreksi_Data!$E$292:$E$381</c:f>
              <c:numCache>
                <c:formatCode>#,##0.0</c:formatCode>
                <c:ptCount val="90"/>
                <c:pt idx="0">
                  <c:v>628</c:v>
                </c:pt>
                <c:pt idx="1">
                  <c:v>734</c:v>
                </c:pt>
                <c:pt idx="2">
                  <c:v>781</c:v>
                </c:pt>
                <c:pt idx="4">
                  <c:v>770</c:v>
                </c:pt>
                <c:pt idx="13">
                  <c:v>672</c:v>
                </c:pt>
                <c:pt idx="16">
                  <c:v>708</c:v>
                </c:pt>
                <c:pt idx="18">
                  <c:v>553</c:v>
                </c:pt>
                <c:pt idx="19">
                  <c:v>844</c:v>
                </c:pt>
                <c:pt idx="20">
                  <c:v>524</c:v>
                </c:pt>
                <c:pt idx="27">
                  <c:v>582</c:v>
                </c:pt>
                <c:pt idx="29">
                  <c:v>432</c:v>
                </c:pt>
                <c:pt idx="30">
                  <c:v>396</c:v>
                </c:pt>
                <c:pt idx="32">
                  <c:v>319</c:v>
                </c:pt>
                <c:pt idx="33">
                  <c:v>475</c:v>
                </c:pt>
                <c:pt idx="34">
                  <c:v>236.5</c:v>
                </c:pt>
                <c:pt idx="35">
                  <c:v>378</c:v>
                </c:pt>
                <c:pt idx="37">
                  <c:v>360</c:v>
                </c:pt>
                <c:pt idx="43">
                  <c:v>38</c:v>
                </c:pt>
                <c:pt idx="52">
                  <c:v>0</c:v>
                </c:pt>
                <c:pt idx="62">
                  <c:v>0</c:v>
                </c:pt>
                <c:pt idx="76">
                  <c:v>0</c:v>
                </c:pt>
                <c:pt idx="83">
                  <c:v>0</c:v>
                </c:pt>
              </c:numCache>
            </c:numRef>
          </c:yVal>
          <c:smooth val="0"/>
        </c:ser>
        <c:axId val="25947925"/>
        <c:axId val="95827987"/>
      </c:scatterChart>
      <c:valAx>
        <c:axId val="25947925"/>
        <c:scaling>
          <c:orientation val="minMax"/>
          <c:max val="42856"/>
          <c:min val="39814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5827987"/>
        <c:crosses val="autoZero"/>
        <c:crossBetween val="midCat"/>
        <c:majorUnit val="365.25"/>
      </c:valAx>
      <c:valAx>
        <c:axId val="95827987"/>
        <c:scaling>
          <c:orientation val="minMax"/>
          <c:max val="15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594792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KKA-2ST2L | OIL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1f4e78"/>
            </a:solidFill>
            <a:ln w="1908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Koreksi_Data!$C$292:$C$381</c:f>
              <c:numCache>
                <c:formatCode>mmm\-yyyy</c:formatCode>
                <c:ptCount val="90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42736</c:v>
                </c:pt>
                <c:pt idx="86">
                  <c:v>42767</c:v>
                </c:pt>
                <c:pt idx="87">
                  <c:v>42795</c:v>
                </c:pt>
                <c:pt idx="88">
                  <c:v>42826</c:v>
                </c:pt>
                <c:pt idx="89">
                  <c:v>42856</c:v>
                </c:pt>
              </c:numCache>
            </c:numRef>
          </c:xVal>
          <c:yVal>
            <c:numRef>
              <c:f>Koreksi_Data!$G$292:$G$381</c:f>
              <c:numCache>
                <c:formatCode>#,##0.0</c:formatCode>
                <c:ptCount val="90"/>
                <c:pt idx="0">
                  <c:v>628</c:v>
                </c:pt>
                <c:pt idx="1">
                  <c:v>734</c:v>
                </c:pt>
                <c:pt idx="2">
                  <c:v>781</c:v>
                </c:pt>
                <c:pt idx="3">
                  <c:v>653.860465116279</c:v>
                </c:pt>
                <c:pt idx="4">
                  <c:v>770</c:v>
                </c:pt>
                <c:pt idx="5">
                  <c:v>813.768421052632</c:v>
                </c:pt>
                <c:pt idx="6">
                  <c:v>820.252631578947</c:v>
                </c:pt>
                <c:pt idx="7">
                  <c:v>920.757894736842</c:v>
                </c:pt>
                <c:pt idx="8">
                  <c:v>766.757894736842</c:v>
                </c:pt>
                <c:pt idx="9">
                  <c:v>703.536842105263</c:v>
                </c:pt>
                <c:pt idx="10">
                  <c:v>654.905263157895</c:v>
                </c:pt>
                <c:pt idx="11">
                  <c:v>768.378947368421</c:v>
                </c:pt>
                <c:pt idx="12">
                  <c:v>765.136842105263</c:v>
                </c:pt>
                <c:pt idx="13">
                  <c:v>672</c:v>
                </c:pt>
                <c:pt idx="14">
                  <c:v>961.622535211268</c:v>
                </c:pt>
                <c:pt idx="15">
                  <c:v>1158.49014084507</c:v>
                </c:pt>
                <c:pt idx="16">
                  <c:v>708</c:v>
                </c:pt>
                <c:pt idx="17">
                  <c:v>750.611111111111</c:v>
                </c:pt>
                <c:pt idx="18">
                  <c:v>553</c:v>
                </c:pt>
                <c:pt idx="19">
                  <c:v>844</c:v>
                </c:pt>
                <c:pt idx="20">
                  <c:v>524</c:v>
                </c:pt>
                <c:pt idx="21">
                  <c:v>495.596261682243</c:v>
                </c:pt>
                <c:pt idx="22">
                  <c:v>402.54953271028</c:v>
                </c:pt>
                <c:pt idx="23">
                  <c:v>416.261682242991</c:v>
                </c:pt>
                <c:pt idx="24">
                  <c:v>345.742056074766</c:v>
                </c:pt>
                <c:pt idx="25">
                  <c:v>393.734579439252</c:v>
                </c:pt>
                <c:pt idx="26">
                  <c:v>401.570093457944</c:v>
                </c:pt>
                <c:pt idx="27">
                  <c:v>582</c:v>
                </c:pt>
                <c:pt idx="28">
                  <c:v>538.193548387097</c:v>
                </c:pt>
                <c:pt idx="29">
                  <c:v>432</c:v>
                </c:pt>
                <c:pt idx="30">
                  <c:v>396</c:v>
                </c:pt>
                <c:pt idx="31">
                  <c:v>347.526970954357</c:v>
                </c:pt>
                <c:pt idx="32">
                  <c:v>319</c:v>
                </c:pt>
                <c:pt idx="33">
                  <c:v>475</c:v>
                </c:pt>
                <c:pt idx="34">
                  <c:v>236.5</c:v>
                </c:pt>
                <c:pt idx="35">
                  <c:v>378</c:v>
                </c:pt>
                <c:pt idx="36">
                  <c:v>384.461538461538</c:v>
                </c:pt>
                <c:pt idx="37">
                  <c:v>360</c:v>
                </c:pt>
                <c:pt idx="38">
                  <c:v>167.065868263473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188.622754491018</c:v>
                </c:pt>
                <c:pt idx="43">
                  <c:v>38</c:v>
                </c:pt>
                <c:pt idx="44">
                  <c:v>38.4871794871795</c:v>
                </c:pt>
                <c:pt idx="45">
                  <c:v>31.5042735042735</c:v>
                </c:pt>
                <c:pt idx="46">
                  <c:v>30.8547008547009</c:v>
                </c:pt>
                <c:pt idx="47">
                  <c:v>29.2307692307692</c:v>
                </c:pt>
                <c:pt idx="48">
                  <c:v>6.28461538461539</c:v>
                </c:pt>
                <c:pt idx="49">
                  <c:v>5.94358974358974</c:v>
                </c:pt>
                <c:pt idx="50">
                  <c:v>4.67692307692308</c:v>
                </c:pt>
                <c:pt idx="51">
                  <c:v>3.57264957264957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Koreksi_Data!$C$292:$C$381</c:f>
              <c:numCache>
                <c:formatCode>mmm\-yyyy</c:formatCode>
                <c:ptCount val="90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42736</c:v>
                </c:pt>
                <c:pt idx="86">
                  <c:v>42767</c:v>
                </c:pt>
                <c:pt idx="87">
                  <c:v>42795</c:v>
                </c:pt>
                <c:pt idx="88">
                  <c:v>42826</c:v>
                </c:pt>
                <c:pt idx="89">
                  <c:v>42856</c:v>
                </c:pt>
              </c:numCache>
            </c:numRef>
          </c:xVal>
          <c:yVal>
            <c:numRef>
              <c:f>Koreksi_Data!$E$292:$E$381</c:f>
              <c:numCache>
                <c:formatCode>#,##0.0</c:formatCode>
                <c:ptCount val="90"/>
                <c:pt idx="0">
                  <c:v>628</c:v>
                </c:pt>
                <c:pt idx="1">
                  <c:v>734</c:v>
                </c:pt>
                <c:pt idx="2">
                  <c:v>781</c:v>
                </c:pt>
                <c:pt idx="4">
                  <c:v>770</c:v>
                </c:pt>
                <c:pt idx="13">
                  <c:v>672</c:v>
                </c:pt>
                <c:pt idx="16">
                  <c:v>708</c:v>
                </c:pt>
                <c:pt idx="18">
                  <c:v>553</c:v>
                </c:pt>
                <c:pt idx="19">
                  <c:v>844</c:v>
                </c:pt>
                <c:pt idx="20">
                  <c:v>524</c:v>
                </c:pt>
                <c:pt idx="27">
                  <c:v>582</c:v>
                </c:pt>
                <c:pt idx="29">
                  <c:v>432</c:v>
                </c:pt>
                <c:pt idx="30">
                  <c:v>396</c:v>
                </c:pt>
                <c:pt idx="32">
                  <c:v>319</c:v>
                </c:pt>
                <c:pt idx="33">
                  <c:v>475</c:v>
                </c:pt>
                <c:pt idx="34">
                  <c:v>236.5</c:v>
                </c:pt>
                <c:pt idx="35">
                  <c:v>378</c:v>
                </c:pt>
                <c:pt idx="37">
                  <c:v>360</c:v>
                </c:pt>
                <c:pt idx="43">
                  <c:v>38</c:v>
                </c:pt>
                <c:pt idx="52">
                  <c:v>0</c:v>
                </c:pt>
                <c:pt idx="62">
                  <c:v>0</c:v>
                </c:pt>
                <c:pt idx="76">
                  <c:v>0</c:v>
                </c:pt>
                <c:pt idx="83">
                  <c:v>0</c:v>
                </c:pt>
              </c:numCache>
            </c:numRef>
          </c:yVal>
          <c:smooth val="0"/>
        </c:ser>
        <c:axId val="99806204"/>
        <c:axId val="36146868"/>
      </c:scatterChart>
      <c:valAx>
        <c:axId val="99806204"/>
        <c:scaling>
          <c:orientation val="minMax"/>
          <c:max val="42856"/>
          <c:min val="39814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6146868"/>
        <c:crosses val="autoZero"/>
        <c:crossBetween val="midCat"/>
        <c:majorUnit val="365.25"/>
      </c:valAx>
      <c:valAx>
        <c:axId val="36146868"/>
        <c:scaling>
          <c:orientation val="minMax"/>
          <c:max val="15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980620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KKA-3 | OIL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Koreksi_Data!$C$382:$C$587</c:f>
              <c:numCache>
                <c:formatCode>mmm\-yyyy</c:formatCode>
                <c:ptCount val="206"/>
                <c:pt idx="0">
                  <c:v>39845</c:v>
                </c:pt>
                <c:pt idx="1">
                  <c:v>39873</c:v>
                </c:pt>
                <c:pt idx="2">
                  <c:v>39904</c:v>
                </c:pt>
                <c:pt idx="3">
                  <c:v>39934</c:v>
                </c:pt>
                <c:pt idx="4">
                  <c:v>39965</c:v>
                </c:pt>
                <c:pt idx="5">
                  <c:v>39995</c:v>
                </c:pt>
                <c:pt idx="6">
                  <c:v>40026</c:v>
                </c:pt>
                <c:pt idx="7">
                  <c:v>40057</c:v>
                </c:pt>
                <c:pt idx="8">
                  <c:v>40087</c:v>
                </c:pt>
                <c:pt idx="9">
                  <c:v>40118</c:v>
                </c:pt>
                <c:pt idx="10">
                  <c:v>40148</c:v>
                </c:pt>
                <c:pt idx="11">
                  <c:v>40179</c:v>
                </c:pt>
                <c:pt idx="12">
                  <c:v>40210</c:v>
                </c:pt>
                <c:pt idx="13">
                  <c:v>40238</c:v>
                </c:pt>
                <c:pt idx="14">
                  <c:v>40269</c:v>
                </c:pt>
                <c:pt idx="15">
                  <c:v>40299</c:v>
                </c:pt>
                <c:pt idx="16">
                  <c:v>40330</c:v>
                </c:pt>
                <c:pt idx="17">
                  <c:v>40360</c:v>
                </c:pt>
                <c:pt idx="18">
                  <c:v>40391</c:v>
                </c:pt>
                <c:pt idx="19">
                  <c:v>40422</c:v>
                </c:pt>
                <c:pt idx="20">
                  <c:v>40452</c:v>
                </c:pt>
                <c:pt idx="21">
                  <c:v>40483</c:v>
                </c:pt>
                <c:pt idx="22">
                  <c:v>40513</c:v>
                </c:pt>
                <c:pt idx="23">
                  <c:v>40544</c:v>
                </c:pt>
                <c:pt idx="24">
                  <c:v>40575</c:v>
                </c:pt>
                <c:pt idx="25">
                  <c:v>40603</c:v>
                </c:pt>
                <c:pt idx="26">
                  <c:v>40634</c:v>
                </c:pt>
                <c:pt idx="27">
                  <c:v>40664</c:v>
                </c:pt>
                <c:pt idx="28">
                  <c:v>40695</c:v>
                </c:pt>
                <c:pt idx="29">
                  <c:v>40725</c:v>
                </c:pt>
                <c:pt idx="30">
                  <c:v>40756</c:v>
                </c:pt>
                <c:pt idx="31">
                  <c:v>40787</c:v>
                </c:pt>
                <c:pt idx="32">
                  <c:v>40817</c:v>
                </c:pt>
                <c:pt idx="33">
                  <c:v>40848</c:v>
                </c:pt>
                <c:pt idx="34">
                  <c:v>40878</c:v>
                </c:pt>
                <c:pt idx="35">
                  <c:v>40909</c:v>
                </c:pt>
                <c:pt idx="36">
                  <c:v>40940</c:v>
                </c:pt>
                <c:pt idx="37">
                  <c:v>40969</c:v>
                </c:pt>
                <c:pt idx="38">
                  <c:v>41000</c:v>
                </c:pt>
                <c:pt idx="39">
                  <c:v>41030</c:v>
                </c:pt>
                <c:pt idx="40">
                  <c:v>41061</c:v>
                </c:pt>
                <c:pt idx="41">
                  <c:v>41091</c:v>
                </c:pt>
                <c:pt idx="42">
                  <c:v>41122</c:v>
                </c:pt>
                <c:pt idx="43">
                  <c:v>41153</c:v>
                </c:pt>
                <c:pt idx="44">
                  <c:v>41183</c:v>
                </c:pt>
                <c:pt idx="45">
                  <c:v>41214</c:v>
                </c:pt>
                <c:pt idx="46">
                  <c:v>41244</c:v>
                </c:pt>
                <c:pt idx="47">
                  <c:v>41275</c:v>
                </c:pt>
                <c:pt idx="48">
                  <c:v>41306</c:v>
                </c:pt>
                <c:pt idx="49">
                  <c:v>41334</c:v>
                </c:pt>
                <c:pt idx="50">
                  <c:v>41365</c:v>
                </c:pt>
                <c:pt idx="51">
                  <c:v>41395</c:v>
                </c:pt>
                <c:pt idx="52">
                  <c:v>41426</c:v>
                </c:pt>
                <c:pt idx="53">
                  <c:v>41456</c:v>
                </c:pt>
                <c:pt idx="54">
                  <c:v>41487</c:v>
                </c:pt>
                <c:pt idx="55">
                  <c:v>41518</c:v>
                </c:pt>
                <c:pt idx="56">
                  <c:v>41548</c:v>
                </c:pt>
                <c:pt idx="57">
                  <c:v>41579</c:v>
                </c:pt>
                <c:pt idx="58">
                  <c:v>41609</c:v>
                </c:pt>
                <c:pt idx="59">
                  <c:v>41640</c:v>
                </c:pt>
                <c:pt idx="60">
                  <c:v>41671</c:v>
                </c:pt>
                <c:pt idx="61">
                  <c:v>41699</c:v>
                </c:pt>
                <c:pt idx="62">
                  <c:v>41730</c:v>
                </c:pt>
                <c:pt idx="63">
                  <c:v>41760</c:v>
                </c:pt>
                <c:pt idx="64">
                  <c:v>41791</c:v>
                </c:pt>
                <c:pt idx="65">
                  <c:v>41821</c:v>
                </c:pt>
                <c:pt idx="66">
                  <c:v>41852</c:v>
                </c:pt>
                <c:pt idx="67">
                  <c:v>41883</c:v>
                </c:pt>
                <c:pt idx="68">
                  <c:v>41913</c:v>
                </c:pt>
                <c:pt idx="69">
                  <c:v>41944</c:v>
                </c:pt>
                <c:pt idx="70">
                  <c:v>41974</c:v>
                </c:pt>
                <c:pt idx="71">
                  <c:v>42005</c:v>
                </c:pt>
                <c:pt idx="72">
                  <c:v>42036</c:v>
                </c:pt>
                <c:pt idx="73">
                  <c:v>42064</c:v>
                </c:pt>
                <c:pt idx="74">
                  <c:v>42095</c:v>
                </c:pt>
                <c:pt idx="75">
                  <c:v>42125</c:v>
                </c:pt>
                <c:pt idx="76">
                  <c:v>42156</c:v>
                </c:pt>
                <c:pt idx="77">
                  <c:v>42186</c:v>
                </c:pt>
                <c:pt idx="78">
                  <c:v>42217</c:v>
                </c:pt>
                <c:pt idx="79">
                  <c:v>42248</c:v>
                </c:pt>
                <c:pt idx="80">
                  <c:v>42278</c:v>
                </c:pt>
                <c:pt idx="81">
                  <c:v>42309</c:v>
                </c:pt>
                <c:pt idx="82">
                  <c:v>42339</c:v>
                </c:pt>
                <c:pt idx="83">
                  <c:v>42370</c:v>
                </c:pt>
                <c:pt idx="84">
                  <c:v>42430</c:v>
                </c:pt>
                <c:pt idx="85">
                  <c:v>42461</c:v>
                </c:pt>
                <c:pt idx="86">
                  <c:v>42491</c:v>
                </c:pt>
                <c:pt idx="87">
                  <c:v>42522</c:v>
                </c:pt>
                <c:pt idx="88">
                  <c:v>42552</c:v>
                </c:pt>
                <c:pt idx="89">
                  <c:v>42583</c:v>
                </c:pt>
                <c:pt idx="90">
                  <c:v>42614</c:v>
                </c:pt>
                <c:pt idx="91">
                  <c:v>42644</c:v>
                </c:pt>
                <c:pt idx="92">
                  <c:v>42675</c:v>
                </c:pt>
                <c:pt idx="93">
                  <c:v>42705</c:v>
                </c:pt>
                <c:pt idx="94">
                  <c:v>42736</c:v>
                </c:pt>
                <c:pt idx="95">
                  <c:v>42767</c:v>
                </c:pt>
                <c:pt idx="96">
                  <c:v>42795</c:v>
                </c:pt>
                <c:pt idx="97">
                  <c:v>42826</c:v>
                </c:pt>
                <c:pt idx="98">
                  <c:v>42856</c:v>
                </c:pt>
                <c:pt idx="99">
                  <c:v>42887</c:v>
                </c:pt>
                <c:pt idx="100">
                  <c:v>42917</c:v>
                </c:pt>
                <c:pt idx="101">
                  <c:v>42948</c:v>
                </c:pt>
                <c:pt idx="102">
                  <c:v>42979</c:v>
                </c:pt>
                <c:pt idx="103">
                  <c:v>43009</c:v>
                </c:pt>
                <c:pt idx="104">
                  <c:v>43040</c:v>
                </c:pt>
                <c:pt idx="105">
                  <c:v>43070</c:v>
                </c:pt>
                <c:pt idx="106">
                  <c:v>43101</c:v>
                </c:pt>
                <c:pt idx="107">
                  <c:v>43132</c:v>
                </c:pt>
                <c:pt idx="108">
                  <c:v>43160</c:v>
                </c:pt>
                <c:pt idx="109">
                  <c:v>43191</c:v>
                </c:pt>
                <c:pt idx="110">
                  <c:v>43221</c:v>
                </c:pt>
                <c:pt idx="111">
                  <c:v>43252</c:v>
                </c:pt>
                <c:pt idx="112">
                  <c:v>43282</c:v>
                </c:pt>
                <c:pt idx="113">
                  <c:v>43313</c:v>
                </c:pt>
                <c:pt idx="114">
                  <c:v>43344</c:v>
                </c:pt>
                <c:pt idx="115">
                  <c:v>43374</c:v>
                </c:pt>
                <c:pt idx="116">
                  <c:v>43405</c:v>
                </c:pt>
                <c:pt idx="117">
                  <c:v>43435</c:v>
                </c:pt>
                <c:pt idx="118">
                  <c:v>43466</c:v>
                </c:pt>
                <c:pt idx="119">
                  <c:v>43497</c:v>
                </c:pt>
                <c:pt idx="120">
                  <c:v>43525</c:v>
                </c:pt>
                <c:pt idx="121">
                  <c:v>43556</c:v>
                </c:pt>
                <c:pt idx="122">
                  <c:v>43586</c:v>
                </c:pt>
                <c:pt idx="123">
                  <c:v>43617</c:v>
                </c:pt>
                <c:pt idx="124">
                  <c:v>43647</c:v>
                </c:pt>
                <c:pt idx="125">
                  <c:v>43678</c:v>
                </c:pt>
                <c:pt idx="126">
                  <c:v>43709</c:v>
                </c:pt>
                <c:pt idx="127">
                  <c:v>43739</c:v>
                </c:pt>
                <c:pt idx="128">
                  <c:v>43770</c:v>
                </c:pt>
                <c:pt idx="129">
                  <c:v>43800</c:v>
                </c:pt>
                <c:pt idx="130">
                  <c:v>43831</c:v>
                </c:pt>
                <c:pt idx="131">
                  <c:v>43862</c:v>
                </c:pt>
                <c:pt idx="132">
                  <c:v>43891</c:v>
                </c:pt>
                <c:pt idx="133">
                  <c:v>43922</c:v>
                </c:pt>
                <c:pt idx="134">
                  <c:v>43952</c:v>
                </c:pt>
                <c:pt idx="135">
                  <c:v>43983</c:v>
                </c:pt>
                <c:pt idx="136">
                  <c:v>44013</c:v>
                </c:pt>
                <c:pt idx="137">
                  <c:v>44044</c:v>
                </c:pt>
                <c:pt idx="138">
                  <c:v>44075</c:v>
                </c:pt>
                <c:pt idx="139">
                  <c:v>44105</c:v>
                </c:pt>
                <c:pt idx="140">
                  <c:v>44136</c:v>
                </c:pt>
                <c:pt idx="141">
                  <c:v>44166</c:v>
                </c:pt>
                <c:pt idx="142">
                  <c:v>44197</c:v>
                </c:pt>
                <c:pt idx="143">
                  <c:v>44228</c:v>
                </c:pt>
                <c:pt idx="144">
                  <c:v>44256</c:v>
                </c:pt>
                <c:pt idx="145">
                  <c:v>44287</c:v>
                </c:pt>
                <c:pt idx="146">
                  <c:v>44317</c:v>
                </c:pt>
                <c:pt idx="147">
                  <c:v>44348</c:v>
                </c:pt>
                <c:pt idx="148">
                  <c:v>44409</c:v>
                </c:pt>
                <c:pt idx="149">
                  <c:v>44440</c:v>
                </c:pt>
                <c:pt idx="150">
                  <c:v>44470</c:v>
                </c:pt>
                <c:pt idx="151">
                  <c:v>44501</c:v>
                </c:pt>
                <c:pt idx="152">
                  <c:v>44531</c:v>
                </c:pt>
                <c:pt idx="153">
                  <c:v>44562</c:v>
                </c:pt>
                <c:pt idx="154">
                  <c:v>44593</c:v>
                </c:pt>
                <c:pt idx="155">
                  <c:v>44621</c:v>
                </c:pt>
                <c:pt idx="156">
                  <c:v>44652</c:v>
                </c:pt>
                <c:pt idx="157">
                  <c:v>44682</c:v>
                </c:pt>
                <c:pt idx="158">
                  <c:v>44713</c:v>
                </c:pt>
                <c:pt idx="159">
                  <c:v>44743</c:v>
                </c:pt>
                <c:pt idx="160">
                  <c:v>44774</c:v>
                </c:pt>
                <c:pt idx="161">
                  <c:v>44805</c:v>
                </c:pt>
                <c:pt idx="162">
                  <c:v>44835</c:v>
                </c:pt>
                <c:pt idx="163">
                  <c:v>44866</c:v>
                </c:pt>
                <c:pt idx="164">
                  <c:v>44896</c:v>
                </c:pt>
                <c:pt idx="165">
                  <c:v>44927</c:v>
                </c:pt>
                <c:pt idx="166">
                  <c:v>44958</c:v>
                </c:pt>
                <c:pt idx="167">
                  <c:v>44986</c:v>
                </c:pt>
                <c:pt idx="168">
                  <c:v>45017</c:v>
                </c:pt>
                <c:pt idx="169">
                  <c:v>45047</c:v>
                </c:pt>
                <c:pt idx="170">
                  <c:v>45078</c:v>
                </c:pt>
                <c:pt idx="171">
                  <c:v>45108</c:v>
                </c:pt>
                <c:pt idx="172">
                  <c:v>45139</c:v>
                </c:pt>
                <c:pt idx="173">
                  <c:v>45170</c:v>
                </c:pt>
                <c:pt idx="174">
                  <c:v>45200</c:v>
                </c:pt>
                <c:pt idx="175">
                  <c:v>45231</c:v>
                </c:pt>
                <c:pt idx="176">
                  <c:v>45261</c:v>
                </c:pt>
                <c:pt idx="177">
                  <c:v>45292</c:v>
                </c:pt>
                <c:pt idx="178">
                  <c:v>45323</c:v>
                </c:pt>
                <c:pt idx="179">
                  <c:v>45352</c:v>
                </c:pt>
                <c:pt idx="180">
                  <c:v>45383</c:v>
                </c:pt>
                <c:pt idx="181">
                  <c:v>45413</c:v>
                </c:pt>
                <c:pt idx="182">
                  <c:v>45444</c:v>
                </c:pt>
                <c:pt idx="183">
                  <c:v>45474</c:v>
                </c:pt>
                <c:pt idx="184">
                  <c:v>45505</c:v>
                </c:pt>
                <c:pt idx="185">
                  <c:v>45536</c:v>
                </c:pt>
                <c:pt idx="186">
                  <c:v>45566</c:v>
                </c:pt>
                <c:pt idx="187">
                  <c:v>45597</c:v>
                </c:pt>
                <c:pt idx="188">
                  <c:v>45627</c:v>
                </c:pt>
                <c:pt idx="189">
                  <c:v>45658</c:v>
                </c:pt>
                <c:pt idx="190">
                  <c:v>45689</c:v>
                </c:pt>
                <c:pt idx="191">
                  <c:v>45717</c:v>
                </c:pt>
                <c:pt idx="192">
                  <c:v>45748</c:v>
                </c:pt>
                <c:pt idx="193">
                  <c:v>45778</c:v>
                </c:pt>
                <c:pt idx="194">
                  <c:v>45809</c:v>
                </c:pt>
                <c:pt idx="195">
                  <c:v>45870</c:v>
                </c:pt>
                <c:pt idx="196">
                  <c:v>45931</c:v>
                </c:pt>
                <c:pt idx="197">
                  <c:v>45962</c:v>
                </c:pt>
                <c:pt idx="198">
                  <c:v>45992</c:v>
                </c:pt>
                <c:pt idx="199">
                  <c:v>46054</c:v>
                </c:pt>
                <c:pt idx="200">
                  <c:v>46113</c:v>
                </c:pt>
                <c:pt idx="201">
                  <c:v>46143</c:v>
                </c:pt>
                <c:pt idx="202">
                  <c:v>46174</c:v>
                </c:pt>
                <c:pt idx="203">
                  <c:v>46204</c:v>
                </c:pt>
                <c:pt idx="204">
                  <c:v>46235</c:v>
                </c:pt>
                <c:pt idx="205">
                  <c:v>46266</c:v>
                </c:pt>
              </c:numCache>
            </c:numRef>
          </c:xVal>
          <c:yVal>
            <c:numRef>
              <c:f>Koreksi_Data!$D$382:$D$587</c:f>
              <c:numCache>
                <c:formatCode>#,##0.0</c:formatCode>
                <c:ptCount val="206"/>
                <c:pt idx="0">
                  <c:v>36.9</c:v>
                </c:pt>
                <c:pt idx="1">
                  <c:v>36.5</c:v>
                </c:pt>
                <c:pt idx="2">
                  <c:v>30.6</c:v>
                </c:pt>
                <c:pt idx="3">
                  <c:v>31.5</c:v>
                </c:pt>
                <c:pt idx="4">
                  <c:v>33.2</c:v>
                </c:pt>
                <c:pt idx="5">
                  <c:v>0</c:v>
                </c:pt>
                <c:pt idx="6">
                  <c:v>37.6</c:v>
                </c:pt>
                <c:pt idx="7">
                  <c:v>31.3</c:v>
                </c:pt>
                <c:pt idx="8">
                  <c:v>28.7</c:v>
                </c:pt>
                <c:pt idx="9">
                  <c:v>26.8</c:v>
                </c:pt>
                <c:pt idx="10">
                  <c:v>31.4</c:v>
                </c:pt>
                <c:pt idx="11">
                  <c:v>31.3</c:v>
                </c:pt>
                <c:pt idx="12">
                  <c:v>354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5.14</c:v>
                </c:pt>
                <c:pt idx="24">
                  <c:v>6.14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12.8</c:v>
                </c:pt>
                <c:pt idx="79">
                  <c:v>12</c:v>
                </c:pt>
                <c:pt idx="80">
                  <c:v>0</c:v>
                </c:pt>
                <c:pt idx="81">
                  <c:v>49.8</c:v>
                </c:pt>
                <c:pt idx="82">
                  <c:v>36.8</c:v>
                </c:pt>
                <c:pt idx="83">
                  <c:v>38.2</c:v>
                </c:pt>
                <c:pt idx="84">
                  <c:v>57.8</c:v>
                </c:pt>
                <c:pt idx="85">
                  <c:v>29.7</c:v>
                </c:pt>
                <c:pt idx="86">
                  <c:v>17.6</c:v>
                </c:pt>
                <c:pt idx="87">
                  <c:v>27.4</c:v>
                </c:pt>
                <c:pt idx="88">
                  <c:v>26</c:v>
                </c:pt>
                <c:pt idx="89">
                  <c:v>11.7</c:v>
                </c:pt>
                <c:pt idx="90">
                  <c:v>22.5</c:v>
                </c:pt>
                <c:pt idx="91">
                  <c:v>40.5</c:v>
                </c:pt>
                <c:pt idx="92">
                  <c:v>52</c:v>
                </c:pt>
                <c:pt idx="93">
                  <c:v>48.3</c:v>
                </c:pt>
                <c:pt idx="94">
                  <c:v>45.3</c:v>
                </c:pt>
                <c:pt idx="95">
                  <c:v>44.3</c:v>
                </c:pt>
                <c:pt idx="96">
                  <c:v>43.9</c:v>
                </c:pt>
                <c:pt idx="97">
                  <c:v>43.3</c:v>
                </c:pt>
                <c:pt idx="98">
                  <c:v>39.3</c:v>
                </c:pt>
                <c:pt idx="99">
                  <c:v>37.4</c:v>
                </c:pt>
                <c:pt idx="100">
                  <c:v>42.7</c:v>
                </c:pt>
                <c:pt idx="101">
                  <c:v>37.9</c:v>
                </c:pt>
                <c:pt idx="102">
                  <c:v>41.3</c:v>
                </c:pt>
                <c:pt idx="103">
                  <c:v>34.2</c:v>
                </c:pt>
                <c:pt idx="104">
                  <c:v>33</c:v>
                </c:pt>
                <c:pt idx="105">
                  <c:v>33.8</c:v>
                </c:pt>
                <c:pt idx="106">
                  <c:v>2.84</c:v>
                </c:pt>
                <c:pt idx="107">
                  <c:v>5.45</c:v>
                </c:pt>
                <c:pt idx="108">
                  <c:v>20.8</c:v>
                </c:pt>
                <c:pt idx="109">
                  <c:v>21.1</c:v>
                </c:pt>
                <c:pt idx="110">
                  <c:v>20.9</c:v>
                </c:pt>
                <c:pt idx="111">
                  <c:v>18.3</c:v>
                </c:pt>
                <c:pt idx="112">
                  <c:v>19.3</c:v>
                </c:pt>
                <c:pt idx="113">
                  <c:v>14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0.994</c:v>
                </c:pt>
                <c:pt idx="192">
                  <c:v>2.31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Koreksi_Data!$C$382:$C$587</c:f>
              <c:numCache>
                <c:formatCode>mmm\-yyyy</c:formatCode>
                <c:ptCount val="206"/>
                <c:pt idx="0">
                  <c:v>39845</c:v>
                </c:pt>
                <c:pt idx="1">
                  <c:v>39873</c:v>
                </c:pt>
                <c:pt idx="2">
                  <c:v>39904</c:v>
                </c:pt>
                <c:pt idx="3">
                  <c:v>39934</c:v>
                </c:pt>
                <c:pt idx="4">
                  <c:v>39965</c:v>
                </c:pt>
                <c:pt idx="5">
                  <c:v>39995</c:v>
                </c:pt>
                <c:pt idx="6">
                  <c:v>40026</c:v>
                </c:pt>
                <c:pt idx="7">
                  <c:v>40057</c:v>
                </c:pt>
                <c:pt idx="8">
                  <c:v>40087</c:v>
                </c:pt>
                <c:pt idx="9">
                  <c:v>40118</c:v>
                </c:pt>
                <c:pt idx="10">
                  <c:v>40148</c:v>
                </c:pt>
                <c:pt idx="11">
                  <c:v>40179</c:v>
                </c:pt>
                <c:pt idx="12">
                  <c:v>40210</c:v>
                </c:pt>
                <c:pt idx="13">
                  <c:v>40238</c:v>
                </c:pt>
                <c:pt idx="14">
                  <c:v>40269</c:v>
                </c:pt>
                <c:pt idx="15">
                  <c:v>40299</c:v>
                </c:pt>
                <c:pt idx="16">
                  <c:v>40330</c:v>
                </c:pt>
                <c:pt idx="17">
                  <c:v>40360</c:v>
                </c:pt>
                <c:pt idx="18">
                  <c:v>40391</c:v>
                </c:pt>
                <c:pt idx="19">
                  <c:v>40422</c:v>
                </c:pt>
                <c:pt idx="20">
                  <c:v>40452</c:v>
                </c:pt>
                <c:pt idx="21">
                  <c:v>40483</c:v>
                </c:pt>
                <c:pt idx="22">
                  <c:v>40513</c:v>
                </c:pt>
                <c:pt idx="23">
                  <c:v>40544</c:v>
                </c:pt>
                <c:pt idx="24">
                  <c:v>40575</c:v>
                </c:pt>
                <c:pt idx="25">
                  <c:v>40603</c:v>
                </c:pt>
                <c:pt idx="26">
                  <c:v>40634</c:v>
                </c:pt>
                <c:pt idx="27">
                  <c:v>40664</c:v>
                </c:pt>
                <c:pt idx="28">
                  <c:v>40695</c:v>
                </c:pt>
                <c:pt idx="29">
                  <c:v>40725</c:v>
                </c:pt>
                <c:pt idx="30">
                  <c:v>40756</c:v>
                </c:pt>
                <c:pt idx="31">
                  <c:v>40787</c:v>
                </c:pt>
                <c:pt idx="32">
                  <c:v>40817</c:v>
                </c:pt>
                <c:pt idx="33">
                  <c:v>40848</c:v>
                </c:pt>
                <c:pt idx="34">
                  <c:v>40878</c:v>
                </c:pt>
                <c:pt idx="35">
                  <c:v>40909</c:v>
                </c:pt>
                <c:pt idx="36">
                  <c:v>40940</c:v>
                </c:pt>
                <c:pt idx="37">
                  <c:v>40969</c:v>
                </c:pt>
                <c:pt idx="38">
                  <c:v>41000</c:v>
                </c:pt>
                <c:pt idx="39">
                  <c:v>41030</c:v>
                </c:pt>
                <c:pt idx="40">
                  <c:v>41061</c:v>
                </c:pt>
                <c:pt idx="41">
                  <c:v>41091</c:v>
                </c:pt>
                <c:pt idx="42">
                  <c:v>41122</c:v>
                </c:pt>
                <c:pt idx="43">
                  <c:v>41153</c:v>
                </c:pt>
                <c:pt idx="44">
                  <c:v>41183</c:v>
                </c:pt>
                <c:pt idx="45">
                  <c:v>41214</c:v>
                </c:pt>
                <c:pt idx="46">
                  <c:v>41244</c:v>
                </c:pt>
                <c:pt idx="47">
                  <c:v>41275</c:v>
                </c:pt>
                <c:pt idx="48">
                  <c:v>41306</c:v>
                </c:pt>
                <c:pt idx="49">
                  <c:v>41334</c:v>
                </c:pt>
                <c:pt idx="50">
                  <c:v>41365</c:v>
                </c:pt>
                <c:pt idx="51">
                  <c:v>41395</c:v>
                </c:pt>
                <c:pt idx="52">
                  <c:v>41426</c:v>
                </c:pt>
                <c:pt idx="53">
                  <c:v>41456</c:v>
                </c:pt>
                <c:pt idx="54">
                  <c:v>41487</c:v>
                </c:pt>
                <c:pt idx="55">
                  <c:v>41518</c:v>
                </c:pt>
                <c:pt idx="56">
                  <c:v>41548</c:v>
                </c:pt>
                <c:pt idx="57">
                  <c:v>41579</c:v>
                </c:pt>
                <c:pt idx="58">
                  <c:v>41609</c:v>
                </c:pt>
                <c:pt idx="59">
                  <c:v>41640</c:v>
                </c:pt>
                <c:pt idx="60">
                  <c:v>41671</c:v>
                </c:pt>
                <c:pt idx="61">
                  <c:v>41699</c:v>
                </c:pt>
                <c:pt idx="62">
                  <c:v>41730</c:v>
                </c:pt>
                <c:pt idx="63">
                  <c:v>41760</c:v>
                </c:pt>
                <c:pt idx="64">
                  <c:v>41791</c:v>
                </c:pt>
                <c:pt idx="65">
                  <c:v>41821</c:v>
                </c:pt>
                <c:pt idx="66">
                  <c:v>41852</c:v>
                </c:pt>
                <c:pt idx="67">
                  <c:v>41883</c:v>
                </c:pt>
                <c:pt idx="68">
                  <c:v>41913</c:v>
                </c:pt>
                <c:pt idx="69">
                  <c:v>41944</c:v>
                </c:pt>
                <c:pt idx="70">
                  <c:v>41974</c:v>
                </c:pt>
                <c:pt idx="71">
                  <c:v>42005</c:v>
                </c:pt>
                <c:pt idx="72">
                  <c:v>42036</c:v>
                </c:pt>
                <c:pt idx="73">
                  <c:v>42064</c:v>
                </c:pt>
                <c:pt idx="74">
                  <c:v>42095</c:v>
                </c:pt>
                <c:pt idx="75">
                  <c:v>42125</c:v>
                </c:pt>
                <c:pt idx="76">
                  <c:v>42156</c:v>
                </c:pt>
                <c:pt idx="77">
                  <c:v>42186</c:v>
                </c:pt>
                <c:pt idx="78">
                  <c:v>42217</c:v>
                </c:pt>
                <c:pt idx="79">
                  <c:v>42248</c:v>
                </c:pt>
                <c:pt idx="80">
                  <c:v>42278</c:v>
                </c:pt>
                <c:pt idx="81">
                  <c:v>42309</c:v>
                </c:pt>
                <c:pt idx="82">
                  <c:v>42339</c:v>
                </c:pt>
                <c:pt idx="83">
                  <c:v>42370</c:v>
                </c:pt>
                <c:pt idx="84">
                  <c:v>42430</c:v>
                </c:pt>
                <c:pt idx="85">
                  <c:v>42461</c:v>
                </c:pt>
                <c:pt idx="86">
                  <c:v>42491</c:v>
                </c:pt>
                <c:pt idx="87">
                  <c:v>42522</c:v>
                </c:pt>
                <c:pt idx="88">
                  <c:v>42552</c:v>
                </c:pt>
                <c:pt idx="89">
                  <c:v>42583</c:v>
                </c:pt>
                <c:pt idx="90">
                  <c:v>42614</c:v>
                </c:pt>
                <c:pt idx="91">
                  <c:v>42644</c:v>
                </c:pt>
                <c:pt idx="92">
                  <c:v>42675</c:v>
                </c:pt>
                <c:pt idx="93">
                  <c:v>42705</c:v>
                </c:pt>
                <c:pt idx="94">
                  <c:v>42736</c:v>
                </c:pt>
                <c:pt idx="95">
                  <c:v>42767</c:v>
                </c:pt>
                <c:pt idx="96">
                  <c:v>42795</c:v>
                </c:pt>
                <c:pt idx="97">
                  <c:v>42826</c:v>
                </c:pt>
                <c:pt idx="98">
                  <c:v>42856</c:v>
                </c:pt>
                <c:pt idx="99">
                  <c:v>42887</c:v>
                </c:pt>
                <c:pt idx="100">
                  <c:v>42917</c:v>
                </c:pt>
                <c:pt idx="101">
                  <c:v>42948</c:v>
                </c:pt>
                <c:pt idx="102">
                  <c:v>42979</c:v>
                </c:pt>
                <c:pt idx="103">
                  <c:v>43009</c:v>
                </c:pt>
                <c:pt idx="104">
                  <c:v>43040</c:v>
                </c:pt>
                <c:pt idx="105">
                  <c:v>43070</c:v>
                </c:pt>
                <c:pt idx="106">
                  <c:v>43101</c:v>
                </c:pt>
                <c:pt idx="107">
                  <c:v>43132</c:v>
                </c:pt>
                <c:pt idx="108">
                  <c:v>43160</c:v>
                </c:pt>
                <c:pt idx="109">
                  <c:v>43191</c:v>
                </c:pt>
                <c:pt idx="110">
                  <c:v>43221</c:v>
                </c:pt>
                <c:pt idx="111">
                  <c:v>43252</c:v>
                </c:pt>
                <c:pt idx="112">
                  <c:v>43282</c:v>
                </c:pt>
                <c:pt idx="113">
                  <c:v>43313</c:v>
                </c:pt>
                <c:pt idx="114">
                  <c:v>43344</c:v>
                </c:pt>
                <c:pt idx="115">
                  <c:v>43374</c:v>
                </c:pt>
                <c:pt idx="116">
                  <c:v>43405</c:v>
                </c:pt>
                <c:pt idx="117">
                  <c:v>43435</c:v>
                </c:pt>
                <c:pt idx="118">
                  <c:v>43466</c:v>
                </c:pt>
                <c:pt idx="119">
                  <c:v>43497</c:v>
                </c:pt>
                <c:pt idx="120">
                  <c:v>43525</c:v>
                </c:pt>
                <c:pt idx="121">
                  <c:v>43556</c:v>
                </c:pt>
                <c:pt idx="122">
                  <c:v>43586</c:v>
                </c:pt>
                <c:pt idx="123">
                  <c:v>43617</c:v>
                </c:pt>
                <c:pt idx="124">
                  <c:v>43647</c:v>
                </c:pt>
                <c:pt idx="125">
                  <c:v>43678</c:v>
                </c:pt>
                <c:pt idx="126">
                  <c:v>43709</c:v>
                </c:pt>
                <c:pt idx="127">
                  <c:v>43739</c:v>
                </c:pt>
                <c:pt idx="128">
                  <c:v>43770</c:v>
                </c:pt>
                <c:pt idx="129">
                  <c:v>43800</c:v>
                </c:pt>
                <c:pt idx="130">
                  <c:v>43831</c:v>
                </c:pt>
                <c:pt idx="131">
                  <c:v>43862</c:v>
                </c:pt>
                <c:pt idx="132">
                  <c:v>43891</c:v>
                </c:pt>
                <c:pt idx="133">
                  <c:v>43922</c:v>
                </c:pt>
                <c:pt idx="134">
                  <c:v>43952</c:v>
                </c:pt>
                <c:pt idx="135">
                  <c:v>43983</c:v>
                </c:pt>
                <c:pt idx="136">
                  <c:v>44013</c:v>
                </c:pt>
                <c:pt idx="137">
                  <c:v>44044</c:v>
                </c:pt>
                <c:pt idx="138">
                  <c:v>44075</c:v>
                </c:pt>
                <c:pt idx="139">
                  <c:v>44105</c:v>
                </c:pt>
                <c:pt idx="140">
                  <c:v>44136</c:v>
                </c:pt>
                <c:pt idx="141">
                  <c:v>44166</c:v>
                </c:pt>
                <c:pt idx="142">
                  <c:v>44197</c:v>
                </c:pt>
                <c:pt idx="143">
                  <c:v>44228</c:v>
                </c:pt>
                <c:pt idx="144">
                  <c:v>44256</c:v>
                </c:pt>
                <c:pt idx="145">
                  <c:v>44287</c:v>
                </c:pt>
                <c:pt idx="146">
                  <c:v>44317</c:v>
                </c:pt>
                <c:pt idx="147">
                  <c:v>44348</c:v>
                </c:pt>
                <c:pt idx="148">
                  <c:v>44409</c:v>
                </c:pt>
                <c:pt idx="149">
                  <c:v>44440</c:v>
                </c:pt>
                <c:pt idx="150">
                  <c:v>44470</c:v>
                </c:pt>
                <c:pt idx="151">
                  <c:v>44501</c:v>
                </c:pt>
                <c:pt idx="152">
                  <c:v>44531</c:v>
                </c:pt>
                <c:pt idx="153">
                  <c:v>44562</c:v>
                </c:pt>
                <c:pt idx="154">
                  <c:v>44593</c:v>
                </c:pt>
                <c:pt idx="155">
                  <c:v>44621</c:v>
                </c:pt>
                <c:pt idx="156">
                  <c:v>44652</c:v>
                </c:pt>
                <c:pt idx="157">
                  <c:v>44682</c:v>
                </c:pt>
                <c:pt idx="158">
                  <c:v>44713</c:v>
                </c:pt>
                <c:pt idx="159">
                  <c:v>44743</c:v>
                </c:pt>
                <c:pt idx="160">
                  <c:v>44774</c:v>
                </c:pt>
                <c:pt idx="161">
                  <c:v>44805</c:v>
                </c:pt>
                <c:pt idx="162">
                  <c:v>44835</c:v>
                </c:pt>
                <c:pt idx="163">
                  <c:v>44866</c:v>
                </c:pt>
                <c:pt idx="164">
                  <c:v>44896</c:v>
                </c:pt>
                <c:pt idx="165">
                  <c:v>44927</c:v>
                </c:pt>
                <c:pt idx="166">
                  <c:v>44958</c:v>
                </c:pt>
                <c:pt idx="167">
                  <c:v>44986</c:v>
                </c:pt>
                <c:pt idx="168">
                  <c:v>45017</c:v>
                </c:pt>
                <c:pt idx="169">
                  <c:v>45047</c:v>
                </c:pt>
                <c:pt idx="170">
                  <c:v>45078</c:v>
                </c:pt>
                <c:pt idx="171">
                  <c:v>45108</c:v>
                </c:pt>
                <c:pt idx="172">
                  <c:v>45139</c:v>
                </c:pt>
                <c:pt idx="173">
                  <c:v>45170</c:v>
                </c:pt>
                <c:pt idx="174">
                  <c:v>45200</c:v>
                </c:pt>
                <c:pt idx="175">
                  <c:v>45231</c:v>
                </c:pt>
                <c:pt idx="176">
                  <c:v>45261</c:v>
                </c:pt>
                <c:pt idx="177">
                  <c:v>45292</c:v>
                </c:pt>
                <c:pt idx="178">
                  <c:v>45323</c:v>
                </c:pt>
                <c:pt idx="179">
                  <c:v>45352</c:v>
                </c:pt>
                <c:pt idx="180">
                  <c:v>45383</c:v>
                </c:pt>
                <c:pt idx="181">
                  <c:v>45413</c:v>
                </c:pt>
                <c:pt idx="182">
                  <c:v>45444</c:v>
                </c:pt>
                <c:pt idx="183">
                  <c:v>45474</c:v>
                </c:pt>
                <c:pt idx="184">
                  <c:v>45505</c:v>
                </c:pt>
                <c:pt idx="185">
                  <c:v>45536</c:v>
                </c:pt>
                <c:pt idx="186">
                  <c:v>45566</c:v>
                </c:pt>
                <c:pt idx="187">
                  <c:v>45597</c:v>
                </c:pt>
                <c:pt idx="188">
                  <c:v>45627</c:v>
                </c:pt>
                <c:pt idx="189">
                  <c:v>45658</c:v>
                </c:pt>
                <c:pt idx="190">
                  <c:v>45689</c:v>
                </c:pt>
                <c:pt idx="191">
                  <c:v>45717</c:v>
                </c:pt>
                <c:pt idx="192">
                  <c:v>45748</c:v>
                </c:pt>
                <c:pt idx="193">
                  <c:v>45778</c:v>
                </c:pt>
                <c:pt idx="194">
                  <c:v>45809</c:v>
                </c:pt>
                <c:pt idx="195">
                  <c:v>45870</c:v>
                </c:pt>
                <c:pt idx="196">
                  <c:v>45931</c:v>
                </c:pt>
                <c:pt idx="197">
                  <c:v>45962</c:v>
                </c:pt>
                <c:pt idx="198">
                  <c:v>45992</c:v>
                </c:pt>
                <c:pt idx="199">
                  <c:v>46054</c:v>
                </c:pt>
                <c:pt idx="200">
                  <c:v>46113</c:v>
                </c:pt>
                <c:pt idx="201">
                  <c:v>46143</c:v>
                </c:pt>
                <c:pt idx="202">
                  <c:v>46174</c:v>
                </c:pt>
                <c:pt idx="203">
                  <c:v>46204</c:v>
                </c:pt>
                <c:pt idx="204">
                  <c:v>46235</c:v>
                </c:pt>
                <c:pt idx="205">
                  <c:v>46266</c:v>
                </c:pt>
              </c:numCache>
            </c:numRef>
          </c:xVal>
          <c:yVal>
            <c:numRef>
              <c:f>Koreksi_Data!$E$382:$E$587</c:f>
              <c:numCache>
                <c:formatCode>#,##0.0</c:formatCode>
                <c:ptCount val="206"/>
                <c:pt idx="0">
                  <c:v>51</c:v>
                </c:pt>
                <c:pt idx="12">
                  <c:v>357.5</c:v>
                </c:pt>
                <c:pt idx="13">
                  <c:v>218.333333333333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454</c:v>
                </c:pt>
                <c:pt idx="27">
                  <c:v>0</c:v>
                </c:pt>
                <c:pt idx="31">
                  <c:v>12</c:v>
                </c:pt>
                <c:pt idx="36">
                  <c:v>0</c:v>
                </c:pt>
                <c:pt idx="42">
                  <c:v>0</c:v>
                </c:pt>
                <c:pt idx="51">
                  <c:v>0</c:v>
                </c:pt>
                <c:pt idx="57">
                  <c:v>0</c:v>
                </c:pt>
                <c:pt idx="61">
                  <c:v>0</c:v>
                </c:pt>
                <c:pt idx="75">
                  <c:v>17.5</c:v>
                </c:pt>
                <c:pt idx="77">
                  <c:v>24.5</c:v>
                </c:pt>
                <c:pt idx="79">
                  <c:v>24</c:v>
                </c:pt>
                <c:pt idx="80">
                  <c:v>40</c:v>
                </c:pt>
                <c:pt idx="81">
                  <c:v>46.5</c:v>
                </c:pt>
                <c:pt idx="82">
                  <c:v>6</c:v>
                </c:pt>
                <c:pt idx="83">
                  <c:v>60</c:v>
                </c:pt>
                <c:pt idx="85">
                  <c:v>16</c:v>
                </c:pt>
                <c:pt idx="86">
                  <c:v>29</c:v>
                </c:pt>
                <c:pt idx="87">
                  <c:v>29</c:v>
                </c:pt>
                <c:pt idx="88">
                  <c:v>26</c:v>
                </c:pt>
                <c:pt idx="89">
                  <c:v>9.5</c:v>
                </c:pt>
                <c:pt idx="90">
                  <c:v>38.75</c:v>
                </c:pt>
                <c:pt idx="91">
                  <c:v>65</c:v>
                </c:pt>
                <c:pt idx="92">
                  <c:v>62</c:v>
                </c:pt>
                <c:pt idx="93">
                  <c:v>57</c:v>
                </c:pt>
                <c:pt idx="94">
                  <c:v>56</c:v>
                </c:pt>
                <c:pt idx="95">
                  <c:v>52</c:v>
                </c:pt>
                <c:pt idx="97">
                  <c:v>47</c:v>
                </c:pt>
                <c:pt idx="98">
                  <c:v>45</c:v>
                </c:pt>
                <c:pt idx="99">
                  <c:v>48</c:v>
                </c:pt>
                <c:pt idx="101">
                  <c:v>30.5</c:v>
                </c:pt>
                <c:pt idx="102">
                  <c:v>49</c:v>
                </c:pt>
                <c:pt idx="104">
                  <c:v>42</c:v>
                </c:pt>
                <c:pt idx="106">
                  <c:v>2</c:v>
                </c:pt>
                <c:pt idx="107">
                  <c:v>26</c:v>
                </c:pt>
                <c:pt idx="108">
                  <c:v>26</c:v>
                </c:pt>
                <c:pt idx="109">
                  <c:v>27</c:v>
                </c:pt>
                <c:pt idx="110">
                  <c:v>26</c:v>
                </c:pt>
                <c:pt idx="111">
                  <c:v>25</c:v>
                </c:pt>
                <c:pt idx="112">
                  <c:v>24</c:v>
                </c:pt>
                <c:pt idx="113">
                  <c:v>11.5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38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9">
                  <c:v>0</c:v>
                </c:pt>
                <c:pt idx="191">
                  <c:v>3</c:v>
                </c:pt>
                <c:pt idx="193">
                  <c:v>3</c:v>
                </c:pt>
                <c:pt idx="194">
                  <c:v>2</c:v>
                </c:pt>
                <c:pt idx="195">
                  <c:v>1.5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7</c:v>
                </c:pt>
                <c:pt idx="202">
                  <c:v>5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</c:numCache>
            </c:numRef>
          </c:yVal>
          <c:smooth val="0"/>
        </c:ser>
        <c:axId val="85381187"/>
        <c:axId val="92651087"/>
      </c:scatterChart>
      <c:valAx>
        <c:axId val="85381187"/>
        <c:scaling>
          <c:orientation val="minMax"/>
          <c:max val="46266"/>
          <c:min val="39845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2651087"/>
        <c:crosses val="autoZero"/>
        <c:crossBetween val="midCat"/>
        <c:majorUnit val="1095.75"/>
      </c:valAx>
      <c:valAx>
        <c:axId val="92651087"/>
        <c:scaling>
          <c:orientation val="minMax"/>
          <c:max val="5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538118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KKA-3 | OIL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1f4e78"/>
            </a:solidFill>
            <a:ln w="1908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Koreksi_Data!$C$382:$C$587</c:f>
              <c:numCache>
                <c:formatCode>mmm\-yyyy</c:formatCode>
                <c:ptCount val="206"/>
                <c:pt idx="0">
                  <c:v>39845</c:v>
                </c:pt>
                <c:pt idx="1">
                  <c:v>39873</c:v>
                </c:pt>
                <c:pt idx="2">
                  <c:v>39904</c:v>
                </c:pt>
                <c:pt idx="3">
                  <c:v>39934</c:v>
                </c:pt>
                <c:pt idx="4">
                  <c:v>39965</c:v>
                </c:pt>
                <c:pt idx="5">
                  <c:v>39995</c:v>
                </c:pt>
                <c:pt idx="6">
                  <c:v>40026</c:v>
                </c:pt>
                <c:pt idx="7">
                  <c:v>40057</c:v>
                </c:pt>
                <c:pt idx="8">
                  <c:v>40087</c:v>
                </c:pt>
                <c:pt idx="9">
                  <c:v>40118</c:v>
                </c:pt>
                <c:pt idx="10">
                  <c:v>40148</c:v>
                </c:pt>
                <c:pt idx="11">
                  <c:v>40179</c:v>
                </c:pt>
                <c:pt idx="12">
                  <c:v>40210</c:v>
                </c:pt>
                <c:pt idx="13">
                  <c:v>40238</c:v>
                </c:pt>
                <c:pt idx="14">
                  <c:v>40269</c:v>
                </c:pt>
                <c:pt idx="15">
                  <c:v>40299</c:v>
                </c:pt>
                <c:pt idx="16">
                  <c:v>40330</c:v>
                </c:pt>
                <c:pt idx="17">
                  <c:v>40360</c:v>
                </c:pt>
                <c:pt idx="18">
                  <c:v>40391</c:v>
                </c:pt>
                <c:pt idx="19">
                  <c:v>40422</c:v>
                </c:pt>
                <c:pt idx="20">
                  <c:v>40452</c:v>
                </c:pt>
                <c:pt idx="21">
                  <c:v>40483</c:v>
                </c:pt>
                <c:pt idx="22">
                  <c:v>40513</c:v>
                </c:pt>
                <c:pt idx="23">
                  <c:v>40544</c:v>
                </c:pt>
                <c:pt idx="24">
                  <c:v>40575</c:v>
                </c:pt>
                <c:pt idx="25">
                  <c:v>40603</c:v>
                </c:pt>
                <c:pt idx="26">
                  <c:v>40634</c:v>
                </c:pt>
                <c:pt idx="27">
                  <c:v>40664</c:v>
                </c:pt>
                <c:pt idx="28">
                  <c:v>40695</c:v>
                </c:pt>
                <c:pt idx="29">
                  <c:v>40725</c:v>
                </c:pt>
                <c:pt idx="30">
                  <c:v>40756</c:v>
                </c:pt>
                <c:pt idx="31">
                  <c:v>40787</c:v>
                </c:pt>
                <c:pt idx="32">
                  <c:v>40817</c:v>
                </c:pt>
                <c:pt idx="33">
                  <c:v>40848</c:v>
                </c:pt>
                <c:pt idx="34">
                  <c:v>40878</c:v>
                </c:pt>
                <c:pt idx="35">
                  <c:v>40909</c:v>
                </c:pt>
                <c:pt idx="36">
                  <c:v>40940</c:v>
                </c:pt>
                <c:pt idx="37">
                  <c:v>40969</c:v>
                </c:pt>
                <c:pt idx="38">
                  <c:v>41000</c:v>
                </c:pt>
                <c:pt idx="39">
                  <c:v>41030</c:v>
                </c:pt>
                <c:pt idx="40">
                  <c:v>41061</c:v>
                </c:pt>
                <c:pt idx="41">
                  <c:v>41091</c:v>
                </c:pt>
                <c:pt idx="42">
                  <c:v>41122</c:v>
                </c:pt>
                <c:pt idx="43">
                  <c:v>41153</c:v>
                </c:pt>
                <c:pt idx="44">
                  <c:v>41183</c:v>
                </c:pt>
                <c:pt idx="45">
                  <c:v>41214</c:v>
                </c:pt>
                <c:pt idx="46">
                  <c:v>41244</c:v>
                </c:pt>
                <c:pt idx="47">
                  <c:v>41275</c:v>
                </c:pt>
                <c:pt idx="48">
                  <c:v>41306</c:v>
                </c:pt>
                <c:pt idx="49">
                  <c:v>41334</c:v>
                </c:pt>
                <c:pt idx="50">
                  <c:v>41365</c:v>
                </c:pt>
                <c:pt idx="51">
                  <c:v>41395</c:v>
                </c:pt>
                <c:pt idx="52">
                  <c:v>41426</c:v>
                </c:pt>
                <c:pt idx="53">
                  <c:v>41456</c:v>
                </c:pt>
                <c:pt idx="54">
                  <c:v>41487</c:v>
                </c:pt>
                <c:pt idx="55">
                  <c:v>41518</c:v>
                </c:pt>
                <c:pt idx="56">
                  <c:v>41548</c:v>
                </c:pt>
                <c:pt idx="57">
                  <c:v>41579</c:v>
                </c:pt>
                <c:pt idx="58">
                  <c:v>41609</c:v>
                </c:pt>
                <c:pt idx="59">
                  <c:v>41640</c:v>
                </c:pt>
                <c:pt idx="60">
                  <c:v>41671</c:v>
                </c:pt>
                <c:pt idx="61">
                  <c:v>41699</c:v>
                </c:pt>
                <c:pt idx="62">
                  <c:v>41730</c:v>
                </c:pt>
                <c:pt idx="63">
                  <c:v>41760</c:v>
                </c:pt>
                <c:pt idx="64">
                  <c:v>41791</c:v>
                </c:pt>
                <c:pt idx="65">
                  <c:v>41821</c:v>
                </c:pt>
                <c:pt idx="66">
                  <c:v>41852</c:v>
                </c:pt>
                <c:pt idx="67">
                  <c:v>41883</c:v>
                </c:pt>
                <c:pt idx="68">
                  <c:v>41913</c:v>
                </c:pt>
                <c:pt idx="69">
                  <c:v>41944</c:v>
                </c:pt>
                <c:pt idx="70">
                  <c:v>41974</c:v>
                </c:pt>
                <c:pt idx="71">
                  <c:v>42005</c:v>
                </c:pt>
                <c:pt idx="72">
                  <c:v>42036</c:v>
                </c:pt>
                <c:pt idx="73">
                  <c:v>42064</c:v>
                </c:pt>
                <c:pt idx="74">
                  <c:v>42095</c:v>
                </c:pt>
                <c:pt idx="75">
                  <c:v>42125</c:v>
                </c:pt>
                <c:pt idx="76">
                  <c:v>42156</c:v>
                </c:pt>
                <c:pt idx="77">
                  <c:v>42186</c:v>
                </c:pt>
                <c:pt idx="78">
                  <c:v>42217</c:v>
                </c:pt>
                <c:pt idx="79">
                  <c:v>42248</c:v>
                </c:pt>
                <c:pt idx="80">
                  <c:v>42278</c:v>
                </c:pt>
                <c:pt idx="81">
                  <c:v>42309</c:v>
                </c:pt>
                <c:pt idx="82">
                  <c:v>42339</c:v>
                </c:pt>
                <c:pt idx="83">
                  <c:v>42370</c:v>
                </c:pt>
                <c:pt idx="84">
                  <c:v>42430</c:v>
                </c:pt>
                <c:pt idx="85">
                  <c:v>42461</c:v>
                </c:pt>
                <c:pt idx="86">
                  <c:v>42491</c:v>
                </c:pt>
                <c:pt idx="87">
                  <c:v>42522</c:v>
                </c:pt>
                <c:pt idx="88">
                  <c:v>42552</c:v>
                </c:pt>
                <c:pt idx="89">
                  <c:v>42583</c:v>
                </c:pt>
                <c:pt idx="90">
                  <c:v>42614</c:v>
                </c:pt>
                <c:pt idx="91">
                  <c:v>42644</c:v>
                </c:pt>
                <c:pt idx="92">
                  <c:v>42675</c:v>
                </c:pt>
                <c:pt idx="93">
                  <c:v>42705</c:v>
                </c:pt>
                <c:pt idx="94">
                  <c:v>42736</c:v>
                </c:pt>
                <c:pt idx="95">
                  <c:v>42767</c:v>
                </c:pt>
                <c:pt idx="96">
                  <c:v>42795</c:v>
                </c:pt>
                <c:pt idx="97">
                  <c:v>42826</c:v>
                </c:pt>
                <c:pt idx="98">
                  <c:v>42856</c:v>
                </c:pt>
                <c:pt idx="99">
                  <c:v>42887</c:v>
                </c:pt>
                <c:pt idx="100">
                  <c:v>42917</c:v>
                </c:pt>
                <c:pt idx="101">
                  <c:v>42948</c:v>
                </c:pt>
                <c:pt idx="102">
                  <c:v>42979</c:v>
                </c:pt>
                <c:pt idx="103">
                  <c:v>43009</c:v>
                </c:pt>
                <c:pt idx="104">
                  <c:v>43040</c:v>
                </c:pt>
                <c:pt idx="105">
                  <c:v>43070</c:v>
                </c:pt>
                <c:pt idx="106">
                  <c:v>43101</c:v>
                </c:pt>
                <c:pt idx="107">
                  <c:v>43132</c:v>
                </c:pt>
                <c:pt idx="108">
                  <c:v>43160</c:v>
                </c:pt>
                <c:pt idx="109">
                  <c:v>43191</c:v>
                </c:pt>
                <c:pt idx="110">
                  <c:v>43221</c:v>
                </c:pt>
                <c:pt idx="111">
                  <c:v>43252</c:v>
                </c:pt>
                <c:pt idx="112">
                  <c:v>43282</c:v>
                </c:pt>
                <c:pt idx="113">
                  <c:v>43313</c:v>
                </c:pt>
                <c:pt idx="114">
                  <c:v>43344</c:v>
                </c:pt>
                <c:pt idx="115">
                  <c:v>43374</c:v>
                </c:pt>
                <c:pt idx="116">
                  <c:v>43405</c:v>
                </c:pt>
                <c:pt idx="117">
                  <c:v>43435</c:v>
                </c:pt>
                <c:pt idx="118">
                  <c:v>43466</c:v>
                </c:pt>
                <c:pt idx="119">
                  <c:v>43497</c:v>
                </c:pt>
                <c:pt idx="120">
                  <c:v>43525</c:v>
                </c:pt>
                <c:pt idx="121">
                  <c:v>43556</c:v>
                </c:pt>
                <c:pt idx="122">
                  <c:v>43586</c:v>
                </c:pt>
                <c:pt idx="123">
                  <c:v>43617</c:v>
                </c:pt>
                <c:pt idx="124">
                  <c:v>43647</c:v>
                </c:pt>
                <c:pt idx="125">
                  <c:v>43678</c:v>
                </c:pt>
                <c:pt idx="126">
                  <c:v>43709</c:v>
                </c:pt>
                <c:pt idx="127">
                  <c:v>43739</c:v>
                </c:pt>
                <c:pt idx="128">
                  <c:v>43770</c:v>
                </c:pt>
                <c:pt idx="129">
                  <c:v>43800</c:v>
                </c:pt>
                <c:pt idx="130">
                  <c:v>43831</c:v>
                </c:pt>
                <c:pt idx="131">
                  <c:v>43862</c:v>
                </c:pt>
                <c:pt idx="132">
                  <c:v>43891</c:v>
                </c:pt>
                <c:pt idx="133">
                  <c:v>43922</c:v>
                </c:pt>
                <c:pt idx="134">
                  <c:v>43952</c:v>
                </c:pt>
                <c:pt idx="135">
                  <c:v>43983</c:v>
                </c:pt>
                <c:pt idx="136">
                  <c:v>44013</c:v>
                </c:pt>
                <c:pt idx="137">
                  <c:v>44044</c:v>
                </c:pt>
                <c:pt idx="138">
                  <c:v>44075</c:v>
                </c:pt>
                <c:pt idx="139">
                  <c:v>44105</c:v>
                </c:pt>
                <c:pt idx="140">
                  <c:v>44136</c:v>
                </c:pt>
                <c:pt idx="141">
                  <c:v>44166</c:v>
                </c:pt>
                <c:pt idx="142">
                  <c:v>44197</c:v>
                </c:pt>
                <c:pt idx="143">
                  <c:v>44228</c:v>
                </c:pt>
                <c:pt idx="144">
                  <c:v>44256</c:v>
                </c:pt>
                <c:pt idx="145">
                  <c:v>44287</c:v>
                </c:pt>
                <c:pt idx="146">
                  <c:v>44317</c:v>
                </c:pt>
                <c:pt idx="147">
                  <c:v>44348</c:v>
                </c:pt>
                <c:pt idx="148">
                  <c:v>44409</c:v>
                </c:pt>
                <c:pt idx="149">
                  <c:v>44440</c:v>
                </c:pt>
                <c:pt idx="150">
                  <c:v>44470</c:v>
                </c:pt>
                <c:pt idx="151">
                  <c:v>44501</c:v>
                </c:pt>
                <c:pt idx="152">
                  <c:v>44531</c:v>
                </c:pt>
                <c:pt idx="153">
                  <c:v>44562</c:v>
                </c:pt>
                <c:pt idx="154">
                  <c:v>44593</c:v>
                </c:pt>
                <c:pt idx="155">
                  <c:v>44621</c:v>
                </c:pt>
                <c:pt idx="156">
                  <c:v>44652</c:v>
                </c:pt>
                <c:pt idx="157">
                  <c:v>44682</c:v>
                </c:pt>
                <c:pt idx="158">
                  <c:v>44713</c:v>
                </c:pt>
                <c:pt idx="159">
                  <c:v>44743</c:v>
                </c:pt>
                <c:pt idx="160">
                  <c:v>44774</c:v>
                </c:pt>
                <c:pt idx="161">
                  <c:v>44805</c:v>
                </c:pt>
                <c:pt idx="162">
                  <c:v>44835</c:v>
                </c:pt>
                <c:pt idx="163">
                  <c:v>44866</c:v>
                </c:pt>
                <c:pt idx="164">
                  <c:v>44896</c:v>
                </c:pt>
                <c:pt idx="165">
                  <c:v>44927</c:v>
                </c:pt>
                <c:pt idx="166">
                  <c:v>44958</c:v>
                </c:pt>
                <c:pt idx="167">
                  <c:v>44986</c:v>
                </c:pt>
                <c:pt idx="168">
                  <c:v>45017</c:v>
                </c:pt>
                <c:pt idx="169">
                  <c:v>45047</c:v>
                </c:pt>
                <c:pt idx="170">
                  <c:v>45078</c:v>
                </c:pt>
                <c:pt idx="171">
                  <c:v>45108</c:v>
                </c:pt>
                <c:pt idx="172">
                  <c:v>45139</c:v>
                </c:pt>
                <c:pt idx="173">
                  <c:v>45170</c:v>
                </c:pt>
                <c:pt idx="174">
                  <c:v>45200</c:v>
                </c:pt>
                <c:pt idx="175">
                  <c:v>45231</c:v>
                </c:pt>
                <c:pt idx="176">
                  <c:v>45261</c:v>
                </c:pt>
                <c:pt idx="177">
                  <c:v>45292</c:v>
                </c:pt>
                <c:pt idx="178">
                  <c:v>45323</c:v>
                </c:pt>
                <c:pt idx="179">
                  <c:v>45352</c:v>
                </c:pt>
                <c:pt idx="180">
                  <c:v>45383</c:v>
                </c:pt>
                <c:pt idx="181">
                  <c:v>45413</c:v>
                </c:pt>
                <c:pt idx="182">
                  <c:v>45444</c:v>
                </c:pt>
                <c:pt idx="183">
                  <c:v>45474</c:v>
                </c:pt>
                <c:pt idx="184">
                  <c:v>45505</c:v>
                </c:pt>
                <c:pt idx="185">
                  <c:v>45536</c:v>
                </c:pt>
                <c:pt idx="186">
                  <c:v>45566</c:v>
                </c:pt>
                <c:pt idx="187">
                  <c:v>45597</c:v>
                </c:pt>
                <c:pt idx="188">
                  <c:v>45627</c:v>
                </c:pt>
                <c:pt idx="189">
                  <c:v>45658</c:v>
                </c:pt>
                <c:pt idx="190">
                  <c:v>45689</c:v>
                </c:pt>
                <c:pt idx="191">
                  <c:v>45717</c:v>
                </c:pt>
                <c:pt idx="192">
                  <c:v>45748</c:v>
                </c:pt>
                <c:pt idx="193">
                  <c:v>45778</c:v>
                </c:pt>
                <c:pt idx="194">
                  <c:v>45809</c:v>
                </c:pt>
                <c:pt idx="195">
                  <c:v>45870</c:v>
                </c:pt>
                <c:pt idx="196">
                  <c:v>45931</c:v>
                </c:pt>
                <c:pt idx="197">
                  <c:v>45962</c:v>
                </c:pt>
                <c:pt idx="198">
                  <c:v>45992</c:v>
                </c:pt>
                <c:pt idx="199">
                  <c:v>46054</c:v>
                </c:pt>
                <c:pt idx="200">
                  <c:v>46113</c:v>
                </c:pt>
                <c:pt idx="201">
                  <c:v>46143</c:v>
                </c:pt>
                <c:pt idx="202">
                  <c:v>46174</c:v>
                </c:pt>
                <c:pt idx="203">
                  <c:v>46204</c:v>
                </c:pt>
                <c:pt idx="204">
                  <c:v>46235</c:v>
                </c:pt>
                <c:pt idx="205">
                  <c:v>46266</c:v>
                </c:pt>
              </c:numCache>
            </c:numRef>
          </c:xVal>
          <c:yVal>
            <c:numRef>
              <c:f>Koreksi_Data!$G$382:$G$587</c:f>
              <c:numCache>
                <c:formatCode>#,##0.0</c:formatCode>
                <c:ptCount val="206"/>
                <c:pt idx="0">
                  <c:v>51</c:v>
                </c:pt>
                <c:pt idx="1">
                  <c:v>50.4471544715447</c:v>
                </c:pt>
                <c:pt idx="2">
                  <c:v>42.2926829268293</c:v>
                </c:pt>
                <c:pt idx="3">
                  <c:v>43.5365853658537</c:v>
                </c:pt>
                <c:pt idx="4">
                  <c:v>45.8861788617886</c:v>
                </c:pt>
                <c:pt idx="5">
                  <c:v>0</c:v>
                </c:pt>
                <c:pt idx="6">
                  <c:v>51.9674796747968</c:v>
                </c:pt>
                <c:pt idx="7">
                  <c:v>43.260162601626</c:v>
                </c:pt>
                <c:pt idx="8">
                  <c:v>39.6666666666667</c:v>
                </c:pt>
                <c:pt idx="9">
                  <c:v>37.0406504065041</c:v>
                </c:pt>
                <c:pt idx="10">
                  <c:v>43.3983739837398</c:v>
                </c:pt>
                <c:pt idx="11">
                  <c:v>43.260162601626</c:v>
                </c:pt>
                <c:pt idx="12">
                  <c:v>357.5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5.14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12.8</c:v>
                </c:pt>
                <c:pt idx="79">
                  <c:v>24</c:v>
                </c:pt>
                <c:pt idx="80">
                  <c:v>0</c:v>
                </c:pt>
                <c:pt idx="81">
                  <c:v>46.5</c:v>
                </c:pt>
                <c:pt idx="82">
                  <c:v>6</c:v>
                </c:pt>
                <c:pt idx="83">
                  <c:v>60</c:v>
                </c:pt>
                <c:pt idx="84">
                  <c:v>90.7853403141361</c:v>
                </c:pt>
                <c:pt idx="85">
                  <c:v>16</c:v>
                </c:pt>
                <c:pt idx="86">
                  <c:v>29</c:v>
                </c:pt>
                <c:pt idx="87">
                  <c:v>29</c:v>
                </c:pt>
                <c:pt idx="88">
                  <c:v>26</c:v>
                </c:pt>
                <c:pt idx="89">
                  <c:v>9.5</c:v>
                </c:pt>
                <c:pt idx="90">
                  <c:v>38.75</c:v>
                </c:pt>
                <c:pt idx="91">
                  <c:v>65</c:v>
                </c:pt>
                <c:pt idx="92">
                  <c:v>62</c:v>
                </c:pt>
                <c:pt idx="93">
                  <c:v>57</c:v>
                </c:pt>
                <c:pt idx="94">
                  <c:v>56</c:v>
                </c:pt>
                <c:pt idx="95">
                  <c:v>52</c:v>
                </c:pt>
                <c:pt idx="96">
                  <c:v>51.5304740406321</c:v>
                </c:pt>
                <c:pt idx="97">
                  <c:v>47</c:v>
                </c:pt>
                <c:pt idx="98">
                  <c:v>45</c:v>
                </c:pt>
                <c:pt idx="99">
                  <c:v>48</c:v>
                </c:pt>
                <c:pt idx="100">
                  <c:v>54.8021390374332</c:v>
                </c:pt>
                <c:pt idx="101">
                  <c:v>30.5</c:v>
                </c:pt>
                <c:pt idx="102">
                  <c:v>49</c:v>
                </c:pt>
                <c:pt idx="103">
                  <c:v>40.5762711864407</c:v>
                </c:pt>
                <c:pt idx="104">
                  <c:v>42</c:v>
                </c:pt>
                <c:pt idx="105">
                  <c:v>43.0181818181818</c:v>
                </c:pt>
                <c:pt idx="106">
                  <c:v>2</c:v>
                </c:pt>
                <c:pt idx="107">
                  <c:v>26</c:v>
                </c:pt>
                <c:pt idx="108">
                  <c:v>26</c:v>
                </c:pt>
                <c:pt idx="109">
                  <c:v>27</c:v>
                </c:pt>
                <c:pt idx="110">
                  <c:v>26</c:v>
                </c:pt>
                <c:pt idx="111">
                  <c:v>25</c:v>
                </c:pt>
                <c:pt idx="112">
                  <c:v>24</c:v>
                </c:pt>
                <c:pt idx="113">
                  <c:v>11.5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3</c:v>
                </c:pt>
                <c:pt idx="192">
                  <c:v>6.97183098591549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Koreksi_Data!$C$382:$C$587</c:f>
              <c:numCache>
                <c:formatCode>mmm\-yyyy</c:formatCode>
                <c:ptCount val="206"/>
                <c:pt idx="0">
                  <c:v>39845</c:v>
                </c:pt>
                <c:pt idx="1">
                  <c:v>39873</c:v>
                </c:pt>
                <c:pt idx="2">
                  <c:v>39904</c:v>
                </c:pt>
                <c:pt idx="3">
                  <c:v>39934</c:v>
                </c:pt>
                <c:pt idx="4">
                  <c:v>39965</c:v>
                </c:pt>
                <c:pt idx="5">
                  <c:v>39995</c:v>
                </c:pt>
                <c:pt idx="6">
                  <c:v>40026</c:v>
                </c:pt>
                <c:pt idx="7">
                  <c:v>40057</c:v>
                </c:pt>
                <c:pt idx="8">
                  <c:v>40087</c:v>
                </c:pt>
                <c:pt idx="9">
                  <c:v>40118</c:v>
                </c:pt>
                <c:pt idx="10">
                  <c:v>40148</c:v>
                </c:pt>
                <c:pt idx="11">
                  <c:v>40179</c:v>
                </c:pt>
                <c:pt idx="12">
                  <c:v>40210</c:v>
                </c:pt>
                <c:pt idx="13">
                  <c:v>40238</c:v>
                </c:pt>
                <c:pt idx="14">
                  <c:v>40269</c:v>
                </c:pt>
                <c:pt idx="15">
                  <c:v>40299</c:v>
                </c:pt>
                <c:pt idx="16">
                  <c:v>40330</c:v>
                </c:pt>
                <c:pt idx="17">
                  <c:v>40360</c:v>
                </c:pt>
                <c:pt idx="18">
                  <c:v>40391</c:v>
                </c:pt>
                <c:pt idx="19">
                  <c:v>40422</c:v>
                </c:pt>
                <c:pt idx="20">
                  <c:v>40452</c:v>
                </c:pt>
                <c:pt idx="21">
                  <c:v>40483</c:v>
                </c:pt>
                <c:pt idx="22">
                  <c:v>40513</c:v>
                </c:pt>
                <c:pt idx="23">
                  <c:v>40544</c:v>
                </c:pt>
                <c:pt idx="24">
                  <c:v>40575</c:v>
                </c:pt>
                <c:pt idx="25">
                  <c:v>40603</c:v>
                </c:pt>
                <c:pt idx="26">
                  <c:v>40634</c:v>
                </c:pt>
                <c:pt idx="27">
                  <c:v>40664</c:v>
                </c:pt>
                <c:pt idx="28">
                  <c:v>40695</c:v>
                </c:pt>
                <c:pt idx="29">
                  <c:v>40725</c:v>
                </c:pt>
                <c:pt idx="30">
                  <c:v>40756</c:v>
                </c:pt>
                <c:pt idx="31">
                  <c:v>40787</c:v>
                </c:pt>
                <c:pt idx="32">
                  <c:v>40817</c:v>
                </c:pt>
                <c:pt idx="33">
                  <c:v>40848</c:v>
                </c:pt>
                <c:pt idx="34">
                  <c:v>40878</c:v>
                </c:pt>
                <c:pt idx="35">
                  <c:v>40909</c:v>
                </c:pt>
                <c:pt idx="36">
                  <c:v>40940</c:v>
                </c:pt>
                <c:pt idx="37">
                  <c:v>40969</c:v>
                </c:pt>
                <c:pt idx="38">
                  <c:v>41000</c:v>
                </c:pt>
                <c:pt idx="39">
                  <c:v>41030</c:v>
                </c:pt>
                <c:pt idx="40">
                  <c:v>41061</c:v>
                </c:pt>
                <c:pt idx="41">
                  <c:v>41091</c:v>
                </c:pt>
                <c:pt idx="42">
                  <c:v>41122</c:v>
                </c:pt>
                <c:pt idx="43">
                  <c:v>41153</c:v>
                </c:pt>
                <c:pt idx="44">
                  <c:v>41183</c:v>
                </c:pt>
                <c:pt idx="45">
                  <c:v>41214</c:v>
                </c:pt>
                <c:pt idx="46">
                  <c:v>41244</c:v>
                </c:pt>
                <c:pt idx="47">
                  <c:v>41275</c:v>
                </c:pt>
                <c:pt idx="48">
                  <c:v>41306</c:v>
                </c:pt>
                <c:pt idx="49">
                  <c:v>41334</c:v>
                </c:pt>
                <c:pt idx="50">
                  <c:v>41365</c:v>
                </c:pt>
                <c:pt idx="51">
                  <c:v>41395</c:v>
                </c:pt>
                <c:pt idx="52">
                  <c:v>41426</c:v>
                </c:pt>
                <c:pt idx="53">
                  <c:v>41456</c:v>
                </c:pt>
                <c:pt idx="54">
                  <c:v>41487</c:v>
                </c:pt>
                <c:pt idx="55">
                  <c:v>41518</c:v>
                </c:pt>
                <c:pt idx="56">
                  <c:v>41548</c:v>
                </c:pt>
                <c:pt idx="57">
                  <c:v>41579</c:v>
                </c:pt>
                <c:pt idx="58">
                  <c:v>41609</c:v>
                </c:pt>
                <c:pt idx="59">
                  <c:v>41640</c:v>
                </c:pt>
                <c:pt idx="60">
                  <c:v>41671</c:v>
                </c:pt>
                <c:pt idx="61">
                  <c:v>41699</c:v>
                </c:pt>
                <c:pt idx="62">
                  <c:v>41730</c:v>
                </c:pt>
                <c:pt idx="63">
                  <c:v>41760</c:v>
                </c:pt>
                <c:pt idx="64">
                  <c:v>41791</c:v>
                </c:pt>
                <c:pt idx="65">
                  <c:v>41821</c:v>
                </c:pt>
                <c:pt idx="66">
                  <c:v>41852</c:v>
                </c:pt>
                <c:pt idx="67">
                  <c:v>41883</c:v>
                </c:pt>
                <c:pt idx="68">
                  <c:v>41913</c:v>
                </c:pt>
                <c:pt idx="69">
                  <c:v>41944</c:v>
                </c:pt>
                <c:pt idx="70">
                  <c:v>41974</c:v>
                </c:pt>
                <c:pt idx="71">
                  <c:v>42005</c:v>
                </c:pt>
                <c:pt idx="72">
                  <c:v>42036</c:v>
                </c:pt>
                <c:pt idx="73">
                  <c:v>42064</c:v>
                </c:pt>
                <c:pt idx="74">
                  <c:v>42095</c:v>
                </c:pt>
                <c:pt idx="75">
                  <c:v>42125</c:v>
                </c:pt>
                <c:pt idx="76">
                  <c:v>42156</c:v>
                </c:pt>
                <c:pt idx="77">
                  <c:v>42186</c:v>
                </c:pt>
                <c:pt idx="78">
                  <c:v>42217</c:v>
                </c:pt>
                <c:pt idx="79">
                  <c:v>42248</c:v>
                </c:pt>
                <c:pt idx="80">
                  <c:v>42278</c:v>
                </c:pt>
                <c:pt idx="81">
                  <c:v>42309</c:v>
                </c:pt>
                <c:pt idx="82">
                  <c:v>42339</c:v>
                </c:pt>
                <c:pt idx="83">
                  <c:v>42370</c:v>
                </c:pt>
                <c:pt idx="84">
                  <c:v>42430</c:v>
                </c:pt>
                <c:pt idx="85">
                  <c:v>42461</c:v>
                </c:pt>
                <c:pt idx="86">
                  <c:v>42491</c:v>
                </c:pt>
                <c:pt idx="87">
                  <c:v>42522</c:v>
                </c:pt>
                <c:pt idx="88">
                  <c:v>42552</c:v>
                </c:pt>
                <c:pt idx="89">
                  <c:v>42583</c:v>
                </c:pt>
                <c:pt idx="90">
                  <c:v>42614</c:v>
                </c:pt>
                <c:pt idx="91">
                  <c:v>42644</c:v>
                </c:pt>
                <c:pt idx="92">
                  <c:v>42675</c:v>
                </c:pt>
                <c:pt idx="93">
                  <c:v>42705</c:v>
                </c:pt>
                <c:pt idx="94">
                  <c:v>42736</c:v>
                </c:pt>
                <c:pt idx="95">
                  <c:v>42767</c:v>
                </c:pt>
                <c:pt idx="96">
                  <c:v>42795</c:v>
                </c:pt>
                <c:pt idx="97">
                  <c:v>42826</c:v>
                </c:pt>
                <c:pt idx="98">
                  <c:v>42856</c:v>
                </c:pt>
                <c:pt idx="99">
                  <c:v>42887</c:v>
                </c:pt>
                <c:pt idx="100">
                  <c:v>42917</c:v>
                </c:pt>
                <c:pt idx="101">
                  <c:v>42948</c:v>
                </c:pt>
                <c:pt idx="102">
                  <c:v>42979</c:v>
                </c:pt>
                <c:pt idx="103">
                  <c:v>43009</c:v>
                </c:pt>
                <c:pt idx="104">
                  <c:v>43040</c:v>
                </c:pt>
                <c:pt idx="105">
                  <c:v>43070</c:v>
                </c:pt>
                <c:pt idx="106">
                  <c:v>43101</c:v>
                </c:pt>
                <c:pt idx="107">
                  <c:v>43132</c:v>
                </c:pt>
                <c:pt idx="108">
                  <c:v>43160</c:v>
                </c:pt>
                <c:pt idx="109">
                  <c:v>43191</c:v>
                </c:pt>
                <c:pt idx="110">
                  <c:v>43221</c:v>
                </c:pt>
                <c:pt idx="111">
                  <c:v>43252</c:v>
                </c:pt>
                <c:pt idx="112">
                  <c:v>43282</c:v>
                </c:pt>
                <c:pt idx="113">
                  <c:v>43313</c:v>
                </c:pt>
                <c:pt idx="114">
                  <c:v>43344</c:v>
                </c:pt>
                <c:pt idx="115">
                  <c:v>43374</c:v>
                </c:pt>
                <c:pt idx="116">
                  <c:v>43405</c:v>
                </c:pt>
                <c:pt idx="117">
                  <c:v>43435</c:v>
                </c:pt>
                <c:pt idx="118">
                  <c:v>43466</c:v>
                </c:pt>
                <c:pt idx="119">
                  <c:v>43497</c:v>
                </c:pt>
                <c:pt idx="120">
                  <c:v>43525</c:v>
                </c:pt>
                <c:pt idx="121">
                  <c:v>43556</c:v>
                </c:pt>
                <c:pt idx="122">
                  <c:v>43586</c:v>
                </c:pt>
                <c:pt idx="123">
                  <c:v>43617</c:v>
                </c:pt>
                <c:pt idx="124">
                  <c:v>43647</c:v>
                </c:pt>
                <c:pt idx="125">
                  <c:v>43678</c:v>
                </c:pt>
                <c:pt idx="126">
                  <c:v>43709</c:v>
                </c:pt>
                <c:pt idx="127">
                  <c:v>43739</c:v>
                </c:pt>
                <c:pt idx="128">
                  <c:v>43770</c:v>
                </c:pt>
                <c:pt idx="129">
                  <c:v>43800</c:v>
                </c:pt>
                <c:pt idx="130">
                  <c:v>43831</c:v>
                </c:pt>
                <c:pt idx="131">
                  <c:v>43862</c:v>
                </c:pt>
                <c:pt idx="132">
                  <c:v>43891</c:v>
                </c:pt>
                <c:pt idx="133">
                  <c:v>43922</c:v>
                </c:pt>
                <c:pt idx="134">
                  <c:v>43952</c:v>
                </c:pt>
                <c:pt idx="135">
                  <c:v>43983</c:v>
                </c:pt>
                <c:pt idx="136">
                  <c:v>44013</c:v>
                </c:pt>
                <c:pt idx="137">
                  <c:v>44044</c:v>
                </c:pt>
                <c:pt idx="138">
                  <c:v>44075</c:v>
                </c:pt>
                <c:pt idx="139">
                  <c:v>44105</c:v>
                </c:pt>
                <c:pt idx="140">
                  <c:v>44136</c:v>
                </c:pt>
                <c:pt idx="141">
                  <c:v>44166</c:v>
                </c:pt>
                <c:pt idx="142">
                  <c:v>44197</c:v>
                </c:pt>
                <c:pt idx="143">
                  <c:v>44228</c:v>
                </c:pt>
                <c:pt idx="144">
                  <c:v>44256</c:v>
                </c:pt>
                <c:pt idx="145">
                  <c:v>44287</c:v>
                </c:pt>
                <c:pt idx="146">
                  <c:v>44317</c:v>
                </c:pt>
                <c:pt idx="147">
                  <c:v>44348</c:v>
                </c:pt>
                <c:pt idx="148">
                  <c:v>44409</c:v>
                </c:pt>
                <c:pt idx="149">
                  <c:v>44440</c:v>
                </c:pt>
                <c:pt idx="150">
                  <c:v>44470</c:v>
                </c:pt>
                <c:pt idx="151">
                  <c:v>44501</c:v>
                </c:pt>
                <c:pt idx="152">
                  <c:v>44531</c:v>
                </c:pt>
                <c:pt idx="153">
                  <c:v>44562</c:v>
                </c:pt>
                <c:pt idx="154">
                  <c:v>44593</c:v>
                </c:pt>
                <c:pt idx="155">
                  <c:v>44621</c:v>
                </c:pt>
                <c:pt idx="156">
                  <c:v>44652</c:v>
                </c:pt>
                <c:pt idx="157">
                  <c:v>44682</c:v>
                </c:pt>
                <c:pt idx="158">
                  <c:v>44713</c:v>
                </c:pt>
                <c:pt idx="159">
                  <c:v>44743</c:v>
                </c:pt>
                <c:pt idx="160">
                  <c:v>44774</c:v>
                </c:pt>
                <c:pt idx="161">
                  <c:v>44805</c:v>
                </c:pt>
                <c:pt idx="162">
                  <c:v>44835</c:v>
                </c:pt>
                <c:pt idx="163">
                  <c:v>44866</c:v>
                </c:pt>
                <c:pt idx="164">
                  <c:v>44896</c:v>
                </c:pt>
                <c:pt idx="165">
                  <c:v>44927</c:v>
                </c:pt>
                <c:pt idx="166">
                  <c:v>44958</c:v>
                </c:pt>
                <c:pt idx="167">
                  <c:v>44986</c:v>
                </c:pt>
                <c:pt idx="168">
                  <c:v>45017</c:v>
                </c:pt>
                <c:pt idx="169">
                  <c:v>45047</c:v>
                </c:pt>
                <c:pt idx="170">
                  <c:v>45078</c:v>
                </c:pt>
                <c:pt idx="171">
                  <c:v>45108</c:v>
                </c:pt>
                <c:pt idx="172">
                  <c:v>45139</c:v>
                </c:pt>
                <c:pt idx="173">
                  <c:v>45170</c:v>
                </c:pt>
                <c:pt idx="174">
                  <c:v>45200</c:v>
                </c:pt>
                <c:pt idx="175">
                  <c:v>45231</c:v>
                </c:pt>
                <c:pt idx="176">
                  <c:v>45261</c:v>
                </c:pt>
                <c:pt idx="177">
                  <c:v>45292</c:v>
                </c:pt>
                <c:pt idx="178">
                  <c:v>45323</c:v>
                </c:pt>
                <c:pt idx="179">
                  <c:v>45352</c:v>
                </c:pt>
                <c:pt idx="180">
                  <c:v>45383</c:v>
                </c:pt>
                <c:pt idx="181">
                  <c:v>45413</c:v>
                </c:pt>
                <c:pt idx="182">
                  <c:v>45444</c:v>
                </c:pt>
                <c:pt idx="183">
                  <c:v>45474</c:v>
                </c:pt>
                <c:pt idx="184">
                  <c:v>45505</c:v>
                </c:pt>
                <c:pt idx="185">
                  <c:v>45536</c:v>
                </c:pt>
                <c:pt idx="186">
                  <c:v>45566</c:v>
                </c:pt>
                <c:pt idx="187">
                  <c:v>45597</c:v>
                </c:pt>
                <c:pt idx="188">
                  <c:v>45627</c:v>
                </c:pt>
                <c:pt idx="189">
                  <c:v>45658</c:v>
                </c:pt>
                <c:pt idx="190">
                  <c:v>45689</c:v>
                </c:pt>
                <c:pt idx="191">
                  <c:v>45717</c:v>
                </c:pt>
                <c:pt idx="192">
                  <c:v>45748</c:v>
                </c:pt>
                <c:pt idx="193">
                  <c:v>45778</c:v>
                </c:pt>
                <c:pt idx="194">
                  <c:v>45809</c:v>
                </c:pt>
                <c:pt idx="195">
                  <c:v>45870</c:v>
                </c:pt>
                <c:pt idx="196">
                  <c:v>45931</c:v>
                </c:pt>
                <c:pt idx="197">
                  <c:v>45962</c:v>
                </c:pt>
                <c:pt idx="198">
                  <c:v>45992</c:v>
                </c:pt>
                <c:pt idx="199">
                  <c:v>46054</c:v>
                </c:pt>
                <c:pt idx="200">
                  <c:v>46113</c:v>
                </c:pt>
                <c:pt idx="201">
                  <c:v>46143</c:v>
                </c:pt>
                <c:pt idx="202">
                  <c:v>46174</c:v>
                </c:pt>
                <c:pt idx="203">
                  <c:v>46204</c:v>
                </c:pt>
                <c:pt idx="204">
                  <c:v>46235</c:v>
                </c:pt>
                <c:pt idx="205">
                  <c:v>46266</c:v>
                </c:pt>
              </c:numCache>
            </c:numRef>
          </c:xVal>
          <c:yVal>
            <c:numRef>
              <c:f>Koreksi_Data!$E$382:$E$587</c:f>
              <c:numCache>
                <c:formatCode>#,##0.0</c:formatCode>
                <c:ptCount val="206"/>
                <c:pt idx="0">
                  <c:v>51</c:v>
                </c:pt>
                <c:pt idx="12">
                  <c:v>357.5</c:v>
                </c:pt>
                <c:pt idx="13">
                  <c:v>218.333333333333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454</c:v>
                </c:pt>
                <c:pt idx="27">
                  <c:v>0</c:v>
                </c:pt>
                <c:pt idx="31">
                  <c:v>12</c:v>
                </c:pt>
                <c:pt idx="36">
                  <c:v>0</c:v>
                </c:pt>
                <c:pt idx="42">
                  <c:v>0</c:v>
                </c:pt>
                <c:pt idx="51">
                  <c:v>0</c:v>
                </c:pt>
                <c:pt idx="57">
                  <c:v>0</c:v>
                </c:pt>
                <c:pt idx="61">
                  <c:v>0</c:v>
                </c:pt>
                <c:pt idx="75">
                  <c:v>17.5</c:v>
                </c:pt>
                <c:pt idx="77">
                  <c:v>24.5</c:v>
                </c:pt>
                <c:pt idx="79">
                  <c:v>24</c:v>
                </c:pt>
                <c:pt idx="80">
                  <c:v>40</c:v>
                </c:pt>
                <c:pt idx="81">
                  <c:v>46.5</c:v>
                </c:pt>
                <c:pt idx="82">
                  <c:v>6</c:v>
                </c:pt>
                <c:pt idx="83">
                  <c:v>60</c:v>
                </c:pt>
                <c:pt idx="85">
                  <c:v>16</c:v>
                </c:pt>
                <c:pt idx="86">
                  <c:v>29</c:v>
                </c:pt>
                <c:pt idx="87">
                  <c:v>29</c:v>
                </c:pt>
                <c:pt idx="88">
                  <c:v>26</c:v>
                </c:pt>
                <c:pt idx="89">
                  <c:v>9.5</c:v>
                </c:pt>
                <c:pt idx="90">
                  <c:v>38.75</c:v>
                </c:pt>
                <c:pt idx="91">
                  <c:v>65</c:v>
                </c:pt>
                <c:pt idx="92">
                  <c:v>62</c:v>
                </c:pt>
                <c:pt idx="93">
                  <c:v>57</c:v>
                </c:pt>
                <c:pt idx="94">
                  <c:v>56</c:v>
                </c:pt>
                <c:pt idx="95">
                  <c:v>52</c:v>
                </c:pt>
                <c:pt idx="97">
                  <c:v>47</c:v>
                </c:pt>
                <c:pt idx="98">
                  <c:v>45</c:v>
                </c:pt>
                <c:pt idx="99">
                  <c:v>48</c:v>
                </c:pt>
                <c:pt idx="101">
                  <c:v>30.5</c:v>
                </c:pt>
                <c:pt idx="102">
                  <c:v>49</c:v>
                </c:pt>
                <c:pt idx="104">
                  <c:v>42</c:v>
                </c:pt>
                <c:pt idx="106">
                  <c:v>2</c:v>
                </c:pt>
                <c:pt idx="107">
                  <c:v>26</c:v>
                </c:pt>
                <c:pt idx="108">
                  <c:v>26</c:v>
                </c:pt>
                <c:pt idx="109">
                  <c:v>27</c:v>
                </c:pt>
                <c:pt idx="110">
                  <c:v>26</c:v>
                </c:pt>
                <c:pt idx="111">
                  <c:v>25</c:v>
                </c:pt>
                <c:pt idx="112">
                  <c:v>24</c:v>
                </c:pt>
                <c:pt idx="113">
                  <c:v>11.5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38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9">
                  <c:v>0</c:v>
                </c:pt>
                <c:pt idx="191">
                  <c:v>3</c:v>
                </c:pt>
                <c:pt idx="193">
                  <c:v>3</c:v>
                </c:pt>
                <c:pt idx="194">
                  <c:v>2</c:v>
                </c:pt>
                <c:pt idx="195">
                  <c:v>1.5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7</c:v>
                </c:pt>
                <c:pt idx="202">
                  <c:v>5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</c:numCache>
            </c:numRef>
          </c:yVal>
          <c:smooth val="0"/>
        </c:ser>
        <c:axId val="33708810"/>
        <c:axId val="20954382"/>
      </c:scatterChart>
      <c:valAx>
        <c:axId val="33708810"/>
        <c:scaling>
          <c:orientation val="minMax"/>
          <c:max val="46266"/>
          <c:min val="39845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0954382"/>
        <c:crosses val="autoZero"/>
        <c:crossBetween val="midCat"/>
        <c:majorUnit val="1095.75"/>
      </c:valAx>
      <c:valAx>
        <c:axId val="20954382"/>
        <c:scaling>
          <c:orientation val="minMax"/>
          <c:max val="5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370881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KKA-4 | OIL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Koreksi_Data!$C$588:$C$769</c:f>
              <c:numCache>
                <c:formatCode>mmm\-yyyy</c:formatCode>
                <c:ptCount val="182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40940</c:v>
                </c:pt>
                <c:pt idx="24">
                  <c:v>40969</c:v>
                </c:pt>
                <c:pt idx="25">
                  <c:v>41000</c:v>
                </c:pt>
                <c:pt idx="26">
                  <c:v>41030</c:v>
                </c:pt>
                <c:pt idx="27">
                  <c:v>41061</c:v>
                </c:pt>
                <c:pt idx="28">
                  <c:v>41091</c:v>
                </c:pt>
                <c:pt idx="29">
                  <c:v>41122</c:v>
                </c:pt>
                <c:pt idx="30">
                  <c:v>41153</c:v>
                </c:pt>
                <c:pt idx="31">
                  <c:v>41183</c:v>
                </c:pt>
                <c:pt idx="32">
                  <c:v>41214</c:v>
                </c:pt>
                <c:pt idx="33">
                  <c:v>41244</c:v>
                </c:pt>
                <c:pt idx="34">
                  <c:v>41275</c:v>
                </c:pt>
                <c:pt idx="35">
                  <c:v>41306</c:v>
                </c:pt>
                <c:pt idx="36">
                  <c:v>41334</c:v>
                </c:pt>
                <c:pt idx="37">
                  <c:v>41365</c:v>
                </c:pt>
                <c:pt idx="38">
                  <c:v>41395</c:v>
                </c:pt>
                <c:pt idx="39">
                  <c:v>41426</c:v>
                </c:pt>
                <c:pt idx="40">
                  <c:v>41456</c:v>
                </c:pt>
                <c:pt idx="41">
                  <c:v>41487</c:v>
                </c:pt>
                <c:pt idx="42">
                  <c:v>41518</c:v>
                </c:pt>
                <c:pt idx="43">
                  <c:v>41548</c:v>
                </c:pt>
                <c:pt idx="44">
                  <c:v>41579</c:v>
                </c:pt>
                <c:pt idx="45">
                  <c:v>41609</c:v>
                </c:pt>
                <c:pt idx="46">
                  <c:v>41640</c:v>
                </c:pt>
                <c:pt idx="47">
                  <c:v>41671</c:v>
                </c:pt>
                <c:pt idx="48">
                  <c:v>41699</c:v>
                </c:pt>
                <c:pt idx="49">
                  <c:v>41730</c:v>
                </c:pt>
                <c:pt idx="50">
                  <c:v>41760</c:v>
                </c:pt>
                <c:pt idx="51">
                  <c:v>41791</c:v>
                </c:pt>
                <c:pt idx="52">
                  <c:v>41821</c:v>
                </c:pt>
                <c:pt idx="53">
                  <c:v>41852</c:v>
                </c:pt>
                <c:pt idx="54">
                  <c:v>41883</c:v>
                </c:pt>
                <c:pt idx="55">
                  <c:v>41913</c:v>
                </c:pt>
                <c:pt idx="56">
                  <c:v>41944</c:v>
                </c:pt>
                <c:pt idx="57">
                  <c:v>41974</c:v>
                </c:pt>
                <c:pt idx="58">
                  <c:v>42005</c:v>
                </c:pt>
                <c:pt idx="59">
                  <c:v>42036</c:v>
                </c:pt>
                <c:pt idx="60">
                  <c:v>42064</c:v>
                </c:pt>
                <c:pt idx="61">
                  <c:v>42095</c:v>
                </c:pt>
                <c:pt idx="62">
                  <c:v>42125</c:v>
                </c:pt>
                <c:pt idx="63">
                  <c:v>42156</c:v>
                </c:pt>
                <c:pt idx="64">
                  <c:v>42186</c:v>
                </c:pt>
                <c:pt idx="65">
                  <c:v>42217</c:v>
                </c:pt>
                <c:pt idx="66">
                  <c:v>42248</c:v>
                </c:pt>
                <c:pt idx="67">
                  <c:v>42278</c:v>
                </c:pt>
                <c:pt idx="68">
                  <c:v>42309</c:v>
                </c:pt>
                <c:pt idx="69">
                  <c:v>42339</c:v>
                </c:pt>
                <c:pt idx="70">
                  <c:v>42370</c:v>
                </c:pt>
                <c:pt idx="71">
                  <c:v>42583</c:v>
                </c:pt>
                <c:pt idx="72">
                  <c:v>42614</c:v>
                </c:pt>
                <c:pt idx="73">
                  <c:v>42644</c:v>
                </c:pt>
                <c:pt idx="74">
                  <c:v>42675</c:v>
                </c:pt>
                <c:pt idx="75">
                  <c:v>42705</c:v>
                </c:pt>
                <c:pt idx="76">
                  <c:v>42736</c:v>
                </c:pt>
                <c:pt idx="77">
                  <c:v>42767</c:v>
                </c:pt>
                <c:pt idx="78">
                  <c:v>42795</c:v>
                </c:pt>
                <c:pt idx="79">
                  <c:v>42826</c:v>
                </c:pt>
                <c:pt idx="80">
                  <c:v>42856</c:v>
                </c:pt>
                <c:pt idx="81">
                  <c:v>42887</c:v>
                </c:pt>
                <c:pt idx="82">
                  <c:v>42917</c:v>
                </c:pt>
                <c:pt idx="83">
                  <c:v>42948</c:v>
                </c:pt>
                <c:pt idx="84">
                  <c:v>42979</c:v>
                </c:pt>
                <c:pt idx="85">
                  <c:v>43009</c:v>
                </c:pt>
                <c:pt idx="86">
                  <c:v>43040</c:v>
                </c:pt>
                <c:pt idx="87">
                  <c:v>43070</c:v>
                </c:pt>
                <c:pt idx="88">
                  <c:v>43101</c:v>
                </c:pt>
                <c:pt idx="89">
                  <c:v>43132</c:v>
                </c:pt>
                <c:pt idx="90">
                  <c:v>43160</c:v>
                </c:pt>
                <c:pt idx="91">
                  <c:v>43191</c:v>
                </c:pt>
                <c:pt idx="92">
                  <c:v>43221</c:v>
                </c:pt>
                <c:pt idx="93">
                  <c:v>43252</c:v>
                </c:pt>
                <c:pt idx="94">
                  <c:v>43282</c:v>
                </c:pt>
                <c:pt idx="95">
                  <c:v>43313</c:v>
                </c:pt>
                <c:pt idx="96">
                  <c:v>43344</c:v>
                </c:pt>
                <c:pt idx="97">
                  <c:v>43374</c:v>
                </c:pt>
                <c:pt idx="98">
                  <c:v>43405</c:v>
                </c:pt>
                <c:pt idx="99">
                  <c:v>43435</c:v>
                </c:pt>
                <c:pt idx="100">
                  <c:v>43466</c:v>
                </c:pt>
                <c:pt idx="101">
                  <c:v>43497</c:v>
                </c:pt>
                <c:pt idx="102">
                  <c:v>43525</c:v>
                </c:pt>
                <c:pt idx="103">
                  <c:v>43556</c:v>
                </c:pt>
                <c:pt idx="104">
                  <c:v>43586</c:v>
                </c:pt>
                <c:pt idx="105">
                  <c:v>43617</c:v>
                </c:pt>
                <c:pt idx="106">
                  <c:v>43647</c:v>
                </c:pt>
                <c:pt idx="107">
                  <c:v>43678</c:v>
                </c:pt>
                <c:pt idx="108">
                  <c:v>43709</c:v>
                </c:pt>
                <c:pt idx="109">
                  <c:v>43739</c:v>
                </c:pt>
                <c:pt idx="110">
                  <c:v>43770</c:v>
                </c:pt>
                <c:pt idx="111">
                  <c:v>43800</c:v>
                </c:pt>
                <c:pt idx="112">
                  <c:v>43831</c:v>
                </c:pt>
                <c:pt idx="113">
                  <c:v>43862</c:v>
                </c:pt>
                <c:pt idx="114">
                  <c:v>43891</c:v>
                </c:pt>
                <c:pt idx="115">
                  <c:v>43922</c:v>
                </c:pt>
                <c:pt idx="116">
                  <c:v>43952</c:v>
                </c:pt>
                <c:pt idx="117">
                  <c:v>43983</c:v>
                </c:pt>
                <c:pt idx="118">
                  <c:v>44013</c:v>
                </c:pt>
                <c:pt idx="119">
                  <c:v>44044</c:v>
                </c:pt>
                <c:pt idx="120">
                  <c:v>44075</c:v>
                </c:pt>
                <c:pt idx="121">
                  <c:v>44105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44409</c:v>
                </c:pt>
                <c:pt idx="129">
                  <c:v>44440</c:v>
                </c:pt>
                <c:pt idx="130">
                  <c:v>44470</c:v>
                </c:pt>
                <c:pt idx="131">
                  <c:v>44501</c:v>
                </c:pt>
                <c:pt idx="132">
                  <c:v>44531</c:v>
                </c:pt>
                <c:pt idx="133">
                  <c:v>44562</c:v>
                </c:pt>
                <c:pt idx="134">
                  <c:v>44593</c:v>
                </c:pt>
                <c:pt idx="135">
                  <c:v>44621</c:v>
                </c:pt>
                <c:pt idx="136">
                  <c:v>44652</c:v>
                </c:pt>
                <c:pt idx="137">
                  <c:v>44682</c:v>
                </c:pt>
                <c:pt idx="138">
                  <c:v>44713</c:v>
                </c:pt>
                <c:pt idx="139">
                  <c:v>44743</c:v>
                </c:pt>
                <c:pt idx="140">
                  <c:v>44774</c:v>
                </c:pt>
                <c:pt idx="141">
                  <c:v>44805</c:v>
                </c:pt>
                <c:pt idx="142">
                  <c:v>44835</c:v>
                </c:pt>
                <c:pt idx="143">
                  <c:v>44866</c:v>
                </c:pt>
                <c:pt idx="144">
                  <c:v>44896</c:v>
                </c:pt>
                <c:pt idx="145">
                  <c:v>44927</c:v>
                </c:pt>
                <c:pt idx="146">
                  <c:v>44958</c:v>
                </c:pt>
                <c:pt idx="147">
                  <c:v>44986</c:v>
                </c:pt>
                <c:pt idx="148">
                  <c:v>45017</c:v>
                </c:pt>
                <c:pt idx="149">
                  <c:v>45047</c:v>
                </c:pt>
                <c:pt idx="150">
                  <c:v>45078</c:v>
                </c:pt>
                <c:pt idx="151">
                  <c:v>45108</c:v>
                </c:pt>
                <c:pt idx="152">
                  <c:v>45139</c:v>
                </c:pt>
                <c:pt idx="153">
                  <c:v>45170</c:v>
                </c:pt>
                <c:pt idx="154">
                  <c:v>45200</c:v>
                </c:pt>
                <c:pt idx="155">
                  <c:v>45231</c:v>
                </c:pt>
                <c:pt idx="156">
                  <c:v>45261</c:v>
                </c:pt>
                <c:pt idx="157">
                  <c:v>45292</c:v>
                </c:pt>
                <c:pt idx="158">
                  <c:v>45323</c:v>
                </c:pt>
                <c:pt idx="159">
                  <c:v>45352</c:v>
                </c:pt>
                <c:pt idx="160">
                  <c:v>45383</c:v>
                </c:pt>
                <c:pt idx="161">
                  <c:v>45413</c:v>
                </c:pt>
                <c:pt idx="162">
                  <c:v>45444</c:v>
                </c:pt>
                <c:pt idx="163">
                  <c:v>45474</c:v>
                </c:pt>
                <c:pt idx="164">
                  <c:v>45505</c:v>
                </c:pt>
                <c:pt idx="165">
                  <c:v>45536</c:v>
                </c:pt>
                <c:pt idx="166">
                  <c:v>45566</c:v>
                </c:pt>
                <c:pt idx="167">
                  <c:v>45597</c:v>
                </c:pt>
                <c:pt idx="168">
                  <c:v>45627</c:v>
                </c:pt>
                <c:pt idx="169">
                  <c:v>45658</c:v>
                </c:pt>
                <c:pt idx="170">
                  <c:v>45689</c:v>
                </c:pt>
                <c:pt idx="171">
                  <c:v>45717</c:v>
                </c:pt>
                <c:pt idx="172">
                  <c:v>45748</c:v>
                </c:pt>
                <c:pt idx="173">
                  <c:v>45778</c:v>
                </c:pt>
                <c:pt idx="174">
                  <c:v>45809</c:v>
                </c:pt>
                <c:pt idx="175">
                  <c:v>45839</c:v>
                </c:pt>
                <c:pt idx="176">
                  <c:v>45962</c:v>
                </c:pt>
                <c:pt idx="177">
                  <c:v>45992</c:v>
                </c:pt>
                <c:pt idx="178">
                  <c:v>46023</c:v>
                </c:pt>
                <c:pt idx="179">
                  <c:v>46054</c:v>
                </c:pt>
                <c:pt idx="180">
                  <c:v>46082</c:v>
                </c:pt>
                <c:pt idx="181">
                  <c:v>46113</c:v>
                </c:pt>
              </c:numCache>
            </c:numRef>
          </c:xVal>
          <c:yVal>
            <c:numRef>
              <c:f>Koreksi_Data!$D$588:$D$769</c:f>
              <c:numCache>
                <c:formatCode>#,##0.0</c:formatCode>
                <c:ptCount val="182"/>
                <c:pt idx="1">
                  <c:v>391</c:v>
                </c:pt>
                <c:pt idx="2">
                  <c:v>270</c:v>
                </c:pt>
                <c:pt idx="3">
                  <c:v>162</c:v>
                </c:pt>
                <c:pt idx="4">
                  <c:v>172</c:v>
                </c:pt>
                <c:pt idx="5">
                  <c:v>62</c:v>
                </c:pt>
                <c:pt idx="6">
                  <c:v>0</c:v>
                </c:pt>
                <c:pt idx="7">
                  <c:v>0</c:v>
                </c:pt>
                <c:pt idx="8">
                  <c:v>529</c:v>
                </c:pt>
                <c:pt idx="9">
                  <c:v>296</c:v>
                </c:pt>
                <c:pt idx="10">
                  <c:v>306</c:v>
                </c:pt>
                <c:pt idx="11">
                  <c:v>236</c:v>
                </c:pt>
                <c:pt idx="12">
                  <c:v>289</c:v>
                </c:pt>
                <c:pt idx="13">
                  <c:v>295</c:v>
                </c:pt>
                <c:pt idx="14">
                  <c:v>401</c:v>
                </c:pt>
                <c:pt idx="15">
                  <c:v>130</c:v>
                </c:pt>
                <c:pt idx="16">
                  <c:v>126</c:v>
                </c:pt>
                <c:pt idx="17">
                  <c:v>146</c:v>
                </c:pt>
                <c:pt idx="18">
                  <c:v>128</c:v>
                </c:pt>
                <c:pt idx="19">
                  <c:v>104</c:v>
                </c:pt>
                <c:pt idx="20">
                  <c:v>122</c:v>
                </c:pt>
                <c:pt idx="21">
                  <c:v>153</c:v>
                </c:pt>
                <c:pt idx="22">
                  <c:v>122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91.1</c:v>
                </c:pt>
                <c:pt idx="29">
                  <c:v>122</c:v>
                </c:pt>
                <c:pt idx="30">
                  <c:v>124</c:v>
                </c:pt>
                <c:pt idx="31">
                  <c:v>49</c:v>
                </c:pt>
                <c:pt idx="32">
                  <c:v>47.8</c:v>
                </c:pt>
                <c:pt idx="33">
                  <c:v>45.3</c:v>
                </c:pt>
                <c:pt idx="34">
                  <c:v>103</c:v>
                </c:pt>
                <c:pt idx="35">
                  <c:v>97.2</c:v>
                </c:pt>
                <c:pt idx="36">
                  <c:v>93.7</c:v>
                </c:pt>
                <c:pt idx="37">
                  <c:v>82.9</c:v>
                </c:pt>
                <c:pt idx="38">
                  <c:v>22.1</c:v>
                </c:pt>
                <c:pt idx="39">
                  <c:v>119</c:v>
                </c:pt>
                <c:pt idx="40">
                  <c:v>110</c:v>
                </c:pt>
                <c:pt idx="41">
                  <c:v>182</c:v>
                </c:pt>
                <c:pt idx="42">
                  <c:v>140</c:v>
                </c:pt>
                <c:pt idx="43">
                  <c:v>143</c:v>
                </c:pt>
                <c:pt idx="44">
                  <c:v>136</c:v>
                </c:pt>
                <c:pt idx="45">
                  <c:v>156</c:v>
                </c:pt>
                <c:pt idx="46">
                  <c:v>190</c:v>
                </c:pt>
                <c:pt idx="47">
                  <c:v>184</c:v>
                </c:pt>
                <c:pt idx="48">
                  <c:v>9.04</c:v>
                </c:pt>
                <c:pt idx="49">
                  <c:v>8.84</c:v>
                </c:pt>
                <c:pt idx="50">
                  <c:v>7.44</c:v>
                </c:pt>
                <c:pt idx="51">
                  <c:v>8.02</c:v>
                </c:pt>
                <c:pt idx="52">
                  <c:v>14.7</c:v>
                </c:pt>
                <c:pt idx="53">
                  <c:v>13.7</c:v>
                </c:pt>
                <c:pt idx="54">
                  <c:v>14.2</c:v>
                </c:pt>
                <c:pt idx="55">
                  <c:v>14.4</c:v>
                </c:pt>
                <c:pt idx="56">
                  <c:v>8.59</c:v>
                </c:pt>
                <c:pt idx="57">
                  <c:v>14.3</c:v>
                </c:pt>
                <c:pt idx="58">
                  <c:v>14.4</c:v>
                </c:pt>
                <c:pt idx="59">
                  <c:v>14.4</c:v>
                </c:pt>
                <c:pt idx="60">
                  <c:v>17.4</c:v>
                </c:pt>
                <c:pt idx="61">
                  <c:v>8.18</c:v>
                </c:pt>
                <c:pt idx="62">
                  <c:v>9.32</c:v>
                </c:pt>
                <c:pt idx="63">
                  <c:v>9.14</c:v>
                </c:pt>
                <c:pt idx="64">
                  <c:v>8.82</c:v>
                </c:pt>
                <c:pt idx="65">
                  <c:v>83.5</c:v>
                </c:pt>
                <c:pt idx="66">
                  <c:v>77.1</c:v>
                </c:pt>
                <c:pt idx="67">
                  <c:v>40</c:v>
                </c:pt>
                <c:pt idx="68">
                  <c:v>99.6</c:v>
                </c:pt>
                <c:pt idx="69">
                  <c:v>96.2</c:v>
                </c:pt>
                <c:pt idx="70">
                  <c:v>70.4</c:v>
                </c:pt>
                <c:pt idx="71">
                  <c:v>15.9</c:v>
                </c:pt>
                <c:pt idx="72">
                  <c:v>28.3</c:v>
                </c:pt>
                <c:pt idx="73">
                  <c:v>47.6</c:v>
                </c:pt>
                <c:pt idx="74">
                  <c:v>39.8</c:v>
                </c:pt>
                <c:pt idx="75">
                  <c:v>40.6</c:v>
                </c:pt>
                <c:pt idx="76">
                  <c:v>36.5</c:v>
                </c:pt>
                <c:pt idx="77">
                  <c:v>38</c:v>
                </c:pt>
                <c:pt idx="78">
                  <c:v>37.2</c:v>
                </c:pt>
                <c:pt idx="79">
                  <c:v>38.1</c:v>
                </c:pt>
                <c:pt idx="80">
                  <c:v>38</c:v>
                </c:pt>
                <c:pt idx="81">
                  <c:v>32.3</c:v>
                </c:pt>
                <c:pt idx="82">
                  <c:v>36.2</c:v>
                </c:pt>
                <c:pt idx="83">
                  <c:v>37.2</c:v>
                </c:pt>
                <c:pt idx="84">
                  <c:v>39.2</c:v>
                </c:pt>
                <c:pt idx="85">
                  <c:v>32.8</c:v>
                </c:pt>
                <c:pt idx="86">
                  <c:v>36.3</c:v>
                </c:pt>
                <c:pt idx="87">
                  <c:v>36.1</c:v>
                </c:pt>
                <c:pt idx="88">
                  <c:v>39.2</c:v>
                </c:pt>
                <c:pt idx="89">
                  <c:v>51.3</c:v>
                </c:pt>
                <c:pt idx="90">
                  <c:v>60.2</c:v>
                </c:pt>
                <c:pt idx="91">
                  <c:v>47.3</c:v>
                </c:pt>
                <c:pt idx="92">
                  <c:v>51.4</c:v>
                </c:pt>
                <c:pt idx="93">
                  <c:v>43.7</c:v>
                </c:pt>
                <c:pt idx="94">
                  <c:v>44.9</c:v>
                </c:pt>
                <c:pt idx="95">
                  <c:v>39.2</c:v>
                </c:pt>
                <c:pt idx="96">
                  <c:v>19.5</c:v>
                </c:pt>
                <c:pt idx="97">
                  <c:v>23.6</c:v>
                </c:pt>
                <c:pt idx="98">
                  <c:v>24.1</c:v>
                </c:pt>
                <c:pt idx="99">
                  <c:v>23.5</c:v>
                </c:pt>
                <c:pt idx="100">
                  <c:v>23.6</c:v>
                </c:pt>
                <c:pt idx="101">
                  <c:v>111</c:v>
                </c:pt>
                <c:pt idx="102">
                  <c:v>197</c:v>
                </c:pt>
                <c:pt idx="103">
                  <c:v>168</c:v>
                </c:pt>
                <c:pt idx="104">
                  <c:v>151</c:v>
                </c:pt>
                <c:pt idx="105">
                  <c:v>157</c:v>
                </c:pt>
                <c:pt idx="106">
                  <c:v>153</c:v>
                </c:pt>
                <c:pt idx="107">
                  <c:v>154</c:v>
                </c:pt>
                <c:pt idx="108">
                  <c:v>155</c:v>
                </c:pt>
                <c:pt idx="109">
                  <c:v>160</c:v>
                </c:pt>
                <c:pt idx="110">
                  <c:v>154</c:v>
                </c:pt>
                <c:pt idx="111">
                  <c:v>152</c:v>
                </c:pt>
                <c:pt idx="112">
                  <c:v>156</c:v>
                </c:pt>
                <c:pt idx="113">
                  <c:v>155</c:v>
                </c:pt>
                <c:pt idx="114">
                  <c:v>113</c:v>
                </c:pt>
                <c:pt idx="115">
                  <c:v>39.2</c:v>
                </c:pt>
                <c:pt idx="116">
                  <c:v>37.8</c:v>
                </c:pt>
                <c:pt idx="117">
                  <c:v>35.5</c:v>
                </c:pt>
                <c:pt idx="118">
                  <c:v>36.9</c:v>
                </c:pt>
                <c:pt idx="119">
                  <c:v>39.6</c:v>
                </c:pt>
                <c:pt idx="120">
                  <c:v>41.4</c:v>
                </c:pt>
                <c:pt idx="121">
                  <c:v>37.2</c:v>
                </c:pt>
                <c:pt idx="122">
                  <c:v>42.7</c:v>
                </c:pt>
                <c:pt idx="123">
                  <c:v>41.4</c:v>
                </c:pt>
                <c:pt idx="124">
                  <c:v>41.5</c:v>
                </c:pt>
                <c:pt idx="125">
                  <c:v>42.4</c:v>
                </c:pt>
                <c:pt idx="126">
                  <c:v>43.5</c:v>
                </c:pt>
                <c:pt idx="127">
                  <c:v>43.6</c:v>
                </c:pt>
                <c:pt idx="128">
                  <c:v>42.6</c:v>
                </c:pt>
                <c:pt idx="129">
                  <c:v>40.3</c:v>
                </c:pt>
                <c:pt idx="130">
                  <c:v>40.2</c:v>
                </c:pt>
                <c:pt idx="131">
                  <c:v>41.6</c:v>
                </c:pt>
                <c:pt idx="132">
                  <c:v>39.5</c:v>
                </c:pt>
                <c:pt idx="133">
                  <c:v>38.3</c:v>
                </c:pt>
                <c:pt idx="134">
                  <c:v>37.9</c:v>
                </c:pt>
                <c:pt idx="135">
                  <c:v>37.2</c:v>
                </c:pt>
                <c:pt idx="136">
                  <c:v>37.9</c:v>
                </c:pt>
                <c:pt idx="137">
                  <c:v>37.9</c:v>
                </c:pt>
                <c:pt idx="138">
                  <c:v>38</c:v>
                </c:pt>
                <c:pt idx="139">
                  <c:v>39.9</c:v>
                </c:pt>
                <c:pt idx="140">
                  <c:v>40.3</c:v>
                </c:pt>
                <c:pt idx="141">
                  <c:v>35.7</c:v>
                </c:pt>
                <c:pt idx="142">
                  <c:v>33</c:v>
                </c:pt>
                <c:pt idx="143">
                  <c:v>33.2</c:v>
                </c:pt>
                <c:pt idx="144">
                  <c:v>32.1</c:v>
                </c:pt>
                <c:pt idx="145">
                  <c:v>28.3</c:v>
                </c:pt>
                <c:pt idx="146">
                  <c:v>29.5</c:v>
                </c:pt>
                <c:pt idx="147">
                  <c:v>30.1</c:v>
                </c:pt>
                <c:pt idx="148">
                  <c:v>35</c:v>
                </c:pt>
                <c:pt idx="149">
                  <c:v>36.1</c:v>
                </c:pt>
                <c:pt idx="150">
                  <c:v>33.9</c:v>
                </c:pt>
                <c:pt idx="151">
                  <c:v>34.5</c:v>
                </c:pt>
                <c:pt idx="152">
                  <c:v>29.8</c:v>
                </c:pt>
                <c:pt idx="153">
                  <c:v>10.6</c:v>
                </c:pt>
                <c:pt idx="154">
                  <c:v>7.93</c:v>
                </c:pt>
                <c:pt idx="155">
                  <c:v>8.08</c:v>
                </c:pt>
                <c:pt idx="156">
                  <c:v>7.63</c:v>
                </c:pt>
                <c:pt idx="157">
                  <c:v>7.36</c:v>
                </c:pt>
                <c:pt idx="158">
                  <c:v>10.8</c:v>
                </c:pt>
                <c:pt idx="159">
                  <c:v>10.5</c:v>
                </c:pt>
                <c:pt idx="160">
                  <c:v>10.4</c:v>
                </c:pt>
                <c:pt idx="161">
                  <c:v>11.8</c:v>
                </c:pt>
                <c:pt idx="162">
                  <c:v>13.1</c:v>
                </c:pt>
                <c:pt idx="163">
                  <c:v>11.9</c:v>
                </c:pt>
                <c:pt idx="164">
                  <c:v>11.4</c:v>
                </c:pt>
                <c:pt idx="165">
                  <c:v>10.7</c:v>
                </c:pt>
                <c:pt idx="166">
                  <c:v>11.5</c:v>
                </c:pt>
                <c:pt idx="167">
                  <c:v>14.4</c:v>
                </c:pt>
                <c:pt idx="168">
                  <c:v>12.3</c:v>
                </c:pt>
                <c:pt idx="169">
                  <c:v>12.8</c:v>
                </c:pt>
                <c:pt idx="170">
                  <c:v>12.4</c:v>
                </c:pt>
                <c:pt idx="171">
                  <c:v>13.1</c:v>
                </c:pt>
                <c:pt idx="172">
                  <c:v>13.1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Koreksi_Data!$C$588:$C$769</c:f>
              <c:numCache>
                <c:formatCode>mmm\-yyyy</c:formatCode>
                <c:ptCount val="182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40940</c:v>
                </c:pt>
                <c:pt idx="24">
                  <c:v>40969</c:v>
                </c:pt>
                <c:pt idx="25">
                  <c:v>41000</c:v>
                </c:pt>
                <c:pt idx="26">
                  <c:v>41030</c:v>
                </c:pt>
                <c:pt idx="27">
                  <c:v>41061</c:v>
                </c:pt>
                <c:pt idx="28">
                  <c:v>41091</c:v>
                </c:pt>
                <c:pt idx="29">
                  <c:v>41122</c:v>
                </c:pt>
                <c:pt idx="30">
                  <c:v>41153</c:v>
                </c:pt>
                <c:pt idx="31">
                  <c:v>41183</c:v>
                </c:pt>
                <c:pt idx="32">
                  <c:v>41214</c:v>
                </c:pt>
                <c:pt idx="33">
                  <c:v>41244</c:v>
                </c:pt>
                <c:pt idx="34">
                  <c:v>41275</c:v>
                </c:pt>
                <c:pt idx="35">
                  <c:v>41306</c:v>
                </c:pt>
                <c:pt idx="36">
                  <c:v>41334</c:v>
                </c:pt>
                <c:pt idx="37">
                  <c:v>41365</c:v>
                </c:pt>
                <c:pt idx="38">
                  <c:v>41395</c:v>
                </c:pt>
                <c:pt idx="39">
                  <c:v>41426</c:v>
                </c:pt>
                <c:pt idx="40">
                  <c:v>41456</c:v>
                </c:pt>
                <c:pt idx="41">
                  <c:v>41487</c:v>
                </c:pt>
                <c:pt idx="42">
                  <c:v>41518</c:v>
                </c:pt>
                <c:pt idx="43">
                  <c:v>41548</c:v>
                </c:pt>
                <c:pt idx="44">
                  <c:v>41579</c:v>
                </c:pt>
                <c:pt idx="45">
                  <c:v>41609</c:v>
                </c:pt>
                <c:pt idx="46">
                  <c:v>41640</c:v>
                </c:pt>
                <c:pt idx="47">
                  <c:v>41671</c:v>
                </c:pt>
                <c:pt idx="48">
                  <c:v>41699</c:v>
                </c:pt>
                <c:pt idx="49">
                  <c:v>41730</c:v>
                </c:pt>
                <c:pt idx="50">
                  <c:v>41760</c:v>
                </c:pt>
                <c:pt idx="51">
                  <c:v>41791</c:v>
                </c:pt>
                <c:pt idx="52">
                  <c:v>41821</c:v>
                </c:pt>
                <c:pt idx="53">
                  <c:v>41852</c:v>
                </c:pt>
                <c:pt idx="54">
                  <c:v>41883</c:v>
                </c:pt>
                <c:pt idx="55">
                  <c:v>41913</c:v>
                </c:pt>
                <c:pt idx="56">
                  <c:v>41944</c:v>
                </c:pt>
                <c:pt idx="57">
                  <c:v>41974</c:v>
                </c:pt>
                <c:pt idx="58">
                  <c:v>42005</c:v>
                </c:pt>
                <c:pt idx="59">
                  <c:v>42036</c:v>
                </c:pt>
                <c:pt idx="60">
                  <c:v>42064</c:v>
                </c:pt>
                <c:pt idx="61">
                  <c:v>42095</c:v>
                </c:pt>
                <c:pt idx="62">
                  <c:v>42125</c:v>
                </c:pt>
                <c:pt idx="63">
                  <c:v>42156</c:v>
                </c:pt>
                <c:pt idx="64">
                  <c:v>42186</c:v>
                </c:pt>
                <c:pt idx="65">
                  <c:v>42217</c:v>
                </c:pt>
                <c:pt idx="66">
                  <c:v>42248</c:v>
                </c:pt>
                <c:pt idx="67">
                  <c:v>42278</c:v>
                </c:pt>
                <c:pt idx="68">
                  <c:v>42309</c:v>
                </c:pt>
                <c:pt idx="69">
                  <c:v>42339</c:v>
                </c:pt>
                <c:pt idx="70">
                  <c:v>42370</c:v>
                </c:pt>
                <c:pt idx="71">
                  <c:v>42583</c:v>
                </c:pt>
                <c:pt idx="72">
                  <c:v>42614</c:v>
                </c:pt>
                <c:pt idx="73">
                  <c:v>42644</c:v>
                </c:pt>
                <c:pt idx="74">
                  <c:v>42675</c:v>
                </c:pt>
                <c:pt idx="75">
                  <c:v>42705</c:v>
                </c:pt>
                <c:pt idx="76">
                  <c:v>42736</c:v>
                </c:pt>
                <c:pt idx="77">
                  <c:v>42767</c:v>
                </c:pt>
                <c:pt idx="78">
                  <c:v>42795</c:v>
                </c:pt>
                <c:pt idx="79">
                  <c:v>42826</c:v>
                </c:pt>
                <c:pt idx="80">
                  <c:v>42856</c:v>
                </c:pt>
                <c:pt idx="81">
                  <c:v>42887</c:v>
                </c:pt>
                <c:pt idx="82">
                  <c:v>42917</c:v>
                </c:pt>
                <c:pt idx="83">
                  <c:v>42948</c:v>
                </c:pt>
                <c:pt idx="84">
                  <c:v>42979</c:v>
                </c:pt>
                <c:pt idx="85">
                  <c:v>43009</c:v>
                </c:pt>
                <c:pt idx="86">
                  <c:v>43040</c:v>
                </c:pt>
                <c:pt idx="87">
                  <c:v>43070</c:v>
                </c:pt>
                <c:pt idx="88">
                  <c:v>43101</c:v>
                </c:pt>
                <c:pt idx="89">
                  <c:v>43132</c:v>
                </c:pt>
                <c:pt idx="90">
                  <c:v>43160</c:v>
                </c:pt>
                <c:pt idx="91">
                  <c:v>43191</c:v>
                </c:pt>
                <c:pt idx="92">
                  <c:v>43221</c:v>
                </c:pt>
                <c:pt idx="93">
                  <c:v>43252</c:v>
                </c:pt>
                <c:pt idx="94">
                  <c:v>43282</c:v>
                </c:pt>
                <c:pt idx="95">
                  <c:v>43313</c:v>
                </c:pt>
                <c:pt idx="96">
                  <c:v>43344</c:v>
                </c:pt>
                <c:pt idx="97">
                  <c:v>43374</c:v>
                </c:pt>
                <c:pt idx="98">
                  <c:v>43405</c:v>
                </c:pt>
                <c:pt idx="99">
                  <c:v>43435</c:v>
                </c:pt>
                <c:pt idx="100">
                  <c:v>43466</c:v>
                </c:pt>
                <c:pt idx="101">
                  <c:v>43497</c:v>
                </c:pt>
                <c:pt idx="102">
                  <c:v>43525</c:v>
                </c:pt>
                <c:pt idx="103">
                  <c:v>43556</c:v>
                </c:pt>
                <c:pt idx="104">
                  <c:v>43586</c:v>
                </c:pt>
                <c:pt idx="105">
                  <c:v>43617</c:v>
                </c:pt>
                <c:pt idx="106">
                  <c:v>43647</c:v>
                </c:pt>
                <c:pt idx="107">
                  <c:v>43678</c:v>
                </c:pt>
                <c:pt idx="108">
                  <c:v>43709</c:v>
                </c:pt>
                <c:pt idx="109">
                  <c:v>43739</c:v>
                </c:pt>
                <c:pt idx="110">
                  <c:v>43770</c:v>
                </c:pt>
                <c:pt idx="111">
                  <c:v>43800</c:v>
                </c:pt>
                <c:pt idx="112">
                  <c:v>43831</c:v>
                </c:pt>
                <c:pt idx="113">
                  <c:v>43862</c:v>
                </c:pt>
                <c:pt idx="114">
                  <c:v>43891</c:v>
                </c:pt>
                <c:pt idx="115">
                  <c:v>43922</c:v>
                </c:pt>
                <c:pt idx="116">
                  <c:v>43952</c:v>
                </c:pt>
                <c:pt idx="117">
                  <c:v>43983</c:v>
                </c:pt>
                <c:pt idx="118">
                  <c:v>44013</c:v>
                </c:pt>
                <c:pt idx="119">
                  <c:v>44044</c:v>
                </c:pt>
                <c:pt idx="120">
                  <c:v>44075</c:v>
                </c:pt>
                <c:pt idx="121">
                  <c:v>44105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44409</c:v>
                </c:pt>
                <c:pt idx="129">
                  <c:v>44440</c:v>
                </c:pt>
                <c:pt idx="130">
                  <c:v>44470</c:v>
                </c:pt>
                <c:pt idx="131">
                  <c:v>44501</c:v>
                </c:pt>
                <c:pt idx="132">
                  <c:v>44531</c:v>
                </c:pt>
                <c:pt idx="133">
                  <c:v>44562</c:v>
                </c:pt>
                <c:pt idx="134">
                  <c:v>44593</c:v>
                </c:pt>
                <c:pt idx="135">
                  <c:v>44621</c:v>
                </c:pt>
                <c:pt idx="136">
                  <c:v>44652</c:v>
                </c:pt>
                <c:pt idx="137">
                  <c:v>44682</c:v>
                </c:pt>
                <c:pt idx="138">
                  <c:v>44713</c:v>
                </c:pt>
                <c:pt idx="139">
                  <c:v>44743</c:v>
                </c:pt>
                <c:pt idx="140">
                  <c:v>44774</c:v>
                </c:pt>
                <c:pt idx="141">
                  <c:v>44805</c:v>
                </c:pt>
                <c:pt idx="142">
                  <c:v>44835</c:v>
                </c:pt>
                <c:pt idx="143">
                  <c:v>44866</c:v>
                </c:pt>
                <c:pt idx="144">
                  <c:v>44896</c:v>
                </c:pt>
                <c:pt idx="145">
                  <c:v>44927</c:v>
                </c:pt>
                <c:pt idx="146">
                  <c:v>44958</c:v>
                </c:pt>
                <c:pt idx="147">
                  <c:v>44986</c:v>
                </c:pt>
                <c:pt idx="148">
                  <c:v>45017</c:v>
                </c:pt>
                <c:pt idx="149">
                  <c:v>45047</c:v>
                </c:pt>
                <c:pt idx="150">
                  <c:v>45078</c:v>
                </c:pt>
                <c:pt idx="151">
                  <c:v>45108</c:v>
                </c:pt>
                <c:pt idx="152">
                  <c:v>45139</c:v>
                </c:pt>
                <c:pt idx="153">
                  <c:v>45170</c:v>
                </c:pt>
                <c:pt idx="154">
                  <c:v>45200</c:v>
                </c:pt>
                <c:pt idx="155">
                  <c:v>45231</c:v>
                </c:pt>
                <c:pt idx="156">
                  <c:v>45261</c:v>
                </c:pt>
                <c:pt idx="157">
                  <c:v>45292</c:v>
                </c:pt>
                <c:pt idx="158">
                  <c:v>45323</c:v>
                </c:pt>
                <c:pt idx="159">
                  <c:v>45352</c:v>
                </c:pt>
                <c:pt idx="160">
                  <c:v>45383</c:v>
                </c:pt>
                <c:pt idx="161">
                  <c:v>45413</c:v>
                </c:pt>
                <c:pt idx="162">
                  <c:v>45444</c:v>
                </c:pt>
                <c:pt idx="163">
                  <c:v>45474</c:v>
                </c:pt>
                <c:pt idx="164">
                  <c:v>45505</c:v>
                </c:pt>
                <c:pt idx="165">
                  <c:v>45536</c:v>
                </c:pt>
                <c:pt idx="166">
                  <c:v>45566</c:v>
                </c:pt>
                <c:pt idx="167">
                  <c:v>45597</c:v>
                </c:pt>
                <c:pt idx="168">
                  <c:v>45627</c:v>
                </c:pt>
                <c:pt idx="169">
                  <c:v>45658</c:v>
                </c:pt>
                <c:pt idx="170">
                  <c:v>45689</c:v>
                </c:pt>
                <c:pt idx="171">
                  <c:v>45717</c:v>
                </c:pt>
                <c:pt idx="172">
                  <c:v>45748</c:v>
                </c:pt>
                <c:pt idx="173">
                  <c:v>45778</c:v>
                </c:pt>
                <c:pt idx="174">
                  <c:v>45809</c:v>
                </c:pt>
                <c:pt idx="175">
                  <c:v>45839</c:v>
                </c:pt>
                <c:pt idx="176">
                  <c:v>45962</c:v>
                </c:pt>
                <c:pt idx="177">
                  <c:v>45992</c:v>
                </c:pt>
                <c:pt idx="178">
                  <c:v>46023</c:v>
                </c:pt>
                <c:pt idx="179">
                  <c:v>46054</c:v>
                </c:pt>
                <c:pt idx="180">
                  <c:v>46082</c:v>
                </c:pt>
                <c:pt idx="181">
                  <c:v>46113</c:v>
                </c:pt>
              </c:numCache>
            </c:numRef>
          </c:xVal>
          <c:yVal>
            <c:numRef>
              <c:f>Koreksi_Data!$E$588:$E$769</c:f>
              <c:numCache>
                <c:formatCode>#,##0.0</c:formatCode>
                <c:ptCount val="182"/>
                <c:pt idx="0">
                  <c:v>670</c:v>
                </c:pt>
                <c:pt idx="1">
                  <c:v>417.25</c:v>
                </c:pt>
                <c:pt idx="2">
                  <c:v>267.5</c:v>
                </c:pt>
                <c:pt idx="3">
                  <c:v>177</c:v>
                </c:pt>
                <c:pt idx="4">
                  <c:v>114</c:v>
                </c:pt>
                <c:pt idx="5">
                  <c:v>49</c:v>
                </c:pt>
                <c:pt idx="6">
                  <c:v>0</c:v>
                </c:pt>
                <c:pt idx="8">
                  <c:v>255</c:v>
                </c:pt>
                <c:pt idx="9">
                  <c:v>373</c:v>
                </c:pt>
                <c:pt idx="14">
                  <c:v>36</c:v>
                </c:pt>
                <c:pt idx="15">
                  <c:v>138</c:v>
                </c:pt>
                <c:pt idx="16">
                  <c:v>120</c:v>
                </c:pt>
                <c:pt idx="19">
                  <c:v>185</c:v>
                </c:pt>
                <c:pt idx="20">
                  <c:v>464.333333333333</c:v>
                </c:pt>
                <c:pt idx="21">
                  <c:v>654</c:v>
                </c:pt>
                <c:pt idx="28">
                  <c:v>114.5</c:v>
                </c:pt>
                <c:pt idx="29">
                  <c:v>31</c:v>
                </c:pt>
                <c:pt idx="31">
                  <c:v>58</c:v>
                </c:pt>
                <c:pt idx="33">
                  <c:v>101</c:v>
                </c:pt>
                <c:pt idx="35">
                  <c:v>29</c:v>
                </c:pt>
                <c:pt idx="36">
                  <c:v>39</c:v>
                </c:pt>
                <c:pt idx="38">
                  <c:v>29</c:v>
                </c:pt>
                <c:pt idx="39">
                  <c:v>205</c:v>
                </c:pt>
                <c:pt idx="48">
                  <c:v>9</c:v>
                </c:pt>
                <c:pt idx="51">
                  <c:v>15</c:v>
                </c:pt>
                <c:pt idx="52">
                  <c:v>16</c:v>
                </c:pt>
                <c:pt idx="62">
                  <c:v>7.5</c:v>
                </c:pt>
                <c:pt idx="64">
                  <c:v>43</c:v>
                </c:pt>
                <c:pt idx="65">
                  <c:v>91</c:v>
                </c:pt>
                <c:pt idx="66">
                  <c:v>86</c:v>
                </c:pt>
                <c:pt idx="67">
                  <c:v>84</c:v>
                </c:pt>
                <c:pt idx="68">
                  <c:v>79</c:v>
                </c:pt>
                <c:pt idx="69">
                  <c:v>0</c:v>
                </c:pt>
                <c:pt idx="70">
                  <c:v>96</c:v>
                </c:pt>
                <c:pt idx="71">
                  <c:v>19.6666666666667</c:v>
                </c:pt>
                <c:pt idx="72">
                  <c:v>30.6666666666667</c:v>
                </c:pt>
                <c:pt idx="73">
                  <c:v>49</c:v>
                </c:pt>
                <c:pt idx="74">
                  <c:v>47</c:v>
                </c:pt>
                <c:pt idx="75">
                  <c:v>47</c:v>
                </c:pt>
                <c:pt idx="78">
                  <c:v>44</c:v>
                </c:pt>
                <c:pt idx="79">
                  <c:v>44</c:v>
                </c:pt>
                <c:pt idx="80">
                  <c:v>40</c:v>
                </c:pt>
                <c:pt idx="81">
                  <c:v>43</c:v>
                </c:pt>
                <c:pt idx="83">
                  <c:v>52</c:v>
                </c:pt>
                <c:pt idx="84">
                  <c:v>47</c:v>
                </c:pt>
                <c:pt idx="86">
                  <c:v>45</c:v>
                </c:pt>
                <c:pt idx="88">
                  <c:v>70</c:v>
                </c:pt>
                <c:pt idx="89">
                  <c:v>51</c:v>
                </c:pt>
                <c:pt idx="90">
                  <c:v>74</c:v>
                </c:pt>
                <c:pt idx="91">
                  <c:v>56.5</c:v>
                </c:pt>
                <c:pt idx="92">
                  <c:v>60</c:v>
                </c:pt>
                <c:pt idx="93">
                  <c:v>56</c:v>
                </c:pt>
                <c:pt idx="94">
                  <c:v>58</c:v>
                </c:pt>
                <c:pt idx="95">
                  <c:v>27</c:v>
                </c:pt>
                <c:pt idx="96">
                  <c:v>24</c:v>
                </c:pt>
                <c:pt idx="97">
                  <c:v>29</c:v>
                </c:pt>
                <c:pt idx="98">
                  <c:v>28</c:v>
                </c:pt>
                <c:pt idx="99">
                  <c:v>25</c:v>
                </c:pt>
                <c:pt idx="100">
                  <c:v>25</c:v>
                </c:pt>
                <c:pt idx="101">
                  <c:v>200</c:v>
                </c:pt>
                <c:pt idx="102">
                  <c:v>189</c:v>
                </c:pt>
                <c:pt idx="103">
                  <c:v>190</c:v>
                </c:pt>
                <c:pt idx="104">
                  <c:v>168</c:v>
                </c:pt>
                <c:pt idx="110">
                  <c:v>152</c:v>
                </c:pt>
                <c:pt idx="114">
                  <c:v>34.5</c:v>
                </c:pt>
                <c:pt idx="118">
                  <c:v>44</c:v>
                </c:pt>
                <c:pt idx="152">
                  <c:v>19</c:v>
                </c:pt>
                <c:pt idx="153">
                  <c:v>11</c:v>
                </c:pt>
                <c:pt idx="155">
                  <c:v>15</c:v>
                </c:pt>
                <c:pt idx="156">
                  <c:v>16</c:v>
                </c:pt>
                <c:pt idx="157">
                  <c:v>17</c:v>
                </c:pt>
                <c:pt idx="158">
                  <c:v>15</c:v>
                </c:pt>
                <c:pt idx="159">
                  <c:v>15</c:v>
                </c:pt>
                <c:pt idx="161">
                  <c:v>17</c:v>
                </c:pt>
                <c:pt idx="163">
                  <c:v>15</c:v>
                </c:pt>
                <c:pt idx="164">
                  <c:v>15</c:v>
                </c:pt>
                <c:pt idx="165">
                  <c:v>14</c:v>
                </c:pt>
                <c:pt idx="166">
                  <c:v>20</c:v>
                </c:pt>
                <c:pt idx="167">
                  <c:v>18</c:v>
                </c:pt>
                <c:pt idx="168">
                  <c:v>19</c:v>
                </c:pt>
                <c:pt idx="169">
                  <c:v>18</c:v>
                </c:pt>
                <c:pt idx="171">
                  <c:v>18</c:v>
                </c:pt>
                <c:pt idx="172">
                  <c:v>18</c:v>
                </c:pt>
                <c:pt idx="173">
                  <c:v>13</c:v>
                </c:pt>
                <c:pt idx="174">
                  <c:v>17</c:v>
                </c:pt>
                <c:pt idx="175">
                  <c:v>18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</c:numCache>
            </c:numRef>
          </c:yVal>
          <c:smooth val="0"/>
        </c:ser>
        <c:axId val="11020022"/>
        <c:axId val="42829108"/>
      </c:scatterChart>
      <c:valAx>
        <c:axId val="11020022"/>
        <c:scaling>
          <c:orientation val="minMax"/>
          <c:max val="46113"/>
          <c:min val="40210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2829108"/>
        <c:crosses val="autoZero"/>
        <c:crossBetween val="midCat"/>
        <c:majorUnit val="730.5"/>
      </c:valAx>
      <c:valAx>
        <c:axId val="42829108"/>
        <c:scaling>
          <c:orientation val="minMax"/>
          <c:max val="8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102002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KKA-4 | OIL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1f4e78"/>
            </a:solidFill>
            <a:ln w="1908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Koreksi_Data!$C$588:$C$769</c:f>
              <c:numCache>
                <c:formatCode>mmm\-yyyy</c:formatCode>
                <c:ptCount val="182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40940</c:v>
                </c:pt>
                <c:pt idx="24">
                  <c:v>40969</c:v>
                </c:pt>
                <c:pt idx="25">
                  <c:v>41000</c:v>
                </c:pt>
                <c:pt idx="26">
                  <c:v>41030</c:v>
                </c:pt>
                <c:pt idx="27">
                  <c:v>41061</c:v>
                </c:pt>
                <c:pt idx="28">
                  <c:v>41091</c:v>
                </c:pt>
                <c:pt idx="29">
                  <c:v>41122</c:v>
                </c:pt>
                <c:pt idx="30">
                  <c:v>41153</c:v>
                </c:pt>
                <c:pt idx="31">
                  <c:v>41183</c:v>
                </c:pt>
                <c:pt idx="32">
                  <c:v>41214</c:v>
                </c:pt>
                <c:pt idx="33">
                  <c:v>41244</c:v>
                </c:pt>
                <c:pt idx="34">
                  <c:v>41275</c:v>
                </c:pt>
                <c:pt idx="35">
                  <c:v>41306</c:v>
                </c:pt>
                <c:pt idx="36">
                  <c:v>41334</c:v>
                </c:pt>
                <c:pt idx="37">
                  <c:v>41365</c:v>
                </c:pt>
                <c:pt idx="38">
                  <c:v>41395</c:v>
                </c:pt>
                <c:pt idx="39">
                  <c:v>41426</c:v>
                </c:pt>
                <c:pt idx="40">
                  <c:v>41456</c:v>
                </c:pt>
                <c:pt idx="41">
                  <c:v>41487</c:v>
                </c:pt>
                <c:pt idx="42">
                  <c:v>41518</c:v>
                </c:pt>
                <c:pt idx="43">
                  <c:v>41548</c:v>
                </c:pt>
                <c:pt idx="44">
                  <c:v>41579</c:v>
                </c:pt>
                <c:pt idx="45">
                  <c:v>41609</c:v>
                </c:pt>
                <c:pt idx="46">
                  <c:v>41640</c:v>
                </c:pt>
                <c:pt idx="47">
                  <c:v>41671</c:v>
                </c:pt>
                <c:pt idx="48">
                  <c:v>41699</c:v>
                </c:pt>
                <c:pt idx="49">
                  <c:v>41730</c:v>
                </c:pt>
                <c:pt idx="50">
                  <c:v>41760</c:v>
                </c:pt>
                <c:pt idx="51">
                  <c:v>41791</c:v>
                </c:pt>
                <c:pt idx="52">
                  <c:v>41821</c:v>
                </c:pt>
                <c:pt idx="53">
                  <c:v>41852</c:v>
                </c:pt>
                <c:pt idx="54">
                  <c:v>41883</c:v>
                </c:pt>
                <c:pt idx="55">
                  <c:v>41913</c:v>
                </c:pt>
                <c:pt idx="56">
                  <c:v>41944</c:v>
                </c:pt>
                <c:pt idx="57">
                  <c:v>41974</c:v>
                </c:pt>
                <c:pt idx="58">
                  <c:v>42005</c:v>
                </c:pt>
                <c:pt idx="59">
                  <c:v>42036</c:v>
                </c:pt>
                <c:pt idx="60">
                  <c:v>42064</c:v>
                </c:pt>
                <c:pt idx="61">
                  <c:v>42095</c:v>
                </c:pt>
                <c:pt idx="62">
                  <c:v>42125</c:v>
                </c:pt>
                <c:pt idx="63">
                  <c:v>42156</c:v>
                </c:pt>
                <c:pt idx="64">
                  <c:v>42186</c:v>
                </c:pt>
                <c:pt idx="65">
                  <c:v>42217</c:v>
                </c:pt>
                <c:pt idx="66">
                  <c:v>42248</c:v>
                </c:pt>
                <c:pt idx="67">
                  <c:v>42278</c:v>
                </c:pt>
                <c:pt idx="68">
                  <c:v>42309</c:v>
                </c:pt>
                <c:pt idx="69">
                  <c:v>42339</c:v>
                </c:pt>
                <c:pt idx="70">
                  <c:v>42370</c:v>
                </c:pt>
                <c:pt idx="71">
                  <c:v>42583</c:v>
                </c:pt>
                <c:pt idx="72">
                  <c:v>42614</c:v>
                </c:pt>
                <c:pt idx="73">
                  <c:v>42644</c:v>
                </c:pt>
                <c:pt idx="74">
                  <c:v>42675</c:v>
                </c:pt>
                <c:pt idx="75">
                  <c:v>42705</c:v>
                </c:pt>
                <c:pt idx="76">
                  <c:v>42736</c:v>
                </c:pt>
                <c:pt idx="77">
                  <c:v>42767</c:v>
                </c:pt>
                <c:pt idx="78">
                  <c:v>42795</c:v>
                </c:pt>
                <c:pt idx="79">
                  <c:v>42826</c:v>
                </c:pt>
                <c:pt idx="80">
                  <c:v>42856</c:v>
                </c:pt>
                <c:pt idx="81">
                  <c:v>42887</c:v>
                </c:pt>
                <c:pt idx="82">
                  <c:v>42917</c:v>
                </c:pt>
                <c:pt idx="83">
                  <c:v>42948</c:v>
                </c:pt>
                <c:pt idx="84">
                  <c:v>42979</c:v>
                </c:pt>
                <c:pt idx="85">
                  <c:v>43009</c:v>
                </c:pt>
                <c:pt idx="86">
                  <c:v>43040</c:v>
                </c:pt>
                <c:pt idx="87">
                  <c:v>43070</c:v>
                </c:pt>
                <c:pt idx="88">
                  <c:v>43101</c:v>
                </c:pt>
                <c:pt idx="89">
                  <c:v>43132</c:v>
                </c:pt>
                <c:pt idx="90">
                  <c:v>43160</c:v>
                </c:pt>
                <c:pt idx="91">
                  <c:v>43191</c:v>
                </c:pt>
                <c:pt idx="92">
                  <c:v>43221</c:v>
                </c:pt>
                <c:pt idx="93">
                  <c:v>43252</c:v>
                </c:pt>
                <c:pt idx="94">
                  <c:v>43282</c:v>
                </c:pt>
                <c:pt idx="95">
                  <c:v>43313</c:v>
                </c:pt>
                <c:pt idx="96">
                  <c:v>43344</c:v>
                </c:pt>
                <c:pt idx="97">
                  <c:v>43374</c:v>
                </c:pt>
                <c:pt idx="98">
                  <c:v>43405</c:v>
                </c:pt>
                <c:pt idx="99">
                  <c:v>43435</c:v>
                </c:pt>
                <c:pt idx="100">
                  <c:v>43466</c:v>
                </c:pt>
                <c:pt idx="101">
                  <c:v>43497</c:v>
                </c:pt>
                <c:pt idx="102">
                  <c:v>43525</c:v>
                </c:pt>
                <c:pt idx="103">
                  <c:v>43556</c:v>
                </c:pt>
                <c:pt idx="104">
                  <c:v>43586</c:v>
                </c:pt>
                <c:pt idx="105">
                  <c:v>43617</c:v>
                </c:pt>
                <c:pt idx="106">
                  <c:v>43647</c:v>
                </c:pt>
                <c:pt idx="107">
                  <c:v>43678</c:v>
                </c:pt>
                <c:pt idx="108">
                  <c:v>43709</c:v>
                </c:pt>
                <c:pt idx="109">
                  <c:v>43739</c:v>
                </c:pt>
                <c:pt idx="110">
                  <c:v>43770</c:v>
                </c:pt>
                <c:pt idx="111">
                  <c:v>43800</c:v>
                </c:pt>
                <c:pt idx="112">
                  <c:v>43831</c:v>
                </c:pt>
                <c:pt idx="113">
                  <c:v>43862</c:v>
                </c:pt>
                <c:pt idx="114">
                  <c:v>43891</c:v>
                </c:pt>
                <c:pt idx="115">
                  <c:v>43922</c:v>
                </c:pt>
                <c:pt idx="116">
                  <c:v>43952</c:v>
                </c:pt>
                <c:pt idx="117">
                  <c:v>43983</c:v>
                </c:pt>
                <c:pt idx="118">
                  <c:v>44013</c:v>
                </c:pt>
                <c:pt idx="119">
                  <c:v>44044</c:v>
                </c:pt>
                <c:pt idx="120">
                  <c:v>44075</c:v>
                </c:pt>
                <c:pt idx="121">
                  <c:v>44105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44409</c:v>
                </c:pt>
                <c:pt idx="129">
                  <c:v>44440</c:v>
                </c:pt>
                <c:pt idx="130">
                  <c:v>44470</c:v>
                </c:pt>
                <c:pt idx="131">
                  <c:v>44501</c:v>
                </c:pt>
                <c:pt idx="132">
                  <c:v>44531</c:v>
                </c:pt>
                <c:pt idx="133">
                  <c:v>44562</c:v>
                </c:pt>
                <c:pt idx="134">
                  <c:v>44593</c:v>
                </c:pt>
                <c:pt idx="135">
                  <c:v>44621</c:v>
                </c:pt>
                <c:pt idx="136">
                  <c:v>44652</c:v>
                </c:pt>
                <c:pt idx="137">
                  <c:v>44682</c:v>
                </c:pt>
                <c:pt idx="138">
                  <c:v>44713</c:v>
                </c:pt>
                <c:pt idx="139">
                  <c:v>44743</c:v>
                </c:pt>
                <c:pt idx="140">
                  <c:v>44774</c:v>
                </c:pt>
                <c:pt idx="141">
                  <c:v>44805</c:v>
                </c:pt>
                <c:pt idx="142">
                  <c:v>44835</c:v>
                </c:pt>
                <c:pt idx="143">
                  <c:v>44866</c:v>
                </c:pt>
                <c:pt idx="144">
                  <c:v>44896</c:v>
                </c:pt>
                <c:pt idx="145">
                  <c:v>44927</c:v>
                </c:pt>
                <c:pt idx="146">
                  <c:v>44958</c:v>
                </c:pt>
                <c:pt idx="147">
                  <c:v>44986</c:v>
                </c:pt>
                <c:pt idx="148">
                  <c:v>45017</c:v>
                </c:pt>
                <c:pt idx="149">
                  <c:v>45047</c:v>
                </c:pt>
                <c:pt idx="150">
                  <c:v>45078</c:v>
                </c:pt>
                <c:pt idx="151">
                  <c:v>45108</c:v>
                </c:pt>
                <c:pt idx="152">
                  <c:v>45139</c:v>
                </c:pt>
                <c:pt idx="153">
                  <c:v>45170</c:v>
                </c:pt>
                <c:pt idx="154">
                  <c:v>45200</c:v>
                </c:pt>
                <c:pt idx="155">
                  <c:v>45231</c:v>
                </c:pt>
                <c:pt idx="156">
                  <c:v>45261</c:v>
                </c:pt>
                <c:pt idx="157">
                  <c:v>45292</c:v>
                </c:pt>
                <c:pt idx="158">
                  <c:v>45323</c:v>
                </c:pt>
                <c:pt idx="159">
                  <c:v>45352</c:v>
                </c:pt>
                <c:pt idx="160">
                  <c:v>45383</c:v>
                </c:pt>
                <c:pt idx="161">
                  <c:v>45413</c:v>
                </c:pt>
                <c:pt idx="162">
                  <c:v>45444</c:v>
                </c:pt>
                <c:pt idx="163">
                  <c:v>45474</c:v>
                </c:pt>
                <c:pt idx="164">
                  <c:v>45505</c:v>
                </c:pt>
                <c:pt idx="165">
                  <c:v>45536</c:v>
                </c:pt>
                <c:pt idx="166">
                  <c:v>45566</c:v>
                </c:pt>
                <c:pt idx="167">
                  <c:v>45597</c:v>
                </c:pt>
                <c:pt idx="168">
                  <c:v>45627</c:v>
                </c:pt>
                <c:pt idx="169">
                  <c:v>45658</c:v>
                </c:pt>
                <c:pt idx="170">
                  <c:v>45689</c:v>
                </c:pt>
                <c:pt idx="171">
                  <c:v>45717</c:v>
                </c:pt>
                <c:pt idx="172">
                  <c:v>45748</c:v>
                </c:pt>
                <c:pt idx="173">
                  <c:v>45778</c:v>
                </c:pt>
                <c:pt idx="174">
                  <c:v>45809</c:v>
                </c:pt>
                <c:pt idx="175">
                  <c:v>45839</c:v>
                </c:pt>
                <c:pt idx="176">
                  <c:v>45962</c:v>
                </c:pt>
                <c:pt idx="177">
                  <c:v>45992</c:v>
                </c:pt>
                <c:pt idx="178">
                  <c:v>46023</c:v>
                </c:pt>
                <c:pt idx="179">
                  <c:v>46054</c:v>
                </c:pt>
                <c:pt idx="180">
                  <c:v>46082</c:v>
                </c:pt>
                <c:pt idx="181">
                  <c:v>46113</c:v>
                </c:pt>
              </c:numCache>
            </c:numRef>
          </c:xVal>
          <c:yVal>
            <c:numRef>
              <c:f>Koreksi_Data!$G$588:$G$769</c:f>
              <c:numCache>
                <c:formatCode>#,##0.0</c:formatCode>
                <c:ptCount val="182"/>
                <c:pt idx="1">
                  <c:v>417.25</c:v>
                </c:pt>
                <c:pt idx="2">
                  <c:v>267.5</c:v>
                </c:pt>
                <c:pt idx="3">
                  <c:v>177</c:v>
                </c:pt>
                <c:pt idx="4">
                  <c:v>114</c:v>
                </c:pt>
                <c:pt idx="5">
                  <c:v>49</c:v>
                </c:pt>
                <c:pt idx="6">
                  <c:v>0</c:v>
                </c:pt>
                <c:pt idx="7">
                  <c:v>0</c:v>
                </c:pt>
                <c:pt idx="8">
                  <c:v>255</c:v>
                </c:pt>
                <c:pt idx="9">
                  <c:v>373</c:v>
                </c:pt>
                <c:pt idx="10">
                  <c:v>385.601351351351</c:v>
                </c:pt>
                <c:pt idx="11">
                  <c:v>297.391891891892</c:v>
                </c:pt>
                <c:pt idx="12">
                  <c:v>364.179054054054</c:v>
                </c:pt>
                <c:pt idx="13">
                  <c:v>371.739864864865</c:v>
                </c:pt>
                <c:pt idx="14">
                  <c:v>36</c:v>
                </c:pt>
                <c:pt idx="15">
                  <c:v>138</c:v>
                </c:pt>
                <c:pt idx="16">
                  <c:v>120</c:v>
                </c:pt>
                <c:pt idx="17">
                  <c:v>139.047619047619</c:v>
                </c:pt>
                <c:pt idx="18">
                  <c:v>121.904761904762</c:v>
                </c:pt>
                <c:pt idx="19">
                  <c:v>185</c:v>
                </c:pt>
                <c:pt idx="20">
                  <c:v>464.333333333333</c:v>
                </c:pt>
                <c:pt idx="21">
                  <c:v>654</c:v>
                </c:pt>
                <c:pt idx="22">
                  <c:v>521.490196078431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114.5</c:v>
                </c:pt>
                <c:pt idx="29">
                  <c:v>31</c:v>
                </c:pt>
                <c:pt idx="30">
                  <c:v>31.5081967213115</c:v>
                </c:pt>
                <c:pt idx="31">
                  <c:v>58</c:v>
                </c:pt>
                <c:pt idx="32">
                  <c:v>56.5795918367347</c:v>
                </c:pt>
                <c:pt idx="33">
                  <c:v>101</c:v>
                </c:pt>
                <c:pt idx="34">
                  <c:v>229.646799116998</c:v>
                </c:pt>
                <c:pt idx="35">
                  <c:v>29</c:v>
                </c:pt>
                <c:pt idx="36">
                  <c:v>39</c:v>
                </c:pt>
                <c:pt idx="37">
                  <c:v>34.5048025613661</c:v>
                </c:pt>
                <c:pt idx="38">
                  <c:v>29</c:v>
                </c:pt>
                <c:pt idx="39">
                  <c:v>205</c:v>
                </c:pt>
                <c:pt idx="40">
                  <c:v>189.495798319328</c:v>
                </c:pt>
                <c:pt idx="41">
                  <c:v>313.529411764706</c:v>
                </c:pt>
                <c:pt idx="42">
                  <c:v>241.176470588235</c:v>
                </c:pt>
                <c:pt idx="43">
                  <c:v>246.344537815126</c:v>
                </c:pt>
                <c:pt idx="44">
                  <c:v>234.285714285714</c:v>
                </c:pt>
                <c:pt idx="45">
                  <c:v>268.739495798319</c:v>
                </c:pt>
                <c:pt idx="46">
                  <c:v>327.310924369748</c:v>
                </c:pt>
                <c:pt idx="47">
                  <c:v>316.974789915966</c:v>
                </c:pt>
                <c:pt idx="48">
                  <c:v>9</c:v>
                </c:pt>
                <c:pt idx="49">
                  <c:v>8.80088495575221</c:v>
                </c:pt>
                <c:pt idx="50">
                  <c:v>7.4070796460177</c:v>
                </c:pt>
                <c:pt idx="51">
                  <c:v>15</c:v>
                </c:pt>
                <c:pt idx="52">
                  <c:v>16</c:v>
                </c:pt>
                <c:pt idx="53">
                  <c:v>14.9115646258503</c:v>
                </c:pt>
                <c:pt idx="54">
                  <c:v>15.4557823129252</c:v>
                </c:pt>
                <c:pt idx="55">
                  <c:v>15.6734693877551</c:v>
                </c:pt>
                <c:pt idx="56">
                  <c:v>9.34965986394558</c:v>
                </c:pt>
                <c:pt idx="57">
                  <c:v>15.5646258503401</c:v>
                </c:pt>
                <c:pt idx="58">
                  <c:v>15.6734693877551</c:v>
                </c:pt>
                <c:pt idx="59">
                  <c:v>15.6734693877551</c:v>
                </c:pt>
                <c:pt idx="60">
                  <c:v>18.9387755102041</c:v>
                </c:pt>
                <c:pt idx="61">
                  <c:v>8.90340136054422</c:v>
                </c:pt>
                <c:pt idx="62">
                  <c:v>7.5</c:v>
                </c:pt>
                <c:pt idx="63">
                  <c:v>7.35515021459228</c:v>
                </c:pt>
                <c:pt idx="64">
                  <c:v>43</c:v>
                </c:pt>
                <c:pt idx="65">
                  <c:v>91</c:v>
                </c:pt>
                <c:pt idx="66">
                  <c:v>86</c:v>
                </c:pt>
                <c:pt idx="67">
                  <c:v>84</c:v>
                </c:pt>
                <c:pt idx="68">
                  <c:v>79</c:v>
                </c:pt>
                <c:pt idx="69">
                  <c:v>0</c:v>
                </c:pt>
                <c:pt idx="70">
                  <c:v>96</c:v>
                </c:pt>
                <c:pt idx="71">
                  <c:v>19.6666666666667</c:v>
                </c:pt>
                <c:pt idx="72">
                  <c:v>30.6666666666667</c:v>
                </c:pt>
                <c:pt idx="73">
                  <c:v>49</c:v>
                </c:pt>
                <c:pt idx="74">
                  <c:v>47</c:v>
                </c:pt>
                <c:pt idx="75">
                  <c:v>47</c:v>
                </c:pt>
                <c:pt idx="76">
                  <c:v>42.2536945812808</c:v>
                </c:pt>
                <c:pt idx="77">
                  <c:v>43.9901477832512</c:v>
                </c:pt>
                <c:pt idx="78">
                  <c:v>44</c:v>
                </c:pt>
                <c:pt idx="79">
                  <c:v>44</c:v>
                </c:pt>
                <c:pt idx="80">
                  <c:v>40</c:v>
                </c:pt>
                <c:pt idx="81">
                  <c:v>43</c:v>
                </c:pt>
                <c:pt idx="82">
                  <c:v>48.1919504643963</c:v>
                </c:pt>
                <c:pt idx="83">
                  <c:v>52</c:v>
                </c:pt>
                <c:pt idx="84">
                  <c:v>47</c:v>
                </c:pt>
                <c:pt idx="85">
                  <c:v>39.3265306122449</c:v>
                </c:pt>
                <c:pt idx="86">
                  <c:v>45</c:v>
                </c:pt>
                <c:pt idx="87">
                  <c:v>44.7520661157025</c:v>
                </c:pt>
                <c:pt idx="88">
                  <c:v>70</c:v>
                </c:pt>
                <c:pt idx="89">
                  <c:v>51</c:v>
                </c:pt>
                <c:pt idx="90">
                  <c:v>74</c:v>
                </c:pt>
                <c:pt idx="91">
                  <c:v>56.5</c:v>
                </c:pt>
                <c:pt idx="92">
                  <c:v>60</c:v>
                </c:pt>
                <c:pt idx="93">
                  <c:v>56</c:v>
                </c:pt>
                <c:pt idx="94">
                  <c:v>58</c:v>
                </c:pt>
                <c:pt idx="95">
                  <c:v>27</c:v>
                </c:pt>
                <c:pt idx="96">
                  <c:v>24</c:v>
                </c:pt>
                <c:pt idx="97">
                  <c:v>29</c:v>
                </c:pt>
                <c:pt idx="98">
                  <c:v>28</c:v>
                </c:pt>
                <c:pt idx="99">
                  <c:v>25</c:v>
                </c:pt>
                <c:pt idx="100">
                  <c:v>25</c:v>
                </c:pt>
                <c:pt idx="101">
                  <c:v>200</c:v>
                </c:pt>
                <c:pt idx="102">
                  <c:v>189</c:v>
                </c:pt>
                <c:pt idx="103">
                  <c:v>190</c:v>
                </c:pt>
                <c:pt idx="104">
                  <c:v>168</c:v>
                </c:pt>
                <c:pt idx="105">
                  <c:v>174.675496688742</c:v>
                </c:pt>
                <c:pt idx="106">
                  <c:v>170.225165562914</c:v>
                </c:pt>
                <c:pt idx="107">
                  <c:v>171.337748344371</c:v>
                </c:pt>
                <c:pt idx="108">
                  <c:v>172.450331125828</c:v>
                </c:pt>
                <c:pt idx="109">
                  <c:v>178.013245033113</c:v>
                </c:pt>
                <c:pt idx="110">
                  <c:v>152</c:v>
                </c:pt>
                <c:pt idx="111">
                  <c:v>150.025974025974</c:v>
                </c:pt>
                <c:pt idx="112">
                  <c:v>153.974025974026</c:v>
                </c:pt>
                <c:pt idx="113">
                  <c:v>152.987012987013</c:v>
                </c:pt>
                <c:pt idx="114">
                  <c:v>34.5</c:v>
                </c:pt>
                <c:pt idx="115">
                  <c:v>11.9681415929204</c:v>
                </c:pt>
                <c:pt idx="116">
                  <c:v>11.5407079646018</c:v>
                </c:pt>
                <c:pt idx="117">
                  <c:v>10.8384955752212</c:v>
                </c:pt>
                <c:pt idx="118">
                  <c:v>44</c:v>
                </c:pt>
                <c:pt idx="119">
                  <c:v>47.219512195122</c:v>
                </c:pt>
                <c:pt idx="120">
                  <c:v>49.3658536585366</c:v>
                </c:pt>
                <c:pt idx="121">
                  <c:v>44.3577235772358</c:v>
                </c:pt>
                <c:pt idx="122">
                  <c:v>50.9159891598916</c:v>
                </c:pt>
                <c:pt idx="123">
                  <c:v>49.3658536585366</c:v>
                </c:pt>
                <c:pt idx="124">
                  <c:v>49.4850948509485</c:v>
                </c:pt>
                <c:pt idx="125">
                  <c:v>50.5582655826558</c:v>
                </c:pt>
                <c:pt idx="126">
                  <c:v>51.869918699187</c:v>
                </c:pt>
                <c:pt idx="127">
                  <c:v>51.9891598915989</c:v>
                </c:pt>
                <c:pt idx="128">
                  <c:v>50.7967479674797</c:v>
                </c:pt>
                <c:pt idx="129">
                  <c:v>48.0542005420054</c:v>
                </c:pt>
                <c:pt idx="130">
                  <c:v>47.9349593495935</c:v>
                </c:pt>
                <c:pt idx="131">
                  <c:v>49.6043360433604</c:v>
                </c:pt>
                <c:pt idx="132">
                  <c:v>47.10027100271</c:v>
                </c:pt>
                <c:pt idx="133">
                  <c:v>45.6693766937669</c:v>
                </c:pt>
                <c:pt idx="134">
                  <c:v>45.1924119241192</c:v>
                </c:pt>
                <c:pt idx="135">
                  <c:v>44.3577235772358</c:v>
                </c:pt>
                <c:pt idx="136">
                  <c:v>45.1924119241192</c:v>
                </c:pt>
                <c:pt idx="137">
                  <c:v>45.1924119241192</c:v>
                </c:pt>
                <c:pt idx="138">
                  <c:v>45.3116531165312</c:v>
                </c:pt>
                <c:pt idx="139">
                  <c:v>47.5772357723577</c:v>
                </c:pt>
                <c:pt idx="140">
                  <c:v>48.0542005420054</c:v>
                </c:pt>
                <c:pt idx="141">
                  <c:v>42.5691056910569</c:v>
                </c:pt>
                <c:pt idx="142">
                  <c:v>39.349593495935</c:v>
                </c:pt>
                <c:pt idx="143">
                  <c:v>39.5880758807588</c:v>
                </c:pt>
                <c:pt idx="144">
                  <c:v>38.2764227642277</c:v>
                </c:pt>
                <c:pt idx="145">
                  <c:v>33.7452574525745</c:v>
                </c:pt>
                <c:pt idx="146">
                  <c:v>35.1761517615176</c:v>
                </c:pt>
                <c:pt idx="147">
                  <c:v>35.8915989159892</c:v>
                </c:pt>
                <c:pt idx="148">
                  <c:v>41.7344173441734</c:v>
                </c:pt>
                <c:pt idx="149">
                  <c:v>43.0460704607046</c:v>
                </c:pt>
                <c:pt idx="150">
                  <c:v>40.4227642276423</c:v>
                </c:pt>
                <c:pt idx="151">
                  <c:v>41.1382113821138</c:v>
                </c:pt>
                <c:pt idx="152">
                  <c:v>19</c:v>
                </c:pt>
                <c:pt idx="153">
                  <c:v>11</c:v>
                </c:pt>
                <c:pt idx="154">
                  <c:v>8.22924528301887</c:v>
                </c:pt>
                <c:pt idx="155">
                  <c:v>15</c:v>
                </c:pt>
                <c:pt idx="156">
                  <c:v>16</c:v>
                </c:pt>
                <c:pt idx="157">
                  <c:v>17</c:v>
                </c:pt>
                <c:pt idx="158">
                  <c:v>15</c:v>
                </c:pt>
                <c:pt idx="159">
                  <c:v>15</c:v>
                </c:pt>
                <c:pt idx="160">
                  <c:v>14.8571428571429</c:v>
                </c:pt>
                <c:pt idx="161">
                  <c:v>17</c:v>
                </c:pt>
                <c:pt idx="162">
                  <c:v>18.8728813559322</c:v>
                </c:pt>
                <c:pt idx="163">
                  <c:v>15</c:v>
                </c:pt>
                <c:pt idx="164">
                  <c:v>15</c:v>
                </c:pt>
                <c:pt idx="165">
                  <c:v>14</c:v>
                </c:pt>
                <c:pt idx="166">
                  <c:v>20</c:v>
                </c:pt>
                <c:pt idx="167">
                  <c:v>18</c:v>
                </c:pt>
                <c:pt idx="168">
                  <c:v>19</c:v>
                </c:pt>
                <c:pt idx="169">
                  <c:v>18</c:v>
                </c:pt>
                <c:pt idx="170">
                  <c:v>17.4375</c:v>
                </c:pt>
                <c:pt idx="171">
                  <c:v>18</c:v>
                </c:pt>
                <c:pt idx="172">
                  <c:v>18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Koreksi_Data!$C$588:$C$769</c:f>
              <c:numCache>
                <c:formatCode>mmm\-yyyy</c:formatCode>
                <c:ptCount val="182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40940</c:v>
                </c:pt>
                <c:pt idx="24">
                  <c:v>40969</c:v>
                </c:pt>
                <c:pt idx="25">
                  <c:v>41000</c:v>
                </c:pt>
                <c:pt idx="26">
                  <c:v>41030</c:v>
                </c:pt>
                <c:pt idx="27">
                  <c:v>41061</c:v>
                </c:pt>
                <c:pt idx="28">
                  <c:v>41091</c:v>
                </c:pt>
                <c:pt idx="29">
                  <c:v>41122</c:v>
                </c:pt>
                <c:pt idx="30">
                  <c:v>41153</c:v>
                </c:pt>
                <c:pt idx="31">
                  <c:v>41183</c:v>
                </c:pt>
                <c:pt idx="32">
                  <c:v>41214</c:v>
                </c:pt>
                <c:pt idx="33">
                  <c:v>41244</c:v>
                </c:pt>
                <c:pt idx="34">
                  <c:v>41275</c:v>
                </c:pt>
                <c:pt idx="35">
                  <c:v>41306</c:v>
                </c:pt>
                <c:pt idx="36">
                  <c:v>41334</c:v>
                </c:pt>
                <c:pt idx="37">
                  <c:v>41365</c:v>
                </c:pt>
                <c:pt idx="38">
                  <c:v>41395</c:v>
                </c:pt>
                <c:pt idx="39">
                  <c:v>41426</c:v>
                </c:pt>
                <c:pt idx="40">
                  <c:v>41456</c:v>
                </c:pt>
                <c:pt idx="41">
                  <c:v>41487</c:v>
                </c:pt>
                <c:pt idx="42">
                  <c:v>41518</c:v>
                </c:pt>
                <c:pt idx="43">
                  <c:v>41548</c:v>
                </c:pt>
                <c:pt idx="44">
                  <c:v>41579</c:v>
                </c:pt>
                <c:pt idx="45">
                  <c:v>41609</c:v>
                </c:pt>
                <c:pt idx="46">
                  <c:v>41640</c:v>
                </c:pt>
                <c:pt idx="47">
                  <c:v>41671</c:v>
                </c:pt>
                <c:pt idx="48">
                  <c:v>41699</c:v>
                </c:pt>
                <c:pt idx="49">
                  <c:v>41730</c:v>
                </c:pt>
                <c:pt idx="50">
                  <c:v>41760</c:v>
                </c:pt>
                <c:pt idx="51">
                  <c:v>41791</c:v>
                </c:pt>
                <c:pt idx="52">
                  <c:v>41821</c:v>
                </c:pt>
                <c:pt idx="53">
                  <c:v>41852</c:v>
                </c:pt>
                <c:pt idx="54">
                  <c:v>41883</c:v>
                </c:pt>
                <c:pt idx="55">
                  <c:v>41913</c:v>
                </c:pt>
                <c:pt idx="56">
                  <c:v>41944</c:v>
                </c:pt>
                <c:pt idx="57">
                  <c:v>41974</c:v>
                </c:pt>
                <c:pt idx="58">
                  <c:v>42005</c:v>
                </c:pt>
                <c:pt idx="59">
                  <c:v>42036</c:v>
                </c:pt>
                <c:pt idx="60">
                  <c:v>42064</c:v>
                </c:pt>
                <c:pt idx="61">
                  <c:v>42095</c:v>
                </c:pt>
                <c:pt idx="62">
                  <c:v>42125</c:v>
                </c:pt>
                <c:pt idx="63">
                  <c:v>42156</c:v>
                </c:pt>
                <c:pt idx="64">
                  <c:v>42186</c:v>
                </c:pt>
                <c:pt idx="65">
                  <c:v>42217</c:v>
                </c:pt>
                <c:pt idx="66">
                  <c:v>42248</c:v>
                </c:pt>
                <c:pt idx="67">
                  <c:v>42278</c:v>
                </c:pt>
                <c:pt idx="68">
                  <c:v>42309</c:v>
                </c:pt>
                <c:pt idx="69">
                  <c:v>42339</c:v>
                </c:pt>
                <c:pt idx="70">
                  <c:v>42370</c:v>
                </c:pt>
                <c:pt idx="71">
                  <c:v>42583</c:v>
                </c:pt>
                <c:pt idx="72">
                  <c:v>42614</c:v>
                </c:pt>
                <c:pt idx="73">
                  <c:v>42644</c:v>
                </c:pt>
                <c:pt idx="74">
                  <c:v>42675</c:v>
                </c:pt>
                <c:pt idx="75">
                  <c:v>42705</c:v>
                </c:pt>
                <c:pt idx="76">
                  <c:v>42736</c:v>
                </c:pt>
                <c:pt idx="77">
                  <c:v>42767</c:v>
                </c:pt>
                <c:pt idx="78">
                  <c:v>42795</c:v>
                </c:pt>
                <c:pt idx="79">
                  <c:v>42826</c:v>
                </c:pt>
                <c:pt idx="80">
                  <c:v>42856</c:v>
                </c:pt>
                <c:pt idx="81">
                  <c:v>42887</c:v>
                </c:pt>
                <c:pt idx="82">
                  <c:v>42917</c:v>
                </c:pt>
                <c:pt idx="83">
                  <c:v>42948</c:v>
                </c:pt>
                <c:pt idx="84">
                  <c:v>42979</c:v>
                </c:pt>
                <c:pt idx="85">
                  <c:v>43009</c:v>
                </c:pt>
                <c:pt idx="86">
                  <c:v>43040</c:v>
                </c:pt>
                <c:pt idx="87">
                  <c:v>43070</c:v>
                </c:pt>
                <c:pt idx="88">
                  <c:v>43101</c:v>
                </c:pt>
                <c:pt idx="89">
                  <c:v>43132</c:v>
                </c:pt>
                <c:pt idx="90">
                  <c:v>43160</c:v>
                </c:pt>
                <c:pt idx="91">
                  <c:v>43191</c:v>
                </c:pt>
                <c:pt idx="92">
                  <c:v>43221</c:v>
                </c:pt>
                <c:pt idx="93">
                  <c:v>43252</c:v>
                </c:pt>
                <c:pt idx="94">
                  <c:v>43282</c:v>
                </c:pt>
                <c:pt idx="95">
                  <c:v>43313</c:v>
                </c:pt>
                <c:pt idx="96">
                  <c:v>43344</c:v>
                </c:pt>
                <c:pt idx="97">
                  <c:v>43374</c:v>
                </c:pt>
                <c:pt idx="98">
                  <c:v>43405</c:v>
                </c:pt>
                <c:pt idx="99">
                  <c:v>43435</c:v>
                </c:pt>
                <c:pt idx="100">
                  <c:v>43466</c:v>
                </c:pt>
                <c:pt idx="101">
                  <c:v>43497</c:v>
                </c:pt>
                <c:pt idx="102">
                  <c:v>43525</c:v>
                </c:pt>
                <c:pt idx="103">
                  <c:v>43556</c:v>
                </c:pt>
                <c:pt idx="104">
                  <c:v>43586</c:v>
                </c:pt>
                <c:pt idx="105">
                  <c:v>43617</c:v>
                </c:pt>
                <c:pt idx="106">
                  <c:v>43647</c:v>
                </c:pt>
                <c:pt idx="107">
                  <c:v>43678</c:v>
                </c:pt>
                <c:pt idx="108">
                  <c:v>43709</c:v>
                </c:pt>
                <c:pt idx="109">
                  <c:v>43739</c:v>
                </c:pt>
                <c:pt idx="110">
                  <c:v>43770</c:v>
                </c:pt>
                <c:pt idx="111">
                  <c:v>43800</c:v>
                </c:pt>
                <c:pt idx="112">
                  <c:v>43831</c:v>
                </c:pt>
                <c:pt idx="113">
                  <c:v>43862</c:v>
                </c:pt>
                <c:pt idx="114">
                  <c:v>43891</c:v>
                </c:pt>
                <c:pt idx="115">
                  <c:v>43922</c:v>
                </c:pt>
                <c:pt idx="116">
                  <c:v>43952</c:v>
                </c:pt>
                <c:pt idx="117">
                  <c:v>43983</c:v>
                </c:pt>
                <c:pt idx="118">
                  <c:v>44013</c:v>
                </c:pt>
                <c:pt idx="119">
                  <c:v>44044</c:v>
                </c:pt>
                <c:pt idx="120">
                  <c:v>44075</c:v>
                </c:pt>
                <c:pt idx="121">
                  <c:v>44105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44409</c:v>
                </c:pt>
                <c:pt idx="129">
                  <c:v>44440</c:v>
                </c:pt>
                <c:pt idx="130">
                  <c:v>44470</c:v>
                </c:pt>
                <c:pt idx="131">
                  <c:v>44501</c:v>
                </c:pt>
                <c:pt idx="132">
                  <c:v>44531</c:v>
                </c:pt>
                <c:pt idx="133">
                  <c:v>44562</c:v>
                </c:pt>
                <c:pt idx="134">
                  <c:v>44593</c:v>
                </c:pt>
                <c:pt idx="135">
                  <c:v>44621</c:v>
                </c:pt>
                <c:pt idx="136">
                  <c:v>44652</c:v>
                </c:pt>
                <c:pt idx="137">
                  <c:v>44682</c:v>
                </c:pt>
                <c:pt idx="138">
                  <c:v>44713</c:v>
                </c:pt>
                <c:pt idx="139">
                  <c:v>44743</c:v>
                </c:pt>
                <c:pt idx="140">
                  <c:v>44774</c:v>
                </c:pt>
                <c:pt idx="141">
                  <c:v>44805</c:v>
                </c:pt>
                <c:pt idx="142">
                  <c:v>44835</c:v>
                </c:pt>
                <c:pt idx="143">
                  <c:v>44866</c:v>
                </c:pt>
                <c:pt idx="144">
                  <c:v>44896</c:v>
                </c:pt>
                <c:pt idx="145">
                  <c:v>44927</c:v>
                </c:pt>
                <c:pt idx="146">
                  <c:v>44958</c:v>
                </c:pt>
                <c:pt idx="147">
                  <c:v>44986</c:v>
                </c:pt>
                <c:pt idx="148">
                  <c:v>45017</c:v>
                </c:pt>
                <c:pt idx="149">
                  <c:v>45047</c:v>
                </c:pt>
                <c:pt idx="150">
                  <c:v>45078</c:v>
                </c:pt>
                <c:pt idx="151">
                  <c:v>45108</c:v>
                </c:pt>
                <c:pt idx="152">
                  <c:v>45139</c:v>
                </c:pt>
                <c:pt idx="153">
                  <c:v>45170</c:v>
                </c:pt>
                <c:pt idx="154">
                  <c:v>45200</c:v>
                </c:pt>
                <c:pt idx="155">
                  <c:v>45231</c:v>
                </c:pt>
                <c:pt idx="156">
                  <c:v>45261</c:v>
                </c:pt>
                <c:pt idx="157">
                  <c:v>45292</c:v>
                </c:pt>
                <c:pt idx="158">
                  <c:v>45323</c:v>
                </c:pt>
                <c:pt idx="159">
                  <c:v>45352</c:v>
                </c:pt>
                <c:pt idx="160">
                  <c:v>45383</c:v>
                </c:pt>
                <c:pt idx="161">
                  <c:v>45413</c:v>
                </c:pt>
                <c:pt idx="162">
                  <c:v>45444</c:v>
                </c:pt>
                <c:pt idx="163">
                  <c:v>45474</c:v>
                </c:pt>
                <c:pt idx="164">
                  <c:v>45505</c:v>
                </c:pt>
                <c:pt idx="165">
                  <c:v>45536</c:v>
                </c:pt>
                <c:pt idx="166">
                  <c:v>45566</c:v>
                </c:pt>
                <c:pt idx="167">
                  <c:v>45597</c:v>
                </c:pt>
                <c:pt idx="168">
                  <c:v>45627</c:v>
                </c:pt>
                <c:pt idx="169">
                  <c:v>45658</c:v>
                </c:pt>
                <c:pt idx="170">
                  <c:v>45689</c:v>
                </c:pt>
                <c:pt idx="171">
                  <c:v>45717</c:v>
                </c:pt>
                <c:pt idx="172">
                  <c:v>45748</c:v>
                </c:pt>
                <c:pt idx="173">
                  <c:v>45778</c:v>
                </c:pt>
                <c:pt idx="174">
                  <c:v>45809</c:v>
                </c:pt>
                <c:pt idx="175">
                  <c:v>45839</c:v>
                </c:pt>
                <c:pt idx="176">
                  <c:v>45962</c:v>
                </c:pt>
                <c:pt idx="177">
                  <c:v>45992</c:v>
                </c:pt>
                <c:pt idx="178">
                  <c:v>46023</c:v>
                </c:pt>
                <c:pt idx="179">
                  <c:v>46054</c:v>
                </c:pt>
                <c:pt idx="180">
                  <c:v>46082</c:v>
                </c:pt>
                <c:pt idx="181">
                  <c:v>46113</c:v>
                </c:pt>
              </c:numCache>
            </c:numRef>
          </c:xVal>
          <c:yVal>
            <c:numRef>
              <c:f>Koreksi_Data!$E$588:$E$769</c:f>
              <c:numCache>
                <c:formatCode>#,##0.0</c:formatCode>
                <c:ptCount val="182"/>
                <c:pt idx="0">
                  <c:v>670</c:v>
                </c:pt>
                <c:pt idx="1">
                  <c:v>417.25</c:v>
                </c:pt>
                <c:pt idx="2">
                  <c:v>267.5</c:v>
                </c:pt>
                <c:pt idx="3">
                  <c:v>177</c:v>
                </c:pt>
                <c:pt idx="4">
                  <c:v>114</c:v>
                </c:pt>
                <c:pt idx="5">
                  <c:v>49</c:v>
                </c:pt>
                <c:pt idx="6">
                  <c:v>0</c:v>
                </c:pt>
                <c:pt idx="8">
                  <c:v>255</c:v>
                </c:pt>
                <c:pt idx="9">
                  <c:v>373</c:v>
                </c:pt>
                <c:pt idx="14">
                  <c:v>36</c:v>
                </c:pt>
                <c:pt idx="15">
                  <c:v>138</c:v>
                </c:pt>
                <c:pt idx="16">
                  <c:v>120</c:v>
                </c:pt>
                <c:pt idx="19">
                  <c:v>185</c:v>
                </c:pt>
                <c:pt idx="20">
                  <c:v>464.333333333333</c:v>
                </c:pt>
                <c:pt idx="21">
                  <c:v>654</c:v>
                </c:pt>
                <c:pt idx="28">
                  <c:v>114.5</c:v>
                </c:pt>
                <c:pt idx="29">
                  <c:v>31</c:v>
                </c:pt>
                <c:pt idx="31">
                  <c:v>58</c:v>
                </c:pt>
                <c:pt idx="33">
                  <c:v>101</c:v>
                </c:pt>
                <c:pt idx="35">
                  <c:v>29</c:v>
                </c:pt>
                <c:pt idx="36">
                  <c:v>39</c:v>
                </c:pt>
                <c:pt idx="38">
                  <c:v>29</c:v>
                </c:pt>
                <c:pt idx="39">
                  <c:v>205</c:v>
                </c:pt>
                <c:pt idx="48">
                  <c:v>9</c:v>
                </c:pt>
                <c:pt idx="51">
                  <c:v>15</c:v>
                </c:pt>
                <c:pt idx="52">
                  <c:v>16</c:v>
                </c:pt>
                <c:pt idx="62">
                  <c:v>7.5</c:v>
                </c:pt>
                <c:pt idx="64">
                  <c:v>43</c:v>
                </c:pt>
                <c:pt idx="65">
                  <c:v>91</c:v>
                </c:pt>
                <c:pt idx="66">
                  <c:v>86</c:v>
                </c:pt>
                <c:pt idx="67">
                  <c:v>84</c:v>
                </c:pt>
                <c:pt idx="68">
                  <c:v>79</c:v>
                </c:pt>
                <c:pt idx="69">
                  <c:v>0</c:v>
                </c:pt>
                <c:pt idx="70">
                  <c:v>96</c:v>
                </c:pt>
                <c:pt idx="71">
                  <c:v>19.6666666666667</c:v>
                </c:pt>
                <c:pt idx="72">
                  <c:v>30.6666666666667</c:v>
                </c:pt>
                <c:pt idx="73">
                  <c:v>49</c:v>
                </c:pt>
                <c:pt idx="74">
                  <c:v>47</c:v>
                </c:pt>
                <c:pt idx="75">
                  <c:v>47</c:v>
                </c:pt>
                <c:pt idx="78">
                  <c:v>44</c:v>
                </c:pt>
                <c:pt idx="79">
                  <c:v>44</c:v>
                </c:pt>
                <c:pt idx="80">
                  <c:v>40</c:v>
                </c:pt>
                <c:pt idx="81">
                  <c:v>43</c:v>
                </c:pt>
                <c:pt idx="83">
                  <c:v>52</c:v>
                </c:pt>
                <c:pt idx="84">
                  <c:v>47</c:v>
                </c:pt>
                <c:pt idx="86">
                  <c:v>45</c:v>
                </c:pt>
                <c:pt idx="88">
                  <c:v>70</c:v>
                </c:pt>
                <c:pt idx="89">
                  <c:v>51</c:v>
                </c:pt>
                <c:pt idx="90">
                  <c:v>74</c:v>
                </c:pt>
                <c:pt idx="91">
                  <c:v>56.5</c:v>
                </c:pt>
                <c:pt idx="92">
                  <c:v>60</c:v>
                </c:pt>
                <c:pt idx="93">
                  <c:v>56</c:v>
                </c:pt>
                <c:pt idx="94">
                  <c:v>58</c:v>
                </c:pt>
                <c:pt idx="95">
                  <c:v>27</c:v>
                </c:pt>
                <c:pt idx="96">
                  <c:v>24</c:v>
                </c:pt>
                <c:pt idx="97">
                  <c:v>29</c:v>
                </c:pt>
                <c:pt idx="98">
                  <c:v>28</c:v>
                </c:pt>
                <c:pt idx="99">
                  <c:v>25</c:v>
                </c:pt>
                <c:pt idx="100">
                  <c:v>25</c:v>
                </c:pt>
                <c:pt idx="101">
                  <c:v>200</c:v>
                </c:pt>
                <c:pt idx="102">
                  <c:v>189</c:v>
                </c:pt>
                <c:pt idx="103">
                  <c:v>190</c:v>
                </c:pt>
                <c:pt idx="104">
                  <c:v>168</c:v>
                </c:pt>
                <c:pt idx="110">
                  <c:v>152</c:v>
                </c:pt>
                <c:pt idx="114">
                  <c:v>34.5</c:v>
                </c:pt>
                <c:pt idx="118">
                  <c:v>44</c:v>
                </c:pt>
                <c:pt idx="152">
                  <c:v>19</c:v>
                </c:pt>
                <c:pt idx="153">
                  <c:v>11</c:v>
                </c:pt>
                <c:pt idx="155">
                  <c:v>15</c:v>
                </c:pt>
                <c:pt idx="156">
                  <c:v>16</c:v>
                </c:pt>
                <c:pt idx="157">
                  <c:v>17</c:v>
                </c:pt>
                <c:pt idx="158">
                  <c:v>15</c:v>
                </c:pt>
                <c:pt idx="159">
                  <c:v>15</c:v>
                </c:pt>
                <c:pt idx="161">
                  <c:v>17</c:v>
                </c:pt>
                <c:pt idx="163">
                  <c:v>15</c:v>
                </c:pt>
                <c:pt idx="164">
                  <c:v>15</c:v>
                </c:pt>
                <c:pt idx="165">
                  <c:v>14</c:v>
                </c:pt>
                <c:pt idx="166">
                  <c:v>20</c:v>
                </c:pt>
                <c:pt idx="167">
                  <c:v>18</c:v>
                </c:pt>
                <c:pt idx="168">
                  <c:v>19</c:v>
                </c:pt>
                <c:pt idx="169">
                  <c:v>18</c:v>
                </c:pt>
                <c:pt idx="171">
                  <c:v>18</c:v>
                </c:pt>
                <c:pt idx="172">
                  <c:v>18</c:v>
                </c:pt>
                <c:pt idx="173">
                  <c:v>13</c:v>
                </c:pt>
                <c:pt idx="174">
                  <c:v>17</c:v>
                </c:pt>
                <c:pt idx="175">
                  <c:v>18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</c:numCache>
            </c:numRef>
          </c:yVal>
          <c:smooth val="0"/>
        </c:ser>
        <c:axId val="75738180"/>
        <c:axId val="73800938"/>
      </c:scatterChart>
      <c:valAx>
        <c:axId val="75738180"/>
        <c:scaling>
          <c:orientation val="minMax"/>
          <c:max val="46113"/>
          <c:min val="40210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3800938"/>
        <c:crosses val="autoZero"/>
        <c:crossBetween val="midCat"/>
        <c:majorUnit val="730.5"/>
      </c:valAx>
      <c:valAx>
        <c:axId val="73800938"/>
        <c:scaling>
          <c:orientation val="minMax"/>
          <c:max val="8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573818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KKNA-1L | OIL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Koreksi_Data!$C$770:$C$920</c:f>
              <c:numCache>
                <c:formatCode>mmm\-yyyy</c:formatCode>
                <c:ptCount val="151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37226</c:v>
                </c:pt>
                <c:pt idx="29">
                  <c:v>37257</c:v>
                </c:pt>
                <c:pt idx="30">
                  <c:v>37288</c:v>
                </c:pt>
                <c:pt idx="31">
                  <c:v>37316</c:v>
                </c:pt>
                <c:pt idx="32">
                  <c:v>37347</c:v>
                </c:pt>
                <c:pt idx="33">
                  <c:v>37377</c:v>
                </c:pt>
                <c:pt idx="34">
                  <c:v>37408</c:v>
                </c:pt>
                <c:pt idx="35">
                  <c:v>37438</c:v>
                </c:pt>
                <c:pt idx="36">
                  <c:v>37469</c:v>
                </c:pt>
                <c:pt idx="37">
                  <c:v>37500</c:v>
                </c:pt>
                <c:pt idx="38">
                  <c:v>37530</c:v>
                </c:pt>
                <c:pt idx="39">
                  <c:v>37561</c:v>
                </c:pt>
                <c:pt idx="40">
                  <c:v>37591</c:v>
                </c:pt>
                <c:pt idx="41">
                  <c:v>37622</c:v>
                </c:pt>
                <c:pt idx="42">
                  <c:v>37653</c:v>
                </c:pt>
                <c:pt idx="43">
                  <c:v>37681</c:v>
                </c:pt>
                <c:pt idx="44">
                  <c:v>37712</c:v>
                </c:pt>
                <c:pt idx="45">
                  <c:v>37742</c:v>
                </c:pt>
                <c:pt idx="46">
                  <c:v>37773</c:v>
                </c:pt>
                <c:pt idx="47">
                  <c:v>37803</c:v>
                </c:pt>
                <c:pt idx="48">
                  <c:v>37834</c:v>
                </c:pt>
                <c:pt idx="49">
                  <c:v>37865</c:v>
                </c:pt>
                <c:pt idx="50">
                  <c:v>37895</c:v>
                </c:pt>
                <c:pt idx="51">
                  <c:v>37926</c:v>
                </c:pt>
                <c:pt idx="52">
                  <c:v>37956</c:v>
                </c:pt>
                <c:pt idx="53">
                  <c:v>37987</c:v>
                </c:pt>
                <c:pt idx="54">
                  <c:v>38018</c:v>
                </c:pt>
                <c:pt idx="55">
                  <c:v>38047</c:v>
                </c:pt>
                <c:pt idx="56">
                  <c:v>38078</c:v>
                </c:pt>
                <c:pt idx="57">
                  <c:v>38108</c:v>
                </c:pt>
                <c:pt idx="58">
                  <c:v>38139</c:v>
                </c:pt>
                <c:pt idx="59">
                  <c:v>38169</c:v>
                </c:pt>
                <c:pt idx="60">
                  <c:v>38200</c:v>
                </c:pt>
                <c:pt idx="61">
                  <c:v>38231</c:v>
                </c:pt>
                <c:pt idx="62">
                  <c:v>38261</c:v>
                </c:pt>
                <c:pt idx="63">
                  <c:v>38292</c:v>
                </c:pt>
                <c:pt idx="64">
                  <c:v>38322</c:v>
                </c:pt>
                <c:pt idx="65">
                  <c:v>38353</c:v>
                </c:pt>
                <c:pt idx="66">
                  <c:v>38384</c:v>
                </c:pt>
                <c:pt idx="67">
                  <c:v>38412</c:v>
                </c:pt>
                <c:pt idx="68">
                  <c:v>38443</c:v>
                </c:pt>
                <c:pt idx="69">
                  <c:v>38473</c:v>
                </c:pt>
                <c:pt idx="70">
                  <c:v>38504</c:v>
                </c:pt>
                <c:pt idx="71">
                  <c:v>38534</c:v>
                </c:pt>
                <c:pt idx="72">
                  <c:v>38565</c:v>
                </c:pt>
                <c:pt idx="73">
                  <c:v>38596</c:v>
                </c:pt>
                <c:pt idx="74">
                  <c:v>38626</c:v>
                </c:pt>
                <c:pt idx="75">
                  <c:v>38657</c:v>
                </c:pt>
                <c:pt idx="76">
                  <c:v>38687</c:v>
                </c:pt>
                <c:pt idx="77">
                  <c:v>38718</c:v>
                </c:pt>
                <c:pt idx="78">
                  <c:v>38749</c:v>
                </c:pt>
                <c:pt idx="79">
                  <c:v>38777</c:v>
                </c:pt>
                <c:pt idx="80">
                  <c:v>38808</c:v>
                </c:pt>
                <c:pt idx="81">
                  <c:v>38838</c:v>
                </c:pt>
                <c:pt idx="82">
                  <c:v>38869</c:v>
                </c:pt>
                <c:pt idx="83">
                  <c:v>38899</c:v>
                </c:pt>
                <c:pt idx="84">
                  <c:v>38930</c:v>
                </c:pt>
                <c:pt idx="85">
                  <c:v>38961</c:v>
                </c:pt>
                <c:pt idx="86">
                  <c:v>38991</c:v>
                </c:pt>
                <c:pt idx="87">
                  <c:v>39022</c:v>
                </c:pt>
                <c:pt idx="88">
                  <c:v>39052</c:v>
                </c:pt>
                <c:pt idx="89">
                  <c:v>39083</c:v>
                </c:pt>
                <c:pt idx="90">
                  <c:v>39114</c:v>
                </c:pt>
                <c:pt idx="91">
                  <c:v>39142</c:v>
                </c:pt>
                <c:pt idx="92">
                  <c:v>39173</c:v>
                </c:pt>
                <c:pt idx="93">
                  <c:v>39203</c:v>
                </c:pt>
                <c:pt idx="94">
                  <c:v>39234</c:v>
                </c:pt>
                <c:pt idx="95">
                  <c:v>39264</c:v>
                </c:pt>
                <c:pt idx="96">
                  <c:v>39295</c:v>
                </c:pt>
                <c:pt idx="97">
                  <c:v>39326</c:v>
                </c:pt>
                <c:pt idx="98">
                  <c:v>39356</c:v>
                </c:pt>
                <c:pt idx="99">
                  <c:v>39387</c:v>
                </c:pt>
                <c:pt idx="100">
                  <c:v>39417</c:v>
                </c:pt>
                <c:pt idx="101">
                  <c:v>39448</c:v>
                </c:pt>
                <c:pt idx="102">
                  <c:v>39479</c:v>
                </c:pt>
                <c:pt idx="103">
                  <c:v>39508</c:v>
                </c:pt>
                <c:pt idx="104">
                  <c:v>39539</c:v>
                </c:pt>
                <c:pt idx="105">
                  <c:v>39569</c:v>
                </c:pt>
                <c:pt idx="106">
                  <c:v>39600</c:v>
                </c:pt>
                <c:pt idx="107">
                  <c:v>39630</c:v>
                </c:pt>
                <c:pt idx="108">
                  <c:v>39661</c:v>
                </c:pt>
                <c:pt idx="109">
                  <c:v>39692</c:v>
                </c:pt>
                <c:pt idx="110">
                  <c:v>39722</c:v>
                </c:pt>
                <c:pt idx="111">
                  <c:v>39753</c:v>
                </c:pt>
                <c:pt idx="112">
                  <c:v>39783</c:v>
                </c:pt>
                <c:pt idx="113">
                  <c:v>39814</c:v>
                </c:pt>
                <c:pt idx="114">
                  <c:v>39845</c:v>
                </c:pt>
                <c:pt idx="115">
                  <c:v>39873</c:v>
                </c:pt>
                <c:pt idx="116">
                  <c:v>39904</c:v>
                </c:pt>
                <c:pt idx="117">
                  <c:v>39934</c:v>
                </c:pt>
                <c:pt idx="118">
                  <c:v>39965</c:v>
                </c:pt>
                <c:pt idx="119">
                  <c:v>39995</c:v>
                </c:pt>
                <c:pt idx="120">
                  <c:v>40026</c:v>
                </c:pt>
                <c:pt idx="121">
                  <c:v>40057</c:v>
                </c:pt>
                <c:pt idx="122">
                  <c:v>40087</c:v>
                </c:pt>
                <c:pt idx="123">
                  <c:v>40118</c:v>
                </c:pt>
                <c:pt idx="124">
                  <c:v>40148</c:v>
                </c:pt>
                <c:pt idx="125">
                  <c:v>40179</c:v>
                </c:pt>
                <c:pt idx="126">
                  <c:v>40210</c:v>
                </c:pt>
                <c:pt idx="127">
                  <c:v>40238</c:v>
                </c:pt>
                <c:pt idx="128">
                  <c:v>40269</c:v>
                </c:pt>
                <c:pt idx="129">
                  <c:v>40299</c:v>
                </c:pt>
                <c:pt idx="130">
                  <c:v>40330</c:v>
                </c:pt>
                <c:pt idx="131">
                  <c:v>40360</c:v>
                </c:pt>
                <c:pt idx="132">
                  <c:v>40391</c:v>
                </c:pt>
                <c:pt idx="133">
                  <c:v>40422</c:v>
                </c:pt>
                <c:pt idx="134">
                  <c:v>40452</c:v>
                </c:pt>
                <c:pt idx="135">
                  <c:v>40483</c:v>
                </c:pt>
                <c:pt idx="136">
                  <c:v>40513</c:v>
                </c:pt>
                <c:pt idx="137">
                  <c:v>40544</c:v>
                </c:pt>
                <c:pt idx="138">
                  <c:v>40575</c:v>
                </c:pt>
                <c:pt idx="139">
                  <c:v>40603</c:v>
                </c:pt>
                <c:pt idx="140">
                  <c:v>40634</c:v>
                </c:pt>
                <c:pt idx="141">
                  <c:v>40664</c:v>
                </c:pt>
                <c:pt idx="142">
                  <c:v>40695</c:v>
                </c:pt>
                <c:pt idx="143">
                  <c:v>40725</c:v>
                </c:pt>
                <c:pt idx="144">
                  <c:v>40756</c:v>
                </c:pt>
                <c:pt idx="145">
                  <c:v>40787</c:v>
                </c:pt>
                <c:pt idx="146">
                  <c:v>40817</c:v>
                </c:pt>
                <c:pt idx="147">
                  <c:v>40848</c:v>
                </c:pt>
                <c:pt idx="148">
                  <c:v>40878</c:v>
                </c:pt>
                <c:pt idx="149">
                  <c:v>40909</c:v>
                </c:pt>
                <c:pt idx="150">
                  <c:v>42430</c:v>
                </c:pt>
              </c:numCache>
            </c:numRef>
          </c:xVal>
          <c:yVal>
            <c:numRef>
              <c:f>Koreksi_Data!$D$770:$D$920</c:f>
              <c:numCache>
                <c:formatCode>#,##0.0</c:formatCode>
                <c:ptCount val="151"/>
                <c:pt idx="0">
                  <c:v>680</c:v>
                </c:pt>
                <c:pt idx="1">
                  <c:v>402</c:v>
                </c:pt>
                <c:pt idx="2">
                  <c:v>371</c:v>
                </c:pt>
                <c:pt idx="3">
                  <c:v>447</c:v>
                </c:pt>
                <c:pt idx="4">
                  <c:v>416</c:v>
                </c:pt>
                <c:pt idx="5">
                  <c:v>366</c:v>
                </c:pt>
                <c:pt idx="6">
                  <c:v>447</c:v>
                </c:pt>
                <c:pt idx="7">
                  <c:v>426</c:v>
                </c:pt>
                <c:pt idx="8">
                  <c:v>396</c:v>
                </c:pt>
                <c:pt idx="9">
                  <c:v>355</c:v>
                </c:pt>
                <c:pt idx="10">
                  <c:v>305</c:v>
                </c:pt>
                <c:pt idx="11">
                  <c:v>299</c:v>
                </c:pt>
                <c:pt idx="12">
                  <c:v>283</c:v>
                </c:pt>
                <c:pt idx="13">
                  <c:v>243</c:v>
                </c:pt>
                <c:pt idx="14">
                  <c:v>242</c:v>
                </c:pt>
                <c:pt idx="15">
                  <c:v>206</c:v>
                </c:pt>
                <c:pt idx="16">
                  <c:v>205</c:v>
                </c:pt>
                <c:pt idx="17">
                  <c:v>221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54.6</c:v>
                </c:pt>
                <c:pt idx="30">
                  <c:v>48.6</c:v>
                </c:pt>
                <c:pt idx="31">
                  <c:v>36.1</c:v>
                </c:pt>
                <c:pt idx="32">
                  <c:v>36</c:v>
                </c:pt>
                <c:pt idx="33">
                  <c:v>37.9</c:v>
                </c:pt>
                <c:pt idx="34">
                  <c:v>42.3</c:v>
                </c:pt>
                <c:pt idx="35">
                  <c:v>41.9</c:v>
                </c:pt>
                <c:pt idx="36">
                  <c:v>43.9</c:v>
                </c:pt>
                <c:pt idx="37">
                  <c:v>32.6</c:v>
                </c:pt>
                <c:pt idx="38">
                  <c:v>53.3</c:v>
                </c:pt>
                <c:pt idx="39">
                  <c:v>48.3</c:v>
                </c:pt>
                <c:pt idx="40">
                  <c:v>14.6</c:v>
                </c:pt>
                <c:pt idx="41">
                  <c:v>40.8</c:v>
                </c:pt>
                <c:pt idx="42">
                  <c:v>51.6</c:v>
                </c:pt>
                <c:pt idx="43">
                  <c:v>32.9</c:v>
                </c:pt>
                <c:pt idx="44">
                  <c:v>29.2</c:v>
                </c:pt>
                <c:pt idx="45">
                  <c:v>36.1</c:v>
                </c:pt>
                <c:pt idx="46">
                  <c:v>44.6</c:v>
                </c:pt>
                <c:pt idx="47">
                  <c:v>45.6</c:v>
                </c:pt>
                <c:pt idx="48">
                  <c:v>40.8</c:v>
                </c:pt>
                <c:pt idx="49">
                  <c:v>77.6</c:v>
                </c:pt>
                <c:pt idx="50">
                  <c:v>123</c:v>
                </c:pt>
                <c:pt idx="51">
                  <c:v>184</c:v>
                </c:pt>
                <c:pt idx="52">
                  <c:v>101</c:v>
                </c:pt>
                <c:pt idx="53">
                  <c:v>72</c:v>
                </c:pt>
                <c:pt idx="54">
                  <c:v>90.4</c:v>
                </c:pt>
                <c:pt idx="55">
                  <c:v>90.8</c:v>
                </c:pt>
                <c:pt idx="56">
                  <c:v>71.5</c:v>
                </c:pt>
                <c:pt idx="57">
                  <c:v>45.8</c:v>
                </c:pt>
                <c:pt idx="58">
                  <c:v>47.8</c:v>
                </c:pt>
                <c:pt idx="59">
                  <c:v>37.8</c:v>
                </c:pt>
                <c:pt idx="60">
                  <c:v>41</c:v>
                </c:pt>
                <c:pt idx="61">
                  <c:v>26.9</c:v>
                </c:pt>
                <c:pt idx="62">
                  <c:v>18.3</c:v>
                </c:pt>
                <c:pt idx="63">
                  <c:v>19.7</c:v>
                </c:pt>
                <c:pt idx="64">
                  <c:v>15.4</c:v>
                </c:pt>
                <c:pt idx="65">
                  <c:v>23.8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19.7</c:v>
                </c:pt>
                <c:pt idx="71">
                  <c:v>22.2</c:v>
                </c:pt>
                <c:pt idx="72">
                  <c:v>17.7</c:v>
                </c:pt>
                <c:pt idx="73">
                  <c:v>15.9</c:v>
                </c:pt>
                <c:pt idx="74">
                  <c:v>11.7</c:v>
                </c:pt>
                <c:pt idx="75">
                  <c:v>7.15</c:v>
                </c:pt>
                <c:pt idx="76">
                  <c:v>11</c:v>
                </c:pt>
                <c:pt idx="77">
                  <c:v>19.6</c:v>
                </c:pt>
                <c:pt idx="78">
                  <c:v>13.3</c:v>
                </c:pt>
                <c:pt idx="79">
                  <c:v>19.3</c:v>
                </c:pt>
                <c:pt idx="80">
                  <c:v>0</c:v>
                </c:pt>
                <c:pt idx="81">
                  <c:v>13.8</c:v>
                </c:pt>
                <c:pt idx="82">
                  <c:v>35.9</c:v>
                </c:pt>
                <c:pt idx="83">
                  <c:v>28.6</c:v>
                </c:pt>
                <c:pt idx="84">
                  <c:v>25.9</c:v>
                </c:pt>
                <c:pt idx="85">
                  <c:v>26.8</c:v>
                </c:pt>
                <c:pt idx="86">
                  <c:v>25.9</c:v>
                </c:pt>
                <c:pt idx="87">
                  <c:v>25.8</c:v>
                </c:pt>
                <c:pt idx="88">
                  <c:v>24.1</c:v>
                </c:pt>
                <c:pt idx="89">
                  <c:v>14.9</c:v>
                </c:pt>
                <c:pt idx="90">
                  <c:v>20.4</c:v>
                </c:pt>
                <c:pt idx="91">
                  <c:v>11</c:v>
                </c:pt>
                <c:pt idx="92">
                  <c:v>22.5</c:v>
                </c:pt>
                <c:pt idx="93">
                  <c:v>16.4</c:v>
                </c:pt>
                <c:pt idx="94">
                  <c:v>18.5</c:v>
                </c:pt>
                <c:pt idx="95">
                  <c:v>24.2</c:v>
                </c:pt>
                <c:pt idx="96">
                  <c:v>35.1</c:v>
                </c:pt>
                <c:pt idx="97">
                  <c:v>20.1</c:v>
                </c:pt>
                <c:pt idx="98">
                  <c:v>9.58</c:v>
                </c:pt>
                <c:pt idx="99">
                  <c:v>9.13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20.3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18.2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14.8</c:v>
                </c:pt>
                <c:pt idx="127">
                  <c:v>20.7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26.1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Koreksi_Data!$C$770:$C$920</c:f>
              <c:numCache>
                <c:formatCode>mmm\-yyyy</c:formatCode>
                <c:ptCount val="151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37226</c:v>
                </c:pt>
                <c:pt idx="29">
                  <c:v>37257</c:v>
                </c:pt>
                <c:pt idx="30">
                  <c:v>37288</c:v>
                </c:pt>
                <c:pt idx="31">
                  <c:v>37316</c:v>
                </c:pt>
                <c:pt idx="32">
                  <c:v>37347</c:v>
                </c:pt>
                <c:pt idx="33">
                  <c:v>37377</c:v>
                </c:pt>
                <c:pt idx="34">
                  <c:v>37408</c:v>
                </c:pt>
                <c:pt idx="35">
                  <c:v>37438</c:v>
                </c:pt>
                <c:pt idx="36">
                  <c:v>37469</c:v>
                </c:pt>
                <c:pt idx="37">
                  <c:v>37500</c:v>
                </c:pt>
                <c:pt idx="38">
                  <c:v>37530</c:v>
                </c:pt>
                <c:pt idx="39">
                  <c:v>37561</c:v>
                </c:pt>
                <c:pt idx="40">
                  <c:v>37591</c:v>
                </c:pt>
                <c:pt idx="41">
                  <c:v>37622</c:v>
                </c:pt>
                <c:pt idx="42">
                  <c:v>37653</c:v>
                </c:pt>
                <c:pt idx="43">
                  <c:v>37681</c:v>
                </c:pt>
                <c:pt idx="44">
                  <c:v>37712</c:v>
                </c:pt>
                <c:pt idx="45">
                  <c:v>37742</c:v>
                </c:pt>
                <c:pt idx="46">
                  <c:v>37773</c:v>
                </c:pt>
                <c:pt idx="47">
                  <c:v>37803</c:v>
                </c:pt>
                <c:pt idx="48">
                  <c:v>37834</c:v>
                </c:pt>
                <c:pt idx="49">
                  <c:v>37865</c:v>
                </c:pt>
                <c:pt idx="50">
                  <c:v>37895</c:v>
                </c:pt>
                <c:pt idx="51">
                  <c:v>37926</c:v>
                </c:pt>
                <c:pt idx="52">
                  <c:v>37956</c:v>
                </c:pt>
                <c:pt idx="53">
                  <c:v>37987</c:v>
                </c:pt>
                <c:pt idx="54">
                  <c:v>38018</c:v>
                </c:pt>
                <c:pt idx="55">
                  <c:v>38047</c:v>
                </c:pt>
                <c:pt idx="56">
                  <c:v>38078</c:v>
                </c:pt>
                <c:pt idx="57">
                  <c:v>38108</c:v>
                </c:pt>
                <c:pt idx="58">
                  <c:v>38139</c:v>
                </c:pt>
                <c:pt idx="59">
                  <c:v>38169</c:v>
                </c:pt>
                <c:pt idx="60">
                  <c:v>38200</c:v>
                </c:pt>
                <c:pt idx="61">
                  <c:v>38231</c:v>
                </c:pt>
                <c:pt idx="62">
                  <c:v>38261</c:v>
                </c:pt>
                <c:pt idx="63">
                  <c:v>38292</c:v>
                </c:pt>
                <c:pt idx="64">
                  <c:v>38322</c:v>
                </c:pt>
                <c:pt idx="65">
                  <c:v>38353</c:v>
                </c:pt>
                <c:pt idx="66">
                  <c:v>38384</c:v>
                </c:pt>
                <c:pt idx="67">
                  <c:v>38412</c:v>
                </c:pt>
                <c:pt idx="68">
                  <c:v>38443</c:v>
                </c:pt>
                <c:pt idx="69">
                  <c:v>38473</c:v>
                </c:pt>
                <c:pt idx="70">
                  <c:v>38504</c:v>
                </c:pt>
                <c:pt idx="71">
                  <c:v>38534</c:v>
                </c:pt>
                <c:pt idx="72">
                  <c:v>38565</c:v>
                </c:pt>
                <c:pt idx="73">
                  <c:v>38596</c:v>
                </c:pt>
                <c:pt idx="74">
                  <c:v>38626</c:v>
                </c:pt>
                <c:pt idx="75">
                  <c:v>38657</c:v>
                </c:pt>
                <c:pt idx="76">
                  <c:v>38687</c:v>
                </c:pt>
                <c:pt idx="77">
                  <c:v>38718</c:v>
                </c:pt>
                <c:pt idx="78">
                  <c:v>38749</c:v>
                </c:pt>
                <c:pt idx="79">
                  <c:v>38777</c:v>
                </c:pt>
                <c:pt idx="80">
                  <c:v>38808</c:v>
                </c:pt>
                <c:pt idx="81">
                  <c:v>38838</c:v>
                </c:pt>
                <c:pt idx="82">
                  <c:v>38869</c:v>
                </c:pt>
                <c:pt idx="83">
                  <c:v>38899</c:v>
                </c:pt>
                <c:pt idx="84">
                  <c:v>38930</c:v>
                </c:pt>
                <c:pt idx="85">
                  <c:v>38961</c:v>
                </c:pt>
                <c:pt idx="86">
                  <c:v>38991</c:v>
                </c:pt>
                <c:pt idx="87">
                  <c:v>39022</c:v>
                </c:pt>
                <c:pt idx="88">
                  <c:v>39052</c:v>
                </c:pt>
                <c:pt idx="89">
                  <c:v>39083</c:v>
                </c:pt>
                <c:pt idx="90">
                  <c:v>39114</c:v>
                </c:pt>
                <c:pt idx="91">
                  <c:v>39142</c:v>
                </c:pt>
                <c:pt idx="92">
                  <c:v>39173</c:v>
                </c:pt>
                <c:pt idx="93">
                  <c:v>39203</c:v>
                </c:pt>
                <c:pt idx="94">
                  <c:v>39234</c:v>
                </c:pt>
                <c:pt idx="95">
                  <c:v>39264</c:v>
                </c:pt>
                <c:pt idx="96">
                  <c:v>39295</c:v>
                </c:pt>
                <c:pt idx="97">
                  <c:v>39326</c:v>
                </c:pt>
                <c:pt idx="98">
                  <c:v>39356</c:v>
                </c:pt>
                <c:pt idx="99">
                  <c:v>39387</c:v>
                </c:pt>
                <c:pt idx="100">
                  <c:v>39417</c:v>
                </c:pt>
                <c:pt idx="101">
                  <c:v>39448</c:v>
                </c:pt>
                <c:pt idx="102">
                  <c:v>39479</c:v>
                </c:pt>
                <c:pt idx="103">
                  <c:v>39508</c:v>
                </c:pt>
                <c:pt idx="104">
                  <c:v>39539</c:v>
                </c:pt>
                <c:pt idx="105">
                  <c:v>39569</c:v>
                </c:pt>
                <c:pt idx="106">
                  <c:v>39600</c:v>
                </c:pt>
                <c:pt idx="107">
                  <c:v>39630</c:v>
                </c:pt>
                <c:pt idx="108">
                  <c:v>39661</c:v>
                </c:pt>
                <c:pt idx="109">
                  <c:v>39692</c:v>
                </c:pt>
                <c:pt idx="110">
                  <c:v>39722</c:v>
                </c:pt>
                <c:pt idx="111">
                  <c:v>39753</c:v>
                </c:pt>
                <c:pt idx="112">
                  <c:v>39783</c:v>
                </c:pt>
                <c:pt idx="113">
                  <c:v>39814</c:v>
                </c:pt>
                <c:pt idx="114">
                  <c:v>39845</c:v>
                </c:pt>
                <c:pt idx="115">
                  <c:v>39873</c:v>
                </c:pt>
                <c:pt idx="116">
                  <c:v>39904</c:v>
                </c:pt>
                <c:pt idx="117">
                  <c:v>39934</c:v>
                </c:pt>
                <c:pt idx="118">
                  <c:v>39965</c:v>
                </c:pt>
                <c:pt idx="119">
                  <c:v>39995</c:v>
                </c:pt>
                <c:pt idx="120">
                  <c:v>40026</c:v>
                </c:pt>
                <c:pt idx="121">
                  <c:v>40057</c:v>
                </c:pt>
                <c:pt idx="122">
                  <c:v>40087</c:v>
                </c:pt>
                <c:pt idx="123">
                  <c:v>40118</c:v>
                </c:pt>
                <c:pt idx="124">
                  <c:v>40148</c:v>
                </c:pt>
                <c:pt idx="125">
                  <c:v>40179</c:v>
                </c:pt>
                <c:pt idx="126">
                  <c:v>40210</c:v>
                </c:pt>
                <c:pt idx="127">
                  <c:v>40238</c:v>
                </c:pt>
                <c:pt idx="128">
                  <c:v>40269</c:v>
                </c:pt>
                <c:pt idx="129">
                  <c:v>40299</c:v>
                </c:pt>
                <c:pt idx="130">
                  <c:v>40330</c:v>
                </c:pt>
                <c:pt idx="131">
                  <c:v>40360</c:v>
                </c:pt>
                <c:pt idx="132">
                  <c:v>40391</c:v>
                </c:pt>
                <c:pt idx="133">
                  <c:v>40422</c:v>
                </c:pt>
                <c:pt idx="134">
                  <c:v>40452</c:v>
                </c:pt>
                <c:pt idx="135">
                  <c:v>40483</c:v>
                </c:pt>
                <c:pt idx="136">
                  <c:v>40513</c:v>
                </c:pt>
                <c:pt idx="137">
                  <c:v>40544</c:v>
                </c:pt>
                <c:pt idx="138">
                  <c:v>40575</c:v>
                </c:pt>
                <c:pt idx="139">
                  <c:v>40603</c:v>
                </c:pt>
                <c:pt idx="140">
                  <c:v>40634</c:v>
                </c:pt>
                <c:pt idx="141">
                  <c:v>40664</c:v>
                </c:pt>
                <c:pt idx="142">
                  <c:v>40695</c:v>
                </c:pt>
                <c:pt idx="143">
                  <c:v>40725</c:v>
                </c:pt>
                <c:pt idx="144">
                  <c:v>40756</c:v>
                </c:pt>
                <c:pt idx="145">
                  <c:v>40787</c:v>
                </c:pt>
                <c:pt idx="146">
                  <c:v>40817</c:v>
                </c:pt>
                <c:pt idx="147">
                  <c:v>40848</c:v>
                </c:pt>
                <c:pt idx="148">
                  <c:v>40878</c:v>
                </c:pt>
                <c:pt idx="149">
                  <c:v>40909</c:v>
                </c:pt>
                <c:pt idx="150">
                  <c:v>42430</c:v>
                </c:pt>
              </c:numCache>
            </c:numRef>
          </c:xVal>
          <c:yVal>
            <c:numRef>
              <c:f>Koreksi_Data!$E$770:$E$920</c:f>
              <c:numCache>
                <c:formatCode>#,##0.0</c:formatCode>
                <c:ptCount val="151"/>
                <c:pt idx="0">
                  <c:v>513</c:v>
                </c:pt>
                <c:pt idx="1">
                  <c:v>511</c:v>
                </c:pt>
                <c:pt idx="2">
                  <c:v>533.666666666667</c:v>
                </c:pt>
                <c:pt idx="8">
                  <c:v>425</c:v>
                </c:pt>
                <c:pt idx="9">
                  <c:v>384</c:v>
                </c:pt>
                <c:pt idx="10">
                  <c:v>359</c:v>
                </c:pt>
                <c:pt idx="15">
                  <c:v>298</c:v>
                </c:pt>
                <c:pt idx="29">
                  <c:v>162</c:v>
                </c:pt>
                <c:pt idx="31">
                  <c:v>254.5</c:v>
                </c:pt>
                <c:pt idx="33">
                  <c:v>96</c:v>
                </c:pt>
                <c:pt idx="34">
                  <c:v>121</c:v>
                </c:pt>
                <c:pt idx="35">
                  <c:v>98</c:v>
                </c:pt>
                <c:pt idx="36">
                  <c:v>153</c:v>
                </c:pt>
                <c:pt idx="37">
                  <c:v>108</c:v>
                </c:pt>
                <c:pt idx="38">
                  <c:v>158</c:v>
                </c:pt>
                <c:pt idx="39">
                  <c:v>137</c:v>
                </c:pt>
                <c:pt idx="40">
                  <c:v>40</c:v>
                </c:pt>
                <c:pt idx="41">
                  <c:v>107</c:v>
                </c:pt>
                <c:pt idx="43">
                  <c:v>84</c:v>
                </c:pt>
                <c:pt idx="45">
                  <c:v>84</c:v>
                </c:pt>
                <c:pt idx="46">
                  <c:v>112</c:v>
                </c:pt>
                <c:pt idx="47">
                  <c:v>311.5</c:v>
                </c:pt>
                <c:pt idx="49">
                  <c:v>149.666666666667</c:v>
                </c:pt>
                <c:pt idx="50">
                  <c:v>228</c:v>
                </c:pt>
                <c:pt idx="51">
                  <c:v>326.5</c:v>
                </c:pt>
                <c:pt idx="52">
                  <c:v>210</c:v>
                </c:pt>
                <c:pt idx="53">
                  <c:v>199</c:v>
                </c:pt>
                <c:pt idx="54">
                  <c:v>194</c:v>
                </c:pt>
                <c:pt idx="55">
                  <c:v>228</c:v>
                </c:pt>
                <c:pt idx="56">
                  <c:v>34</c:v>
                </c:pt>
                <c:pt idx="57">
                  <c:v>184</c:v>
                </c:pt>
                <c:pt idx="58">
                  <c:v>144</c:v>
                </c:pt>
                <c:pt idx="59">
                  <c:v>143</c:v>
                </c:pt>
                <c:pt idx="61">
                  <c:v>72</c:v>
                </c:pt>
                <c:pt idx="62">
                  <c:v>63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70">
                  <c:v>44</c:v>
                </c:pt>
                <c:pt idx="71">
                  <c:v>72</c:v>
                </c:pt>
                <c:pt idx="72">
                  <c:v>56</c:v>
                </c:pt>
                <c:pt idx="73">
                  <c:v>72</c:v>
                </c:pt>
                <c:pt idx="74">
                  <c:v>66</c:v>
                </c:pt>
                <c:pt idx="75">
                  <c:v>48</c:v>
                </c:pt>
                <c:pt idx="79">
                  <c:v>60</c:v>
                </c:pt>
                <c:pt idx="80">
                  <c:v>0</c:v>
                </c:pt>
                <c:pt idx="81">
                  <c:v>48</c:v>
                </c:pt>
                <c:pt idx="82">
                  <c:v>96</c:v>
                </c:pt>
                <c:pt idx="84">
                  <c:v>84</c:v>
                </c:pt>
                <c:pt idx="86">
                  <c:v>72</c:v>
                </c:pt>
                <c:pt idx="87">
                  <c:v>76</c:v>
                </c:pt>
                <c:pt idx="88">
                  <c:v>72</c:v>
                </c:pt>
                <c:pt idx="90">
                  <c:v>67</c:v>
                </c:pt>
                <c:pt idx="91">
                  <c:v>48</c:v>
                </c:pt>
                <c:pt idx="92">
                  <c:v>56</c:v>
                </c:pt>
                <c:pt idx="94">
                  <c:v>54</c:v>
                </c:pt>
                <c:pt idx="95">
                  <c:v>64</c:v>
                </c:pt>
                <c:pt idx="96">
                  <c:v>56</c:v>
                </c:pt>
                <c:pt idx="150">
                  <c:v>0</c:v>
                </c:pt>
              </c:numCache>
            </c:numRef>
          </c:yVal>
          <c:smooth val="0"/>
        </c:ser>
        <c:axId val="96775823"/>
        <c:axId val="71528128"/>
      </c:scatterChart>
      <c:valAx>
        <c:axId val="96775823"/>
        <c:scaling>
          <c:orientation val="minMax"/>
          <c:max val="42430"/>
          <c:min val="361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1528128"/>
        <c:crosses val="autoZero"/>
        <c:crossBetween val="midCat"/>
        <c:majorUnit val="730.5"/>
      </c:valAx>
      <c:valAx>
        <c:axId val="71528128"/>
        <c:scaling>
          <c:orientation val="minMax"/>
          <c:max val="8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677582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KKNA-1L | OIL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1f4e78"/>
            </a:solidFill>
            <a:ln w="1908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Koreksi_Data!$C$770:$C$920</c:f>
              <c:numCache>
                <c:formatCode>mmm\-yyyy</c:formatCode>
                <c:ptCount val="151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37226</c:v>
                </c:pt>
                <c:pt idx="29">
                  <c:v>37257</c:v>
                </c:pt>
                <c:pt idx="30">
                  <c:v>37288</c:v>
                </c:pt>
                <c:pt idx="31">
                  <c:v>37316</c:v>
                </c:pt>
                <c:pt idx="32">
                  <c:v>37347</c:v>
                </c:pt>
                <c:pt idx="33">
                  <c:v>37377</c:v>
                </c:pt>
                <c:pt idx="34">
                  <c:v>37408</c:v>
                </c:pt>
                <c:pt idx="35">
                  <c:v>37438</c:v>
                </c:pt>
                <c:pt idx="36">
                  <c:v>37469</c:v>
                </c:pt>
                <c:pt idx="37">
                  <c:v>37500</c:v>
                </c:pt>
                <c:pt idx="38">
                  <c:v>37530</c:v>
                </c:pt>
                <c:pt idx="39">
                  <c:v>37561</c:v>
                </c:pt>
                <c:pt idx="40">
                  <c:v>37591</c:v>
                </c:pt>
                <c:pt idx="41">
                  <c:v>37622</c:v>
                </c:pt>
                <c:pt idx="42">
                  <c:v>37653</c:v>
                </c:pt>
                <c:pt idx="43">
                  <c:v>37681</c:v>
                </c:pt>
                <c:pt idx="44">
                  <c:v>37712</c:v>
                </c:pt>
                <c:pt idx="45">
                  <c:v>37742</c:v>
                </c:pt>
                <c:pt idx="46">
                  <c:v>37773</c:v>
                </c:pt>
                <c:pt idx="47">
                  <c:v>37803</c:v>
                </c:pt>
                <c:pt idx="48">
                  <c:v>37834</c:v>
                </c:pt>
                <c:pt idx="49">
                  <c:v>37865</c:v>
                </c:pt>
                <c:pt idx="50">
                  <c:v>37895</c:v>
                </c:pt>
                <c:pt idx="51">
                  <c:v>37926</c:v>
                </c:pt>
                <c:pt idx="52">
                  <c:v>37956</c:v>
                </c:pt>
                <c:pt idx="53">
                  <c:v>37987</c:v>
                </c:pt>
                <c:pt idx="54">
                  <c:v>38018</c:v>
                </c:pt>
                <c:pt idx="55">
                  <c:v>38047</c:v>
                </c:pt>
                <c:pt idx="56">
                  <c:v>38078</c:v>
                </c:pt>
                <c:pt idx="57">
                  <c:v>38108</c:v>
                </c:pt>
                <c:pt idx="58">
                  <c:v>38139</c:v>
                </c:pt>
                <c:pt idx="59">
                  <c:v>38169</c:v>
                </c:pt>
                <c:pt idx="60">
                  <c:v>38200</c:v>
                </c:pt>
                <c:pt idx="61">
                  <c:v>38231</c:v>
                </c:pt>
                <c:pt idx="62">
                  <c:v>38261</c:v>
                </c:pt>
                <c:pt idx="63">
                  <c:v>38292</c:v>
                </c:pt>
                <c:pt idx="64">
                  <c:v>38322</c:v>
                </c:pt>
                <c:pt idx="65">
                  <c:v>38353</c:v>
                </c:pt>
                <c:pt idx="66">
                  <c:v>38384</c:v>
                </c:pt>
                <c:pt idx="67">
                  <c:v>38412</c:v>
                </c:pt>
                <c:pt idx="68">
                  <c:v>38443</c:v>
                </c:pt>
                <c:pt idx="69">
                  <c:v>38473</c:v>
                </c:pt>
                <c:pt idx="70">
                  <c:v>38504</c:v>
                </c:pt>
                <c:pt idx="71">
                  <c:v>38534</c:v>
                </c:pt>
                <c:pt idx="72">
                  <c:v>38565</c:v>
                </c:pt>
                <c:pt idx="73">
                  <c:v>38596</c:v>
                </c:pt>
                <c:pt idx="74">
                  <c:v>38626</c:v>
                </c:pt>
                <c:pt idx="75">
                  <c:v>38657</c:v>
                </c:pt>
                <c:pt idx="76">
                  <c:v>38687</c:v>
                </c:pt>
                <c:pt idx="77">
                  <c:v>38718</c:v>
                </c:pt>
                <c:pt idx="78">
                  <c:v>38749</c:v>
                </c:pt>
                <c:pt idx="79">
                  <c:v>38777</c:v>
                </c:pt>
                <c:pt idx="80">
                  <c:v>38808</c:v>
                </c:pt>
                <c:pt idx="81">
                  <c:v>38838</c:v>
                </c:pt>
                <c:pt idx="82">
                  <c:v>38869</c:v>
                </c:pt>
                <c:pt idx="83">
                  <c:v>38899</c:v>
                </c:pt>
                <c:pt idx="84">
                  <c:v>38930</c:v>
                </c:pt>
                <c:pt idx="85">
                  <c:v>38961</c:v>
                </c:pt>
                <c:pt idx="86">
                  <c:v>38991</c:v>
                </c:pt>
                <c:pt idx="87">
                  <c:v>39022</c:v>
                </c:pt>
                <c:pt idx="88">
                  <c:v>39052</c:v>
                </c:pt>
                <c:pt idx="89">
                  <c:v>39083</c:v>
                </c:pt>
                <c:pt idx="90">
                  <c:v>39114</c:v>
                </c:pt>
                <c:pt idx="91">
                  <c:v>39142</c:v>
                </c:pt>
                <c:pt idx="92">
                  <c:v>39173</c:v>
                </c:pt>
                <c:pt idx="93">
                  <c:v>39203</c:v>
                </c:pt>
                <c:pt idx="94">
                  <c:v>39234</c:v>
                </c:pt>
                <c:pt idx="95">
                  <c:v>39264</c:v>
                </c:pt>
                <c:pt idx="96">
                  <c:v>39295</c:v>
                </c:pt>
                <c:pt idx="97">
                  <c:v>39326</c:v>
                </c:pt>
                <c:pt idx="98">
                  <c:v>39356</c:v>
                </c:pt>
                <c:pt idx="99">
                  <c:v>39387</c:v>
                </c:pt>
                <c:pt idx="100">
                  <c:v>39417</c:v>
                </c:pt>
                <c:pt idx="101">
                  <c:v>39448</c:v>
                </c:pt>
                <c:pt idx="102">
                  <c:v>39479</c:v>
                </c:pt>
                <c:pt idx="103">
                  <c:v>39508</c:v>
                </c:pt>
                <c:pt idx="104">
                  <c:v>39539</c:v>
                </c:pt>
                <c:pt idx="105">
                  <c:v>39569</c:v>
                </c:pt>
                <c:pt idx="106">
                  <c:v>39600</c:v>
                </c:pt>
                <c:pt idx="107">
                  <c:v>39630</c:v>
                </c:pt>
                <c:pt idx="108">
                  <c:v>39661</c:v>
                </c:pt>
                <c:pt idx="109">
                  <c:v>39692</c:v>
                </c:pt>
                <c:pt idx="110">
                  <c:v>39722</c:v>
                </c:pt>
                <c:pt idx="111">
                  <c:v>39753</c:v>
                </c:pt>
                <c:pt idx="112">
                  <c:v>39783</c:v>
                </c:pt>
                <c:pt idx="113">
                  <c:v>39814</c:v>
                </c:pt>
                <c:pt idx="114">
                  <c:v>39845</c:v>
                </c:pt>
                <c:pt idx="115">
                  <c:v>39873</c:v>
                </c:pt>
                <c:pt idx="116">
                  <c:v>39904</c:v>
                </c:pt>
                <c:pt idx="117">
                  <c:v>39934</c:v>
                </c:pt>
                <c:pt idx="118">
                  <c:v>39965</c:v>
                </c:pt>
                <c:pt idx="119">
                  <c:v>39995</c:v>
                </c:pt>
                <c:pt idx="120">
                  <c:v>40026</c:v>
                </c:pt>
                <c:pt idx="121">
                  <c:v>40057</c:v>
                </c:pt>
                <c:pt idx="122">
                  <c:v>40087</c:v>
                </c:pt>
                <c:pt idx="123">
                  <c:v>40118</c:v>
                </c:pt>
                <c:pt idx="124">
                  <c:v>40148</c:v>
                </c:pt>
                <c:pt idx="125">
                  <c:v>40179</c:v>
                </c:pt>
                <c:pt idx="126">
                  <c:v>40210</c:v>
                </c:pt>
                <c:pt idx="127">
                  <c:v>40238</c:v>
                </c:pt>
                <c:pt idx="128">
                  <c:v>40269</c:v>
                </c:pt>
                <c:pt idx="129">
                  <c:v>40299</c:v>
                </c:pt>
                <c:pt idx="130">
                  <c:v>40330</c:v>
                </c:pt>
                <c:pt idx="131">
                  <c:v>40360</c:v>
                </c:pt>
                <c:pt idx="132">
                  <c:v>40391</c:v>
                </c:pt>
                <c:pt idx="133">
                  <c:v>40422</c:v>
                </c:pt>
                <c:pt idx="134">
                  <c:v>40452</c:v>
                </c:pt>
                <c:pt idx="135">
                  <c:v>40483</c:v>
                </c:pt>
                <c:pt idx="136">
                  <c:v>40513</c:v>
                </c:pt>
                <c:pt idx="137">
                  <c:v>40544</c:v>
                </c:pt>
                <c:pt idx="138">
                  <c:v>40575</c:v>
                </c:pt>
                <c:pt idx="139">
                  <c:v>40603</c:v>
                </c:pt>
                <c:pt idx="140">
                  <c:v>40634</c:v>
                </c:pt>
                <c:pt idx="141">
                  <c:v>40664</c:v>
                </c:pt>
                <c:pt idx="142">
                  <c:v>40695</c:v>
                </c:pt>
                <c:pt idx="143">
                  <c:v>40725</c:v>
                </c:pt>
                <c:pt idx="144">
                  <c:v>40756</c:v>
                </c:pt>
                <c:pt idx="145">
                  <c:v>40787</c:v>
                </c:pt>
                <c:pt idx="146">
                  <c:v>40817</c:v>
                </c:pt>
                <c:pt idx="147">
                  <c:v>40848</c:v>
                </c:pt>
                <c:pt idx="148">
                  <c:v>40878</c:v>
                </c:pt>
                <c:pt idx="149">
                  <c:v>40909</c:v>
                </c:pt>
                <c:pt idx="150">
                  <c:v>42430</c:v>
                </c:pt>
              </c:numCache>
            </c:numRef>
          </c:xVal>
          <c:yVal>
            <c:numRef>
              <c:f>Koreksi_Data!$G$770:$G$920</c:f>
              <c:numCache>
                <c:formatCode>#,##0.0</c:formatCode>
                <c:ptCount val="151"/>
                <c:pt idx="0">
                  <c:v>513</c:v>
                </c:pt>
                <c:pt idx="1">
                  <c:v>511</c:v>
                </c:pt>
                <c:pt idx="2">
                  <c:v>533.666666666667</c:v>
                </c:pt>
                <c:pt idx="3">
                  <c:v>642.989218328841</c:v>
                </c:pt>
                <c:pt idx="4">
                  <c:v>598.397124887691</c:v>
                </c:pt>
                <c:pt idx="5">
                  <c:v>526.474393530998</c:v>
                </c:pt>
                <c:pt idx="6">
                  <c:v>642.989218328841</c:v>
                </c:pt>
                <c:pt idx="7">
                  <c:v>612.78167115903</c:v>
                </c:pt>
                <c:pt idx="8">
                  <c:v>425</c:v>
                </c:pt>
                <c:pt idx="9">
                  <c:v>384</c:v>
                </c:pt>
                <c:pt idx="10">
                  <c:v>359</c:v>
                </c:pt>
                <c:pt idx="11">
                  <c:v>351.937704918033</c:v>
                </c:pt>
                <c:pt idx="12">
                  <c:v>333.104918032787</c:v>
                </c:pt>
                <c:pt idx="13">
                  <c:v>286.022950819672</c:v>
                </c:pt>
                <c:pt idx="14">
                  <c:v>284.845901639344</c:v>
                </c:pt>
                <c:pt idx="15">
                  <c:v>298</c:v>
                </c:pt>
                <c:pt idx="16">
                  <c:v>296.553398058252</c:v>
                </c:pt>
                <c:pt idx="17">
                  <c:v>319.699029126214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162</c:v>
                </c:pt>
                <c:pt idx="30">
                  <c:v>144.197802197802</c:v>
                </c:pt>
                <c:pt idx="31">
                  <c:v>254.5</c:v>
                </c:pt>
                <c:pt idx="32">
                  <c:v>253.795013850416</c:v>
                </c:pt>
                <c:pt idx="33">
                  <c:v>96</c:v>
                </c:pt>
                <c:pt idx="34">
                  <c:v>121</c:v>
                </c:pt>
                <c:pt idx="35">
                  <c:v>98</c:v>
                </c:pt>
                <c:pt idx="36">
                  <c:v>153</c:v>
                </c:pt>
                <c:pt idx="37">
                  <c:v>108</c:v>
                </c:pt>
                <c:pt idx="38">
                  <c:v>158</c:v>
                </c:pt>
                <c:pt idx="39">
                  <c:v>137</c:v>
                </c:pt>
                <c:pt idx="40">
                  <c:v>40</c:v>
                </c:pt>
                <c:pt idx="41">
                  <c:v>107</c:v>
                </c:pt>
                <c:pt idx="42">
                  <c:v>135.323529411765</c:v>
                </c:pt>
                <c:pt idx="43">
                  <c:v>84</c:v>
                </c:pt>
                <c:pt idx="44">
                  <c:v>74.5531914893617</c:v>
                </c:pt>
                <c:pt idx="45">
                  <c:v>84</c:v>
                </c:pt>
                <c:pt idx="46">
                  <c:v>112</c:v>
                </c:pt>
                <c:pt idx="47">
                  <c:v>311.5</c:v>
                </c:pt>
                <c:pt idx="48">
                  <c:v>278.710526315789</c:v>
                </c:pt>
                <c:pt idx="49">
                  <c:v>149.666666666667</c:v>
                </c:pt>
                <c:pt idx="50">
                  <c:v>228</c:v>
                </c:pt>
                <c:pt idx="51">
                  <c:v>326.5</c:v>
                </c:pt>
                <c:pt idx="52">
                  <c:v>210</c:v>
                </c:pt>
                <c:pt idx="53">
                  <c:v>199</c:v>
                </c:pt>
                <c:pt idx="54">
                  <c:v>194</c:v>
                </c:pt>
                <c:pt idx="55">
                  <c:v>228</c:v>
                </c:pt>
                <c:pt idx="56">
                  <c:v>34</c:v>
                </c:pt>
                <c:pt idx="57">
                  <c:v>184</c:v>
                </c:pt>
                <c:pt idx="58">
                  <c:v>144</c:v>
                </c:pt>
                <c:pt idx="59">
                  <c:v>143</c:v>
                </c:pt>
                <c:pt idx="60">
                  <c:v>155.10582010582</c:v>
                </c:pt>
                <c:pt idx="61">
                  <c:v>72</c:v>
                </c:pt>
                <c:pt idx="62">
                  <c:v>63</c:v>
                </c:pt>
                <c:pt idx="63">
                  <c:v>67.8196721311475</c:v>
                </c:pt>
                <c:pt idx="64">
                  <c:v>53.016393442623</c:v>
                </c:pt>
                <c:pt idx="65">
                  <c:v>81.9344262295082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44</c:v>
                </c:pt>
                <c:pt idx="71">
                  <c:v>72</c:v>
                </c:pt>
                <c:pt idx="72">
                  <c:v>56</c:v>
                </c:pt>
                <c:pt idx="73">
                  <c:v>72</c:v>
                </c:pt>
                <c:pt idx="74">
                  <c:v>66</c:v>
                </c:pt>
                <c:pt idx="75">
                  <c:v>48</c:v>
                </c:pt>
                <c:pt idx="76">
                  <c:v>73.8461538461538</c:v>
                </c:pt>
                <c:pt idx="77">
                  <c:v>131.58041958042</c:v>
                </c:pt>
                <c:pt idx="78">
                  <c:v>89.2867132867133</c:v>
                </c:pt>
                <c:pt idx="79">
                  <c:v>60</c:v>
                </c:pt>
                <c:pt idx="80">
                  <c:v>0</c:v>
                </c:pt>
                <c:pt idx="81">
                  <c:v>48</c:v>
                </c:pt>
                <c:pt idx="82">
                  <c:v>96</c:v>
                </c:pt>
                <c:pt idx="83">
                  <c:v>76.4791086350975</c:v>
                </c:pt>
                <c:pt idx="84">
                  <c:v>84</c:v>
                </c:pt>
                <c:pt idx="85">
                  <c:v>86.9189189189189</c:v>
                </c:pt>
                <c:pt idx="86">
                  <c:v>72</c:v>
                </c:pt>
                <c:pt idx="87">
                  <c:v>76</c:v>
                </c:pt>
                <c:pt idx="88">
                  <c:v>72</c:v>
                </c:pt>
                <c:pt idx="89">
                  <c:v>44.5145228215768</c:v>
                </c:pt>
                <c:pt idx="90">
                  <c:v>67</c:v>
                </c:pt>
                <c:pt idx="91">
                  <c:v>48</c:v>
                </c:pt>
                <c:pt idx="92">
                  <c:v>56</c:v>
                </c:pt>
                <c:pt idx="93">
                  <c:v>40.8177777777778</c:v>
                </c:pt>
                <c:pt idx="94">
                  <c:v>54</c:v>
                </c:pt>
                <c:pt idx="95">
                  <c:v>64</c:v>
                </c:pt>
                <c:pt idx="96">
                  <c:v>56</c:v>
                </c:pt>
                <c:pt idx="97">
                  <c:v>32.0683760683761</c:v>
                </c:pt>
                <c:pt idx="98">
                  <c:v>15.2843304843305</c:v>
                </c:pt>
                <c:pt idx="99">
                  <c:v>14.5663817663818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32.3874643874644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29.037037037037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23.6125356125356</c:v>
                </c:pt>
                <c:pt idx="127">
                  <c:v>33.025641025641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Koreksi_Data!$C$770:$C$920</c:f>
              <c:numCache>
                <c:formatCode>mmm\-yyyy</c:formatCode>
                <c:ptCount val="151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37226</c:v>
                </c:pt>
                <c:pt idx="29">
                  <c:v>37257</c:v>
                </c:pt>
                <c:pt idx="30">
                  <c:v>37288</c:v>
                </c:pt>
                <c:pt idx="31">
                  <c:v>37316</c:v>
                </c:pt>
                <c:pt idx="32">
                  <c:v>37347</c:v>
                </c:pt>
                <c:pt idx="33">
                  <c:v>37377</c:v>
                </c:pt>
                <c:pt idx="34">
                  <c:v>37408</c:v>
                </c:pt>
                <c:pt idx="35">
                  <c:v>37438</c:v>
                </c:pt>
                <c:pt idx="36">
                  <c:v>37469</c:v>
                </c:pt>
                <c:pt idx="37">
                  <c:v>37500</c:v>
                </c:pt>
                <c:pt idx="38">
                  <c:v>37530</c:v>
                </c:pt>
                <c:pt idx="39">
                  <c:v>37561</c:v>
                </c:pt>
                <c:pt idx="40">
                  <c:v>37591</c:v>
                </c:pt>
                <c:pt idx="41">
                  <c:v>37622</c:v>
                </c:pt>
                <c:pt idx="42">
                  <c:v>37653</c:v>
                </c:pt>
                <c:pt idx="43">
                  <c:v>37681</c:v>
                </c:pt>
                <c:pt idx="44">
                  <c:v>37712</c:v>
                </c:pt>
                <c:pt idx="45">
                  <c:v>37742</c:v>
                </c:pt>
                <c:pt idx="46">
                  <c:v>37773</c:v>
                </c:pt>
                <c:pt idx="47">
                  <c:v>37803</c:v>
                </c:pt>
                <c:pt idx="48">
                  <c:v>37834</c:v>
                </c:pt>
                <c:pt idx="49">
                  <c:v>37865</c:v>
                </c:pt>
                <c:pt idx="50">
                  <c:v>37895</c:v>
                </c:pt>
                <c:pt idx="51">
                  <c:v>37926</c:v>
                </c:pt>
                <c:pt idx="52">
                  <c:v>37956</c:v>
                </c:pt>
                <c:pt idx="53">
                  <c:v>37987</c:v>
                </c:pt>
                <c:pt idx="54">
                  <c:v>38018</c:v>
                </c:pt>
                <c:pt idx="55">
                  <c:v>38047</c:v>
                </c:pt>
                <c:pt idx="56">
                  <c:v>38078</c:v>
                </c:pt>
                <c:pt idx="57">
                  <c:v>38108</c:v>
                </c:pt>
                <c:pt idx="58">
                  <c:v>38139</c:v>
                </c:pt>
                <c:pt idx="59">
                  <c:v>38169</c:v>
                </c:pt>
                <c:pt idx="60">
                  <c:v>38200</c:v>
                </c:pt>
                <c:pt idx="61">
                  <c:v>38231</c:v>
                </c:pt>
                <c:pt idx="62">
                  <c:v>38261</c:v>
                </c:pt>
                <c:pt idx="63">
                  <c:v>38292</c:v>
                </c:pt>
                <c:pt idx="64">
                  <c:v>38322</c:v>
                </c:pt>
                <c:pt idx="65">
                  <c:v>38353</c:v>
                </c:pt>
                <c:pt idx="66">
                  <c:v>38384</c:v>
                </c:pt>
                <c:pt idx="67">
                  <c:v>38412</c:v>
                </c:pt>
                <c:pt idx="68">
                  <c:v>38443</c:v>
                </c:pt>
                <c:pt idx="69">
                  <c:v>38473</c:v>
                </c:pt>
                <c:pt idx="70">
                  <c:v>38504</c:v>
                </c:pt>
                <c:pt idx="71">
                  <c:v>38534</c:v>
                </c:pt>
                <c:pt idx="72">
                  <c:v>38565</c:v>
                </c:pt>
                <c:pt idx="73">
                  <c:v>38596</c:v>
                </c:pt>
                <c:pt idx="74">
                  <c:v>38626</c:v>
                </c:pt>
                <c:pt idx="75">
                  <c:v>38657</c:v>
                </c:pt>
                <c:pt idx="76">
                  <c:v>38687</c:v>
                </c:pt>
                <c:pt idx="77">
                  <c:v>38718</c:v>
                </c:pt>
                <c:pt idx="78">
                  <c:v>38749</c:v>
                </c:pt>
                <c:pt idx="79">
                  <c:v>38777</c:v>
                </c:pt>
                <c:pt idx="80">
                  <c:v>38808</c:v>
                </c:pt>
                <c:pt idx="81">
                  <c:v>38838</c:v>
                </c:pt>
                <c:pt idx="82">
                  <c:v>38869</c:v>
                </c:pt>
                <c:pt idx="83">
                  <c:v>38899</c:v>
                </c:pt>
                <c:pt idx="84">
                  <c:v>38930</c:v>
                </c:pt>
                <c:pt idx="85">
                  <c:v>38961</c:v>
                </c:pt>
                <c:pt idx="86">
                  <c:v>38991</c:v>
                </c:pt>
                <c:pt idx="87">
                  <c:v>39022</c:v>
                </c:pt>
                <c:pt idx="88">
                  <c:v>39052</c:v>
                </c:pt>
                <c:pt idx="89">
                  <c:v>39083</c:v>
                </c:pt>
                <c:pt idx="90">
                  <c:v>39114</c:v>
                </c:pt>
                <c:pt idx="91">
                  <c:v>39142</c:v>
                </c:pt>
                <c:pt idx="92">
                  <c:v>39173</c:v>
                </c:pt>
                <c:pt idx="93">
                  <c:v>39203</c:v>
                </c:pt>
                <c:pt idx="94">
                  <c:v>39234</c:v>
                </c:pt>
                <c:pt idx="95">
                  <c:v>39264</c:v>
                </c:pt>
                <c:pt idx="96">
                  <c:v>39295</c:v>
                </c:pt>
                <c:pt idx="97">
                  <c:v>39326</c:v>
                </c:pt>
                <c:pt idx="98">
                  <c:v>39356</c:v>
                </c:pt>
                <c:pt idx="99">
                  <c:v>39387</c:v>
                </c:pt>
                <c:pt idx="100">
                  <c:v>39417</c:v>
                </c:pt>
                <c:pt idx="101">
                  <c:v>39448</c:v>
                </c:pt>
                <c:pt idx="102">
                  <c:v>39479</c:v>
                </c:pt>
                <c:pt idx="103">
                  <c:v>39508</c:v>
                </c:pt>
                <c:pt idx="104">
                  <c:v>39539</c:v>
                </c:pt>
                <c:pt idx="105">
                  <c:v>39569</c:v>
                </c:pt>
                <c:pt idx="106">
                  <c:v>39600</c:v>
                </c:pt>
                <c:pt idx="107">
                  <c:v>39630</c:v>
                </c:pt>
                <c:pt idx="108">
                  <c:v>39661</c:v>
                </c:pt>
                <c:pt idx="109">
                  <c:v>39692</c:v>
                </c:pt>
                <c:pt idx="110">
                  <c:v>39722</c:v>
                </c:pt>
                <c:pt idx="111">
                  <c:v>39753</c:v>
                </c:pt>
                <c:pt idx="112">
                  <c:v>39783</c:v>
                </c:pt>
                <c:pt idx="113">
                  <c:v>39814</c:v>
                </c:pt>
                <c:pt idx="114">
                  <c:v>39845</c:v>
                </c:pt>
                <c:pt idx="115">
                  <c:v>39873</c:v>
                </c:pt>
                <c:pt idx="116">
                  <c:v>39904</c:v>
                </c:pt>
                <c:pt idx="117">
                  <c:v>39934</c:v>
                </c:pt>
                <c:pt idx="118">
                  <c:v>39965</c:v>
                </c:pt>
                <c:pt idx="119">
                  <c:v>39995</c:v>
                </c:pt>
                <c:pt idx="120">
                  <c:v>40026</c:v>
                </c:pt>
                <c:pt idx="121">
                  <c:v>40057</c:v>
                </c:pt>
                <c:pt idx="122">
                  <c:v>40087</c:v>
                </c:pt>
                <c:pt idx="123">
                  <c:v>40118</c:v>
                </c:pt>
                <c:pt idx="124">
                  <c:v>40148</c:v>
                </c:pt>
                <c:pt idx="125">
                  <c:v>40179</c:v>
                </c:pt>
                <c:pt idx="126">
                  <c:v>40210</c:v>
                </c:pt>
                <c:pt idx="127">
                  <c:v>40238</c:v>
                </c:pt>
                <c:pt idx="128">
                  <c:v>40269</c:v>
                </c:pt>
                <c:pt idx="129">
                  <c:v>40299</c:v>
                </c:pt>
                <c:pt idx="130">
                  <c:v>40330</c:v>
                </c:pt>
                <c:pt idx="131">
                  <c:v>40360</c:v>
                </c:pt>
                <c:pt idx="132">
                  <c:v>40391</c:v>
                </c:pt>
                <c:pt idx="133">
                  <c:v>40422</c:v>
                </c:pt>
                <c:pt idx="134">
                  <c:v>40452</c:v>
                </c:pt>
                <c:pt idx="135">
                  <c:v>40483</c:v>
                </c:pt>
                <c:pt idx="136">
                  <c:v>40513</c:v>
                </c:pt>
                <c:pt idx="137">
                  <c:v>40544</c:v>
                </c:pt>
                <c:pt idx="138">
                  <c:v>40575</c:v>
                </c:pt>
                <c:pt idx="139">
                  <c:v>40603</c:v>
                </c:pt>
                <c:pt idx="140">
                  <c:v>40634</c:v>
                </c:pt>
                <c:pt idx="141">
                  <c:v>40664</c:v>
                </c:pt>
                <c:pt idx="142">
                  <c:v>40695</c:v>
                </c:pt>
                <c:pt idx="143">
                  <c:v>40725</c:v>
                </c:pt>
                <c:pt idx="144">
                  <c:v>40756</c:v>
                </c:pt>
                <c:pt idx="145">
                  <c:v>40787</c:v>
                </c:pt>
                <c:pt idx="146">
                  <c:v>40817</c:v>
                </c:pt>
                <c:pt idx="147">
                  <c:v>40848</c:v>
                </c:pt>
                <c:pt idx="148">
                  <c:v>40878</c:v>
                </c:pt>
                <c:pt idx="149">
                  <c:v>40909</c:v>
                </c:pt>
                <c:pt idx="150">
                  <c:v>42430</c:v>
                </c:pt>
              </c:numCache>
            </c:numRef>
          </c:xVal>
          <c:yVal>
            <c:numRef>
              <c:f>Koreksi_Data!$E$770:$E$920</c:f>
              <c:numCache>
                <c:formatCode>#,##0.0</c:formatCode>
                <c:ptCount val="151"/>
                <c:pt idx="0">
                  <c:v>513</c:v>
                </c:pt>
                <c:pt idx="1">
                  <c:v>511</c:v>
                </c:pt>
                <c:pt idx="2">
                  <c:v>533.666666666667</c:v>
                </c:pt>
                <c:pt idx="8">
                  <c:v>425</c:v>
                </c:pt>
                <c:pt idx="9">
                  <c:v>384</c:v>
                </c:pt>
                <c:pt idx="10">
                  <c:v>359</c:v>
                </c:pt>
                <c:pt idx="15">
                  <c:v>298</c:v>
                </c:pt>
                <c:pt idx="29">
                  <c:v>162</c:v>
                </c:pt>
                <c:pt idx="31">
                  <c:v>254.5</c:v>
                </c:pt>
                <c:pt idx="33">
                  <c:v>96</c:v>
                </c:pt>
                <c:pt idx="34">
                  <c:v>121</c:v>
                </c:pt>
                <c:pt idx="35">
                  <c:v>98</c:v>
                </c:pt>
                <c:pt idx="36">
                  <c:v>153</c:v>
                </c:pt>
                <c:pt idx="37">
                  <c:v>108</c:v>
                </c:pt>
                <c:pt idx="38">
                  <c:v>158</c:v>
                </c:pt>
                <c:pt idx="39">
                  <c:v>137</c:v>
                </c:pt>
                <c:pt idx="40">
                  <c:v>40</c:v>
                </c:pt>
                <c:pt idx="41">
                  <c:v>107</c:v>
                </c:pt>
                <c:pt idx="43">
                  <c:v>84</c:v>
                </c:pt>
                <c:pt idx="45">
                  <c:v>84</c:v>
                </c:pt>
                <c:pt idx="46">
                  <c:v>112</c:v>
                </c:pt>
                <c:pt idx="47">
                  <c:v>311.5</c:v>
                </c:pt>
                <c:pt idx="49">
                  <c:v>149.666666666667</c:v>
                </c:pt>
                <c:pt idx="50">
                  <c:v>228</c:v>
                </c:pt>
                <c:pt idx="51">
                  <c:v>326.5</c:v>
                </c:pt>
                <c:pt idx="52">
                  <c:v>210</c:v>
                </c:pt>
                <c:pt idx="53">
                  <c:v>199</c:v>
                </c:pt>
                <c:pt idx="54">
                  <c:v>194</c:v>
                </c:pt>
                <c:pt idx="55">
                  <c:v>228</c:v>
                </c:pt>
                <c:pt idx="56">
                  <c:v>34</c:v>
                </c:pt>
                <c:pt idx="57">
                  <c:v>184</c:v>
                </c:pt>
                <c:pt idx="58">
                  <c:v>144</c:v>
                </c:pt>
                <c:pt idx="59">
                  <c:v>143</c:v>
                </c:pt>
                <c:pt idx="61">
                  <c:v>72</c:v>
                </c:pt>
                <c:pt idx="62">
                  <c:v>63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70">
                  <c:v>44</c:v>
                </c:pt>
                <c:pt idx="71">
                  <c:v>72</c:v>
                </c:pt>
                <c:pt idx="72">
                  <c:v>56</c:v>
                </c:pt>
                <c:pt idx="73">
                  <c:v>72</c:v>
                </c:pt>
                <c:pt idx="74">
                  <c:v>66</c:v>
                </c:pt>
                <c:pt idx="75">
                  <c:v>48</c:v>
                </c:pt>
                <c:pt idx="79">
                  <c:v>60</c:v>
                </c:pt>
                <c:pt idx="80">
                  <c:v>0</c:v>
                </c:pt>
                <c:pt idx="81">
                  <c:v>48</c:v>
                </c:pt>
                <c:pt idx="82">
                  <c:v>96</c:v>
                </c:pt>
                <c:pt idx="84">
                  <c:v>84</c:v>
                </c:pt>
                <c:pt idx="86">
                  <c:v>72</c:v>
                </c:pt>
                <c:pt idx="87">
                  <c:v>76</c:v>
                </c:pt>
                <c:pt idx="88">
                  <c:v>72</c:v>
                </c:pt>
                <c:pt idx="90">
                  <c:v>67</c:v>
                </c:pt>
                <c:pt idx="91">
                  <c:v>48</c:v>
                </c:pt>
                <c:pt idx="92">
                  <c:v>56</c:v>
                </c:pt>
                <c:pt idx="94">
                  <c:v>54</c:v>
                </c:pt>
                <c:pt idx="95">
                  <c:v>64</c:v>
                </c:pt>
                <c:pt idx="96">
                  <c:v>56</c:v>
                </c:pt>
                <c:pt idx="150">
                  <c:v>0</c:v>
                </c:pt>
              </c:numCache>
            </c:numRef>
          </c:yVal>
          <c:smooth val="0"/>
        </c:ser>
        <c:axId val="17505664"/>
        <c:axId val="67130000"/>
      </c:scatterChart>
      <c:valAx>
        <c:axId val="17505664"/>
        <c:scaling>
          <c:orientation val="minMax"/>
          <c:max val="42430"/>
          <c:min val="361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7130000"/>
        <c:crosses val="autoZero"/>
        <c:crossBetween val="midCat"/>
        <c:majorUnit val="730.5"/>
      </c:valAx>
      <c:valAx>
        <c:axId val="67130000"/>
        <c:scaling>
          <c:orientation val="minMax"/>
          <c:max val="8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750566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KKNA-1S | OIL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Koreksi_Data!$C$921:$C$1059</c:f>
              <c:numCache>
                <c:formatCode>mmm\-yyyy</c:formatCode>
                <c:ptCount val="139"/>
                <c:pt idx="0">
                  <c:v>36495</c:v>
                </c:pt>
                <c:pt idx="1">
                  <c:v>36739</c:v>
                </c:pt>
                <c:pt idx="2">
                  <c:v>36770</c:v>
                </c:pt>
                <c:pt idx="3">
                  <c:v>36800</c:v>
                </c:pt>
                <c:pt idx="4">
                  <c:v>36831</c:v>
                </c:pt>
                <c:pt idx="5">
                  <c:v>36861</c:v>
                </c:pt>
                <c:pt idx="6">
                  <c:v>36892</c:v>
                </c:pt>
                <c:pt idx="7">
                  <c:v>36923</c:v>
                </c:pt>
                <c:pt idx="8">
                  <c:v>36951</c:v>
                </c:pt>
                <c:pt idx="9">
                  <c:v>36982</c:v>
                </c:pt>
                <c:pt idx="10">
                  <c:v>37012</c:v>
                </c:pt>
                <c:pt idx="11">
                  <c:v>37043</c:v>
                </c:pt>
                <c:pt idx="12">
                  <c:v>37073</c:v>
                </c:pt>
                <c:pt idx="13">
                  <c:v>37104</c:v>
                </c:pt>
                <c:pt idx="14">
                  <c:v>37135</c:v>
                </c:pt>
                <c:pt idx="15">
                  <c:v>37165</c:v>
                </c:pt>
                <c:pt idx="16">
                  <c:v>37226</c:v>
                </c:pt>
                <c:pt idx="17">
                  <c:v>37257</c:v>
                </c:pt>
                <c:pt idx="18">
                  <c:v>37288</c:v>
                </c:pt>
                <c:pt idx="19">
                  <c:v>37316</c:v>
                </c:pt>
                <c:pt idx="20">
                  <c:v>37347</c:v>
                </c:pt>
                <c:pt idx="21">
                  <c:v>37377</c:v>
                </c:pt>
                <c:pt idx="22">
                  <c:v>37408</c:v>
                </c:pt>
                <c:pt idx="23">
                  <c:v>37438</c:v>
                </c:pt>
                <c:pt idx="24">
                  <c:v>37469</c:v>
                </c:pt>
                <c:pt idx="25">
                  <c:v>37500</c:v>
                </c:pt>
                <c:pt idx="26">
                  <c:v>37530</c:v>
                </c:pt>
                <c:pt idx="27">
                  <c:v>37561</c:v>
                </c:pt>
                <c:pt idx="28">
                  <c:v>37591</c:v>
                </c:pt>
                <c:pt idx="29">
                  <c:v>37622</c:v>
                </c:pt>
                <c:pt idx="30">
                  <c:v>37653</c:v>
                </c:pt>
                <c:pt idx="31">
                  <c:v>37681</c:v>
                </c:pt>
                <c:pt idx="32">
                  <c:v>37712</c:v>
                </c:pt>
                <c:pt idx="33">
                  <c:v>37742</c:v>
                </c:pt>
                <c:pt idx="34">
                  <c:v>37773</c:v>
                </c:pt>
                <c:pt idx="35">
                  <c:v>37803</c:v>
                </c:pt>
                <c:pt idx="36">
                  <c:v>37834</c:v>
                </c:pt>
                <c:pt idx="37">
                  <c:v>37865</c:v>
                </c:pt>
                <c:pt idx="38">
                  <c:v>37895</c:v>
                </c:pt>
                <c:pt idx="39">
                  <c:v>37926</c:v>
                </c:pt>
                <c:pt idx="40">
                  <c:v>37956</c:v>
                </c:pt>
                <c:pt idx="41">
                  <c:v>37987</c:v>
                </c:pt>
                <c:pt idx="42">
                  <c:v>38018</c:v>
                </c:pt>
                <c:pt idx="43">
                  <c:v>38047</c:v>
                </c:pt>
                <c:pt idx="44">
                  <c:v>38078</c:v>
                </c:pt>
                <c:pt idx="45">
                  <c:v>38108</c:v>
                </c:pt>
                <c:pt idx="46">
                  <c:v>38139</c:v>
                </c:pt>
                <c:pt idx="47">
                  <c:v>38169</c:v>
                </c:pt>
                <c:pt idx="48">
                  <c:v>38200</c:v>
                </c:pt>
                <c:pt idx="49">
                  <c:v>38231</c:v>
                </c:pt>
                <c:pt idx="50">
                  <c:v>38261</c:v>
                </c:pt>
                <c:pt idx="51">
                  <c:v>38292</c:v>
                </c:pt>
                <c:pt idx="52">
                  <c:v>38322</c:v>
                </c:pt>
                <c:pt idx="53">
                  <c:v>38353</c:v>
                </c:pt>
                <c:pt idx="54">
                  <c:v>38384</c:v>
                </c:pt>
                <c:pt idx="55">
                  <c:v>38412</c:v>
                </c:pt>
                <c:pt idx="56">
                  <c:v>38443</c:v>
                </c:pt>
                <c:pt idx="57">
                  <c:v>38473</c:v>
                </c:pt>
                <c:pt idx="58">
                  <c:v>38504</c:v>
                </c:pt>
                <c:pt idx="59">
                  <c:v>38534</c:v>
                </c:pt>
                <c:pt idx="60">
                  <c:v>38565</c:v>
                </c:pt>
                <c:pt idx="61">
                  <c:v>38596</c:v>
                </c:pt>
                <c:pt idx="62">
                  <c:v>38626</c:v>
                </c:pt>
                <c:pt idx="63">
                  <c:v>38657</c:v>
                </c:pt>
                <c:pt idx="64">
                  <c:v>38687</c:v>
                </c:pt>
                <c:pt idx="65">
                  <c:v>38718</c:v>
                </c:pt>
                <c:pt idx="66">
                  <c:v>38749</c:v>
                </c:pt>
                <c:pt idx="67">
                  <c:v>38777</c:v>
                </c:pt>
                <c:pt idx="68">
                  <c:v>38808</c:v>
                </c:pt>
                <c:pt idx="69">
                  <c:v>38838</c:v>
                </c:pt>
                <c:pt idx="70">
                  <c:v>38869</c:v>
                </c:pt>
                <c:pt idx="71">
                  <c:v>38899</c:v>
                </c:pt>
                <c:pt idx="72">
                  <c:v>38930</c:v>
                </c:pt>
                <c:pt idx="73">
                  <c:v>38961</c:v>
                </c:pt>
                <c:pt idx="74">
                  <c:v>38991</c:v>
                </c:pt>
                <c:pt idx="75">
                  <c:v>39022</c:v>
                </c:pt>
                <c:pt idx="76">
                  <c:v>39052</c:v>
                </c:pt>
                <c:pt idx="77">
                  <c:v>39083</c:v>
                </c:pt>
                <c:pt idx="78">
                  <c:v>39114</c:v>
                </c:pt>
                <c:pt idx="79">
                  <c:v>39142</c:v>
                </c:pt>
                <c:pt idx="80">
                  <c:v>39173</c:v>
                </c:pt>
                <c:pt idx="81">
                  <c:v>39203</c:v>
                </c:pt>
                <c:pt idx="82">
                  <c:v>39234</c:v>
                </c:pt>
                <c:pt idx="83">
                  <c:v>39264</c:v>
                </c:pt>
                <c:pt idx="84">
                  <c:v>39295</c:v>
                </c:pt>
                <c:pt idx="85">
                  <c:v>39326</c:v>
                </c:pt>
                <c:pt idx="86">
                  <c:v>39356</c:v>
                </c:pt>
                <c:pt idx="87">
                  <c:v>39387</c:v>
                </c:pt>
                <c:pt idx="88">
                  <c:v>39417</c:v>
                </c:pt>
                <c:pt idx="89">
                  <c:v>39448</c:v>
                </c:pt>
                <c:pt idx="90">
                  <c:v>39479</c:v>
                </c:pt>
                <c:pt idx="91">
                  <c:v>39508</c:v>
                </c:pt>
                <c:pt idx="92">
                  <c:v>39539</c:v>
                </c:pt>
                <c:pt idx="93">
                  <c:v>39569</c:v>
                </c:pt>
                <c:pt idx="94">
                  <c:v>39600</c:v>
                </c:pt>
                <c:pt idx="95">
                  <c:v>39630</c:v>
                </c:pt>
                <c:pt idx="96">
                  <c:v>39661</c:v>
                </c:pt>
                <c:pt idx="97">
                  <c:v>39692</c:v>
                </c:pt>
                <c:pt idx="98">
                  <c:v>39722</c:v>
                </c:pt>
                <c:pt idx="99">
                  <c:v>39753</c:v>
                </c:pt>
                <c:pt idx="100">
                  <c:v>39783</c:v>
                </c:pt>
                <c:pt idx="101">
                  <c:v>39814</c:v>
                </c:pt>
                <c:pt idx="102">
                  <c:v>39845</c:v>
                </c:pt>
                <c:pt idx="103">
                  <c:v>39873</c:v>
                </c:pt>
                <c:pt idx="104">
                  <c:v>39904</c:v>
                </c:pt>
                <c:pt idx="105">
                  <c:v>39934</c:v>
                </c:pt>
                <c:pt idx="106">
                  <c:v>39965</c:v>
                </c:pt>
                <c:pt idx="107">
                  <c:v>39995</c:v>
                </c:pt>
                <c:pt idx="108">
                  <c:v>40026</c:v>
                </c:pt>
                <c:pt idx="109">
                  <c:v>40057</c:v>
                </c:pt>
                <c:pt idx="110">
                  <c:v>40087</c:v>
                </c:pt>
                <c:pt idx="111">
                  <c:v>40118</c:v>
                </c:pt>
                <c:pt idx="112">
                  <c:v>40148</c:v>
                </c:pt>
                <c:pt idx="113">
                  <c:v>40179</c:v>
                </c:pt>
                <c:pt idx="114">
                  <c:v>40210</c:v>
                </c:pt>
                <c:pt idx="115">
                  <c:v>40238</c:v>
                </c:pt>
                <c:pt idx="116">
                  <c:v>40269</c:v>
                </c:pt>
                <c:pt idx="117">
                  <c:v>40299</c:v>
                </c:pt>
                <c:pt idx="118">
                  <c:v>40330</c:v>
                </c:pt>
                <c:pt idx="119">
                  <c:v>40360</c:v>
                </c:pt>
                <c:pt idx="120">
                  <c:v>40391</c:v>
                </c:pt>
                <c:pt idx="121">
                  <c:v>40422</c:v>
                </c:pt>
                <c:pt idx="122">
                  <c:v>40452</c:v>
                </c:pt>
                <c:pt idx="123">
                  <c:v>40483</c:v>
                </c:pt>
                <c:pt idx="124">
                  <c:v>40513</c:v>
                </c:pt>
                <c:pt idx="125">
                  <c:v>40544</c:v>
                </c:pt>
                <c:pt idx="126">
                  <c:v>40575</c:v>
                </c:pt>
                <c:pt idx="127">
                  <c:v>40603</c:v>
                </c:pt>
                <c:pt idx="128">
                  <c:v>40634</c:v>
                </c:pt>
                <c:pt idx="129">
                  <c:v>40664</c:v>
                </c:pt>
                <c:pt idx="130">
                  <c:v>40695</c:v>
                </c:pt>
                <c:pt idx="131">
                  <c:v>40725</c:v>
                </c:pt>
                <c:pt idx="132">
                  <c:v>40756</c:v>
                </c:pt>
                <c:pt idx="133">
                  <c:v>40787</c:v>
                </c:pt>
                <c:pt idx="134">
                  <c:v>40817</c:v>
                </c:pt>
                <c:pt idx="135">
                  <c:v>40848</c:v>
                </c:pt>
                <c:pt idx="136">
                  <c:v>40878</c:v>
                </c:pt>
                <c:pt idx="137">
                  <c:v>40909</c:v>
                </c:pt>
                <c:pt idx="138">
                  <c:v>42430</c:v>
                </c:pt>
              </c:numCache>
            </c:numRef>
          </c:xVal>
          <c:yVal>
            <c:numRef>
              <c:f>Koreksi_Data!$D$921:$D$1059</c:f>
              <c:numCache>
                <c:formatCode>#,##0.0</c:formatCode>
                <c:ptCount val="139"/>
                <c:pt idx="0">
                  <c:v>0</c:v>
                </c:pt>
                <c:pt idx="1">
                  <c:v>0</c:v>
                </c:pt>
                <c:pt idx="2">
                  <c:v>5.27</c:v>
                </c:pt>
                <c:pt idx="3">
                  <c:v>5.11</c:v>
                </c:pt>
                <c:pt idx="4">
                  <c:v>5.43</c:v>
                </c:pt>
                <c:pt idx="5">
                  <c:v>54.1</c:v>
                </c:pt>
                <c:pt idx="6">
                  <c:v>52.4</c:v>
                </c:pt>
                <c:pt idx="7">
                  <c:v>32.3</c:v>
                </c:pt>
                <c:pt idx="8">
                  <c:v>32.2</c:v>
                </c:pt>
                <c:pt idx="9">
                  <c:v>44.6</c:v>
                </c:pt>
                <c:pt idx="10">
                  <c:v>40.1</c:v>
                </c:pt>
                <c:pt idx="11">
                  <c:v>41.4</c:v>
                </c:pt>
                <c:pt idx="12">
                  <c:v>42.7</c:v>
                </c:pt>
                <c:pt idx="13">
                  <c:v>63.3</c:v>
                </c:pt>
                <c:pt idx="14">
                  <c:v>130</c:v>
                </c:pt>
                <c:pt idx="15">
                  <c:v>143</c:v>
                </c:pt>
                <c:pt idx="16">
                  <c:v>170</c:v>
                </c:pt>
                <c:pt idx="17">
                  <c:v>213</c:v>
                </c:pt>
                <c:pt idx="18">
                  <c:v>189</c:v>
                </c:pt>
                <c:pt idx="19">
                  <c:v>191</c:v>
                </c:pt>
                <c:pt idx="20">
                  <c:v>190</c:v>
                </c:pt>
                <c:pt idx="21">
                  <c:v>31.9</c:v>
                </c:pt>
                <c:pt idx="22">
                  <c:v>217</c:v>
                </c:pt>
                <c:pt idx="23">
                  <c:v>53.9</c:v>
                </c:pt>
                <c:pt idx="24">
                  <c:v>36.1</c:v>
                </c:pt>
                <c:pt idx="25">
                  <c:v>38</c:v>
                </c:pt>
                <c:pt idx="26">
                  <c:v>48.6</c:v>
                </c:pt>
                <c:pt idx="27">
                  <c:v>14.8</c:v>
                </c:pt>
                <c:pt idx="28">
                  <c:v>17.5</c:v>
                </c:pt>
                <c:pt idx="29">
                  <c:v>0.763</c:v>
                </c:pt>
                <c:pt idx="30">
                  <c:v>0.964</c:v>
                </c:pt>
                <c:pt idx="31">
                  <c:v>0.784</c:v>
                </c:pt>
                <c:pt idx="32">
                  <c:v>0.695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48.1</c:v>
                </c:pt>
                <c:pt idx="38">
                  <c:v>64.8</c:v>
                </c:pt>
                <c:pt idx="39">
                  <c:v>8.42</c:v>
                </c:pt>
                <c:pt idx="40">
                  <c:v>9.57</c:v>
                </c:pt>
                <c:pt idx="41">
                  <c:v>0</c:v>
                </c:pt>
                <c:pt idx="42">
                  <c:v>22.4</c:v>
                </c:pt>
                <c:pt idx="43">
                  <c:v>19.1</c:v>
                </c:pt>
                <c:pt idx="44">
                  <c:v>15</c:v>
                </c:pt>
                <c:pt idx="45">
                  <c:v>4.73</c:v>
                </c:pt>
                <c:pt idx="46">
                  <c:v>1.33</c:v>
                </c:pt>
                <c:pt idx="47">
                  <c:v>257</c:v>
                </c:pt>
                <c:pt idx="48">
                  <c:v>279</c:v>
                </c:pt>
                <c:pt idx="49">
                  <c:v>32.2</c:v>
                </c:pt>
                <c:pt idx="50">
                  <c:v>37.8</c:v>
                </c:pt>
                <c:pt idx="51">
                  <c:v>40.6</c:v>
                </c:pt>
                <c:pt idx="52">
                  <c:v>31.9</c:v>
                </c:pt>
                <c:pt idx="53">
                  <c:v>49.1</c:v>
                </c:pt>
                <c:pt idx="54">
                  <c:v>24</c:v>
                </c:pt>
                <c:pt idx="55">
                  <c:v>17.8</c:v>
                </c:pt>
                <c:pt idx="56">
                  <c:v>7.56</c:v>
                </c:pt>
                <c:pt idx="57">
                  <c:v>11</c:v>
                </c:pt>
                <c:pt idx="58">
                  <c:v>142</c:v>
                </c:pt>
                <c:pt idx="59">
                  <c:v>59.3</c:v>
                </c:pt>
                <c:pt idx="60">
                  <c:v>45.5</c:v>
                </c:pt>
                <c:pt idx="61">
                  <c:v>10.6</c:v>
                </c:pt>
                <c:pt idx="62">
                  <c:v>5.66</c:v>
                </c:pt>
                <c:pt idx="63">
                  <c:v>3.58</c:v>
                </c:pt>
                <c:pt idx="64">
                  <c:v>5.48</c:v>
                </c:pt>
                <c:pt idx="65">
                  <c:v>9.79</c:v>
                </c:pt>
                <c:pt idx="66">
                  <c:v>6.63</c:v>
                </c:pt>
                <c:pt idx="67">
                  <c:v>16</c:v>
                </c:pt>
                <c:pt idx="68">
                  <c:v>0</c:v>
                </c:pt>
                <c:pt idx="69">
                  <c:v>6.9</c:v>
                </c:pt>
                <c:pt idx="70">
                  <c:v>0</c:v>
                </c:pt>
                <c:pt idx="71">
                  <c:v>9.54</c:v>
                </c:pt>
                <c:pt idx="72">
                  <c:v>14.8</c:v>
                </c:pt>
                <c:pt idx="73">
                  <c:v>15.3</c:v>
                </c:pt>
                <c:pt idx="74">
                  <c:v>0</c:v>
                </c:pt>
                <c:pt idx="75">
                  <c:v>12.9</c:v>
                </c:pt>
                <c:pt idx="76">
                  <c:v>16.1</c:v>
                </c:pt>
                <c:pt idx="77">
                  <c:v>9.96</c:v>
                </c:pt>
                <c:pt idx="78">
                  <c:v>13.6</c:v>
                </c:pt>
                <c:pt idx="79">
                  <c:v>5.06</c:v>
                </c:pt>
                <c:pt idx="80">
                  <c:v>12.9</c:v>
                </c:pt>
                <c:pt idx="81">
                  <c:v>9.36</c:v>
                </c:pt>
                <c:pt idx="82">
                  <c:v>12.3</c:v>
                </c:pt>
                <c:pt idx="83">
                  <c:v>12.1</c:v>
                </c:pt>
                <c:pt idx="84">
                  <c:v>30.1</c:v>
                </c:pt>
                <c:pt idx="85">
                  <c:v>17.2</c:v>
                </c:pt>
                <c:pt idx="86">
                  <c:v>0</c:v>
                </c:pt>
                <c:pt idx="87">
                  <c:v>7.83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17.4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15.6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12.7</c:v>
                </c:pt>
                <c:pt idx="115">
                  <c:v>17.8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22.4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Koreksi_Data!$C$921:$C$1059</c:f>
              <c:numCache>
                <c:formatCode>mmm\-yyyy</c:formatCode>
                <c:ptCount val="139"/>
                <c:pt idx="0">
                  <c:v>36495</c:v>
                </c:pt>
                <c:pt idx="1">
                  <c:v>36739</c:v>
                </c:pt>
                <c:pt idx="2">
                  <c:v>36770</c:v>
                </c:pt>
                <c:pt idx="3">
                  <c:v>36800</c:v>
                </c:pt>
                <c:pt idx="4">
                  <c:v>36831</c:v>
                </c:pt>
                <c:pt idx="5">
                  <c:v>36861</c:v>
                </c:pt>
                <c:pt idx="6">
                  <c:v>36892</c:v>
                </c:pt>
                <c:pt idx="7">
                  <c:v>36923</c:v>
                </c:pt>
                <c:pt idx="8">
                  <c:v>36951</c:v>
                </c:pt>
                <c:pt idx="9">
                  <c:v>36982</c:v>
                </c:pt>
                <c:pt idx="10">
                  <c:v>37012</c:v>
                </c:pt>
                <c:pt idx="11">
                  <c:v>37043</c:v>
                </c:pt>
                <c:pt idx="12">
                  <c:v>37073</c:v>
                </c:pt>
                <c:pt idx="13">
                  <c:v>37104</c:v>
                </c:pt>
                <c:pt idx="14">
                  <c:v>37135</c:v>
                </c:pt>
                <c:pt idx="15">
                  <c:v>37165</c:v>
                </c:pt>
                <c:pt idx="16">
                  <c:v>37226</c:v>
                </c:pt>
                <c:pt idx="17">
                  <c:v>37257</c:v>
                </c:pt>
                <c:pt idx="18">
                  <c:v>37288</c:v>
                </c:pt>
                <c:pt idx="19">
                  <c:v>37316</c:v>
                </c:pt>
                <c:pt idx="20">
                  <c:v>37347</c:v>
                </c:pt>
                <c:pt idx="21">
                  <c:v>37377</c:v>
                </c:pt>
                <c:pt idx="22">
                  <c:v>37408</c:v>
                </c:pt>
                <c:pt idx="23">
                  <c:v>37438</c:v>
                </c:pt>
                <c:pt idx="24">
                  <c:v>37469</c:v>
                </c:pt>
                <c:pt idx="25">
                  <c:v>37500</c:v>
                </c:pt>
                <c:pt idx="26">
                  <c:v>37530</c:v>
                </c:pt>
                <c:pt idx="27">
                  <c:v>37561</c:v>
                </c:pt>
                <c:pt idx="28">
                  <c:v>37591</c:v>
                </c:pt>
                <c:pt idx="29">
                  <c:v>37622</c:v>
                </c:pt>
                <c:pt idx="30">
                  <c:v>37653</c:v>
                </c:pt>
                <c:pt idx="31">
                  <c:v>37681</c:v>
                </c:pt>
                <c:pt idx="32">
                  <c:v>37712</c:v>
                </c:pt>
                <c:pt idx="33">
                  <c:v>37742</c:v>
                </c:pt>
                <c:pt idx="34">
                  <c:v>37773</c:v>
                </c:pt>
                <c:pt idx="35">
                  <c:v>37803</c:v>
                </c:pt>
                <c:pt idx="36">
                  <c:v>37834</c:v>
                </c:pt>
                <c:pt idx="37">
                  <c:v>37865</c:v>
                </c:pt>
                <c:pt idx="38">
                  <c:v>37895</c:v>
                </c:pt>
                <c:pt idx="39">
                  <c:v>37926</c:v>
                </c:pt>
                <c:pt idx="40">
                  <c:v>37956</c:v>
                </c:pt>
                <c:pt idx="41">
                  <c:v>37987</c:v>
                </c:pt>
                <c:pt idx="42">
                  <c:v>38018</c:v>
                </c:pt>
                <c:pt idx="43">
                  <c:v>38047</c:v>
                </c:pt>
                <c:pt idx="44">
                  <c:v>38078</c:v>
                </c:pt>
                <c:pt idx="45">
                  <c:v>38108</c:v>
                </c:pt>
                <c:pt idx="46">
                  <c:v>38139</c:v>
                </c:pt>
                <c:pt idx="47">
                  <c:v>38169</c:v>
                </c:pt>
                <c:pt idx="48">
                  <c:v>38200</c:v>
                </c:pt>
                <c:pt idx="49">
                  <c:v>38231</c:v>
                </c:pt>
                <c:pt idx="50">
                  <c:v>38261</c:v>
                </c:pt>
                <c:pt idx="51">
                  <c:v>38292</c:v>
                </c:pt>
                <c:pt idx="52">
                  <c:v>38322</c:v>
                </c:pt>
                <c:pt idx="53">
                  <c:v>38353</c:v>
                </c:pt>
                <c:pt idx="54">
                  <c:v>38384</c:v>
                </c:pt>
                <c:pt idx="55">
                  <c:v>38412</c:v>
                </c:pt>
                <c:pt idx="56">
                  <c:v>38443</c:v>
                </c:pt>
                <c:pt idx="57">
                  <c:v>38473</c:v>
                </c:pt>
                <c:pt idx="58">
                  <c:v>38504</c:v>
                </c:pt>
                <c:pt idx="59">
                  <c:v>38534</c:v>
                </c:pt>
                <c:pt idx="60">
                  <c:v>38565</c:v>
                </c:pt>
                <c:pt idx="61">
                  <c:v>38596</c:v>
                </c:pt>
                <c:pt idx="62">
                  <c:v>38626</c:v>
                </c:pt>
                <c:pt idx="63">
                  <c:v>38657</c:v>
                </c:pt>
                <c:pt idx="64">
                  <c:v>38687</c:v>
                </c:pt>
                <c:pt idx="65">
                  <c:v>38718</c:v>
                </c:pt>
                <c:pt idx="66">
                  <c:v>38749</c:v>
                </c:pt>
                <c:pt idx="67">
                  <c:v>38777</c:v>
                </c:pt>
                <c:pt idx="68">
                  <c:v>38808</c:v>
                </c:pt>
                <c:pt idx="69">
                  <c:v>38838</c:v>
                </c:pt>
                <c:pt idx="70">
                  <c:v>38869</c:v>
                </c:pt>
                <c:pt idx="71">
                  <c:v>38899</c:v>
                </c:pt>
                <c:pt idx="72">
                  <c:v>38930</c:v>
                </c:pt>
                <c:pt idx="73">
                  <c:v>38961</c:v>
                </c:pt>
                <c:pt idx="74">
                  <c:v>38991</c:v>
                </c:pt>
                <c:pt idx="75">
                  <c:v>39022</c:v>
                </c:pt>
                <c:pt idx="76">
                  <c:v>39052</c:v>
                </c:pt>
                <c:pt idx="77">
                  <c:v>39083</c:v>
                </c:pt>
                <c:pt idx="78">
                  <c:v>39114</c:v>
                </c:pt>
                <c:pt idx="79">
                  <c:v>39142</c:v>
                </c:pt>
                <c:pt idx="80">
                  <c:v>39173</c:v>
                </c:pt>
                <c:pt idx="81">
                  <c:v>39203</c:v>
                </c:pt>
                <c:pt idx="82">
                  <c:v>39234</c:v>
                </c:pt>
                <c:pt idx="83">
                  <c:v>39264</c:v>
                </c:pt>
                <c:pt idx="84">
                  <c:v>39295</c:v>
                </c:pt>
                <c:pt idx="85">
                  <c:v>39326</c:v>
                </c:pt>
                <c:pt idx="86">
                  <c:v>39356</c:v>
                </c:pt>
                <c:pt idx="87">
                  <c:v>39387</c:v>
                </c:pt>
                <c:pt idx="88">
                  <c:v>39417</c:v>
                </c:pt>
                <c:pt idx="89">
                  <c:v>39448</c:v>
                </c:pt>
                <c:pt idx="90">
                  <c:v>39479</c:v>
                </c:pt>
                <c:pt idx="91">
                  <c:v>39508</c:v>
                </c:pt>
                <c:pt idx="92">
                  <c:v>39539</c:v>
                </c:pt>
                <c:pt idx="93">
                  <c:v>39569</c:v>
                </c:pt>
                <c:pt idx="94">
                  <c:v>39600</c:v>
                </c:pt>
                <c:pt idx="95">
                  <c:v>39630</c:v>
                </c:pt>
                <c:pt idx="96">
                  <c:v>39661</c:v>
                </c:pt>
                <c:pt idx="97">
                  <c:v>39692</c:v>
                </c:pt>
                <c:pt idx="98">
                  <c:v>39722</c:v>
                </c:pt>
                <c:pt idx="99">
                  <c:v>39753</c:v>
                </c:pt>
                <c:pt idx="100">
                  <c:v>39783</c:v>
                </c:pt>
                <c:pt idx="101">
                  <c:v>39814</c:v>
                </c:pt>
                <c:pt idx="102">
                  <c:v>39845</c:v>
                </c:pt>
                <c:pt idx="103">
                  <c:v>39873</c:v>
                </c:pt>
                <c:pt idx="104">
                  <c:v>39904</c:v>
                </c:pt>
                <c:pt idx="105">
                  <c:v>39934</c:v>
                </c:pt>
                <c:pt idx="106">
                  <c:v>39965</c:v>
                </c:pt>
                <c:pt idx="107">
                  <c:v>39995</c:v>
                </c:pt>
                <c:pt idx="108">
                  <c:v>40026</c:v>
                </c:pt>
                <c:pt idx="109">
                  <c:v>40057</c:v>
                </c:pt>
                <c:pt idx="110">
                  <c:v>40087</c:v>
                </c:pt>
                <c:pt idx="111">
                  <c:v>40118</c:v>
                </c:pt>
                <c:pt idx="112">
                  <c:v>40148</c:v>
                </c:pt>
                <c:pt idx="113">
                  <c:v>40179</c:v>
                </c:pt>
                <c:pt idx="114">
                  <c:v>40210</c:v>
                </c:pt>
                <c:pt idx="115">
                  <c:v>40238</c:v>
                </c:pt>
                <c:pt idx="116">
                  <c:v>40269</c:v>
                </c:pt>
                <c:pt idx="117">
                  <c:v>40299</c:v>
                </c:pt>
                <c:pt idx="118">
                  <c:v>40330</c:v>
                </c:pt>
                <c:pt idx="119">
                  <c:v>40360</c:v>
                </c:pt>
                <c:pt idx="120">
                  <c:v>40391</c:v>
                </c:pt>
                <c:pt idx="121">
                  <c:v>40422</c:v>
                </c:pt>
                <c:pt idx="122">
                  <c:v>40452</c:v>
                </c:pt>
                <c:pt idx="123">
                  <c:v>40483</c:v>
                </c:pt>
                <c:pt idx="124">
                  <c:v>40513</c:v>
                </c:pt>
                <c:pt idx="125">
                  <c:v>40544</c:v>
                </c:pt>
                <c:pt idx="126">
                  <c:v>40575</c:v>
                </c:pt>
                <c:pt idx="127">
                  <c:v>40603</c:v>
                </c:pt>
                <c:pt idx="128">
                  <c:v>40634</c:v>
                </c:pt>
                <c:pt idx="129">
                  <c:v>40664</c:v>
                </c:pt>
                <c:pt idx="130">
                  <c:v>40695</c:v>
                </c:pt>
                <c:pt idx="131">
                  <c:v>40725</c:v>
                </c:pt>
                <c:pt idx="132">
                  <c:v>40756</c:v>
                </c:pt>
                <c:pt idx="133">
                  <c:v>40787</c:v>
                </c:pt>
                <c:pt idx="134">
                  <c:v>40817</c:v>
                </c:pt>
                <c:pt idx="135">
                  <c:v>40848</c:v>
                </c:pt>
                <c:pt idx="136">
                  <c:v>40878</c:v>
                </c:pt>
                <c:pt idx="137">
                  <c:v>40909</c:v>
                </c:pt>
                <c:pt idx="138">
                  <c:v>42430</c:v>
                </c:pt>
              </c:numCache>
            </c:numRef>
          </c:xVal>
          <c:yVal>
            <c:numRef>
              <c:f>Koreksi_Data!$E$921:$E$1059</c:f>
              <c:numCache>
                <c:formatCode>#,##0.0</c:formatCode>
                <c:ptCount val="139"/>
                <c:pt idx="2">
                  <c:v>7</c:v>
                </c:pt>
                <c:pt idx="5">
                  <c:v>76</c:v>
                </c:pt>
                <c:pt idx="7">
                  <c:v>540</c:v>
                </c:pt>
                <c:pt idx="9">
                  <c:v>324</c:v>
                </c:pt>
                <c:pt idx="10">
                  <c:v>48.6666666666667</c:v>
                </c:pt>
                <c:pt idx="13">
                  <c:v>536</c:v>
                </c:pt>
                <c:pt idx="14">
                  <c:v>2004</c:v>
                </c:pt>
                <c:pt idx="15">
                  <c:v>0</c:v>
                </c:pt>
                <c:pt idx="16">
                  <c:v>320</c:v>
                </c:pt>
                <c:pt idx="21">
                  <c:v>40</c:v>
                </c:pt>
                <c:pt idx="22">
                  <c:v>311</c:v>
                </c:pt>
                <c:pt idx="23">
                  <c:v>63</c:v>
                </c:pt>
                <c:pt idx="26">
                  <c:v>72</c:v>
                </c:pt>
                <c:pt idx="27">
                  <c:v>21</c:v>
                </c:pt>
                <c:pt idx="28">
                  <c:v>24</c:v>
                </c:pt>
                <c:pt idx="29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7">
                  <c:v>58.6666666666667</c:v>
                </c:pt>
                <c:pt idx="38">
                  <c:v>60</c:v>
                </c:pt>
                <c:pt idx="39">
                  <c:v>5.66666666666667</c:v>
                </c:pt>
                <c:pt idx="41">
                  <c:v>0</c:v>
                </c:pt>
                <c:pt idx="42">
                  <c:v>24</c:v>
                </c:pt>
                <c:pt idx="43">
                  <c:v>18</c:v>
                </c:pt>
                <c:pt idx="44">
                  <c:v>126</c:v>
                </c:pt>
                <c:pt idx="45">
                  <c:v>8</c:v>
                </c:pt>
                <c:pt idx="46">
                  <c:v>5</c:v>
                </c:pt>
                <c:pt idx="47">
                  <c:v>486</c:v>
                </c:pt>
                <c:pt idx="49">
                  <c:v>43</c:v>
                </c:pt>
                <c:pt idx="50">
                  <c:v>65</c:v>
                </c:pt>
                <c:pt idx="54">
                  <c:v>29</c:v>
                </c:pt>
                <c:pt idx="55">
                  <c:v>24</c:v>
                </c:pt>
                <c:pt idx="56">
                  <c:v>12</c:v>
                </c:pt>
                <c:pt idx="58">
                  <c:v>144</c:v>
                </c:pt>
                <c:pt idx="59">
                  <c:v>96</c:v>
                </c:pt>
                <c:pt idx="60">
                  <c:v>72</c:v>
                </c:pt>
                <c:pt idx="61">
                  <c:v>24</c:v>
                </c:pt>
                <c:pt idx="62">
                  <c:v>16</c:v>
                </c:pt>
                <c:pt idx="63">
                  <c:v>12</c:v>
                </c:pt>
                <c:pt idx="67">
                  <c:v>24</c:v>
                </c:pt>
                <c:pt idx="68">
                  <c:v>0</c:v>
                </c:pt>
                <c:pt idx="69">
                  <c:v>12</c:v>
                </c:pt>
                <c:pt idx="70">
                  <c:v>0</c:v>
                </c:pt>
                <c:pt idx="71">
                  <c:v>16</c:v>
                </c:pt>
                <c:pt idx="72">
                  <c:v>24</c:v>
                </c:pt>
                <c:pt idx="73">
                  <c:v>12</c:v>
                </c:pt>
                <c:pt idx="74">
                  <c:v>0</c:v>
                </c:pt>
                <c:pt idx="75">
                  <c:v>24</c:v>
                </c:pt>
                <c:pt idx="76">
                  <c:v>24</c:v>
                </c:pt>
                <c:pt idx="78">
                  <c:v>18</c:v>
                </c:pt>
                <c:pt idx="79">
                  <c:v>11</c:v>
                </c:pt>
                <c:pt idx="80">
                  <c:v>16</c:v>
                </c:pt>
                <c:pt idx="82">
                  <c:v>18</c:v>
                </c:pt>
                <c:pt idx="83">
                  <c:v>16</c:v>
                </c:pt>
                <c:pt idx="84">
                  <c:v>24</c:v>
                </c:pt>
              </c:numCache>
            </c:numRef>
          </c:yVal>
          <c:smooth val="0"/>
        </c:ser>
        <c:axId val="22923899"/>
        <c:axId val="45339323"/>
      </c:scatterChart>
      <c:valAx>
        <c:axId val="22923899"/>
        <c:scaling>
          <c:orientation val="minMax"/>
          <c:max val="42430"/>
          <c:min val="36495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5339323"/>
        <c:crosses val="autoZero"/>
        <c:crossBetween val="midCat"/>
        <c:majorUnit val="730.5"/>
      </c:valAx>
      <c:valAx>
        <c:axId val="45339323"/>
        <c:scaling>
          <c:orientation val="minMax"/>
          <c:max val="25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292389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KKNA-1S | OIL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1f4e78"/>
            </a:solidFill>
            <a:ln w="1908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Koreksi_Data!$C$921:$C$1059</c:f>
              <c:numCache>
                <c:formatCode>mmm\-yyyy</c:formatCode>
                <c:ptCount val="139"/>
                <c:pt idx="0">
                  <c:v>36495</c:v>
                </c:pt>
                <c:pt idx="1">
                  <c:v>36739</c:v>
                </c:pt>
                <c:pt idx="2">
                  <c:v>36770</c:v>
                </c:pt>
                <c:pt idx="3">
                  <c:v>36800</c:v>
                </c:pt>
                <c:pt idx="4">
                  <c:v>36831</c:v>
                </c:pt>
                <c:pt idx="5">
                  <c:v>36861</c:v>
                </c:pt>
                <c:pt idx="6">
                  <c:v>36892</c:v>
                </c:pt>
                <c:pt idx="7">
                  <c:v>36923</c:v>
                </c:pt>
                <c:pt idx="8">
                  <c:v>36951</c:v>
                </c:pt>
                <c:pt idx="9">
                  <c:v>36982</c:v>
                </c:pt>
                <c:pt idx="10">
                  <c:v>37012</c:v>
                </c:pt>
                <c:pt idx="11">
                  <c:v>37043</c:v>
                </c:pt>
                <c:pt idx="12">
                  <c:v>37073</c:v>
                </c:pt>
                <c:pt idx="13">
                  <c:v>37104</c:v>
                </c:pt>
                <c:pt idx="14">
                  <c:v>37135</c:v>
                </c:pt>
                <c:pt idx="15">
                  <c:v>37165</c:v>
                </c:pt>
                <c:pt idx="16">
                  <c:v>37226</c:v>
                </c:pt>
                <c:pt idx="17">
                  <c:v>37257</c:v>
                </c:pt>
                <c:pt idx="18">
                  <c:v>37288</c:v>
                </c:pt>
                <c:pt idx="19">
                  <c:v>37316</c:v>
                </c:pt>
                <c:pt idx="20">
                  <c:v>37347</c:v>
                </c:pt>
                <c:pt idx="21">
                  <c:v>37377</c:v>
                </c:pt>
                <c:pt idx="22">
                  <c:v>37408</c:v>
                </c:pt>
                <c:pt idx="23">
                  <c:v>37438</c:v>
                </c:pt>
                <c:pt idx="24">
                  <c:v>37469</c:v>
                </c:pt>
                <c:pt idx="25">
                  <c:v>37500</c:v>
                </c:pt>
                <c:pt idx="26">
                  <c:v>37530</c:v>
                </c:pt>
                <c:pt idx="27">
                  <c:v>37561</c:v>
                </c:pt>
                <c:pt idx="28">
                  <c:v>37591</c:v>
                </c:pt>
                <c:pt idx="29">
                  <c:v>37622</c:v>
                </c:pt>
                <c:pt idx="30">
                  <c:v>37653</c:v>
                </c:pt>
                <c:pt idx="31">
                  <c:v>37681</c:v>
                </c:pt>
                <c:pt idx="32">
                  <c:v>37712</c:v>
                </c:pt>
                <c:pt idx="33">
                  <c:v>37742</c:v>
                </c:pt>
                <c:pt idx="34">
                  <c:v>37773</c:v>
                </c:pt>
                <c:pt idx="35">
                  <c:v>37803</c:v>
                </c:pt>
                <c:pt idx="36">
                  <c:v>37834</c:v>
                </c:pt>
                <c:pt idx="37">
                  <c:v>37865</c:v>
                </c:pt>
                <c:pt idx="38">
                  <c:v>37895</c:v>
                </c:pt>
                <c:pt idx="39">
                  <c:v>37926</c:v>
                </c:pt>
                <c:pt idx="40">
                  <c:v>37956</c:v>
                </c:pt>
                <c:pt idx="41">
                  <c:v>37987</c:v>
                </c:pt>
                <c:pt idx="42">
                  <c:v>38018</c:v>
                </c:pt>
                <c:pt idx="43">
                  <c:v>38047</c:v>
                </c:pt>
                <c:pt idx="44">
                  <c:v>38078</c:v>
                </c:pt>
                <c:pt idx="45">
                  <c:v>38108</c:v>
                </c:pt>
                <c:pt idx="46">
                  <c:v>38139</c:v>
                </c:pt>
                <c:pt idx="47">
                  <c:v>38169</c:v>
                </c:pt>
                <c:pt idx="48">
                  <c:v>38200</c:v>
                </c:pt>
                <c:pt idx="49">
                  <c:v>38231</c:v>
                </c:pt>
                <c:pt idx="50">
                  <c:v>38261</c:v>
                </c:pt>
                <c:pt idx="51">
                  <c:v>38292</c:v>
                </c:pt>
                <c:pt idx="52">
                  <c:v>38322</c:v>
                </c:pt>
                <c:pt idx="53">
                  <c:v>38353</c:v>
                </c:pt>
                <c:pt idx="54">
                  <c:v>38384</c:v>
                </c:pt>
                <c:pt idx="55">
                  <c:v>38412</c:v>
                </c:pt>
                <c:pt idx="56">
                  <c:v>38443</c:v>
                </c:pt>
                <c:pt idx="57">
                  <c:v>38473</c:v>
                </c:pt>
                <c:pt idx="58">
                  <c:v>38504</c:v>
                </c:pt>
                <c:pt idx="59">
                  <c:v>38534</c:v>
                </c:pt>
                <c:pt idx="60">
                  <c:v>38565</c:v>
                </c:pt>
                <c:pt idx="61">
                  <c:v>38596</c:v>
                </c:pt>
                <c:pt idx="62">
                  <c:v>38626</c:v>
                </c:pt>
                <c:pt idx="63">
                  <c:v>38657</c:v>
                </c:pt>
                <c:pt idx="64">
                  <c:v>38687</c:v>
                </c:pt>
                <c:pt idx="65">
                  <c:v>38718</c:v>
                </c:pt>
                <c:pt idx="66">
                  <c:v>38749</c:v>
                </c:pt>
                <c:pt idx="67">
                  <c:v>38777</c:v>
                </c:pt>
                <c:pt idx="68">
                  <c:v>38808</c:v>
                </c:pt>
                <c:pt idx="69">
                  <c:v>38838</c:v>
                </c:pt>
                <c:pt idx="70">
                  <c:v>38869</c:v>
                </c:pt>
                <c:pt idx="71">
                  <c:v>38899</c:v>
                </c:pt>
                <c:pt idx="72">
                  <c:v>38930</c:v>
                </c:pt>
                <c:pt idx="73">
                  <c:v>38961</c:v>
                </c:pt>
                <c:pt idx="74">
                  <c:v>38991</c:v>
                </c:pt>
                <c:pt idx="75">
                  <c:v>39022</c:v>
                </c:pt>
                <c:pt idx="76">
                  <c:v>39052</c:v>
                </c:pt>
                <c:pt idx="77">
                  <c:v>39083</c:v>
                </c:pt>
                <c:pt idx="78">
                  <c:v>39114</c:v>
                </c:pt>
                <c:pt idx="79">
                  <c:v>39142</c:v>
                </c:pt>
                <c:pt idx="80">
                  <c:v>39173</c:v>
                </c:pt>
                <c:pt idx="81">
                  <c:v>39203</c:v>
                </c:pt>
                <c:pt idx="82">
                  <c:v>39234</c:v>
                </c:pt>
                <c:pt idx="83">
                  <c:v>39264</c:v>
                </c:pt>
                <c:pt idx="84">
                  <c:v>39295</c:v>
                </c:pt>
                <c:pt idx="85">
                  <c:v>39326</c:v>
                </c:pt>
                <c:pt idx="86">
                  <c:v>39356</c:v>
                </c:pt>
                <c:pt idx="87">
                  <c:v>39387</c:v>
                </c:pt>
                <c:pt idx="88">
                  <c:v>39417</c:v>
                </c:pt>
                <c:pt idx="89">
                  <c:v>39448</c:v>
                </c:pt>
                <c:pt idx="90">
                  <c:v>39479</c:v>
                </c:pt>
                <c:pt idx="91">
                  <c:v>39508</c:v>
                </c:pt>
                <c:pt idx="92">
                  <c:v>39539</c:v>
                </c:pt>
                <c:pt idx="93">
                  <c:v>39569</c:v>
                </c:pt>
                <c:pt idx="94">
                  <c:v>39600</c:v>
                </c:pt>
                <c:pt idx="95">
                  <c:v>39630</c:v>
                </c:pt>
                <c:pt idx="96">
                  <c:v>39661</c:v>
                </c:pt>
                <c:pt idx="97">
                  <c:v>39692</c:v>
                </c:pt>
                <c:pt idx="98">
                  <c:v>39722</c:v>
                </c:pt>
                <c:pt idx="99">
                  <c:v>39753</c:v>
                </c:pt>
                <c:pt idx="100">
                  <c:v>39783</c:v>
                </c:pt>
                <c:pt idx="101">
                  <c:v>39814</c:v>
                </c:pt>
                <c:pt idx="102">
                  <c:v>39845</c:v>
                </c:pt>
                <c:pt idx="103">
                  <c:v>39873</c:v>
                </c:pt>
                <c:pt idx="104">
                  <c:v>39904</c:v>
                </c:pt>
                <c:pt idx="105">
                  <c:v>39934</c:v>
                </c:pt>
                <c:pt idx="106">
                  <c:v>39965</c:v>
                </c:pt>
                <c:pt idx="107">
                  <c:v>39995</c:v>
                </c:pt>
                <c:pt idx="108">
                  <c:v>40026</c:v>
                </c:pt>
                <c:pt idx="109">
                  <c:v>40057</c:v>
                </c:pt>
                <c:pt idx="110">
                  <c:v>40087</c:v>
                </c:pt>
                <c:pt idx="111">
                  <c:v>40118</c:v>
                </c:pt>
                <c:pt idx="112">
                  <c:v>40148</c:v>
                </c:pt>
                <c:pt idx="113">
                  <c:v>40179</c:v>
                </c:pt>
                <c:pt idx="114">
                  <c:v>40210</c:v>
                </c:pt>
                <c:pt idx="115">
                  <c:v>40238</c:v>
                </c:pt>
                <c:pt idx="116">
                  <c:v>40269</c:v>
                </c:pt>
                <c:pt idx="117">
                  <c:v>40299</c:v>
                </c:pt>
                <c:pt idx="118">
                  <c:v>40330</c:v>
                </c:pt>
                <c:pt idx="119">
                  <c:v>40360</c:v>
                </c:pt>
                <c:pt idx="120">
                  <c:v>40391</c:v>
                </c:pt>
                <c:pt idx="121">
                  <c:v>40422</c:v>
                </c:pt>
                <c:pt idx="122">
                  <c:v>40452</c:v>
                </c:pt>
                <c:pt idx="123">
                  <c:v>40483</c:v>
                </c:pt>
                <c:pt idx="124">
                  <c:v>40513</c:v>
                </c:pt>
                <c:pt idx="125">
                  <c:v>40544</c:v>
                </c:pt>
                <c:pt idx="126">
                  <c:v>40575</c:v>
                </c:pt>
                <c:pt idx="127">
                  <c:v>40603</c:v>
                </c:pt>
                <c:pt idx="128">
                  <c:v>40634</c:v>
                </c:pt>
                <c:pt idx="129">
                  <c:v>40664</c:v>
                </c:pt>
                <c:pt idx="130">
                  <c:v>40695</c:v>
                </c:pt>
                <c:pt idx="131">
                  <c:v>40725</c:v>
                </c:pt>
                <c:pt idx="132">
                  <c:v>40756</c:v>
                </c:pt>
                <c:pt idx="133">
                  <c:v>40787</c:v>
                </c:pt>
                <c:pt idx="134">
                  <c:v>40817</c:v>
                </c:pt>
                <c:pt idx="135">
                  <c:v>40848</c:v>
                </c:pt>
                <c:pt idx="136">
                  <c:v>40878</c:v>
                </c:pt>
                <c:pt idx="137">
                  <c:v>40909</c:v>
                </c:pt>
                <c:pt idx="138">
                  <c:v>42430</c:v>
                </c:pt>
              </c:numCache>
            </c:numRef>
          </c:xVal>
          <c:yVal>
            <c:numRef>
              <c:f>Koreksi_Data!$G$921:$G$1059</c:f>
              <c:numCache>
                <c:formatCode>#,##0.0</c:formatCode>
                <c:ptCount val="139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6.78747628083492</c:v>
                </c:pt>
                <c:pt idx="4">
                  <c:v>7.21252371916509</c:v>
                </c:pt>
                <c:pt idx="5">
                  <c:v>76</c:v>
                </c:pt>
                <c:pt idx="6">
                  <c:v>73.6118299445471</c:v>
                </c:pt>
                <c:pt idx="7">
                  <c:v>540</c:v>
                </c:pt>
                <c:pt idx="8">
                  <c:v>538.328173374613</c:v>
                </c:pt>
                <c:pt idx="9">
                  <c:v>324</c:v>
                </c:pt>
                <c:pt idx="10">
                  <c:v>48.6666666666667</c:v>
                </c:pt>
                <c:pt idx="11">
                  <c:v>50.2443890274315</c:v>
                </c:pt>
                <c:pt idx="12">
                  <c:v>51.8221113881962</c:v>
                </c:pt>
                <c:pt idx="13">
                  <c:v>536</c:v>
                </c:pt>
                <c:pt idx="14">
                  <c:v>2004</c:v>
                </c:pt>
                <c:pt idx="15">
                  <c:v>0</c:v>
                </c:pt>
                <c:pt idx="16">
                  <c:v>320</c:v>
                </c:pt>
                <c:pt idx="17">
                  <c:v>400.941176470588</c:v>
                </c:pt>
                <c:pt idx="18">
                  <c:v>355.764705882353</c:v>
                </c:pt>
                <c:pt idx="19">
                  <c:v>359.529411764706</c:v>
                </c:pt>
                <c:pt idx="20">
                  <c:v>357.647058823529</c:v>
                </c:pt>
                <c:pt idx="21">
                  <c:v>40</c:v>
                </c:pt>
                <c:pt idx="22">
                  <c:v>311</c:v>
                </c:pt>
                <c:pt idx="23">
                  <c:v>63</c:v>
                </c:pt>
                <c:pt idx="24">
                  <c:v>42.1948051948052</c:v>
                </c:pt>
                <c:pt idx="25">
                  <c:v>44.4155844155844</c:v>
                </c:pt>
                <c:pt idx="26">
                  <c:v>72</c:v>
                </c:pt>
                <c:pt idx="27">
                  <c:v>21</c:v>
                </c:pt>
                <c:pt idx="28">
                  <c:v>24</c:v>
                </c:pt>
                <c:pt idx="29">
                  <c:v>1</c:v>
                </c:pt>
                <c:pt idx="30">
                  <c:v>1.26343381389253</c:v>
                </c:pt>
                <c:pt idx="31">
                  <c:v>1.02752293577982</c:v>
                </c:pt>
                <c:pt idx="32">
                  <c:v>0.910878112712975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58.6666666666667</c:v>
                </c:pt>
                <c:pt idx="38">
                  <c:v>60</c:v>
                </c:pt>
                <c:pt idx="39">
                  <c:v>5.66666666666667</c:v>
                </c:pt>
                <c:pt idx="40">
                  <c:v>6.44061757719715</c:v>
                </c:pt>
                <c:pt idx="41">
                  <c:v>0</c:v>
                </c:pt>
                <c:pt idx="42">
                  <c:v>24</c:v>
                </c:pt>
                <c:pt idx="43">
                  <c:v>18</c:v>
                </c:pt>
                <c:pt idx="44">
                  <c:v>126</c:v>
                </c:pt>
                <c:pt idx="45">
                  <c:v>8</c:v>
                </c:pt>
                <c:pt idx="46">
                  <c:v>5</c:v>
                </c:pt>
                <c:pt idx="47">
                  <c:v>486</c:v>
                </c:pt>
                <c:pt idx="48">
                  <c:v>527.603112840467</c:v>
                </c:pt>
                <c:pt idx="49">
                  <c:v>43</c:v>
                </c:pt>
                <c:pt idx="50">
                  <c:v>65</c:v>
                </c:pt>
                <c:pt idx="51">
                  <c:v>69.8148148148148</c:v>
                </c:pt>
                <c:pt idx="52">
                  <c:v>54.8544973544974</c:v>
                </c:pt>
                <c:pt idx="53">
                  <c:v>84.4312169312169</c:v>
                </c:pt>
                <c:pt idx="54">
                  <c:v>29</c:v>
                </c:pt>
                <c:pt idx="55">
                  <c:v>24</c:v>
                </c:pt>
                <c:pt idx="56">
                  <c:v>12</c:v>
                </c:pt>
                <c:pt idx="57">
                  <c:v>17.4603174603175</c:v>
                </c:pt>
                <c:pt idx="58">
                  <c:v>144</c:v>
                </c:pt>
                <c:pt idx="59">
                  <c:v>96</c:v>
                </c:pt>
                <c:pt idx="60">
                  <c:v>72</c:v>
                </c:pt>
                <c:pt idx="61">
                  <c:v>24</c:v>
                </c:pt>
                <c:pt idx="62">
                  <c:v>16</c:v>
                </c:pt>
                <c:pt idx="63">
                  <c:v>12</c:v>
                </c:pt>
                <c:pt idx="64">
                  <c:v>18.3687150837989</c:v>
                </c:pt>
                <c:pt idx="65">
                  <c:v>32.8156424581006</c:v>
                </c:pt>
                <c:pt idx="66">
                  <c:v>22.2234636871508</c:v>
                </c:pt>
                <c:pt idx="67">
                  <c:v>24</c:v>
                </c:pt>
                <c:pt idx="68">
                  <c:v>0</c:v>
                </c:pt>
                <c:pt idx="69">
                  <c:v>12</c:v>
                </c:pt>
                <c:pt idx="70">
                  <c:v>0</c:v>
                </c:pt>
                <c:pt idx="71">
                  <c:v>16</c:v>
                </c:pt>
                <c:pt idx="72">
                  <c:v>24</c:v>
                </c:pt>
                <c:pt idx="73">
                  <c:v>12</c:v>
                </c:pt>
                <c:pt idx="74">
                  <c:v>0</c:v>
                </c:pt>
                <c:pt idx="75">
                  <c:v>24</c:v>
                </c:pt>
                <c:pt idx="76">
                  <c:v>24</c:v>
                </c:pt>
                <c:pt idx="77">
                  <c:v>14.8472049689441</c:v>
                </c:pt>
                <c:pt idx="78">
                  <c:v>18</c:v>
                </c:pt>
                <c:pt idx="79">
                  <c:v>11</c:v>
                </c:pt>
                <c:pt idx="80">
                  <c:v>16</c:v>
                </c:pt>
                <c:pt idx="81">
                  <c:v>11.6093023255814</c:v>
                </c:pt>
                <c:pt idx="82">
                  <c:v>18</c:v>
                </c:pt>
                <c:pt idx="83">
                  <c:v>16</c:v>
                </c:pt>
                <c:pt idx="84">
                  <c:v>24</c:v>
                </c:pt>
                <c:pt idx="85">
                  <c:v>13.7142857142857</c:v>
                </c:pt>
                <c:pt idx="86">
                  <c:v>0</c:v>
                </c:pt>
                <c:pt idx="87">
                  <c:v>6.24318936877076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13.8737541528239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12.4385382059801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10.1262458471761</c:v>
                </c:pt>
                <c:pt idx="115">
                  <c:v>14.1926910299003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17.8604651162791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Koreksi_Data!$C$921:$C$1059</c:f>
              <c:numCache>
                <c:formatCode>mmm\-yyyy</c:formatCode>
                <c:ptCount val="139"/>
                <c:pt idx="0">
                  <c:v>36495</c:v>
                </c:pt>
                <c:pt idx="1">
                  <c:v>36739</c:v>
                </c:pt>
                <c:pt idx="2">
                  <c:v>36770</c:v>
                </c:pt>
                <c:pt idx="3">
                  <c:v>36800</c:v>
                </c:pt>
                <c:pt idx="4">
                  <c:v>36831</c:v>
                </c:pt>
                <c:pt idx="5">
                  <c:v>36861</c:v>
                </c:pt>
                <c:pt idx="6">
                  <c:v>36892</c:v>
                </c:pt>
                <c:pt idx="7">
                  <c:v>36923</c:v>
                </c:pt>
                <c:pt idx="8">
                  <c:v>36951</c:v>
                </c:pt>
                <c:pt idx="9">
                  <c:v>36982</c:v>
                </c:pt>
                <c:pt idx="10">
                  <c:v>37012</c:v>
                </c:pt>
                <c:pt idx="11">
                  <c:v>37043</c:v>
                </c:pt>
                <c:pt idx="12">
                  <c:v>37073</c:v>
                </c:pt>
                <c:pt idx="13">
                  <c:v>37104</c:v>
                </c:pt>
                <c:pt idx="14">
                  <c:v>37135</c:v>
                </c:pt>
                <c:pt idx="15">
                  <c:v>37165</c:v>
                </c:pt>
                <c:pt idx="16">
                  <c:v>37226</c:v>
                </c:pt>
                <c:pt idx="17">
                  <c:v>37257</c:v>
                </c:pt>
                <c:pt idx="18">
                  <c:v>37288</c:v>
                </c:pt>
                <c:pt idx="19">
                  <c:v>37316</c:v>
                </c:pt>
                <c:pt idx="20">
                  <c:v>37347</c:v>
                </c:pt>
                <c:pt idx="21">
                  <c:v>37377</c:v>
                </c:pt>
                <c:pt idx="22">
                  <c:v>37408</c:v>
                </c:pt>
                <c:pt idx="23">
                  <c:v>37438</c:v>
                </c:pt>
                <c:pt idx="24">
                  <c:v>37469</c:v>
                </c:pt>
                <c:pt idx="25">
                  <c:v>37500</c:v>
                </c:pt>
                <c:pt idx="26">
                  <c:v>37530</c:v>
                </c:pt>
                <c:pt idx="27">
                  <c:v>37561</c:v>
                </c:pt>
                <c:pt idx="28">
                  <c:v>37591</c:v>
                </c:pt>
                <c:pt idx="29">
                  <c:v>37622</c:v>
                </c:pt>
                <c:pt idx="30">
                  <c:v>37653</c:v>
                </c:pt>
                <c:pt idx="31">
                  <c:v>37681</c:v>
                </c:pt>
                <c:pt idx="32">
                  <c:v>37712</c:v>
                </c:pt>
                <c:pt idx="33">
                  <c:v>37742</c:v>
                </c:pt>
                <c:pt idx="34">
                  <c:v>37773</c:v>
                </c:pt>
                <c:pt idx="35">
                  <c:v>37803</c:v>
                </c:pt>
                <c:pt idx="36">
                  <c:v>37834</c:v>
                </c:pt>
                <c:pt idx="37">
                  <c:v>37865</c:v>
                </c:pt>
                <c:pt idx="38">
                  <c:v>37895</c:v>
                </c:pt>
                <c:pt idx="39">
                  <c:v>37926</c:v>
                </c:pt>
                <c:pt idx="40">
                  <c:v>37956</c:v>
                </c:pt>
                <c:pt idx="41">
                  <c:v>37987</c:v>
                </c:pt>
                <c:pt idx="42">
                  <c:v>38018</c:v>
                </c:pt>
                <c:pt idx="43">
                  <c:v>38047</c:v>
                </c:pt>
                <c:pt idx="44">
                  <c:v>38078</c:v>
                </c:pt>
                <c:pt idx="45">
                  <c:v>38108</c:v>
                </c:pt>
                <c:pt idx="46">
                  <c:v>38139</c:v>
                </c:pt>
                <c:pt idx="47">
                  <c:v>38169</c:v>
                </c:pt>
                <c:pt idx="48">
                  <c:v>38200</c:v>
                </c:pt>
                <c:pt idx="49">
                  <c:v>38231</c:v>
                </c:pt>
                <c:pt idx="50">
                  <c:v>38261</c:v>
                </c:pt>
                <c:pt idx="51">
                  <c:v>38292</c:v>
                </c:pt>
                <c:pt idx="52">
                  <c:v>38322</c:v>
                </c:pt>
                <c:pt idx="53">
                  <c:v>38353</c:v>
                </c:pt>
                <c:pt idx="54">
                  <c:v>38384</c:v>
                </c:pt>
                <c:pt idx="55">
                  <c:v>38412</c:v>
                </c:pt>
                <c:pt idx="56">
                  <c:v>38443</c:v>
                </c:pt>
                <c:pt idx="57">
                  <c:v>38473</c:v>
                </c:pt>
                <c:pt idx="58">
                  <c:v>38504</c:v>
                </c:pt>
                <c:pt idx="59">
                  <c:v>38534</c:v>
                </c:pt>
                <c:pt idx="60">
                  <c:v>38565</c:v>
                </c:pt>
                <c:pt idx="61">
                  <c:v>38596</c:v>
                </c:pt>
                <c:pt idx="62">
                  <c:v>38626</c:v>
                </c:pt>
                <c:pt idx="63">
                  <c:v>38657</c:v>
                </c:pt>
                <c:pt idx="64">
                  <c:v>38687</c:v>
                </c:pt>
                <c:pt idx="65">
                  <c:v>38718</c:v>
                </c:pt>
                <c:pt idx="66">
                  <c:v>38749</c:v>
                </c:pt>
                <c:pt idx="67">
                  <c:v>38777</c:v>
                </c:pt>
                <c:pt idx="68">
                  <c:v>38808</c:v>
                </c:pt>
                <c:pt idx="69">
                  <c:v>38838</c:v>
                </c:pt>
                <c:pt idx="70">
                  <c:v>38869</c:v>
                </c:pt>
                <c:pt idx="71">
                  <c:v>38899</c:v>
                </c:pt>
                <c:pt idx="72">
                  <c:v>38930</c:v>
                </c:pt>
                <c:pt idx="73">
                  <c:v>38961</c:v>
                </c:pt>
                <c:pt idx="74">
                  <c:v>38991</c:v>
                </c:pt>
                <c:pt idx="75">
                  <c:v>39022</c:v>
                </c:pt>
                <c:pt idx="76">
                  <c:v>39052</c:v>
                </c:pt>
                <c:pt idx="77">
                  <c:v>39083</c:v>
                </c:pt>
                <c:pt idx="78">
                  <c:v>39114</c:v>
                </c:pt>
                <c:pt idx="79">
                  <c:v>39142</c:v>
                </c:pt>
                <c:pt idx="80">
                  <c:v>39173</c:v>
                </c:pt>
                <c:pt idx="81">
                  <c:v>39203</c:v>
                </c:pt>
                <c:pt idx="82">
                  <c:v>39234</c:v>
                </c:pt>
                <c:pt idx="83">
                  <c:v>39264</c:v>
                </c:pt>
                <c:pt idx="84">
                  <c:v>39295</c:v>
                </c:pt>
                <c:pt idx="85">
                  <c:v>39326</c:v>
                </c:pt>
                <c:pt idx="86">
                  <c:v>39356</c:v>
                </c:pt>
                <c:pt idx="87">
                  <c:v>39387</c:v>
                </c:pt>
                <c:pt idx="88">
                  <c:v>39417</c:v>
                </c:pt>
                <c:pt idx="89">
                  <c:v>39448</c:v>
                </c:pt>
                <c:pt idx="90">
                  <c:v>39479</c:v>
                </c:pt>
                <c:pt idx="91">
                  <c:v>39508</c:v>
                </c:pt>
                <c:pt idx="92">
                  <c:v>39539</c:v>
                </c:pt>
                <c:pt idx="93">
                  <c:v>39569</c:v>
                </c:pt>
                <c:pt idx="94">
                  <c:v>39600</c:v>
                </c:pt>
                <c:pt idx="95">
                  <c:v>39630</c:v>
                </c:pt>
                <c:pt idx="96">
                  <c:v>39661</c:v>
                </c:pt>
                <c:pt idx="97">
                  <c:v>39692</c:v>
                </c:pt>
                <c:pt idx="98">
                  <c:v>39722</c:v>
                </c:pt>
                <c:pt idx="99">
                  <c:v>39753</c:v>
                </c:pt>
                <c:pt idx="100">
                  <c:v>39783</c:v>
                </c:pt>
                <c:pt idx="101">
                  <c:v>39814</c:v>
                </c:pt>
                <c:pt idx="102">
                  <c:v>39845</c:v>
                </c:pt>
                <c:pt idx="103">
                  <c:v>39873</c:v>
                </c:pt>
                <c:pt idx="104">
                  <c:v>39904</c:v>
                </c:pt>
                <c:pt idx="105">
                  <c:v>39934</c:v>
                </c:pt>
                <c:pt idx="106">
                  <c:v>39965</c:v>
                </c:pt>
                <c:pt idx="107">
                  <c:v>39995</c:v>
                </c:pt>
                <c:pt idx="108">
                  <c:v>40026</c:v>
                </c:pt>
                <c:pt idx="109">
                  <c:v>40057</c:v>
                </c:pt>
                <c:pt idx="110">
                  <c:v>40087</c:v>
                </c:pt>
                <c:pt idx="111">
                  <c:v>40118</c:v>
                </c:pt>
                <c:pt idx="112">
                  <c:v>40148</c:v>
                </c:pt>
                <c:pt idx="113">
                  <c:v>40179</c:v>
                </c:pt>
                <c:pt idx="114">
                  <c:v>40210</c:v>
                </c:pt>
                <c:pt idx="115">
                  <c:v>40238</c:v>
                </c:pt>
                <c:pt idx="116">
                  <c:v>40269</c:v>
                </c:pt>
                <c:pt idx="117">
                  <c:v>40299</c:v>
                </c:pt>
                <c:pt idx="118">
                  <c:v>40330</c:v>
                </c:pt>
                <c:pt idx="119">
                  <c:v>40360</c:v>
                </c:pt>
                <c:pt idx="120">
                  <c:v>40391</c:v>
                </c:pt>
                <c:pt idx="121">
                  <c:v>40422</c:v>
                </c:pt>
                <c:pt idx="122">
                  <c:v>40452</c:v>
                </c:pt>
                <c:pt idx="123">
                  <c:v>40483</c:v>
                </c:pt>
                <c:pt idx="124">
                  <c:v>40513</c:v>
                </c:pt>
                <c:pt idx="125">
                  <c:v>40544</c:v>
                </c:pt>
                <c:pt idx="126">
                  <c:v>40575</c:v>
                </c:pt>
                <c:pt idx="127">
                  <c:v>40603</c:v>
                </c:pt>
                <c:pt idx="128">
                  <c:v>40634</c:v>
                </c:pt>
                <c:pt idx="129">
                  <c:v>40664</c:v>
                </c:pt>
                <c:pt idx="130">
                  <c:v>40695</c:v>
                </c:pt>
                <c:pt idx="131">
                  <c:v>40725</c:v>
                </c:pt>
                <c:pt idx="132">
                  <c:v>40756</c:v>
                </c:pt>
                <c:pt idx="133">
                  <c:v>40787</c:v>
                </c:pt>
                <c:pt idx="134">
                  <c:v>40817</c:v>
                </c:pt>
                <c:pt idx="135">
                  <c:v>40848</c:v>
                </c:pt>
                <c:pt idx="136">
                  <c:v>40878</c:v>
                </c:pt>
                <c:pt idx="137">
                  <c:v>40909</c:v>
                </c:pt>
                <c:pt idx="138">
                  <c:v>42430</c:v>
                </c:pt>
              </c:numCache>
            </c:numRef>
          </c:xVal>
          <c:yVal>
            <c:numRef>
              <c:f>Koreksi_Data!$E$921:$E$1059</c:f>
              <c:numCache>
                <c:formatCode>#,##0.0</c:formatCode>
                <c:ptCount val="139"/>
                <c:pt idx="2">
                  <c:v>7</c:v>
                </c:pt>
                <c:pt idx="5">
                  <c:v>76</c:v>
                </c:pt>
                <c:pt idx="7">
                  <c:v>540</c:v>
                </c:pt>
                <c:pt idx="9">
                  <c:v>324</c:v>
                </c:pt>
                <c:pt idx="10">
                  <c:v>48.6666666666667</c:v>
                </c:pt>
                <c:pt idx="13">
                  <c:v>536</c:v>
                </c:pt>
                <c:pt idx="14">
                  <c:v>2004</c:v>
                </c:pt>
                <c:pt idx="15">
                  <c:v>0</c:v>
                </c:pt>
                <c:pt idx="16">
                  <c:v>320</c:v>
                </c:pt>
                <c:pt idx="21">
                  <c:v>40</c:v>
                </c:pt>
                <c:pt idx="22">
                  <c:v>311</c:v>
                </c:pt>
                <c:pt idx="23">
                  <c:v>63</c:v>
                </c:pt>
                <c:pt idx="26">
                  <c:v>72</c:v>
                </c:pt>
                <c:pt idx="27">
                  <c:v>21</c:v>
                </c:pt>
                <c:pt idx="28">
                  <c:v>24</c:v>
                </c:pt>
                <c:pt idx="29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7">
                  <c:v>58.6666666666667</c:v>
                </c:pt>
                <c:pt idx="38">
                  <c:v>60</c:v>
                </c:pt>
                <c:pt idx="39">
                  <c:v>5.66666666666667</c:v>
                </c:pt>
                <c:pt idx="41">
                  <c:v>0</c:v>
                </c:pt>
                <c:pt idx="42">
                  <c:v>24</c:v>
                </c:pt>
                <c:pt idx="43">
                  <c:v>18</c:v>
                </c:pt>
                <c:pt idx="44">
                  <c:v>126</c:v>
                </c:pt>
                <c:pt idx="45">
                  <c:v>8</c:v>
                </c:pt>
                <c:pt idx="46">
                  <c:v>5</c:v>
                </c:pt>
                <c:pt idx="47">
                  <c:v>486</c:v>
                </c:pt>
                <c:pt idx="49">
                  <c:v>43</c:v>
                </c:pt>
                <c:pt idx="50">
                  <c:v>65</c:v>
                </c:pt>
                <c:pt idx="54">
                  <c:v>29</c:v>
                </c:pt>
                <c:pt idx="55">
                  <c:v>24</c:v>
                </c:pt>
                <c:pt idx="56">
                  <c:v>12</c:v>
                </c:pt>
                <c:pt idx="58">
                  <c:v>144</c:v>
                </c:pt>
                <c:pt idx="59">
                  <c:v>96</c:v>
                </c:pt>
                <c:pt idx="60">
                  <c:v>72</c:v>
                </c:pt>
                <c:pt idx="61">
                  <c:v>24</c:v>
                </c:pt>
                <c:pt idx="62">
                  <c:v>16</c:v>
                </c:pt>
                <c:pt idx="63">
                  <c:v>12</c:v>
                </c:pt>
                <c:pt idx="67">
                  <c:v>24</c:v>
                </c:pt>
                <c:pt idx="68">
                  <c:v>0</c:v>
                </c:pt>
                <c:pt idx="69">
                  <c:v>12</c:v>
                </c:pt>
                <c:pt idx="70">
                  <c:v>0</c:v>
                </c:pt>
                <c:pt idx="71">
                  <c:v>16</c:v>
                </c:pt>
                <c:pt idx="72">
                  <c:v>24</c:v>
                </c:pt>
                <c:pt idx="73">
                  <c:v>12</c:v>
                </c:pt>
                <c:pt idx="74">
                  <c:v>0</c:v>
                </c:pt>
                <c:pt idx="75">
                  <c:v>24</c:v>
                </c:pt>
                <c:pt idx="76">
                  <c:v>24</c:v>
                </c:pt>
                <c:pt idx="78">
                  <c:v>18</c:v>
                </c:pt>
                <c:pt idx="79">
                  <c:v>11</c:v>
                </c:pt>
                <c:pt idx="80">
                  <c:v>16</c:v>
                </c:pt>
                <c:pt idx="82">
                  <c:v>18</c:v>
                </c:pt>
                <c:pt idx="83">
                  <c:v>16</c:v>
                </c:pt>
                <c:pt idx="84">
                  <c:v>24</c:v>
                </c:pt>
              </c:numCache>
            </c:numRef>
          </c:yVal>
          <c:smooth val="0"/>
        </c:ser>
        <c:axId val="95825643"/>
        <c:axId val="72795303"/>
      </c:scatterChart>
      <c:valAx>
        <c:axId val="95825643"/>
        <c:scaling>
          <c:orientation val="minMax"/>
          <c:max val="42430"/>
          <c:min val="36495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2795303"/>
        <c:crosses val="autoZero"/>
        <c:crossBetween val="midCat"/>
        <c:majorUnit val="730.5"/>
      </c:valAx>
      <c:valAx>
        <c:axId val="72795303"/>
        <c:scaling>
          <c:orientation val="minMax"/>
          <c:max val="25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582564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KKNA-2 | OIL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Koreksi_Data!$C$1060:$C$1216</c:f>
              <c:numCache>
                <c:formatCode>mmm\-yyyy</c:formatCode>
                <c:ptCount val="157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39022</c:v>
                </c:pt>
                <c:pt idx="94">
                  <c:v>39052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42430</c:v>
                </c:pt>
                <c:pt idx="156">
                  <c:v>45505</c:v>
                </c:pt>
              </c:numCache>
            </c:numRef>
          </c:xVal>
          <c:yVal>
            <c:numRef>
              <c:f>Koreksi_Data!$D$1060:$D$1216</c:f>
              <c:numCache>
                <c:formatCode>#,##0.0</c:formatCode>
                <c:ptCount val="157"/>
                <c:pt idx="0">
                  <c:v>122</c:v>
                </c:pt>
                <c:pt idx="1">
                  <c:v>209</c:v>
                </c:pt>
                <c:pt idx="2">
                  <c:v>184</c:v>
                </c:pt>
                <c:pt idx="3">
                  <c:v>428</c:v>
                </c:pt>
                <c:pt idx="4">
                  <c:v>394</c:v>
                </c:pt>
                <c:pt idx="5">
                  <c:v>347</c:v>
                </c:pt>
                <c:pt idx="6">
                  <c:v>423</c:v>
                </c:pt>
                <c:pt idx="7">
                  <c:v>204</c:v>
                </c:pt>
                <c:pt idx="8">
                  <c:v>235</c:v>
                </c:pt>
                <c:pt idx="9">
                  <c:v>223</c:v>
                </c:pt>
                <c:pt idx="10">
                  <c:v>185</c:v>
                </c:pt>
                <c:pt idx="11">
                  <c:v>175</c:v>
                </c:pt>
                <c:pt idx="12">
                  <c:v>166</c:v>
                </c:pt>
                <c:pt idx="13">
                  <c:v>123</c:v>
                </c:pt>
                <c:pt idx="14">
                  <c:v>119</c:v>
                </c:pt>
                <c:pt idx="15">
                  <c:v>107</c:v>
                </c:pt>
                <c:pt idx="16">
                  <c:v>106</c:v>
                </c:pt>
                <c:pt idx="17">
                  <c:v>115</c:v>
                </c:pt>
                <c:pt idx="18">
                  <c:v>120</c:v>
                </c:pt>
                <c:pt idx="19">
                  <c:v>109</c:v>
                </c:pt>
                <c:pt idx="20">
                  <c:v>98.2</c:v>
                </c:pt>
                <c:pt idx="21">
                  <c:v>96.7</c:v>
                </c:pt>
                <c:pt idx="22">
                  <c:v>94.5</c:v>
                </c:pt>
                <c:pt idx="23">
                  <c:v>94</c:v>
                </c:pt>
                <c:pt idx="24">
                  <c:v>90.9</c:v>
                </c:pt>
                <c:pt idx="25">
                  <c:v>91.1</c:v>
                </c:pt>
                <c:pt idx="26">
                  <c:v>91</c:v>
                </c:pt>
                <c:pt idx="27">
                  <c:v>102</c:v>
                </c:pt>
                <c:pt idx="28">
                  <c:v>87.4</c:v>
                </c:pt>
                <c:pt idx="29">
                  <c:v>200</c:v>
                </c:pt>
                <c:pt idx="30">
                  <c:v>143</c:v>
                </c:pt>
                <c:pt idx="31">
                  <c:v>147</c:v>
                </c:pt>
                <c:pt idx="32">
                  <c:v>286</c:v>
                </c:pt>
                <c:pt idx="33">
                  <c:v>229</c:v>
                </c:pt>
                <c:pt idx="35">
                  <c:v>179</c:v>
                </c:pt>
                <c:pt idx="36">
                  <c:v>147</c:v>
                </c:pt>
                <c:pt idx="37">
                  <c:v>131</c:v>
                </c:pt>
                <c:pt idx="38">
                  <c:v>132</c:v>
                </c:pt>
                <c:pt idx="39">
                  <c:v>131</c:v>
                </c:pt>
                <c:pt idx="40">
                  <c:v>147</c:v>
                </c:pt>
                <c:pt idx="41">
                  <c:v>129</c:v>
                </c:pt>
                <c:pt idx="42">
                  <c:v>39.3</c:v>
                </c:pt>
                <c:pt idx="43">
                  <c:v>5.16</c:v>
                </c:pt>
                <c:pt idx="44">
                  <c:v>5.43</c:v>
                </c:pt>
                <c:pt idx="45">
                  <c:v>6.07</c:v>
                </c:pt>
                <c:pt idx="46">
                  <c:v>56.4</c:v>
                </c:pt>
                <c:pt idx="47">
                  <c:v>35</c:v>
                </c:pt>
                <c:pt idx="48">
                  <c:v>40.5</c:v>
                </c:pt>
                <c:pt idx="49">
                  <c:v>51.1</c:v>
                </c:pt>
                <c:pt idx="50">
                  <c:v>37.6</c:v>
                </c:pt>
                <c:pt idx="51">
                  <c:v>33.4</c:v>
                </c:pt>
                <c:pt idx="52">
                  <c:v>34.3</c:v>
                </c:pt>
                <c:pt idx="53">
                  <c:v>43</c:v>
                </c:pt>
                <c:pt idx="54">
                  <c:v>44</c:v>
                </c:pt>
                <c:pt idx="55">
                  <c:v>39.4</c:v>
                </c:pt>
                <c:pt idx="56">
                  <c:v>36.1</c:v>
                </c:pt>
                <c:pt idx="57">
                  <c:v>58.3</c:v>
                </c:pt>
                <c:pt idx="58">
                  <c:v>45.5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3.19</c:v>
                </c:pt>
                <c:pt idx="63">
                  <c:v>2.51</c:v>
                </c:pt>
                <c:pt idx="64">
                  <c:v>19.2</c:v>
                </c:pt>
                <c:pt idx="65">
                  <c:v>15.9</c:v>
                </c:pt>
                <c:pt idx="66">
                  <c:v>14.3</c:v>
                </c:pt>
                <c:pt idx="67">
                  <c:v>15.5</c:v>
                </c:pt>
                <c:pt idx="68">
                  <c:v>8.23</c:v>
                </c:pt>
                <c:pt idx="69">
                  <c:v>13.4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5">
                  <c:v>27.2</c:v>
                </c:pt>
                <c:pt idx="96">
                  <c:v>13.8</c:v>
                </c:pt>
                <c:pt idx="97">
                  <c:v>22.5</c:v>
                </c:pt>
                <c:pt idx="98">
                  <c:v>21.1</c:v>
                </c:pt>
                <c:pt idx="99">
                  <c:v>26.7</c:v>
                </c:pt>
                <c:pt idx="100">
                  <c:v>27.2</c:v>
                </c:pt>
                <c:pt idx="101">
                  <c:v>50.2</c:v>
                </c:pt>
                <c:pt idx="102">
                  <c:v>28.7</c:v>
                </c:pt>
                <c:pt idx="103">
                  <c:v>0</c:v>
                </c:pt>
                <c:pt idx="104">
                  <c:v>12.7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28.3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25.4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20.7</c:v>
                </c:pt>
                <c:pt idx="132">
                  <c:v>28.9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36.3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Koreksi_Data!$C$1060:$C$1216</c:f>
              <c:numCache>
                <c:formatCode>mmm\-yyyy</c:formatCode>
                <c:ptCount val="157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39022</c:v>
                </c:pt>
                <c:pt idx="94">
                  <c:v>39052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42430</c:v>
                </c:pt>
                <c:pt idx="156">
                  <c:v>45505</c:v>
                </c:pt>
              </c:numCache>
            </c:numRef>
          </c:xVal>
          <c:yVal>
            <c:numRef>
              <c:f>Koreksi_Data!$E$1060:$E$1216</c:f>
              <c:numCache>
                <c:formatCode>#,##0.0</c:formatCode>
                <c:ptCount val="157"/>
                <c:pt idx="1">
                  <c:v>255.428571428571</c:v>
                </c:pt>
                <c:pt idx="3">
                  <c:v>514</c:v>
                </c:pt>
                <c:pt idx="4">
                  <c:v>508</c:v>
                </c:pt>
                <c:pt idx="7">
                  <c:v>256</c:v>
                </c:pt>
                <c:pt idx="8">
                  <c:v>252</c:v>
                </c:pt>
                <c:pt idx="9">
                  <c:v>241</c:v>
                </c:pt>
                <c:pt idx="10">
                  <c:v>218</c:v>
                </c:pt>
                <c:pt idx="11">
                  <c:v>210.75</c:v>
                </c:pt>
                <c:pt idx="13">
                  <c:v>182</c:v>
                </c:pt>
                <c:pt idx="14">
                  <c:v>176</c:v>
                </c:pt>
                <c:pt idx="15">
                  <c:v>155</c:v>
                </c:pt>
                <c:pt idx="20">
                  <c:v>132</c:v>
                </c:pt>
                <c:pt idx="22">
                  <c:v>122.5</c:v>
                </c:pt>
                <c:pt idx="23">
                  <c:v>132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420</c:v>
                </c:pt>
                <c:pt idx="33">
                  <c:v>320</c:v>
                </c:pt>
                <c:pt idx="34">
                  <c:v>360</c:v>
                </c:pt>
                <c:pt idx="35">
                  <c:v>300</c:v>
                </c:pt>
                <c:pt idx="36">
                  <c:v>384</c:v>
                </c:pt>
                <c:pt idx="42">
                  <c:v>92</c:v>
                </c:pt>
                <c:pt idx="43">
                  <c:v>18</c:v>
                </c:pt>
                <c:pt idx="46">
                  <c:v>160</c:v>
                </c:pt>
                <c:pt idx="47">
                  <c:v>96</c:v>
                </c:pt>
                <c:pt idx="48">
                  <c:v>111.5</c:v>
                </c:pt>
                <c:pt idx="50">
                  <c:v>96</c:v>
                </c:pt>
                <c:pt idx="52">
                  <c:v>80</c:v>
                </c:pt>
                <c:pt idx="53">
                  <c:v>78</c:v>
                </c:pt>
                <c:pt idx="60">
                  <c:v>0</c:v>
                </c:pt>
                <c:pt idx="61">
                  <c:v>0</c:v>
                </c:pt>
                <c:pt idx="62">
                  <c:v>10</c:v>
                </c:pt>
                <c:pt idx="63">
                  <c:v>4</c:v>
                </c:pt>
                <c:pt idx="64">
                  <c:v>56.5</c:v>
                </c:pt>
                <c:pt idx="65">
                  <c:v>48</c:v>
                </c:pt>
                <c:pt idx="66">
                  <c:v>54</c:v>
                </c:pt>
                <c:pt idx="68">
                  <c:v>22</c:v>
                </c:pt>
                <c:pt idx="69">
                  <c:v>46</c:v>
                </c:pt>
                <c:pt idx="93">
                  <c:v>120</c:v>
                </c:pt>
                <c:pt idx="94">
                  <c:v>96</c:v>
                </c:pt>
                <c:pt idx="95">
                  <c:v>84</c:v>
                </c:pt>
                <c:pt idx="96">
                  <c:v>60</c:v>
                </c:pt>
                <c:pt idx="97">
                  <c:v>56</c:v>
                </c:pt>
                <c:pt idx="98">
                  <c:v>69</c:v>
                </c:pt>
                <c:pt idx="99">
                  <c:v>73.3333333333333</c:v>
                </c:pt>
                <c:pt idx="100">
                  <c:v>72</c:v>
                </c:pt>
                <c:pt idx="101">
                  <c:v>80</c:v>
                </c:pt>
                <c:pt idx="104">
                  <c:v>78</c:v>
                </c:pt>
                <c:pt idx="156">
                  <c:v>0</c:v>
                </c:pt>
              </c:numCache>
            </c:numRef>
          </c:yVal>
          <c:smooth val="0"/>
        </c:ser>
        <c:axId val="94202321"/>
        <c:axId val="72469703"/>
      </c:scatterChart>
      <c:valAx>
        <c:axId val="94202321"/>
        <c:scaling>
          <c:orientation val="minMax"/>
          <c:max val="45505"/>
          <c:min val="361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2469703"/>
        <c:crosses val="autoZero"/>
        <c:crossBetween val="midCat"/>
        <c:majorUnit val="1461"/>
      </c:valAx>
      <c:valAx>
        <c:axId val="72469703"/>
        <c:scaling>
          <c:orientation val="minMax"/>
          <c:max val="6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420232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KKNA-2 | OIL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1f4e78"/>
            </a:solidFill>
            <a:ln w="1908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Koreksi_Data!$C$1060:$C$1216</c:f>
              <c:numCache>
                <c:formatCode>mmm\-yyyy</c:formatCode>
                <c:ptCount val="157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39022</c:v>
                </c:pt>
                <c:pt idx="94">
                  <c:v>39052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42430</c:v>
                </c:pt>
                <c:pt idx="156">
                  <c:v>45505</c:v>
                </c:pt>
              </c:numCache>
            </c:numRef>
          </c:xVal>
          <c:yVal>
            <c:numRef>
              <c:f>Koreksi_Data!$G$1060:$G$1216</c:f>
              <c:numCache>
                <c:formatCode>#,##0.0</c:formatCode>
                <c:ptCount val="157"/>
                <c:pt idx="0">
                  <c:v>122</c:v>
                </c:pt>
                <c:pt idx="1">
                  <c:v>255.428571428571</c:v>
                </c:pt>
                <c:pt idx="2">
                  <c:v>224.874914559125</c:v>
                </c:pt>
                <c:pt idx="3">
                  <c:v>514</c:v>
                </c:pt>
                <c:pt idx="4">
                  <c:v>508</c:v>
                </c:pt>
                <c:pt idx="5">
                  <c:v>447.401015228426</c:v>
                </c:pt>
                <c:pt idx="6">
                  <c:v>545.390862944162</c:v>
                </c:pt>
                <c:pt idx="7">
                  <c:v>256</c:v>
                </c:pt>
                <c:pt idx="8">
                  <c:v>252</c:v>
                </c:pt>
                <c:pt idx="9">
                  <c:v>241</c:v>
                </c:pt>
                <c:pt idx="10">
                  <c:v>218</c:v>
                </c:pt>
                <c:pt idx="11">
                  <c:v>210.75</c:v>
                </c:pt>
                <c:pt idx="12">
                  <c:v>199.911428571429</c:v>
                </c:pt>
                <c:pt idx="13">
                  <c:v>182</c:v>
                </c:pt>
                <c:pt idx="14">
                  <c:v>176</c:v>
                </c:pt>
                <c:pt idx="15">
                  <c:v>155</c:v>
                </c:pt>
                <c:pt idx="16">
                  <c:v>153.551401869159</c:v>
                </c:pt>
                <c:pt idx="17">
                  <c:v>166.588785046729</c:v>
                </c:pt>
                <c:pt idx="18">
                  <c:v>173.831775700935</c:v>
                </c:pt>
                <c:pt idx="19">
                  <c:v>157.897196261682</c:v>
                </c:pt>
                <c:pt idx="20">
                  <c:v>132</c:v>
                </c:pt>
                <c:pt idx="21">
                  <c:v>129.983706720978</c:v>
                </c:pt>
                <c:pt idx="22">
                  <c:v>122.5</c:v>
                </c:pt>
                <c:pt idx="23">
                  <c:v>132</c:v>
                </c:pt>
                <c:pt idx="24">
                  <c:v>0</c:v>
                </c:pt>
                <c:pt idx="25">
                  <c:v>0</c:v>
                </c:pt>
                <c:pt idx="26">
                  <c:v>91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420</c:v>
                </c:pt>
                <c:pt idx="33">
                  <c:v>320</c:v>
                </c:pt>
                <c:pt idx="35">
                  <c:v>300</c:v>
                </c:pt>
                <c:pt idx="36">
                  <c:v>384</c:v>
                </c:pt>
                <c:pt idx="37">
                  <c:v>342.204081632653</c:v>
                </c:pt>
                <c:pt idx="38">
                  <c:v>344.816326530612</c:v>
                </c:pt>
                <c:pt idx="39">
                  <c:v>342.204081632653</c:v>
                </c:pt>
                <c:pt idx="40">
                  <c:v>384</c:v>
                </c:pt>
                <c:pt idx="41">
                  <c:v>336.979591836735</c:v>
                </c:pt>
                <c:pt idx="42">
                  <c:v>92</c:v>
                </c:pt>
                <c:pt idx="43">
                  <c:v>18</c:v>
                </c:pt>
                <c:pt idx="44">
                  <c:v>18.9418604651163</c:v>
                </c:pt>
                <c:pt idx="45">
                  <c:v>21.1744186046512</c:v>
                </c:pt>
                <c:pt idx="46">
                  <c:v>160</c:v>
                </c:pt>
                <c:pt idx="47">
                  <c:v>96</c:v>
                </c:pt>
                <c:pt idx="48">
                  <c:v>111.5</c:v>
                </c:pt>
                <c:pt idx="49">
                  <c:v>140.682716049383</c:v>
                </c:pt>
                <c:pt idx="50">
                  <c:v>96</c:v>
                </c:pt>
                <c:pt idx="51">
                  <c:v>85.2765957446808</c:v>
                </c:pt>
                <c:pt idx="52">
                  <c:v>80</c:v>
                </c:pt>
                <c:pt idx="53">
                  <c:v>78</c:v>
                </c:pt>
                <c:pt idx="54">
                  <c:v>79.8139534883721</c:v>
                </c:pt>
                <c:pt idx="55">
                  <c:v>71.4697674418605</c:v>
                </c:pt>
                <c:pt idx="56">
                  <c:v>65.4837209302326</c:v>
                </c:pt>
                <c:pt idx="57">
                  <c:v>105.753488372093</c:v>
                </c:pt>
                <c:pt idx="58">
                  <c:v>82.5348837209302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10</c:v>
                </c:pt>
                <c:pt idx="63">
                  <c:v>4</c:v>
                </c:pt>
                <c:pt idx="64">
                  <c:v>56.5</c:v>
                </c:pt>
                <c:pt idx="65">
                  <c:v>48</c:v>
                </c:pt>
                <c:pt idx="66">
                  <c:v>54</c:v>
                </c:pt>
                <c:pt idx="67">
                  <c:v>58.5314685314685</c:v>
                </c:pt>
                <c:pt idx="68">
                  <c:v>22</c:v>
                </c:pt>
                <c:pt idx="69">
                  <c:v>46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5">
                  <c:v>84</c:v>
                </c:pt>
                <c:pt idx="96">
                  <c:v>60</c:v>
                </c:pt>
                <c:pt idx="97">
                  <c:v>56</c:v>
                </c:pt>
                <c:pt idx="98">
                  <c:v>69</c:v>
                </c:pt>
                <c:pt idx="99">
                  <c:v>73.3333333333333</c:v>
                </c:pt>
                <c:pt idx="100">
                  <c:v>72</c:v>
                </c:pt>
                <c:pt idx="101">
                  <c:v>80</c:v>
                </c:pt>
                <c:pt idx="102">
                  <c:v>45.7370517928287</c:v>
                </c:pt>
                <c:pt idx="103">
                  <c:v>0</c:v>
                </c:pt>
                <c:pt idx="104">
                  <c:v>78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173.811023622047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156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127.133858267717</c:v>
                </c:pt>
                <c:pt idx="132">
                  <c:v>177.496062992126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222.944881889764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Koreksi_Data!$C$1060:$C$1216</c:f>
              <c:numCache>
                <c:formatCode>mmm\-yyyy</c:formatCode>
                <c:ptCount val="157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39022</c:v>
                </c:pt>
                <c:pt idx="94">
                  <c:v>39052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42430</c:v>
                </c:pt>
                <c:pt idx="156">
                  <c:v>45505</c:v>
                </c:pt>
              </c:numCache>
            </c:numRef>
          </c:xVal>
          <c:yVal>
            <c:numRef>
              <c:f>Koreksi_Data!$E$1060:$E$1216</c:f>
              <c:numCache>
                <c:formatCode>#,##0.0</c:formatCode>
                <c:ptCount val="157"/>
                <c:pt idx="1">
                  <c:v>255.428571428571</c:v>
                </c:pt>
                <c:pt idx="3">
                  <c:v>514</c:v>
                </c:pt>
                <c:pt idx="4">
                  <c:v>508</c:v>
                </c:pt>
                <c:pt idx="7">
                  <c:v>256</c:v>
                </c:pt>
                <c:pt idx="8">
                  <c:v>252</c:v>
                </c:pt>
                <c:pt idx="9">
                  <c:v>241</c:v>
                </c:pt>
                <c:pt idx="10">
                  <c:v>218</c:v>
                </c:pt>
                <c:pt idx="11">
                  <c:v>210.75</c:v>
                </c:pt>
                <c:pt idx="13">
                  <c:v>182</c:v>
                </c:pt>
                <c:pt idx="14">
                  <c:v>176</c:v>
                </c:pt>
                <c:pt idx="15">
                  <c:v>155</c:v>
                </c:pt>
                <c:pt idx="20">
                  <c:v>132</c:v>
                </c:pt>
                <c:pt idx="22">
                  <c:v>122.5</c:v>
                </c:pt>
                <c:pt idx="23">
                  <c:v>132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420</c:v>
                </c:pt>
                <c:pt idx="33">
                  <c:v>320</c:v>
                </c:pt>
                <c:pt idx="34">
                  <c:v>360</c:v>
                </c:pt>
                <c:pt idx="35">
                  <c:v>300</c:v>
                </c:pt>
                <c:pt idx="36">
                  <c:v>384</c:v>
                </c:pt>
                <c:pt idx="42">
                  <c:v>92</c:v>
                </c:pt>
                <c:pt idx="43">
                  <c:v>18</c:v>
                </c:pt>
                <c:pt idx="46">
                  <c:v>160</c:v>
                </c:pt>
                <c:pt idx="47">
                  <c:v>96</c:v>
                </c:pt>
                <c:pt idx="48">
                  <c:v>111.5</c:v>
                </c:pt>
                <c:pt idx="50">
                  <c:v>96</c:v>
                </c:pt>
                <c:pt idx="52">
                  <c:v>80</c:v>
                </c:pt>
                <c:pt idx="53">
                  <c:v>78</c:v>
                </c:pt>
                <c:pt idx="60">
                  <c:v>0</c:v>
                </c:pt>
                <c:pt idx="61">
                  <c:v>0</c:v>
                </c:pt>
                <c:pt idx="62">
                  <c:v>10</c:v>
                </c:pt>
                <c:pt idx="63">
                  <c:v>4</c:v>
                </c:pt>
                <c:pt idx="64">
                  <c:v>56.5</c:v>
                </c:pt>
                <c:pt idx="65">
                  <c:v>48</c:v>
                </c:pt>
                <c:pt idx="66">
                  <c:v>54</c:v>
                </c:pt>
                <c:pt idx="68">
                  <c:v>22</c:v>
                </c:pt>
                <c:pt idx="69">
                  <c:v>46</c:v>
                </c:pt>
                <c:pt idx="93">
                  <c:v>120</c:v>
                </c:pt>
                <c:pt idx="94">
                  <c:v>96</c:v>
                </c:pt>
                <c:pt idx="95">
                  <c:v>84</c:v>
                </c:pt>
                <c:pt idx="96">
                  <c:v>60</c:v>
                </c:pt>
                <c:pt idx="97">
                  <c:v>56</c:v>
                </c:pt>
                <c:pt idx="98">
                  <c:v>69</c:v>
                </c:pt>
                <c:pt idx="99">
                  <c:v>73.3333333333333</c:v>
                </c:pt>
                <c:pt idx="100">
                  <c:v>72</c:v>
                </c:pt>
                <c:pt idx="101">
                  <c:v>80</c:v>
                </c:pt>
                <c:pt idx="104">
                  <c:v>78</c:v>
                </c:pt>
                <c:pt idx="156">
                  <c:v>0</c:v>
                </c:pt>
              </c:numCache>
            </c:numRef>
          </c:yVal>
          <c:smooth val="0"/>
        </c:ser>
        <c:axId val="46330829"/>
        <c:axId val="21428630"/>
      </c:scatterChart>
      <c:valAx>
        <c:axId val="46330829"/>
        <c:scaling>
          <c:orientation val="minMax"/>
          <c:max val="45505"/>
          <c:min val="361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1428630"/>
        <c:crosses val="autoZero"/>
        <c:crossBetween val="midCat"/>
        <c:majorUnit val="1461"/>
      </c:valAx>
      <c:valAx>
        <c:axId val="21428630"/>
        <c:scaling>
          <c:orientation val="minMax"/>
          <c:max val="6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633082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KKNA-3 | OIL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Koreksi_Data!$C$1217:$C$1348</c:f>
              <c:numCache>
                <c:formatCode>mmm\-yyyy</c:formatCode>
                <c:ptCount val="132"/>
                <c:pt idx="0">
                  <c:v>37622</c:v>
                </c:pt>
                <c:pt idx="1">
                  <c:v>37653</c:v>
                </c:pt>
                <c:pt idx="2">
                  <c:v>37681</c:v>
                </c:pt>
                <c:pt idx="3">
                  <c:v>37712</c:v>
                </c:pt>
                <c:pt idx="4">
                  <c:v>37742</c:v>
                </c:pt>
                <c:pt idx="5">
                  <c:v>37773</c:v>
                </c:pt>
                <c:pt idx="6">
                  <c:v>37803</c:v>
                </c:pt>
                <c:pt idx="7">
                  <c:v>37834</c:v>
                </c:pt>
                <c:pt idx="8">
                  <c:v>37865</c:v>
                </c:pt>
                <c:pt idx="9">
                  <c:v>37895</c:v>
                </c:pt>
                <c:pt idx="10">
                  <c:v>37926</c:v>
                </c:pt>
                <c:pt idx="11">
                  <c:v>37956</c:v>
                </c:pt>
                <c:pt idx="12">
                  <c:v>37987</c:v>
                </c:pt>
                <c:pt idx="13">
                  <c:v>38018</c:v>
                </c:pt>
                <c:pt idx="14">
                  <c:v>38047</c:v>
                </c:pt>
                <c:pt idx="15">
                  <c:v>38078</c:v>
                </c:pt>
                <c:pt idx="16">
                  <c:v>38108</c:v>
                </c:pt>
                <c:pt idx="17">
                  <c:v>38139</c:v>
                </c:pt>
                <c:pt idx="18">
                  <c:v>38169</c:v>
                </c:pt>
                <c:pt idx="19">
                  <c:v>38200</c:v>
                </c:pt>
                <c:pt idx="20">
                  <c:v>38231</c:v>
                </c:pt>
                <c:pt idx="21">
                  <c:v>38261</c:v>
                </c:pt>
                <c:pt idx="22">
                  <c:v>38292</c:v>
                </c:pt>
                <c:pt idx="23">
                  <c:v>38322</c:v>
                </c:pt>
                <c:pt idx="24">
                  <c:v>38353</c:v>
                </c:pt>
                <c:pt idx="25">
                  <c:v>38384</c:v>
                </c:pt>
                <c:pt idx="26">
                  <c:v>38412</c:v>
                </c:pt>
                <c:pt idx="27">
                  <c:v>38443</c:v>
                </c:pt>
                <c:pt idx="28">
                  <c:v>38473</c:v>
                </c:pt>
                <c:pt idx="29">
                  <c:v>38504</c:v>
                </c:pt>
                <c:pt idx="30">
                  <c:v>38534</c:v>
                </c:pt>
                <c:pt idx="31">
                  <c:v>38565</c:v>
                </c:pt>
                <c:pt idx="32">
                  <c:v>38596</c:v>
                </c:pt>
                <c:pt idx="33">
                  <c:v>38626</c:v>
                </c:pt>
                <c:pt idx="34">
                  <c:v>38657</c:v>
                </c:pt>
                <c:pt idx="35">
                  <c:v>38687</c:v>
                </c:pt>
                <c:pt idx="36">
                  <c:v>38718</c:v>
                </c:pt>
                <c:pt idx="37">
                  <c:v>38749</c:v>
                </c:pt>
                <c:pt idx="38">
                  <c:v>38777</c:v>
                </c:pt>
                <c:pt idx="39">
                  <c:v>38808</c:v>
                </c:pt>
                <c:pt idx="40">
                  <c:v>38838</c:v>
                </c:pt>
                <c:pt idx="41">
                  <c:v>38869</c:v>
                </c:pt>
                <c:pt idx="42">
                  <c:v>38899</c:v>
                </c:pt>
                <c:pt idx="43">
                  <c:v>38930</c:v>
                </c:pt>
                <c:pt idx="44">
                  <c:v>38961</c:v>
                </c:pt>
                <c:pt idx="45">
                  <c:v>38991</c:v>
                </c:pt>
                <c:pt idx="46">
                  <c:v>39022</c:v>
                </c:pt>
                <c:pt idx="47">
                  <c:v>39052</c:v>
                </c:pt>
                <c:pt idx="48">
                  <c:v>39083</c:v>
                </c:pt>
                <c:pt idx="49">
                  <c:v>39114</c:v>
                </c:pt>
                <c:pt idx="50">
                  <c:v>39142</c:v>
                </c:pt>
                <c:pt idx="51">
                  <c:v>39173</c:v>
                </c:pt>
                <c:pt idx="52">
                  <c:v>39203</c:v>
                </c:pt>
                <c:pt idx="53">
                  <c:v>39234</c:v>
                </c:pt>
                <c:pt idx="54">
                  <c:v>39264</c:v>
                </c:pt>
                <c:pt idx="55">
                  <c:v>39295</c:v>
                </c:pt>
                <c:pt idx="56">
                  <c:v>39326</c:v>
                </c:pt>
                <c:pt idx="57">
                  <c:v>39356</c:v>
                </c:pt>
                <c:pt idx="58">
                  <c:v>39387</c:v>
                </c:pt>
                <c:pt idx="59">
                  <c:v>39417</c:v>
                </c:pt>
                <c:pt idx="60">
                  <c:v>39448</c:v>
                </c:pt>
                <c:pt idx="61">
                  <c:v>39479</c:v>
                </c:pt>
                <c:pt idx="62">
                  <c:v>39508</c:v>
                </c:pt>
                <c:pt idx="63">
                  <c:v>39539</c:v>
                </c:pt>
                <c:pt idx="64">
                  <c:v>39569</c:v>
                </c:pt>
                <c:pt idx="65">
                  <c:v>39600</c:v>
                </c:pt>
                <c:pt idx="66">
                  <c:v>39630</c:v>
                </c:pt>
                <c:pt idx="67">
                  <c:v>39661</c:v>
                </c:pt>
                <c:pt idx="68">
                  <c:v>39692</c:v>
                </c:pt>
                <c:pt idx="69">
                  <c:v>39722</c:v>
                </c:pt>
                <c:pt idx="70">
                  <c:v>39753</c:v>
                </c:pt>
                <c:pt idx="71">
                  <c:v>39783</c:v>
                </c:pt>
                <c:pt idx="72">
                  <c:v>39814</c:v>
                </c:pt>
                <c:pt idx="73">
                  <c:v>39845</c:v>
                </c:pt>
                <c:pt idx="74">
                  <c:v>39873</c:v>
                </c:pt>
                <c:pt idx="75">
                  <c:v>39904</c:v>
                </c:pt>
                <c:pt idx="76">
                  <c:v>39934</c:v>
                </c:pt>
                <c:pt idx="77">
                  <c:v>39965</c:v>
                </c:pt>
                <c:pt idx="78">
                  <c:v>39995</c:v>
                </c:pt>
                <c:pt idx="79">
                  <c:v>40026</c:v>
                </c:pt>
                <c:pt idx="80">
                  <c:v>40057</c:v>
                </c:pt>
                <c:pt idx="81">
                  <c:v>40087</c:v>
                </c:pt>
                <c:pt idx="82">
                  <c:v>40118</c:v>
                </c:pt>
                <c:pt idx="83">
                  <c:v>40148</c:v>
                </c:pt>
                <c:pt idx="84">
                  <c:v>40179</c:v>
                </c:pt>
                <c:pt idx="85">
                  <c:v>40210</c:v>
                </c:pt>
                <c:pt idx="86">
                  <c:v>40238</c:v>
                </c:pt>
                <c:pt idx="87">
                  <c:v>40269</c:v>
                </c:pt>
                <c:pt idx="88">
                  <c:v>40299</c:v>
                </c:pt>
                <c:pt idx="89">
                  <c:v>40330</c:v>
                </c:pt>
                <c:pt idx="90">
                  <c:v>40360</c:v>
                </c:pt>
                <c:pt idx="91">
                  <c:v>40391</c:v>
                </c:pt>
                <c:pt idx="92">
                  <c:v>40422</c:v>
                </c:pt>
                <c:pt idx="93">
                  <c:v>40452</c:v>
                </c:pt>
                <c:pt idx="94">
                  <c:v>40483</c:v>
                </c:pt>
                <c:pt idx="95">
                  <c:v>40513</c:v>
                </c:pt>
                <c:pt idx="96">
                  <c:v>40544</c:v>
                </c:pt>
                <c:pt idx="97">
                  <c:v>40575</c:v>
                </c:pt>
                <c:pt idx="98">
                  <c:v>40603</c:v>
                </c:pt>
                <c:pt idx="99">
                  <c:v>40634</c:v>
                </c:pt>
                <c:pt idx="100">
                  <c:v>40664</c:v>
                </c:pt>
                <c:pt idx="101">
                  <c:v>40695</c:v>
                </c:pt>
                <c:pt idx="102">
                  <c:v>40725</c:v>
                </c:pt>
                <c:pt idx="103">
                  <c:v>40756</c:v>
                </c:pt>
                <c:pt idx="104">
                  <c:v>40787</c:v>
                </c:pt>
                <c:pt idx="105">
                  <c:v>40817</c:v>
                </c:pt>
                <c:pt idx="106">
                  <c:v>40848</c:v>
                </c:pt>
                <c:pt idx="107">
                  <c:v>40878</c:v>
                </c:pt>
                <c:pt idx="108">
                  <c:v>40909</c:v>
                </c:pt>
                <c:pt idx="109">
                  <c:v>40940</c:v>
                </c:pt>
                <c:pt idx="110">
                  <c:v>40969</c:v>
                </c:pt>
                <c:pt idx="111">
                  <c:v>41000</c:v>
                </c:pt>
                <c:pt idx="112">
                  <c:v>41030</c:v>
                </c:pt>
                <c:pt idx="113">
                  <c:v>41061</c:v>
                </c:pt>
                <c:pt idx="114">
                  <c:v>41091</c:v>
                </c:pt>
                <c:pt idx="115">
                  <c:v>41122</c:v>
                </c:pt>
                <c:pt idx="116">
                  <c:v>41153</c:v>
                </c:pt>
                <c:pt idx="117">
                  <c:v>41183</c:v>
                </c:pt>
                <c:pt idx="118">
                  <c:v>41214</c:v>
                </c:pt>
                <c:pt idx="119">
                  <c:v>41244</c:v>
                </c:pt>
                <c:pt idx="120">
                  <c:v>41275</c:v>
                </c:pt>
                <c:pt idx="121">
                  <c:v>41306</c:v>
                </c:pt>
                <c:pt idx="122">
                  <c:v>41334</c:v>
                </c:pt>
                <c:pt idx="123">
                  <c:v>41365</c:v>
                </c:pt>
                <c:pt idx="124">
                  <c:v>41395</c:v>
                </c:pt>
                <c:pt idx="125">
                  <c:v>41640</c:v>
                </c:pt>
                <c:pt idx="126">
                  <c:v>41671</c:v>
                </c:pt>
                <c:pt idx="127">
                  <c:v>41730</c:v>
                </c:pt>
                <c:pt idx="128">
                  <c:v>41760</c:v>
                </c:pt>
                <c:pt idx="129">
                  <c:v>41791</c:v>
                </c:pt>
                <c:pt idx="130">
                  <c:v>41821</c:v>
                </c:pt>
                <c:pt idx="131">
                  <c:v>42552</c:v>
                </c:pt>
              </c:numCache>
            </c:numRef>
          </c:xVal>
          <c:yVal>
            <c:numRef>
              <c:f>Koreksi_Data!$D$1217:$D$1348</c:f>
              <c:numCache>
                <c:formatCode>#,##0.0</c:formatCode>
                <c:ptCount val="132"/>
                <c:pt idx="0">
                  <c:v>48.1</c:v>
                </c:pt>
                <c:pt idx="1">
                  <c:v>60.7</c:v>
                </c:pt>
                <c:pt idx="2">
                  <c:v>43.9</c:v>
                </c:pt>
                <c:pt idx="3">
                  <c:v>38.9</c:v>
                </c:pt>
                <c:pt idx="4">
                  <c:v>42.1</c:v>
                </c:pt>
                <c:pt idx="5">
                  <c:v>39.1</c:v>
                </c:pt>
                <c:pt idx="6">
                  <c:v>39.9</c:v>
                </c:pt>
                <c:pt idx="7">
                  <c:v>35.7</c:v>
                </c:pt>
                <c:pt idx="8">
                  <c:v>28.1</c:v>
                </c:pt>
                <c:pt idx="9">
                  <c:v>1.08</c:v>
                </c:pt>
                <c:pt idx="10">
                  <c:v>0</c:v>
                </c:pt>
                <c:pt idx="11">
                  <c:v>17.2</c:v>
                </c:pt>
                <c:pt idx="12">
                  <c:v>4.34</c:v>
                </c:pt>
                <c:pt idx="13">
                  <c:v>14</c:v>
                </c:pt>
                <c:pt idx="14">
                  <c:v>23.9</c:v>
                </c:pt>
                <c:pt idx="15">
                  <c:v>18.8</c:v>
                </c:pt>
                <c:pt idx="16">
                  <c:v>8.27</c:v>
                </c:pt>
                <c:pt idx="17">
                  <c:v>21.3</c:v>
                </c:pt>
                <c:pt idx="18">
                  <c:v>0</c:v>
                </c:pt>
                <c:pt idx="19">
                  <c:v>0</c:v>
                </c:pt>
                <c:pt idx="20">
                  <c:v>314</c:v>
                </c:pt>
                <c:pt idx="21">
                  <c:v>178</c:v>
                </c:pt>
                <c:pt idx="22">
                  <c:v>192</c:v>
                </c:pt>
                <c:pt idx="23">
                  <c:v>151</c:v>
                </c:pt>
                <c:pt idx="24">
                  <c:v>232</c:v>
                </c:pt>
                <c:pt idx="25">
                  <c:v>154</c:v>
                </c:pt>
                <c:pt idx="26">
                  <c:v>102</c:v>
                </c:pt>
                <c:pt idx="27">
                  <c:v>144</c:v>
                </c:pt>
                <c:pt idx="28">
                  <c:v>210</c:v>
                </c:pt>
                <c:pt idx="29">
                  <c:v>142</c:v>
                </c:pt>
                <c:pt idx="30">
                  <c:v>111</c:v>
                </c:pt>
                <c:pt idx="31">
                  <c:v>114</c:v>
                </c:pt>
                <c:pt idx="32">
                  <c:v>90.2</c:v>
                </c:pt>
                <c:pt idx="33">
                  <c:v>72.1</c:v>
                </c:pt>
                <c:pt idx="34">
                  <c:v>85.8</c:v>
                </c:pt>
                <c:pt idx="35">
                  <c:v>132</c:v>
                </c:pt>
                <c:pt idx="36">
                  <c:v>235</c:v>
                </c:pt>
                <c:pt idx="37">
                  <c:v>159</c:v>
                </c:pt>
                <c:pt idx="38">
                  <c:v>105</c:v>
                </c:pt>
                <c:pt idx="39">
                  <c:v>0</c:v>
                </c:pt>
                <c:pt idx="40">
                  <c:v>166</c:v>
                </c:pt>
                <c:pt idx="41">
                  <c:v>280</c:v>
                </c:pt>
                <c:pt idx="42">
                  <c:v>210</c:v>
                </c:pt>
                <c:pt idx="43">
                  <c:v>217</c:v>
                </c:pt>
                <c:pt idx="44">
                  <c:v>225</c:v>
                </c:pt>
                <c:pt idx="45">
                  <c:v>27.4</c:v>
                </c:pt>
                <c:pt idx="46">
                  <c:v>89.4</c:v>
                </c:pt>
                <c:pt idx="47">
                  <c:v>174</c:v>
                </c:pt>
                <c:pt idx="48">
                  <c:v>107</c:v>
                </c:pt>
                <c:pt idx="49">
                  <c:v>147</c:v>
                </c:pt>
                <c:pt idx="50">
                  <c:v>181</c:v>
                </c:pt>
                <c:pt idx="51">
                  <c:v>221</c:v>
                </c:pt>
                <c:pt idx="52">
                  <c:v>151</c:v>
                </c:pt>
                <c:pt idx="53">
                  <c:v>184</c:v>
                </c:pt>
                <c:pt idx="54">
                  <c:v>228</c:v>
                </c:pt>
                <c:pt idx="55">
                  <c:v>379</c:v>
                </c:pt>
                <c:pt idx="56">
                  <c:v>216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302</c:v>
                </c:pt>
                <c:pt idx="69">
                  <c:v>301</c:v>
                </c:pt>
                <c:pt idx="70">
                  <c:v>283</c:v>
                </c:pt>
                <c:pt idx="71">
                  <c:v>264</c:v>
                </c:pt>
                <c:pt idx="72">
                  <c:v>272</c:v>
                </c:pt>
                <c:pt idx="73">
                  <c:v>399</c:v>
                </c:pt>
                <c:pt idx="74">
                  <c:v>350</c:v>
                </c:pt>
                <c:pt idx="75">
                  <c:v>336</c:v>
                </c:pt>
                <c:pt idx="76">
                  <c:v>321</c:v>
                </c:pt>
                <c:pt idx="77">
                  <c:v>369</c:v>
                </c:pt>
                <c:pt idx="78">
                  <c:v>373</c:v>
                </c:pt>
                <c:pt idx="79">
                  <c:v>418</c:v>
                </c:pt>
                <c:pt idx="80">
                  <c:v>348</c:v>
                </c:pt>
                <c:pt idx="81">
                  <c:v>320</c:v>
                </c:pt>
                <c:pt idx="82">
                  <c:v>297</c:v>
                </c:pt>
                <c:pt idx="83">
                  <c:v>362</c:v>
                </c:pt>
                <c:pt idx="84">
                  <c:v>360</c:v>
                </c:pt>
                <c:pt idx="85">
                  <c:v>180</c:v>
                </c:pt>
                <c:pt idx="86">
                  <c:v>258</c:v>
                </c:pt>
                <c:pt idx="87">
                  <c:v>310</c:v>
                </c:pt>
                <c:pt idx="88">
                  <c:v>312</c:v>
                </c:pt>
                <c:pt idx="89">
                  <c:v>331</c:v>
                </c:pt>
                <c:pt idx="90">
                  <c:v>197</c:v>
                </c:pt>
                <c:pt idx="91">
                  <c:v>155</c:v>
                </c:pt>
                <c:pt idx="92">
                  <c:v>174</c:v>
                </c:pt>
                <c:pt idx="93">
                  <c:v>164</c:v>
                </c:pt>
                <c:pt idx="94">
                  <c:v>133</c:v>
                </c:pt>
                <c:pt idx="95">
                  <c:v>111</c:v>
                </c:pt>
                <c:pt idx="96">
                  <c:v>104</c:v>
                </c:pt>
                <c:pt idx="97">
                  <c:v>91.3</c:v>
                </c:pt>
                <c:pt idx="98">
                  <c:v>93.1</c:v>
                </c:pt>
                <c:pt idx="99">
                  <c:v>127</c:v>
                </c:pt>
                <c:pt idx="100">
                  <c:v>447</c:v>
                </c:pt>
                <c:pt idx="101">
                  <c:v>477</c:v>
                </c:pt>
                <c:pt idx="102">
                  <c:v>280</c:v>
                </c:pt>
                <c:pt idx="103">
                  <c:v>246</c:v>
                </c:pt>
                <c:pt idx="104">
                  <c:v>200</c:v>
                </c:pt>
                <c:pt idx="105">
                  <c:v>234</c:v>
                </c:pt>
                <c:pt idx="106">
                  <c:v>373</c:v>
                </c:pt>
                <c:pt idx="107">
                  <c:v>298</c:v>
                </c:pt>
                <c:pt idx="108">
                  <c:v>302</c:v>
                </c:pt>
                <c:pt idx="109">
                  <c:v>276</c:v>
                </c:pt>
                <c:pt idx="110">
                  <c:v>116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297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Koreksi_Data!$C$1217:$C$1348</c:f>
              <c:numCache>
                <c:formatCode>mmm\-yyyy</c:formatCode>
                <c:ptCount val="132"/>
                <c:pt idx="0">
                  <c:v>37622</c:v>
                </c:pt>
                <c:pt idx="1">
                  <c:v>37653</c:v>
                </c:pt>
                <c:pt idx="2">
                  <c:v>37681</c:v>
                </c:pt>
                <c:pt idx="3">
                  <c:v>37712</c:v>
                </c:pt>
                <c:pt idx="4">
                  <c:v>37742</c:v>
                </c:pt>
                <c:pt idx="5">
                  <c:v>37773</c:v>
                </c:pt>
                <c:pt idx="6">
                  <c:v>37803</c:v>
                </c:pt>
                <c:pt idx="7">
                  <c:v>37834</c:v>
                </c:pt>
                <c:pt idx="8">
                  <c:v>37865</c:v>
                </c:pt>
                <c:pt idx="9">
                  <c:v>37895</c:v>
                </c:pt>
                <c:pt idx="10">
                  <c:v>37926</c:v>
                </c:pt>
                <c:pt idx="11">
                  <c:v>37956</c:v>
                </c:pt>
                <c:pt idx="12">
                  <c:v>37987</c:v>
                </c:pt>
                <c:pt idx="13">
                  <c:v>38018</c:v>
                </c:pt>
                <c:pt idx="14">
                  <c:v>38047</c:v>
                </c:pt>
                <c:pt idx="15">
                  <c:v>38078</c:v>
                </c:pt>
                <c:pt idx="16">
                  <c:v>38108</c:v>
                </c:pt>
                <c:pt idx="17">
                  <c:v>38139</c:v>
                </c:pt>
                <c:pt idx="18">
                  <c:v>38169</c:v>
                </c:pt>
                <c:pt idx="19">
                  <c:v>38200</c:v>
                </c:pt>
                <c:pt idx="20">
                  <c:v>38231</c:v>
                </c:pt>
                <c:pt idx="21">
                  <c:v>38261</c:v>
                </c:pt>
                <c:pt idx="22">
                  <c:v>38292</c:v>
                </c:pt>
                <c:pt idx="23">
                  <c:v>38322</c:v>
                </c:pt>
                <c:pt idx="24">
                  <c:v>38353</c:v>
                </c:pt>
                <c:pt idx="25">
                  <c:v>38384</c:v>
                </c:pt>
                <c:pt idx="26">
                  <c:v>38412</c:v>
                </c:pt>
                <c:pt idx="27">
                  <c:v>38443</c:v>
                </c:pt>
                <c:pt idx="28">
                  <c:v>38473</c:v>
                </c:pt>
                <c:pt idx="29">
                  <c:v>38504</c:v>
                </c:pt>
                <c:pt idx="30">
                  <c:v>38534</c:v>
                </c:pt>
                <c:pt idx="31">
                  <c:v>38565</c:v>
                </c:pt>
                <c:pt idx="32">
                  <c:v>38596</c:v>
                </c:pt>
                <c:pt idx="33">
                  <c:v>38626</c:v>
                </c:pt>
                <c:pt idx="34">
                  <c:v>38657</c:v>
                </c:pt>
                <c:pt idx="35">
                  <c:v>38687</c:v>
                </c:pt>
                <c:pt idx="36">
                  <c:v>38718</c:v>
                </c:pt>
                <c:pt idx="37">
                  <c:v>38749</c:v>
                </c:pt>
                <c:pt idx="38">
                  <c:v>38777</c:v>
                </c:pt>
                <c:pt idx="39">
                  <c:v>38808</c:v>
                </c:pt>
                <c:pt idx="40">
                  <c:v>38838</c:v>
                </c:pt>
                <c:pt idx="41">
                  <c:v>38869</c:v>
                </c:pt>
                <c:pt idx="42">
                  <c:v>38899</c:v>
                </c:pt>
                <c:pt idx="43">
                  <c:v>38930</c:v>
                </c:pt>
                <c:pt idx="44">
                  <c:v>38961</c:v>
                </c:pt>
                <c:pt idx="45">
                  <c:v>38991</c:v>
                </c:pt>
                <c:pt idx="46">
                  <c:v>39022</c:v>
                </c:pt>
                <c:pt idx="47">
                  <c:v>39052</c:v>
                </c:pt>
                <c:pt idx="48">
                  <c:v>39083</c:v>
                </c:pt>
                <c:pt idx="49">
                  <c:v>39114</c:v>
                </c:pt>
                <c:pt idx="50">
                  <c:v>39142</c:v>
                </c:pt>
                <c:pt idx="51">
                  <c:v>39173</c:v>
                </c:pt>
                <c:pt idx="52">
                  <c:v>39203</c:v>
                </c:pt>
                <c:pt idx="53">
                  <c:v>39234</c:v>
                </c:pt>
                <c:pt idx="54">
                  <c:v>39264</c:v>
                </c:pt>
                <c:pt idx="55">
                  <c:v>39295</c:v>
                </c:pt>
                <c:pt idx="56">
                  <c:v>39326</c:v>
                </c:pt>
                <c:pt idx="57">
                  <c:v>39356</c:v>
                </c:pt>
                <c:pt idx="58">
                  <c:v>39387</c:v>
                </c:pt>
                <c:pt idx="59">
                  <c:v>39417</c:v>
                </c:pt>
                <c:pt idx="60">
                  <c:v>39448</c:v>
                </c:pt>
                <c:pt idx="61">
                  <c:v>39479</c:v>
                </c:pt>
                <c:pt idx="62">
                  <c:v>39508</c:v>
                </c:pt>
                <c:pt idx="63">
                  <c:v>39539</c:v>
                </c:pt>
                <c:pt idx="64">
                  <c:v>39569</c:v>
                </c:pt>
                <c:pt idx="65">
                  <c:v>39600</c:v>
                </c:pt>
                <c:pt idx="66">
                  <c:v>39630</c:v>
                </c:pt>
                <c:pt idx="67">
                  <c:v>39661</c:v>
                </c:pt>
                <c:pt idx="68">
                  <c:v>39692</c:v>
                </c:pt>
                <c:pt idx="69">
                  <c:v>39722</c:v>
                </c:pt>
                <c:pt idx="70">
                  <c:v>39753</c:v>
                </c:pt>
                <c:pt idx="71">
                  <c:v>39783</c:v>
                </c:pt>
                <c:pt idx="72">
                  <c:v>39814</c:v>
                </c:pt>
                <c:pt idx="73">
                  <c:v>39845</c:v>
                </c:pt>
                <c:pt idx="74">
                  <c:v>39873</c:v>
                </c:pt>
                <c:pt idx="75">
                  <c:v>39904</c:v>
                </c:pt>
                <c:pt idx="76">
                  <c:v>39934</c:v>
                </c:pt>
                <c:pt idx="77">
                  <c:v>39965</c:v>
                </c:pt>
                <c:pt idx="78">
                  <c:v>39995</c:v>
                </c:pt>
                <c:pt idx="79">
                  <c:v>40026</c:v>
                </c:pt>
                <c:pt idx="80">
                  <c:v>40057</c:v>
                </c:pt>
                <c:pt idx="81">
                  <c:v>40087</c:v>
                </c:pt>
                <c:pt idx="82">
                  <c:v>40118</c:v>
                </c:pt>
                <c:pt idx="83">
                  <c:v>40148</c:v>
                </c:pt>
                <c:pt idx="84">
                  <c:v>40179</c:v>
                </c:pt>
                <c:pt idx="85">
                  <c:v>40210</c:v>
                </c:pt>
                <c:pt idx="86">
                  <c:v>40238</c:v>
                </c:pt>
                <c:pt idx="87">
                  <c:v>40269</c:v>
                </c:pt>
                <c:pt idx="88">
                  <c:v>40299</c:v>
                </c:pt>
                <c:pt idx="89">
                  <c:v>40330</c:v>
                </c:pt>
                <c:pt idx="90">
                  <c:v>40360</c:v>
                </c:pt>
                <c:pt idx="91">
                  <c:v>40391</c:v>
                </c:pt>
                <c:pt idx="92">
                  <c:v>40422</c:v>
                </c:pt>
                <c:pt idx="93">
                  <c:v>40452</c:v>
                </c:pt>
                <c:pt idx="94">
                  <c:v>40483</c:v>
                </c:pt>
                <c:pt idx="95">
                  <c:v>40513</c:v>
                </c:pt>
                <c:pt idx="96">
                  <c:v>40544</c:v>
                </c:pt>
                <c:pt idx="97">
                  <c:v>40575</c:v>
                </c:pt>
                <c:pt idx="98">
                  <c:v>40603</c:v>
                </c:pt>
                <c:pt idx="99">
                  <c:v>40634</c:v>
                </c:pt>
                <c:pt idx="100">
                  <c:v>40664</c:v>
                </c:pt>
                <c:pt idx="101">
                  <c:v>40695</c:v>
                </c:pt>
                <c:pt idx="102">
                  <c:v>40725</c:v>
                </c:pt>
                <c:pt idx="103">
                  <c:v>40756</c:v>
                </c:pt>
                <c:pt idx="104">
                  <c:v>40787</c:v>
                </c:pt>
                <c:pt idx="105">
                  <c:v>40817</c:v>
                </c:pt>
                <c:pt idx="106">
                  <c:v>40848</c:v>
                </c:pt>
                <c:pt idx="107">
                  <c:v>40878</c:v>
                </c:pt>
                <c:pt idx="108">
                  <c:v>40909</c:v>
                </c:pt>
                <c:pt idx="109">
                  <c:v>40940</c:v>
                </c:pt>
                <c:pt idx="110">
                  <c:v>40969</c:v>
                </c:pt>
                <c:pt idx="111">
                  <c:v>41000</c:v>
                </c:pt>
                <c:pt idx="112">
                  <c:v>41030</c:v>
                </c:pt>
                <c:pt idx="113">
                  <c:v>41061</c:v>
                </c:pt>
                <c:pt idx="114">
                  <c:v>41091</c:v>
                </c:pt>
                <c:pt idx="115">
                  <c:v>41122</c:v>
                </c:pt>
                <c:pt idx="116">
                  <c:v>41153</c:v>
                </c:pt>
                <c:pt idx="117">
                  <c:v>41183</c:v>
                </c:pt>
                <c:pt idx="118">
                  <c:v>41214</c:v>
                </c:pt>
                <c:pt idx="119">
                  <c:v>41244</c:v>
                </c:pt>
                <c:pt idx="120">
                  <c:v>41275</c:v>
                </c:pt>
                <c:pt idx="121">
                  <c:v>41306</c:v>
                </c:pt>
                <c:pt idx="122">
                  <c:v>41334</c:v>
                </c:pt>
                <c:pt idx="123">
                  <c:v>41365</c:v>
                </c:pt>
                <c:pt idx="124">
                  <c:v>41395</c:v>
                </c:pt>
                <c:pt idx="125">
                  <c:v>41640</c:v>
                </c:pt>
                <c:pt idx="126">
                  <c:v>41671</c:v>
                </c:pt>
                <c:pt idx="127">
                  <c:v>41730</c:v>
                </c:pt>
                <c:pt idx="128">
                  <c:v>41760</c:v>
                </c:pt>
                <c:pt idx="129">
                  <c:v>41791</c:v>
                </c:pt>
                <c:pt idx="130">
                  <c:v>41821</c:v>
                </c:pt>
                <c:pt idx="131">
                  <c:v>42552</c:v>
                </c:pt>
              </c:numCache>
            </c:numRef>
          </c:xVal>
          <c:yVal>
            <c:numRef>
              <c:f>Koreksi_Data!$E$1217:$E$1348</c:f>
              <c:numCache>
                <c:formatCode>#,##0.0</c:formatCode>
                <c:ptCount val="132"/>
                <c:pt idx="0">
                  <c:v>60.5</c:v>
                </c:pt>
                <c:pt idx="2">
                  <c:v>56</c:v>
                </c:pt>
                <c:pt idx="4">
                  <c:v>49</c:v>
                </c:pt>
                <c:pt idx="5">
                  <c:v>32</c:v>
                </c:pt>
                <c:pt idx="8">
                  <c:v>42</c:v>
                </c:pt>
                <c:pt idx="9">
                  <c:v>2</c:v>
                </c:pt>
                <c:pt idx="10">
                  <c:v>0</c:v>
                </c:pt>
                <c:pt idx="11">
                  <c:v>13.5</c:v>
                </c:pt>
                <c:pt idx="12">
                  <c:v>6</c:v>
                </c:pt>
                <c:pt idx="13">
                  <c:v>15</c:v>
                </c:pt>
                <c:pt idx="14">
                  <c:v>27</c:v>
                </c:pt>
                <c:pt idx="15">
                  <c:v>24.5</c:v>
                </c:pt>
                <c:pt idx="16">
                  <c:v>14</c:v>
                </c:pt>
                <c:pt idx="17">
                  <c:v>32</c:v>
                </c:pt>
                <c:pt idx="18">
                  <c:v>0</c:v>
                </c:pt>
                <c:pt idx="20">
                  <c:v>420</c:v>
                </c:pt>
                <c:pt idx="21">
                  <c:v>307</c:v>
                </c:pt>
                <c:pt idx="25">
                  <c:v>186</c:v>
                </c:pt>
                <c:pt idx="26">
                  <c:v>129</c:v>
                </c:pt>
                <c:pt idx="27">
                  <c:v>228</c:v>
                </c:pt>
                <c:pt idx="29">
                  <c:v>144</c:v>
                </c:pt>
                <c:pt idx="30">
                  <c:v>180</c:v>
                </c:pt>
                <c:pt idx="31">
                  <c:v>180</c:v>
                </c:pt>
                <c:pt idx="32">
                  <c:v>204</c:v>
                </c:pt>
                <c:pt idx="33">
                  <c:v>204</c:v>
                </c:pt>
                <c:pt idx="34">
                  <c:v>288</c:v>
                </c:pt>
                <c:pt idx="38">
                  <c:v>196</c:v>
                </c:pt>
                <c:pt idx="39">
                  <c:v>0</c:v>
                </c:pt>
                <c:pt idx="40">
                  <c:v>288</c:v>
                </c:pt>
                <c:pt idx="41">
                  <c:v>374</c:v>
                </c:pt>
                <c:pt idx="42">
                  <c:v>352</c:v>
                </c:pt>
                <c:pt idx="44">
                  <c:v>13</c:v>
                </c:pt>
                <c:pt idx="45">
                  <c:v>76.5</c:v>
                </c:pt>
                <c:pt idx="46">
                  <c:v>166</c:v>
                </c:pt>
                <c:pt idx="47">
                  <c:v>259</c:v>
                </c:pt>
                <c:pt idx="49">
                  <c:v>349</c:v>
                </c:pt>
                <c:pt idx="50">
                  <c:v>394</c:v>
                </c:pt>
                <c:pt idx="51">
                  <c:v>275</c:v>
                </c:pt>
                <c:pt idx="52">
                  <c:v>259</c:v>
                </c:pt>
                <c:pt idx="53">
                  <c:v>269</c:v>
                </c:pt>
                <c:pt idx="54">
                  <c:v>302</c:v>
                </c:pt>
                <c:pt idx="68">
                  <c:v>540</c:v>
                </c:pt>
                <c:pt idx="73">
                  <c:v>551</c:v>
                </c:pt>
                <c:pt idx="74">
                  <c:v>490</c:v>
                </c:pt>
                <c:pt idx="75">
                  <c:v>561</c:v>
                </c:pt>
                <c:pt idx="76">
                  <c:v>520</c:v>
                </c:pt>
                <c:pt idx="77">
                  <c:v>567</c:v>
                </c:pt>
                <c:pt idx="83">
                  <c:v>575</c:v>
                </c:pt>
                <c:pt idx="85">
                  <c:v>341</c:v>
                </c:pt>
                <c:pt idx="88">
                  <c:v>341</c:v>
                </c:pt>
                <c:pt idx="89">
                  <c:v>341</c:v>
                </c:pt>
                <c:pt idx="90">
                  <c:v>156</c:v>
                </c:pt>
                <c:pt idx="91">
                  <c:v>170</c:v>
                </c:pt>
                <c:pt idx="95">
                  <c:v>137</c:v>
                </c:pt>
                <c:pt idx="96">
                  <c:v>119</c:v>
                </c:pt>
                <c:pt idx="97">
                  <c:v>0</c:v>
                </c:pt>
                <c:pt idx="98">
                  <c:v>288</c:v>
                </c:pt>
                <c:pt idx="100">
                  <c:v>454</c:v>
                </c:pt>
                <c:pt idx="102">
                  <c:v>183.333333333333</c:v>
                </c:pt>
                <c:pt idx="106">
                  <c:v>292</c:v>
                </c:pt>
                <c:pt idx="109">
                  <c:v>254</c:v>
                </c:pt>
                <c:pt idx="131">
                  <c:v>0</c:v>
                </c:pt>
              </c:numCache>
            </c:numRef>
          </c:yVal>
          <c:smooth val="0"/>
        </c:ser>
        <c:axId val="80558426"/>
        <c:axId val="40591985"/>
      </c:scatterChart>
      <c:valAx>
        <c:axId val="80558426"/>
        <c:scaling>
          <c:orientation val="minMax"/>
          <c:max val="42552"/>
          <c:min val="37622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0591985"/>
        <c:crosses val="autoZero"/>
        <c:crossBetween val="midCat"/>
        <c:majorUnit val="730.5"/>
      </c:valAx>
      <c:valAx>
        <c:axId val="40591985"/>
        <c:scaling>
          <c:orientation val="minMax"/>
          <c:max val="1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055842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KKNA-3 | OIL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1f4e78"/>
            </a:solidFill>
            <a:ln w="1908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Koreksi_Data!$C$1217:$C$1348</c:f>
              <c:numCache>
                <c:formatCode>mmm\-yyyy</c:formatCode>
                <c:ptCount val="132"/>
                <c:pt idx="0">
                  <c:v>37622</c:v>
                </c:pt>
                <c:pt idx="1">
                  <c:v>37653</c:v>
                </c:pt>
                <c:pt idx="2">
                  <c:v>37681</c:v>
                </c:pt>
                <c:pt idx="3">
                  <c:v>37712</c:v>
                </c:pt>
                <c:pt idx="4">
                  <c:v>37742</c:v>
                </c:pt>
                <c:pt idx="5">
                  <c:v>37773</c:v>
                </c:pt>
                <c:pt idx="6">
                  <c:v>37803</c:v>
                </c:pt>
                <c:pt idx="7">
                  <c:v>37834</c:v>
                </c:pt>
                <c:pt idx="8">
                  <c:v>37865</c:v>
                </c:pt>
                <c:pt idx="9">
                  <c:v>37895</c:v>
                </c:pt>
                <c:pt idx="10">
                  <c:v>37926</c:v>
                </c:pt>
                <c:pt idx="11">
                  <c:v>37956</c:v>
                </c:pt>
                <c:pt idx="12">
                  <c:v>37987</c:v>
                </c:pt>
                <c:pt idx="13">
                  <c:v>38018</c:v>
                </c:pt>
                <c:pt idx="14">
                  <c:v>38047</c:v>
                </c:pt>
                <c:pt idx="15">
                  <c:v>38078</c:v>
                </c:pt>
                <c:pt idx="16">
                  <c:v>38108</c:v>
                </c:pt>
                <c:pt idx="17">
                  <c:v>38139</c:v>
                </c:pt>
                <c:pt idx="18">
                  <c:v>38169</c:v>
                </c:pt>
                <c:pt idx="19">
                  <c:v>38200</c:v>
                </c:pt>
                <c:pt idx="20">
                  <c:v>38231</c:v>
                </c:pt>
                <c:pt idx="21">
                  <c:v>38261</c:v>
                </c:pt>
                <c:pt idx="22">
                  <c:v>38292</c:v>
                </c:pt>
                <c:pt idx="23">
                  <c:v>38322</c:v>
                </c:pt>
                <c:pt idx="24">
                  <c:v>38353</c:v>
                </c:pt>
                <c:pt idx="25">
                  <c:v>38384</c:v>
                </c:pt>
                <c:pt idx="26">
                  <c:v>38412</c:v>
                </c:pt>
                <c:pt idx="27">
                  <c:v>38443</c:v>
                </c:pt>
                <c:pt idx="28">
                  <c:v>38473</c:v>
                </c:pt>
                <c:pt idx="29">
                  <c:v>38504</c:v>
                </c:pt>
                <c:pt idx="30">
                  <c:v>38534</c:v>
                </c:pt>
                <c:pt idx="31">
                  <c:v>38565</c:v>
                </c:pt>
                <c:pt idx="32">
                  <c:v>38596</c:v>
                </c:pt>
                <c:pt idx="33">
                  <c:v>38626</c:v>
                </c:pt>
                <c:pt idx="34">
                  <c:v>38657</c:v>
                </c:pt>
                <c:pt idx="35">
                  <c:v>38687</c:v>
                </c:pt>
                <c:pt idx="36">
                  <c:v>38718</c:v>
                </c:pt>
                <c:pt idx="37">
                  <c:v>38749</c:v>
                </c:pt>
                <c:pt idx="38">
                  <c:v>38777</c:v>
                </c:pt>
                <c:pt idx="39">
                  <c:v>38808</c:v>
                </c:pt>
                <c:pt idx="40">
                  <c:v>38838</c:v>
                </c:pt>
                <c:pt idx="41">
                  <c:v>38869</c:v>
                </c:pt>
                <c:pt idx="42">
                  <c:v>38899</c:v>
                </c:pt>
                <c:pt idx="43">
                  <c:v>38930</c:v>
                </c:pt>
                <c:pt idx="44">
                  <c:v>38961</c:v>
                </c:pt>
                <c:pt idx="45">
                  <c:v>38991</c:v>
                </c:pt>
                <c:pt idx="46">
                  <c:v>39022</c:v>
                </c:pt>
                <c:pt idx="47">
                  <c:v>39052</c:v>
                </c:pt>
                <c:pt idx="48">
                  <c:v>39083</c:v>
                </c:pt>
                <c:pt idx="49">
                  <c:v>39114</c:v>
                </c:pt>
                <c:pt idx="50">
                  <c:v>39142</c:v>
                </c:pt>
                <c:pt idx="51">
                  <c:v>39173</c:v>
                </c:pt>
                <c:pt idx="52">
                  <c:v>39203</c:v>
                </c:pt>
                <c:pt idx="53">
                  <c:v>39234</c:v>
                </c:pt>
                <c:pt idx="54">
                  <c:v>39264</c:v>
                </c:pt>
                <c:pt idx="55">
                  <c:v>39295</c:v>
                </c:pt>
                <c:pt idx="56">
                  <c:v>39326</c:v>
                </c:pt>
                <c:pt idx="57">
                  <c:v>39356</c:v>
                </c:pt>
                <c:pt idx="58">
                  <c:v>39387</c:v>
                </c:pt>
                <c:pt idx="59">
                  <c:v>39417</c:v>
                </c:pt>
                <c:pt idx="60">
                  <c:v>39448</c:v>
                </c:pt>
                <c:pt idx="61">
                  <c:v>39479</c:v>
                </c:pt>
                <c:pt idx="62">
                  <c:v>39508</c:v>
                </c:pt>
                <c:pt idx="63">
                  <c:v>39539</c:v>
                </c:pt>
                <c:pt idx="64">
                  <c:v>39569</c:v>
                </c:pt>
                <c:pt idx="65">
                  <c:v>39600</c:v>
                </c:pt>
                <c:pt idx="66">
                  <c:v>39630</c:v>
                </c:pt>
                <c:pt idx="67">
                  <c:v>39661</c:v>
                </c:pt>
                <c:pt idx="68">
                  <c:v>39692</c:v>
                </c:pt>
                <c:pt idx="69">
                  <c:v>39722</c:v>
                </c:pt>
                <c:pt idx="70">
                  <c:v>39753</c:v>
                </c:pt>
                <c:pt idx="71">
                  <c:v>39783</c:v>
                </c:pt>
                <c:pt idx="72">
                  <c:v>39814</c:v>
                </c:pt>
                <c:pt idx="73">
                  <c:v>39845</c:v>
                </c:pt>
                <c:pt idx="74">
                  <c:v>39873</c:v>
                </c:pt>
                <c:pt idx="75">
                  <c:v>39904</c:v>
                </c:pt>
                <c:pt idx="76">
                  <c:v>39934</c:v>
                </c:pt>
                <c:pt idx="77">
                  <c:v>39965</c:v>
                </c:pt>
                <c:pt idx="78">
                  <c:v>39995</c:v>
                </c:pt>
                <c:pt idx="79">
                  <c:v>40026</c:v>
                </c:pt>
                <c:pt idx="80">
                  <c:v>40057</c:v>
                </c:pt>
                <c:pt idx="81">
                  <c:v>40087</c:v>
                </c:pt>
                <c:pt idx="82">
                  <c:v>40118</c:v>
                </c:pt>
                <c:pt idx="83">
                  <c:v>40148</c:v>
                </c:pt>
                <c:pt idx="84">
                  <c:v>40179</c:v>
                </c:pt>
                <c:pt idx="85">
                  <c:v>40210</c:v>
                </c:pt>
                <c:pt idx="86">
                  <c:v>40238</c:v>
                </c:pt>
                <c:pt idx="87">
                  <c:v>40269</c:v>
                </c:pt>
                <c:pt idx="88">
                  <c:v>40299</c:v>
                </c:pt>
                <c:pt idx="89">
                  <c:v>40330</c:v>
                </c:pt>
                <c:pt idx="90">
                  <c:v>40360</c:v>
                </c:pt>
                <c:pt idx="91">
                  <c:v>40391</c:v>
                </c:pt>
                <c:pt idx="92">
                  <c:v>40422</c:v>
                </c:pt>
                <c:pt idx="93">
                  <c:v>40452</c:v>
                </c:pt>
                <c:pt idx="94">
                  <c:v>40483</c:v>
                </c:pt>
                <c:pt idx="95">
                  <c:v>40513</c:v>
                </c:pt>
                <c:pt idx="96">
                  <c:v>40544</c:v>
                </c:pt>
                <c:pt idx="97">
                  <c:v>40575</c:v>
                </c:pt>
                <c:pt idx="98">
                  <c:v>40603</c:v>
                </c:pt>
                <c:pt idx="99">
                  <c:v>40634</c:v>
                </c:pt>
                <c:pt idx="100">
                  <c:v>40664</c:v>
                </c:pt>
                <c:pt idx="101">
                  <c:v>40695</c:v>
                </c:pt>
                <c:pt idx="102">
                  <c:v>40725</c:v>
                </c:pt>
                <c:pt idx="103">
                  <c:v>40756</c:v>
                </c:pt>
                <c:pt idx="104">
                  <c:v>40787</c:v>
                </c:pt>
                <c:pt idx="105">
                  <c:v>40817</c:v>
                </c:pt>
                <c:pt idx="106">
                  <c:v>40848</c:v>
                </c:pt>
                <c:pt idx="107">
                  <c:v>40878</c:v>
                </c:pt>
                <c:pt idx="108">
                  <c:v>40909</c:v>
                </c:pt>
                <c:pt idx="109">
                  <c:v>40940</c:v>
                </c:pt>
                <c:pt idx="110">
                  <c:v>40969</c:v>
                </c:pt>
                <c:pt idx="111">
                  <c:v>41000</c:v>
                </c:pt>
                <c:pt idx="112">
                  <c:v>41030</c:v>
                </c:pt>
                <c:pt idx="113">
                  <c:v>41061</c:v>
                </c:pt>
                <c:pt idx="114">
                  <c:v>41091</c:v>
                </c:pt>
                <c:pt idx="115">
                  <c:v>41122</c:v>
                </c:pt>
                <c:pt idx="116">
                  <c:v>41153</c:v>
                </c:pt>
                <c:pt idx="117">
                  <c:v>41183</c:v>
                </c:pt>
                <c:pt idx="118">
                  <c:v>41214</c:v>
                </c:pt>
                <c:pt idx="119">
                  <c:v>41244</c:v>
                </c:pt>
                <c:pt idx="120">
                  <c:v>41275</c:v>
                </c:pt>
                <c:pt idx="121">
                  <c:v>41306</c:v>
                </c:pt>
                <c:pt idx="122">
                  <c:v>41334</c:v>
                </c:pt>
                <c:pt idx="123">
                  <c:v>41365</c:v>
                </c:pt>
                <c:pt idx="124">
                  <c:v>41395</c:v>
                </c:pt>
                <c:pt idx="125">
                  <c:v>41640</c:v>
                </c:pt>
                <c:pt idx="126">
                  <c:v>41671</c:v>
                </c:pt>
                <c:pt idx="127">
                  <c:v>41730</c:v>
                </c:pt>
                <c:pt idx="128">
                  <c:v>41760</c:v>
                </c:pt>
                <c:pt idx="129">
                  <c:v>41791</c:v>
                </c:pt>
                <c:pt idx="130">
                  <c:v>41821</c:v>
                </c:pt>
                <c:pt idx="131">
                  <c:v>42552</c:v>
                </c:pt>
              </c:numCache>
            </c:numRef>
          </c:xVal>
          <c:yVal>
            <c:numRef>
              <c:f>Koreksi_Data!$G$1217:$G$1348</c:f>
              <c:numCache>
                <c:formatCode>#,##0.0</c:formatCode>
                <c:ptCount val="132"/>
                <c:pt idx="0">
                  <c:v>60.5</c:v>
                </c:pt>
                <c:pt idx="1">
                  <c:v>76.3482328482329</c:v>
                </c:pt>
                <c:pt idx="2">
                  <c:v>56</c:v>
                </c:pt>
                <c:pt idx="3">
                  <c:v>49.621867881549</c:v>
                </c:pt>
                <c:pt idx="4">
                  <c:v>49</c:v>
                </c:pt>
                <c:pt idx="5">
                  <c:v>32</c:v>
                </c:pt>
                <c:pt idx="6">
                  <c:v>32.6547314578005</c:v>
                </c:pt>
                <c:pt idx="7">
                  <c:v>29.2173913043478</c:v>
                </c:pt>
                <c:pt idx="8">
                  <c:v>42</c:v>
                </c:pt>
                <c:pt idx="9">
                  <c:v>2</c:v>
                </c:pt>
                <c:pt idx="10">
                  <c:v>0</c:v>
                </c:pt>
                <c:pt idx="11">
                  <c:v>13.5</c:v>
                </c:pt>
                <c:pt idx="12">
                  <c:v>6</c:v>
                </c:pt>
                <c:pt idx="13">
                  <c:v>15</c:v>
                </c:pt>
                <c:pt idx="14">
                  <c:v>27</c:v>
                </c:pt>
                <c:pt idx="15">
                  <c:v>24.5</c:v>
                </c:pt>
                <c:pt idx="16">
                  <c:v>14</c:v>
                </c:pt>
                <c:pt idx="17">
                  <c:v>32</c:v>
                </c:pt>
                <c:pt idx="18">
                  <c:v>0</c:v>
                </c:pt>
                <c:pt idx="19">
                  <c:v>0</c:v>
                </c:pt>
                <c:pt idx="20">
                  <c:v>420</c:v>
                </c:pt>
                <c:pt idx="21">
                  <c:v>307</c:v>
                </c:pt>
                <c:pt idx="22">
                  <c:v>331.14606741573</c:v>
                </c:pt>
                <c:pt idx="23">
                  <c:v>260.432584269663</c:v>
                </c:pt>
                <c:pt idx="24">
                  <c:v>400.134831460674</c:v>
                </c:pt>
                <c:pt idx="25">
                  <c:v>186</c:v>
                </c:pt>
                <c:pt idx="26">
                  <c:v>129</c:v>
                </c:pt>
                <c:pt idx="27">
                  <c:v>228</c:v>
                </c:pt>
                <c:pt idx="28">
                  <c:v>332.5</c:v>
                </c:pt>
                <c:pt idx="29">
                  <c:v>144</c:v>
                </c:pt>
                <c:pt idx="30">
                  <c:v>180</c:v>
                </c:pt>
                <c:pt idx="31">
                  <c:v>180</c:v>
                </c:pt>
                <c:pt idx="32">
                  <c:v>204</c:v>
                </c:pt>
                <c:pt idx="33">
                  <c:v>204</c:v>
                </c:pt>
                <c:pt idx="34">
                  <c:v>288</c:v>
                </c:pt>
                <c:pt idx="35">
                  <c:v>443.076923076923</c:v>
                </c:pt>
                <c:pt idx="36">
                  <c:v>788.811188811189</c:v>
                </c:pt>
                <c:pt idx="37">
                  <c:v>533.706293706294</c:v>
                </c:pt>
                <c:pt idx="38">
                  <c:v>196</c:v>
                </c:pt>
                <c:pt idx="39">
                  <c:v>0</c:v>
                </c:pt>
                <c:pt idx="40">
                  <c:v>288</c:v>
                </c:pt>
                <c:pt idx="41">
                  <c:v>374</c:v>
                </c:pt>
                <c:pt idx="42">
                  <c:v>352</c:v>
                </c:pt>
                <c:pt idx="43">
                  <c:v>363.733333333333</c:v>
                </c:pt>
                <c:pt idx="44">
                  <c:v>13</c:v>
                </c:pt>
                <c:pt idx="45">
                  <c:v>76.5</c:v>
                </c:pt>
                <c:pt idx="46">
                  <c:v>166</c:v>
                </c:pt>
                <c:pt idx="47">
                  <c:v>259</c:v>
                </c:pt>
                <c:pt idx="48">
                  <c:v>159.270114942529</c:v>
                </c:pt>
                <c:pt idx="49">
                  <c:v>349</c:v>
                </c:pt>
                <c:pt idx="50">
                  <c:v>394</c:v>
                </c:pt>
                <c:pt idx="51">
                  <c:v>275</c:v>
                </c:pt>
                <c:pt idx="52">
                  <c:v>259</c:v>
                </c:pt>
                <c:pt idx="53">
                  <c:v>269</c:v>
                </c:pt>
                <c:pt idx="54">
                  <c:v>302</c:v>
                </c:pt>
                <c:pt idx="55">
                  <c:v>502.008771929825</c:v>
                </c:pt>
                <c:pt idx="56">
                  <c:v>286.105263157895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540</c:v>
                </c:pt>
                <c:pt idx="69">
                  <c:v>538.211920529801</c:v>
                </c:pt>
                <c:pt idx="70">
                  <c:v>506.026490066225</c:v>
                </c:pt>
                <c:pt idx="71">
                  <c:v>472.05298013245</c:v>
                </c:pt>
                <c:pt idx="72">
                  <c:v>486.35761589404</c:v>
                </c:pt>
                <c:pt idx="73">
                  <c:v>551</c:v>
                </c:pt>
                <c:pt idx="74">
                  <c:v>490</c:v>
                </c:pt>
                <c:pt idx="75">
                  <c:v>561</c:v>
                </c:pt>
                <c:pt idx="76">
                  <c:v>520</c:v>
                </c:pt>
                <c:pt idx="77">
                  <c:v>567</c:v>
                </c:pt>
                <c:pt idx="78">
                  <c:v>573.146341463415</c:v>
                </c:pt>
                <c:pt idx="79">
                  <c:v>642.292682926829</c:v>
                </c:pt>
                <c:pt idx="80">
                  <c:v>534.731707317073</c:v>
                </c:pt>
                <c:pt idx="81">
                  <c:v>491.707317073171</c:v>
                </c:pt>
                <c:pt idx="82">
                  <c:v>456.365853658537</c:v>
                </c:pt>
                <c:pt idx="83">
                  <c:v>575</c:v>
                </c:pt>
                <c:pt idx="84">
                  <c:v>571.82320441989</c:v>
                </c:pt>
                <c:pt idx="85">
                  <c:v>341</c:v>
                </c:pt>
                <c:pt idx="86">
                  <c:v>488.766666666667</c:v>
                </c:pt>
                <c:pt idx="87">
                  <c:v>587.277777777778</c:v>
                </c:pt>
                <c:pt idx="88">
                  <c:v>341</c:v>
                </c:pt>
                <c:pt idx="89">
                  <c:v>341</c:v>
                </c:pt>
                <c:pt idx="90">
                  <c:v>156</c:v>
                </c:pt>
                <c:pt idx="91">
                  <c:v>170</c:v>
                </c:pt>
                <c:pt idx="92">
                  <c:v>190.838709677419</c:v>
                </c:pt>
                <c:pt idx="93">
                  <c:v>179.870967741935</c:v>
                </c:pt>
                <c:pt idx="94">
                  <c:v>145.870967741935</c:v>
                </c:pt>
                <c:pt idx="95">
                  <c:v>137</c:v>
                </c:pt>
                <c:pt idx="96">
                  <c:v>119</c:v>
                </c:pt>
                <c:pt idx="97">
                  <c:v>0</c:v>
                </c:pt>
                <c:pt idx="98">
                  <c:v>288</c:v>
                </c:pt>
                <c:pt idx="99">
                  <c:v>392.867883995704</c:v>
                </c:pt>
                <c:pt idx="100">
                  <c:v>454</c:v>
                </c:pt>
                <c:pt idx="101">
                  <c:v>484.469798657718</c:v>
                </c:pt>
                <c:pt idx="102">
                  <c:v>183.333333333333</c:v>
                </c:pt>
                <c:pt idx="103">
                  <c:v>161.071428571428</c:v>
                </c:pt>
                <c:pt idx="104">
                  <c:v>130.952380952381</c:v>
                </c:pt>
                <c:pt idx="105">
                  <c:v>153.214285714285</c:v>
                </c:pt>
                <c:pt idx="106">
                  <c:v>292</c:v>
                </c:pt>
                <c:pt idx="107">
                  <c:v>233.286863270777</c:v>
                </c:pt>
                <c:pt idx="108">
                  <c:v>236.418230563003</c:v>
                </c:pt>
                <c:pt idx="109">
                  <c:v>254</c:v>
                </c:pt>
                <c:pt idx="110">
                  <c:v>106.753623188406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273.326086956522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Koreksi_Data!$C$1217:$C$1348</c:f>
              <c:numCache>
                <c:formatCode>mmm\-yyyy</c:formatCode>
                <c:ptCount val="132"/>
                <c:pt idx="0">
                  <c:v>37622</c:v>
                </c:pt>
                <c:pt idx="1">
                  <c:v>37653</c:v>
                </c:pt>
                <c:pt idx="2">
                  <c:v>37681</c:v>
                </c:pt>
                <c:pt idx="3">
                  <c:v>37712</c:v>
                </c:pt>
                <c:pt idx="4">
                  <c:v>37742</c:v>
                </c:pt>
                <c:pt idx="5">
                  <c:v>37773</c:v>
                </c:pt>
                <c:pt idx="6">
                  <c:v>37803</c:v>
                </c:pt>
                <c:pt idx="7">
                  <c:v>37834</c:v>
                </c:pt>
                <c:pt idx="8">
                  <c:v>37865</c:v>
                </c:pt>
                <c:pt idx="9">
                  <c:v>37895</c:v>
                </c:pt>
                <c:pt idx="10">
                  <c:v>37926</c:v>
                </c:pt>
                <c:pt idx="11">
                  <c:v>37956</c:v>
                </c:pt>
                <c:pt idx="12">
                  <c:v>37987</c:v>
                </c:pt>
                <c:pt idx="13">
                  <c:v>38018</c:v>
                </c:pt>
                <c:pt idx="14">
                  <c:v>38047</c:v>
                </c:pt>
                <c:pt idx="15">
                  <c:v>38078</c:v>
                </c:pt>
                <c:pt idx="16">
                  <c:v>38108</c:v>
                </c:pt>
                <c:pt idx="17">
                  <c:v>38139</c:v>
                </c:pt>
                <c:pt idx="18">
                  <c:v>38169</c:v>
                </c:pt>
                <c:pt idx="19">
                  <c:v>38200</c:v>
                </c:pt>
                <c:pt idx="20">
                  <c:v>38231</c:v>
                </c:pt>
                <c:pt idx="21">
                  <c:v>38261</c:v>
                </c:pt>
                <c:pt idx="22">
                  <c:v>38292</c:v>
                </c:pt>
                <c:pt idx="23">
                  <c:v>38322</c:v>
                </c:pt>
                <c:pt idx="24">
                  <c:v>38353</c:v>
                </c:pt>
                <c:pt idx="25">
                  <c:v>38384</c:v>
                </c:pt>
                <c:pt idx="26">
                  <c:v>38412</c:v>
                </c:pt>
                <c:pt idx="27">
                  <c:v>38443</c:v>
                </c:pt>
                <c:pt idx="28">
                  <c:v>38473</c:v>
                </c:pt>
                <c:pt idx="29">
                  <c:v>38504</c:v>
                </c:pt>
                <c:pt idx="30">
                  <c:v>38534</c:v>
                </c:pt>
                <c:pt idx="31">
                  <c:v>38565</c:v>
                </c:pt>
                <c:pt idx="32">
                  <c:v>38596</c:v>
                </c:pt>
                <c:pt idx="33">
                  <c:v>38626</c:v>
                </c:pt>
                <c:pt idx="34">
                  <c:v>38657</c:v>
                </c:pt>
                <c:pt idx="35">
                  <c:v>38687</c:v>
                </c:pt>
                <c:pt idx="36">
                  <c:v>38718</c:v>
                </c:pt>
                <c:pt idx="37">
                  <c:v>38749</c:v>
                </c:pt>
                <c:pt idx="38">
                  <c:v>38777</c:v>
                </c:pt>
                <c:pt idx="39">
                  <c:v>38808</c:v>
                </c:pt>
                <c:pt idx="40">
                  <c:v>38838</c:v>
                </c:pt>
                <c:pt idx="41">
                  <c:v>38869</c:v>
                </c:pt>
                <c:pt idx="42">
                  <c:v>38899</c:v>
                </c:pt>
                <c:pt idx="43">
                  <c:v>38930</c:v>
                </c:pt>
                <c:pt idx="44">
                  <c:v>38961</c:v>
                </c:pt>
                <c:pt idx="45">
                  <c:v>38991</c:v>
                </c:pt>
                <c:pt idx="46">
                  <c:v>39022</c:v>
                </c:pt>
                <c:pt idx="47">
                  <c:v>39052</c:v>
                </c:pt>
                <c:pt idx="48">
                  <c:v>39083</c:v>
                </c:pt>
                <c:pt idx="49">
                  <c:v>39114</c:v>
                </c:pt>
                <c:pt idx="50">
                  <c:v>39142</c:v>
                </c:pt>
                <c:pt idx="51">
                  <c:v>39173</c:v>
                </c:pt>
                <c:pt idx="52">
                  <c:v>39203</c:v>
                </c:pt>
                <c:pt idx="53">
                  <c:v>39234</c:v>
                </c:pt>
                <c:pt idx="54">
                  <c:v>39264</c:v>
                </c:pt>
                <c:pt idx="55">
                  <c:v>39295</c:v>
                </c:pt>
                <c:pt idx="56">
                  <c:v>39326</c:v>
                </c:pt>
                <c:pt idx="57">
                  <c:v>39356</c:v>
                </c:pt>
                <c:pt idx="58">
                  <c:v>39387</c:v>
                </c:pt>
                <c:pt idx="59">
                  <c:v>39417</c:v>
                </c:pt>
                <c:pt idx="60">
                  <c:v>39448</c:v>
                </c:pt>
                <c:pt idx="61">
                  <c:v>39479</c:v>
                </c:pt>
                <c:pt idx="62">
                  <c:v>39508</c:v>
                </c:pt>
                <c:pt idx="63">
                  <c:v>39539</c:v>
                </c:pt>
                <c:pt idx="64">
                  <c:v>39569</c:v>
                </c:pt>
                <c:pt idx="65">
                  <c:v>39600</c:v>
                </c:pt>
                <c:pt idx="66">
                  <c:v>39630</c:v>
                </c:pt>
                <c:pt idx="67">
                  <c:v>39661</c:v>
                </c:pt>
                <c:pt idx="68">
                  <c:v>39692</c:v>
                </c:pt>
                <c:pt idx="69">
                  <c:v>39722</c:v>
                </c:pt>
                <c:pt idx="70">
                  <c:v>39753</c:v>
                </c:pt>
                <c:pt idx="71">
                  <c:v>39783</c:v>
                </c:pt>
                <c:pt idx="72">
                  <c:v>39814</c:v>
                </c:pt>
                <c:pt idx="73">
                  <c:v>39845</c:v>
                </c:pt>
                <c:pt idx="74">
                  <c:v>39873</c:v>
                </c:pt>
                <c:pt idx="75">
                  <c:v>39904</c:v>
                </c:pt>
                <c:pt idx="76">
                  <c:v>39934</c:v>
                </c:pt>
                <c:pt idx="77">
                  <c:v>39965</c:v>
                </c:pt>
                <c:pt idx="78">
                  <c:v>39995</c:v>
                </c:pt>
                <c:pt idx="79">
                  <c:v>40026</c:v>
                </c:pt>
                <c:pt idx="80">
                  <c:v>40057</c:v>
                </c:pt>
                <c:pt idx="81">
                  <c:v>40087</c:v>
                </c:pt>
                <c:pt idx="82">
                  <c:v>40118</c:v>
                </c:pt>
                <c:pt idx="83">
                  <c:v>40148</c:v>
                </c:pt>
                <c:pt idx="84">
                  <c:v>40179</c:v>
                </c:pt>
                <c:pt idx="85">
                  <c:v>40210</c:v>
                </c:pt>
                <c:pt idx="86">
                  <c:v>40238</c:v>
                </c:pt>
                <c:pt idx="87">
                  <c:v>40269</c:v>
                </c:pt>
                <c:pt idx="88">
                  <c:v>40299</c:v>
                </c:pt>
                <c:pt idx="89">
                  <c:v>40330</c:v>
                </c:pt>
                <c:pt idx="90">
                  <c:v>40360</c:v>
                </c:pt>
                <c:pt idx="91">
                  <c:v>40391</c:v>
                </c:pt>
                <c:pt idx="92">
                  <c:v>40422</c:v>
                </c:pt>
                <c:pt idx="93">
                  <c:v>40452</c:v>
                </c:pt>
                <c:pt idx="94">
                  <c:v>40483</c:v>
                </c:pt>
                <c:pt idx="95">
                  <c:v>40513</c:v>
                </c:pt>
                <c:pt idx="96">
                  <c:v>40544</c:v>
                </c:pt>
                <c:pt idx="97">
                  <c:v>40575</c:v>
                </c:pt>
                <c:pt idx="98">
                  <c:v>40603</c:v>
                </c:pt>
                <c:pt idx="99">
                  <c:v>40634</c:v>
                </c:pt>
                <c:pt idx="100">
                  <c:v>40664</c:v>
                </c:pt>
                <c:pt idx="101">
                  <c:v>40695</c:v>
                </c:pt>
                <c:pt idx="102">
                  <c:v>40725</c:v>
                </c:pt>
                <c:pt idx="103">
                  <c:v>40756</c:v>
                </c:pt>
                <c:pt idx="104">
                  <c:v>40787</c:v>
                </c:pt>
                <c:pt idx="105">
                  <c:v>40817</c:v>
                </c:pt>
                <c:pt idx="106">
                  <c:v>40848</c:v>
                </c:pt>
                <c:pt idx="107">
                  <c:v>40878</c:v>
                </c:pt>
                <c:pt idx="108">
                  <c:v>40909</c:v>
                </c:pt>
                <c:pt idx="109">
                  <c:v>40940</c:v>
                </c:pt>
                <c:pt idx="110">
                  <c:v>40969</c:v>
                </c:pt>
                <c:pt idx="111">
                  <c:v>41000</c:v>
                </c:pt>
                <c:pt idx="112">
                  <c:v>41030</c:v>
                </c:pt>
                <c:pt idx="113">
                  <c:v>41061</c:v>
                </c:pt>
                <c:pt idx="114">
                  <c:v>41091</c:v>
                </c:pt>
                <c:pt idx="115">
                  <c:v>41122</c:v>
                </c:pt>
                <c:pt idx="116">
                  <c:v>41153</c:v>
                </c:pt>
                <c:pt idx="117">
                  <c:v>41183</c:v>
                </c:pt>
                <c:pt idx="118">
                  <c:v>41214</c:v>
                </c:pt>
                <c:pt idx="119">
                  <c:v>41244</c:v>
                </c:pt>
                <c:pt idx="120">
                  <c:v>41275</c:v>
                </c:pt>
                <c:pt idx="121">
                  <c:v>41306</c:v>
                </c:pt>
                <c:pt idx="122">
                  <c:v>41334</c:v>
                </c:pt>
                <c:pt idx="123">
                  <c:v>41365</c:v>
                </c:pt>
                <c:pt idx="124">
                  <c:v>41395</c:v>
                </c:pt>
                <c:pt idx="125">
                  <c:v>41640</c:v>
                </c:pt>
                <c:pt idx="126">
                  <c:v>41671</c:v>
                </c:pt>
                <c:pt idx="127">
                  <c:v>41730</c:v>
                </c:pt>
                <c:pt idx="128">
                  <c:v>41760</c:v>
                </c:pt>
                <c:pt idx="129">
                  <c:v>41791</c:v>
                </c:pt>
                <c:pt idx="130">
                  <c:v>41821</c:v>
                </c:pt>
                <c:pt idx="131">
                  <c:v>42552</c:v>
                </c:pt>
              </c:numCache>
            </c:numRef>
          </c:xVal>
          <c:yVal>
            <c:numRef>
              <c:f>Koreksi_Data!$E$1217:$E$1348</c:f>
              <c:numCache>
                <c:formatCode>#,##0.0</c:formatCode>
                <c:ptCount val="132"/>
                <c:pt idx="0">
                  <c:v>60.5</c:v>
                </c:pt>
                <c:pt idx="2">
                  <c:v>56</c:v>
                </c:pt>
                <c:pt idx="4">
                  <c:v>49</c:v>
                </c:pt>
                <c:pt idx="5">
                  <c:v>32</c:v>
                </c:pt>
                <c:pt idx="8">
                  <c:v>42</c:v>
                </c:pt>
                <c:pt idx="9">
                  <c:v>2</c:v>
                </c:pt>
                <c:pt idx="10">
                  <c:v>0</c:v>
                </c:pt>
                <c:pt idx="11">
                  <c:v>13.5</c:v>
                </c:pt>
                <c:pt idx="12">
                  <c:v>6</c:v>
                </c:pt>
                <c:pt idx="13">
                  <c:v>15</c:v>
                </c:pt>
                <c:pt idx="14">
                  <c:v>27</c:v>
                </c:pt>
                <c:pt idx="15">
                  <c:v>24.5</c:v>
                </c:pt>
                <c:pt idx="16">
                  <c:v>14</c:v>
                </c:pt>
                <c:pt idx="17">
                  <c:v>32</c:v>
                </c:pt>
                <c:pt idx="18">
                  <c:v>0</c:v>
                </c:pt>
                <c:pt idx="20">
                  <c:v>420</c:v>
                </c:pt>
                <c:pt idx="21">
                  <c:v>307</c:v>
                </c:pt>
                <c:pt idx="25">
                  <c:v>186</c:v>
                </c:pt>
                <c:pt idx="26">
                  <c:v>129</c:v>
                </c:pt>
                <c:pt idx="27">
                  <c:v>228</c:v>
                </c:pt>
                <c:pt idx="29">
                  <c:v>144</c:v>
                </c:pt>
                <c:pt idx="30">
                  <c:v>180</c:v>
                </c:pt>
                <c:pt idx="31">
                  <c:v>180</c:v>
                </c:pt>
                <c:pt idx="32">
                  <c:v>204</c:v>
                </c:pt>
                <c:pt idx="33">
                  <c:v>204</c:v>
                </c:pt>
                <c:pt idx="34">
                  <c:v>288</c:v>
                </c:pt>
                <c:pt idx="38">
                  <c:v>196</c:v>
                </c:pt>
                <c:pt idx="39">
                  <c:v>0</c:v>
                </c:pt>
                <c:pt idx="40">
                  <c:v>288</c:v>
                </c:pt>
                <c:pt idx="41">
                  <c:v>374</c:v>
                </c:pt>
                <c:pt idx="42">
                  <c:v>352</c:v>
                </c:pt>
                <c:pt idx="44">
                  <c:v>13</c:v>
                </c:pt>
                <c:pt idx="45">
                  <c:v>76.5</c:v>
                </c:pt>
                <c:pt idx="46">
                  <c:v>166</c:v>
                </c:pt>
                <c:pt idx="47">
                  <c:v>259</c:v>
                </c:pt>
                <c:pt idx="49">
                  <c:v>349</c:v>
                </c:pt>
                <c:pt idx="50">
                  <c:v>394</c:v>
                </c:pt>
                <c:pt idx="51">
                  <c:v>275</c:v>
                </c:pt>
                <c:pt idx="52">
                  <c:v>259</c:v>
                </c:pt>
                <c:pt idx="53">
                  <c:v>269</c:v>
                </c:pt>
                <c:pt idx="54">
                  <c:v>302</c:v>
                </c:pt>
                <c:pt idx="68">
                  <c:v>540</c:v>
                </c:pt>
                <c:pt idx="73">
                  <c:v>551</c:v>
                </c:pt>
                <c:pt idx="74">
                  <c:v>490</c:v>
                </c:pt>
                <c:pt idx="75">
                  <c:v>561</c:v>
                </c:pt>
                <c:pt idx="76">
                  <c:v>520</c:v>
                </c:pt>
                <c:pt idx="77">
                  <c:v>567</c:v>
                </c:pt>
                <c:pt idx="83">
                  <c:v>575</c:v>
                </c:pt>
                <c:pt idx="85">
                  <c:v>341</c:v>
                </c:pt>
                <c:pt idx="88">
                  <c:v>341</c:v>
                </c:pt>
                <c:pt idx="89">
                  <c:v>341</c:v>
                </c:pt>
                <c:pt idx="90">
                  <c:v>156</c:v>
                </c:pt>
                <c:pt idx="91">
                  <c:v>170</c:v>
                </c:pt>
                <c:pt idx="95">
                  <c:v>137</c:v>
                </c:pt>
                <c:pt idx="96">
                  <c:v>119</c:v>
                </c:pt>
                <c:pt idx="97">
                  <c:v>0</c:v>
                </c:pt>
                <c:pt idx="98">
                  <c:v>288</c:v>
                </c:pt>
                <c:pt idx="100">
                  <c:v>454</c:v>
                </c:pt>
                <c:pt idx="102">
                  <c:v>183.333333333333</c:v>
                </c:pt>
                <c:pt idx="106">
                  <c:v>292</c:v>
                </c:pt>
                <c:pt idx="109">
                  <c:v>254</c:v>
                </c:pt>
                <c:pt idx="131">
                  <c:v>0</c:v>
                </c:pt>
              </c:numCache>
            </c:numRef>
          </c:yVal>
          <c:smooth val="0"/>
        </c:ser>
        <c:axId val="14347152"/>
        <c:axId val="7351606"/>
      </c:scatterChart>
      <c:valAx>
        <c:axId val="14347152"/>
        <c:scaling>
          <c:orientation val="minMax"/>
          <c:max val="42552"/>
          <c:min val="37622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351606"/>
        <c:crosses val="autoZero"/>
        <c:crossBetween val="midCat"/>
        <c:majorUnit val="730.5"/>
      </c:valAx>
      <c:valAx>
        <c:axId val="7351606"/>
        <c:scaling>
          <c:orientation val="minMax"/>
          <c:max val="1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434715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KKNA-3ST | OIL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Koreksi_Data!$C$1349:$C$1511</c:f>
              <c:numCache>
                <c:formatCode>mmm\-yyyy</c:formatCode>
                <c:ptCount val="163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  <c:pt idx="152">
                  <c:v>45778</c:v>
                </c:pt>
                <c:pt idx="153">
                  <c:v>45809</c:v>
                </c:pt>
                <c:pt idx="154">
                  <c:v>45839</c:v>
                </c:pt>
                <c:pt idx="155">
                  <c:v>45962</c:v>
                </c:pt>
                <c:pt idx="156">
                  <c:v>45992</c:v>
                </c:pt>
                <c:pt idx="157">
                  <c:v>46054</c:v>
                </c:pt>
                <c:pt idx="158">
                  <c:v>46113</c:v>
                </c:pt>
                <c:pt idx="159">
                  <c:v>46143</c:v>
                </c:pt>
                <c:pt idx="160">
                  <c:v>46174</c:v>
                </c:pt>
                <c:pt idx="161">
                  <c:v>46204</c:v>
                </c:pt>
                <c:pt idx="162">
                  <c:v>46235</c:v>
                </c:pt>
              </c:numCache>
            </c:numRef>
          </c:xVal>
          <c:yVal>
            <c:numRef>
              <c:f>Koreksi_Data!$D$1349:$D$1511</c:f>
              <c:numCache>
                <c:formatCode>#,##0.0</c:formatCode>
                <c:ptCount val="163"/>
                <c:pt idx="0">
                  <c:v>17.5</c:v>
                </c:pt>
                <c:pt idx="1">
                  <c:v>21.9</c:v>
                </c:pt>
                <c:pt idx="2">
                  <c:v>21.4</c:v>
                </c:pt>
                <c:pt idx="3">
                  <c:v>29.7</c:v>
                </c:pt>
                <c:pt idx="4">
                  <c:v>23.2</c:v>
                </c:pt>
                <c:pt idx="5">
                  <c:v>36.6</c:v>
                </c:pt>
                <c:pt idx="6">
                  <c:v>35.6</c:v>
                </c:pt>
                <c:pt idx="7">
                  <c:v>27.2</c:v>
                </c:pt>
                <c:pt idx="8">
                  <c:v>26.6</c:v>
                </c:pt>
                <c:pt idx="9">
                  <c:v>16.8</c:v>
                </c:pt>
                <c:pt idx="10">
                  <c:v>16.9</c:v>
                </c:pt>
                <c:pt idx="11">
                  <c:v>25.6</c:v>
                </c:pt>
                <c:pt idx="12">
                  <c:v>16.1</c:v>
                </c:pt>
                <c:pt idx="13">
                  <c:v>16.4</c:v>
                </c:pt>
                <c:pt idx="14">
                  <c:v>42.7</c:v>
                </c:pt>
                <c:pt idx="15">
                  <c:v>23.8</c:v>
                </c:pt>
                <c:pt idx="16">
                  <c:v>32.3</c:v>
                </c:pt>
                <c:pt idx="17">
                  <c:v>42.1</c:v>
                </c:pt>
                <c:pt idx="18">
                  <c:v>47.2</c:v>
                </c:pt>
                <c:pt idx="19">
                  <c:v>46.1</c:v>
                </c:pt>
                <c:pt idx="20">
                  <c:v>38.8</c:v>
                </c:pt>
                <c:pt idx="21">
                  <c:v>19.6</c:v>
                </c:pt>
                <c:pt idx="22">
                  <c:v>21.5</c:v>
                </c:pt>
                <c:pt idx="23">
                  <c:v>20.1</c:v>
                </c:pt>
                <c:pt idx="24">
                  <c:v>20.8</c:v>
                </c:pt>
                <c:pt idx="25">
                  <c:v>21.1</c:v>
                </c:pt>
                <c:pt idx="26">
                  <c:v>21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4.59</c:v>
                </c:pt>
                <c:pt idx="36">
                  <c:v>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1.62</c:v>
                </c:pt>
                <c:pt idx="50">
                  <c:v>9.71</c:v>
                </c:pt>
                <c:pt idx="51">
                  <c:v>18.7</c:v>
                </c:pt>
                <c:pt idx="52">
                  <c:v>19.4</c:v>
                </c:pt>
                <c:pt idx="53">
                  <c:v>19.4</c:v>
                </c:pt>
                <c:pt idx="54">
                  <c:v>19.5</c:v>
                </c:pt>
                <c:pt idx="55">
                  <c:v>23.5</c:v>
                </c:pt>
                <c:pt idx="56">
                  <c:v>23.2</c:v>
                </c:pt>
                <c:pt idx="57">
                  <c:v>20.1</c:v>
                </c:pt>
                <c:pt idx="58">
                  <c:v>17.9</c:v>
                </c:pt>
                <c:pt idx="59">
                  <c:v>16.2</c:v>
                </c:pt>
                <c:pt idx="60">
                  <c:v>2.59</c:v>
                </c:pt>
                <c:pt idx="61">
                  <c:v>3.62</c:v>
                </c:pt>
                <c:pt idx="62">
                  <c:v>8.67</c:v>
                </c:pt>
                <c:pt idx="63">
                  <c:v>6.82</c:v>
                </c:pt>
                <c:pt idx="64">
                  <c:v>3.41</c:v>
                </c:pt>
                <c:pt idx="65">
                  <c:v>2.3</c:v>
                </c:pt>
                <c:pt idx="66">
                  <c:v>1.16</c:v>
                </c:pt>
                <c:pt idx="67">
                  <c:v>1.28</c:v>
                </c:pt>
                <c:pt idx="68">
                  <c:v>1.49</c:v>
                </c:pt>
                <c:pt idx="69">
                  <c:v>1.15</c:v>
                </c:pt>
                <c:pt idx="70">
                  <c:v>1.19</c:v>
                </c:pt>
                <c:pt idx="71">
                  <c:v>0.953</c:v>
                </c:pt>
                <c:pt idx="72">
                  <c:v>0.491</c:v>
                </c:pt>
                <c:pt idx="73">
                  <c:v>0.529</c:v>
                </c:pt>
                <c:pt idx="74">
                  <c:v>0.86</c:v>
                </c:pt>
                <c:pt idx="75">
                  <c:v>0.963</c:v>
                </c:pt>
                <c:pt idx="76">
                  <c:v>0.662</c:v>
                </c:pt>
                <c:pt idx="77">
                  <c:v>0.901</c:v>
                </c:pt>
                <c:pt idx="78">
                  <c:v>1.24</c:v>
                </c:pt>
                <c:pt idx="79">
                  <c:v>2.41</c:v>
                </c:pt>
                <c:pt idx="80">
                  <c:v>3.01</c:v>
                </c:pt>
                <c:pt idx="81">
                  <c:v>3.6</c:v>
                </c:pt>
                <c:pt idx="82">
                  <c:v>3.83</c:v>
                </c:pt>
                <c:pt idx="83">
                  <c:v>5.08</c:v>
                </c:pt>
                <c:pt idx="84">
                  <c:v>3.71</c:v>
                </c:pt>
                <c:pt idx="85">
                  <c:v>3.67</c:v>
                </c:pt>
                <c:pt idx="86">
                  <c:v>3.41</c:v>
                </c:pt>
                <c:pt idx="87">
                  <c:v>3.33</c:v>
                </c:pt>
                <c:pt idx="88">
                  <c:v>2.94</c:v>
                </c:pt>
                <c:pt idx="89">
                  <c:v>2.92</c:v>
                </c:pt>
                <c:pt idx="90">
                  <c:v>2.92</c:v>
                </c:pt>
                <c:pt idx="91">
                  <c:v>2.85</c:v>
                </c:pt>
                <c:pt idx="92">
                  <c:v>2.75</c:v>
                </c:pt>
                <c:pt idx="93">
                  <c:v>2.58</c:v>
                </c:pt>
                <c:pt idx="94">
                  <c:v>2.66</c:v>
                </c:pt>
                <c:pt idx="95">
                  <c:v>2.54</c:v>
                </c:pt>
                <c:pt idx="96">
                  <c:v>2.28</c:v>
                </c:pt>
                <c:pt idx="97">
                  <c:v>2.03</c:v>
                </c:pt>
                <c:pt idx="98">
                  <c:v>2.3</c:v>
                </c:pt>
                <c:pt idx="99">
                  <c:v>2.32</c:v>
                </c:pt>
                <c:pt idx="100">
                  <c:v>2.26</c:v>
                </c:pt>
                <c:pt idx="101">
                  <c:v>2.26</c:v>
                </c:pt>
                <c:pt idx="102">
                  <c:v>2.31</c:v>
                </c:pt>
                <c:pt idx="103">
                  <c:v>2.07</c:v>
                </c:pt>
                <c:pt idx="104">
                  <c:v>2.05</c:v>
                </c:pt>
                <c:pt idx="105">
                  <c:v>1.62</c:v>
                </c:pt>
                <c:pt idx="106">
                  <c:v>1.54</c:v>
                </c:pt>
                <c:pt idx="107">
                  <c:v>1.7</c:v>
                </c:pt>
                <c:pt idx="108">
                  <c:v>1.66</c:v>
                </c:pt>
                <c:pt idx="109">
                  <c:v>3.46</c:v>
                </c:pt>
                <c:pt idx="110">
                  <c:v>5.35</c:v>
                </c:pt>
                <c:pt idx="111">
                  <c:v>5.51</c:v>
                </c:pt>
                <c:pt idx="112">
                  <c:v>2.8</c:v>
                </c:pt>
                <c:pt idx="113">
                  <c:v>2.46</c:v>
                </c:pt>
                <c:pt idx="114">
                  <c:v>2.42</c:v>
                </c:pt>
                <c:pt idx="115">
                  <c:v>2.46</c:v>
                </c:pt>
                <c:pt idx="116">
                  <c:v>2.46</c:v>
                </c:pt>
                <c:pt idx="117">
                  <c:v>2.47</c:v>
                </c:pt>
                <c:pt idx="118">
                  <c:v>2.6</c:v>
                </c:pt>
                <c:pt idx="119">
                  <c:v>2.62</c:v>
                </c:pt>
                <c:pt idx="120">
                  <c:v>2.32</c:v>
                </c:pt>
                <c:pt idx="121">
                  <c:v>2.14</c:v>
                </c:pt>
                <c:pt idx="122">
                  <c:v>2.16</c:v>
                </c:pt>
                <c:pt idx="123">
                  <c:v>2.08</c:v>
                </c:pt>
                <c:pt idx="124">
                  <c:v>1.84</c:v>
                </c:pt>
                <c:pt idx="125">
                  <c:v>1.89</c:v>
                </c:pt>
                <c:pt idx="126">
                  <c:v>1.57</c:v>
                </c:pt>
                <c:pt idx="127">
                  <c:v>1.76</c:v>
                </c:pt>
                <c:pt idx="128">
                  <c:v>1.87</c:v>
                </c:pt>
                <c:pt idx="129">
                  <c:v>2.43</c:v>
                </c:pt>
                <c:pt idx="130">
                  <c:v>1.95</c:v>
                </c:pt>
                <c:pt idx="131">
                  <c:v>1.74</c:v>
                </c:pt>
                <c:pt idx="132">
                  <c:v>1.73</c:v>
                </c:pt>
                <c:pt idx="133">
                  <c:v>0.383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0.0332</c:v>
                </c:pt>
                <c:pt idx="140">
                  <c:v>0.54</c:v>
                </c:pt>
                <c:pt idx="141">
                  <c:v>0.688</c:v>
                </c:pt>
                <c:pt idx="142">
                  <c:v>0.624</c:v>
                </c:pt>
                <c:pt idx="143">
                  <c:v>0.593</c:v>
                </c:pt>
                <c:pt idx="144">
                  <c:v>0.546</c:v>
                </c:pt>
                <c:pt idx="145">
                  <c:v>0.598</c:v>
                </c:pt>
                <c:pt idx="146">
                  <c:v>0.6</c:v>
                </c:pt>
                <c:pt idx="147">
                  <c:v>0.621</c:v>
                </c:pt>
                <c:pt idx="148">
                  <c:v>0.77</c:v>
                </c:pt>
                <c:pt idx="149">
                  <c:v>0.75</c:v>
                </c:pt>
                <c:pt idx="150">
                  <c:v>0.796</c:v>
                </c:pt>
                <c:pt idx="151">
                  <c:v>0.812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Koreksi_Data!$C$1349:$C$1511</c:f>
              <c:numCache>
                <c:formatCode>mmm\-yyyy</c:formatCode>
                <c:ptCount val="163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  <c:pt idx="152">
                  <c:v>45778</c:v>
                </c:pt>
                <c:pt idx="153">
                  <c:v>45809</c:v>
                </c:pt>
                <c:pt idx="154">
                  <c:v>45839</c:v>
                </c:pt>
                <c:pt idx="155">
                  <c:v>45962</c:v>
                </c:pt>
                <c:pt idx="156">
                  <c:v>45992</c:v>
                </c:pt>
                <c:pt idx="157">
                  <c:v>46054</c:v>
                </c:pt>
                <c:pt idx="158">
                  <c:v>46113</c:v>
                </c:pt>
                <c:pt idx="159">
                  <c:v>46143</c:v>
                </c:pt>
                <c:pt idx="160">
                  <c:v>46174</c:v>
                </c:pt>
                <c:pt idx="161">
                  <c:v>46204</c:v>
                </c:pt>
                <c:pt idx="162">
                  <c:v>46235</c:v>
                </c:pt>
              </c:numCache>
            </c:numRef>
          </c:xVal>
          <c:yVal>
            <c:numRef>
              <c:f>Koreksi_Data!$E$1349:$E$1511</c:f>
              <c:numCache>
                <c:formatCode>#,##0.0</c:formatCode>
                <c:ptCount val="163"/>
                <c:pt idx="0">
                  <c:v>18</c:v>
                </c:pt>
                <c:pt idx="1">
                  <c:v>19.6</c:v>
                </c:pt>
                <c:pt idx="2">
                  <c:v>5</c:v>
                </c:pt>
                <c:pt idx="3">
                  <c:v>38</c:v>
                </c:pt>
                <c:pt idx="5">
                  <c:v>47</c:v>
                </c:pt>
                <c:pt idx="20">
                  <c:v>22</c:v>
                </c:pt>
                <c:pt idx="26">
                  <c:v>0</c:v>
                </c:pt>
                <c:pt idx="34">
                  <c:v>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19</c:v>
                </c:pt>
                <c:pt idx="50">
                  <c:v>14.5</c:v>
                </c:pt>
                <c:pt idx="51">
                  <c:v>27</c:v>
                </c:pt>
                <c:pt idx="52">
                  <c:v>24</c:v>
                </c:pt>
                <c:pt idx="53">
                  <c:v>23</c:v>
                </c:pt>
                <c:pt idx="54">
                  <c:v>23</c:v>
                </c:pt>
                <c:pt idx="55">
                  <c:v>28</c:v>
                </c:pt>
                <c:pt idx="56">
                  <c:v>27</c:v>
                </c:pt>
                <c:pt idx="57">
                  <c:v>25</c:v>
                </c:pt>
                <c:pt idx="58">
                  <c:v>23</c:v>
                </c:pt>
                <c:pt idx="59">
                  <c:v>24</c:v>
                </c:pt>
                <c:pt idx="60">
                  <c:v>0</c:v>
                </c:pt>
                <c:pt idx="61">
                  <c:v>22</c:v>
                </c:pt>
                <c:pt idx="62">
                  <c:v>7.5</c:v>
                </c:pt>
                <c:pt idx="64">
                  <c:v>6</c:v>
                </c:pt>
                <c:pt idx="65">
                  <c:v>2</c:v>
                </c:pt>
                <c:pt idx="66">
                  <c:v>1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2</c:v>
                </c:pt>
                <c:pt idx="79">
                  <c:v>3</c:v>
                </c:pt>
                <c:pt idx="80">
                  <c:v>5</c:v>
                </c:pt>
                <c:pt idx="81">
                  <c:v>3</c:v>
                </c:pt>
                <c:pt idx="82">
                  <c:v>9</c:v>
                </c:pt>
                <c:pt idx="83">
                  <c:v>4</c:v>
                </c:pt>
                <c:pt idx="85">
                  <c:v>3</c:v>
                </c:pt>
                <c:pt idx="87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2</c:v>
                </c:pt>
                <c:pt idx="104">
                  <c:v>2</c:v>
                </c:pt>
                <c:pt idx="109">
                  <c:v>6</c:v>
                </c:pt>
                <c:pt idx="111">
                  <c:v>6</c:v>
                </c:pt>
                <c:pt idx="112">
                  <c:v>3</c:v>
                </c:pt>
                <c:pt idx="125">
                  <c:v>2</c:v>
                </c:pt>
                <c:pt idx="128">
                  <c:v>3</c:v>
                </c:pt>
                <c:pt idx="130">
                  <c:v>2</c:v>
                </c:pt>
                <c:pt idx="133">
                  <c:v>0</c:v>
                </c:pt>
                <c:pt idx="134">
                  <c:v>3</c:v>
                </c:pt>
                <c:pt idx="135">
                  <c:v>1</c:v>
                </c:pt>
                <c:pt idx="139">
                  <c:v>1</c:v>
                </c:pt>
                <c:pt idx="140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50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7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</c:numCache>
            </c:numRef>
          </c:yVal>
          <c:smooth val="0"/>
        </c:ser>
        <c:axId val="18176886"/>
        <c:axId val="40071496"/>
      </c:scatterChart>
      <c:valAx>
        <c:axId val="18176886"/>
        <c:scaling>
          <c:orientation val="minMax"/>
          <c:max val="46235"/>
          <c:min val="41153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0071496"/>
        <c:crosses val="autoZero"/>
        <c:crossBetween val="midCat"/>
        <c:majorUnit val="730.5"/>
      </c:valAx>
      <c:valAx>
        <c:axId val="40071496"/>
        <c:scaling>
          <c:orientation val="minMax"/>
          <c:max val="8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817688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KKNA-3ST | OIL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1f4e78"/>
            </a:solidFill>
            <a:ln w="1908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Koreksi_Data!$C$1349:$C$1511</c:f>
              <c:numCache>
                <c:formatCode>mmm\-yyyy</c:formatCode>
                <c:ptCount val="163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  <c:pt idx="152">
                  <c:v>45778</c:v>
                </c:pt>
                <c:pt idx="153">
                  <c:v>45809</c:v>
                </c:pt>
                <c:pt idx="154">
                  <c:v>45839</c:v>
                </c:pt>
                <c:pt idx="155">
                  <c:v>45962</c:v>
                </c:pt>
                <c:pt idx="156">
                  <c:v>45992</c:v>
                </c:pt>
                <c:pt idx="157">
                  <c:v>46054</c:v>
                </c:pt>
                <c:pt idx="158">
                  <c:v>46113</c:v>
                </c:pt>
                <c:pt idx="159">
                  <c:v>46143</c:v>
                </c:pt>
                <c:pt idx="160">
                  <c:v>46174</c:v>
                </c:pt>
                <c:pt idx="161">
                  <c:v>46204</c:v>
                </c:pt>
                <c:pt idx="162">
                  <c:v>46235</c:v>
                </c:pt>
              </c:numCache>
            </c:numRef>
          </c:xVal>
          <c:yVal>
            <c:numRef>
              <c:f>Koreksi_Data!$G$1349:$G$1511</c:f>
              <c:numCache>
                <c:formatCode>#,##0.0</c:formatCode>
                <c:ptCount val="163"/>
                <c:pt idx="0">
                  <c:v>18</c:v>
                </c:pt>
                <c:pt idx="1">
                  <c:v>19.6</c:v>
                </c:pt>
                <c:pt idx="2">
                  <c:v>5</c:v>
                </c:pt>
                <c:pt idx="3">
                  <c:v>38</c:v>
                </c:pt>
                <c:pt idx="4">
                  <c:v>29.6835016835017</c:v>
                </c:pt>
                <c:pt idx="5">
                  <c:v>47</c:v>
                </c:pt>
                <c:pt idx="6">
                  <c:v>45.7158469945355</c:v>
                </c:pt>
                <c:pt idx="7">
                  <c:v>34.9289617486339</c:v>
                </c:pt>
                <c:pt idx="8">
                  <c:v>34.1584699453552</c:v>
                </c:pt>
                <c:pt idx="9">
                  <c:v>21.5737704918033</c:v>
                </c:pt>
                <c:pt idx="10">
                  <c:v>21.7021857923497</c:v>
                </c:pt>
                <c:pt idx="11">
                  <c:v>32.8743169398907</c:v>
                </c:pt>
                <c:pt idx="12">
                  <c:v>20.6748633879781</c:v>
                </c:pt>
                <c:pt idx="13">
                  <c:v>21.0601092896175</c:v>
                </c:pt>
                <c:pt idx="14">
                  <c:v>54.8333333333333</c:v>
                </c:pt>
                <c:pt idx="15">
                  <c:v>30.5628415300546</c:v>
                </c:pt>
                <c:pt idx="16">
                  <c:v>41.4781420765027</c:v>
                </c:pt>
                <c:pt idx="17">
                  <c:v>54.0628415300546</c:v>
                </c:pt>
                <c:pt idx="18">
                  <c:v>60.6120218579235</c:v>
                </c:pt>
                <c:pt idx="19">
                  <c:v>59.1994535519126</c:v>
                </c:pt>
                <c:pt idx="20">
                  <c:v>22</c:v>
                </c:pt>
                <c:pt idx="21">
                  <c:v>11.1134020618557</c:v>
                </c:pt>
                <c:pt idx="22">
                  <c:v>12.1907216494845</c:v>
                </c:pt>
                <c:pt idx="23">
                  <c:v>11.3969072164948</c:v>
                </c:pt>
                <c:pt idx="24">
                  <c:v>11.7938144329897</c:v>
                </c:pt>
                <c:pt idx="25">
                  <c:v>11.9639175257732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4.59</c:v>
                </c:pt>
                <c:pt idx="36">
                  <c:v>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19</c:v>
                </c:pt>
                <c:pt idx="50">
                  <c:v>14.5</c:v>
                </c:pt>
                <c:pt idx="51">
                  <c:v>27</c:v>
                </c:pt>
                <c:pt idx="52">
                  <c:v>24</c:v>
                </c:pt>
                <c:pt idx="53">
                  <c:v>23</c:v>
                </c:pt>
                <c:pt idx="54">
                  <c:v>23</c:v>
                </c:pt>
                <c:pt idx="55">
                  <c:v>28</c:v>
                </c:pt>
                <c:pt idx="56">
                  <c:v>27</c:v>
                </c:pt>
                <c:pt idx="57">
                  <c:v>25</c:v>
                </c:pt>
                <c:pt idx="58">
                  <c:v>23</c:v>
                </c:pt>
                <c:pt idx="59">
                  <c:v>24</c:v>
                </c:pt>
                <c:pt idx="60">
                  <c:v>0</c:v>
                </c:pt>
                <c:pt idx="61">
                  <c:v>22</c:v>
                </c:pt>
                <c:pt idx="62">
                  <c:v>7.5</c:v>
                </c:pt>
                <c:pt idx="63">
                  <c:v>5.89965397923876</c:v>
                </c:pt>
                <c:pt idx="64">
                  <c:v>6</c:v>
                </c:pt>
                <c:pt idx="65">
                  <c:v>2</c:v>
                </c:pt>
                <c:pt idx="66">
                  <c:v>1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2</c:v>
                </c:pt>
                <c:pt idx="79">
                  <c:v>3</c:v>
                </c:pt>
                <c:pt idx="80">
                  <c:v>5</c:v>
                </c:pt>
                <c:pt idx="81">
                  <c:v>3</c:v>
                </c:pt>
                <c:pt idx="82">
                  <c:v>9</c:v>
                </c:pt>
                <c:pt idx="83">
                  <c:v>4</c:v>
                </c:pt>
                <c:pt idx="84">
                  <c:v>2.92125984251968</c:v>
                </c:pt>
                <c:pt idx="85">
                  <c:v>3</c:v>
                </c:pt>
                <c:pt idx="86">
                  <c:v>2.7874659400545</c:v>
                </c:pt>
                <c:pt idx="87">
                  <c:v>3</c:v>
                </c:pt>
                <c:pt idx="88">
                  <c:v>2.64864864864865</c:v>
                </c:pt>
                <c:pt idx="89">
                  <c:v>2.63063063063063</c:v>
                </c:pt>
                <c:pt idx="90">
                  <c:v>2.63063063063063</c:v>
                </c:pt>
                <c:pt idx="91">
                  <c:v>2.56756756756757</c:v>
                </c:pt>
                <c:pt idx="92">
                  <c:v>2.47747747747748</c:v>
                </c:pt>
                <c:pt idx="93">
                  <c:v>2.32432432432432</c:v>
                </c:pt>
                <c:pt idx="94">
                  <c:v>3</c:v>
                </c:pt>
                <c:pt idx="95">
                  <c:v>3</c:v>
                </c:pt>
                <c:pt idx="96">
                  <c:v>2</c:v>
                </c:pt>
                <c:pt idx="97">
                  <c:v>1.78070175438597</c:v>
                </c:pt>
                <c:pt idx="98">
                  <c:v>2.01754385964912</c:v>
                </c:pt>
                <c:pt idx="99">
                  <c:v>2.03508771929825</c:v>
                </c:pt>
                <c:pt idx="100">
                  <c:v>1.98245614035088</c:v>
                </c:pt>
                <c:pt idx="101">
                  <c:v>1.98245614035088</c:v>
                </c:pt>
                <c:pt idx="102">
                  <c:v>2.02631578947368</c:v>
                </c:pt>
                <c:pt idx="103">
                  <c:v>1.81578947368421</c:v>
                </c:pt>
                <c:pt idx="104">
                  <c:v>2</c:v>
                </c:pt>
                <c:pt idx="105">
                  <c:v>1.58048780487805</c:v>
                </c:pt>
                <c:pt idx="106">
                  <c:v>1.50243902439024</c:v>
                </c:pt>
                <c:pt idx="107">
                  <c:v>1.65853658536585</c:v>
                </c:pt>
                <c:pt idx="108">
                  <c:v>1.61951219512195</c:v>
                </c:pt>
                <c:pt idx="109">
                  <c:v>6</c:v>
                </c:pt>
                <c:pt idx="110">
                  <c:v>9.27745664739884</c:v>
                </c:pt>
                <c:pt idx="111">
                  <c:v>6</c:v>
                </c:pt>
                <c:pt idx="112">
                  <c:v>3</c:v>
                </c:pt>
                <c:pt idx="113">
                  <c:v>2.63571428571429</c:v>
                </c:pt>
                <c:pt idx="114">
                  <c:v>2.59285714285714</c:v>
                </c:pt>
                <c:pt idx="115">
                  <c:v>2.63571428571429</c:v>
                </c:pt>
                <c:pt idx="116">
                  <c:v>2.63571428571429</c:v>
                </c:pt>
                <c:pt idx="117">
                  <c:v>2.64642857142857</c:v>
                </c:pt>
                <c:pt idx="118">
                  <c:v>2.78571428571429</c:v>
                </c:pt>
                <c:pt idx="119">
                  <c:v>2.80714285714286</c:v>
                </c:pt>
                <c:pt idx="120">
                  <c:v>2.48571428571429</c:v>
                </c:pt>
                <c:pt idx="121">
                  <c:v>2.29285714285714</c:v>
                </c:pt>
                <c:pt idx="122">
                  <c:v>2.31428571428571</c:v>
                </c:pt>
                <c:pt idx="123">
                  <c:v>2.22857142857143</c:v>
                </c:pt>
                <c:pt idx="124">
                  <c:v>1.97142857142857</c:v>
                </c:pt>
                <c:pt idx="125">
                  <c:v>2</c:v>
                </c:pt>
                <c:pt idx="126">
                  <c:v>1.66137566137566</c:v>
                </c:pt>
                <c:pt idx="127">
                  <c:v>1.86243386243386</c:v>
                </c:pt>
                <c:pt idx="128">
                  <c:v>3</c:v>
                </c:pt>
                <c:pt idx="129">
                  <c:v>3.89839572192513</c:v>
                </c:pt>
                <c:pt idx="130">
                  <c:v>2</c:v>
                </c:pt>
                <c:pt idx="131">
                  <c:v>1.78461538461539</c:v>
                </c:pt>
                <c:pt idx="132">
                  <c:v>1.77435897435897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1</c:v>
                </c:pt>
                <c:pt idx="141">
                  <c:v>1.27407407407407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0.974025974025974</c:v>
                </c:pt>
                <c:pt idx="150">
                  <c:v>1</c:v>
                </c:pt>
                <c:pt idx="151">
                  <c:v>1.02010050251256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Koreksi_Data!$C$1349:$C$1511</c:f>
              <c:numCache>
                <c:formatCode>mmm\-yyyy</c:formatCode>
                <c:ptCount val="163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  <c:pt idx="152">
                  <c:v>45778</c:v>
                </c:pt>
                <c:pt idx="153">
                  <c:v>45809</c:v>
                </c:pt>
                <c:pt idx="154">
                  <c:v>45839</c:v>
                </c:pt>
                <c:pt idx="155">
                  <c:v>45962</c:v>
                </c:pt>
                <c:pt idx="156">
                  <c:v>45992</c:v>
                </c:pt>
                <c:pt idx="157">
                  <c:v>46054</c:v>
                </c:pt>
                <c:pt idx="158">
                  <c:v>46113</c:v>
                </c:pt>
                <c:pt idx="159">
                  <c:v>46143</c:v>
                </c:pt>
                <c:pt idx="160">
                  <c:v>46174</c:v>
                </c:pt>
                <c:pt idx="161">
                  <c:v>46204</c:v>
                </c:pt>
                <c:pt idx="162">
                  <c:v>46235</c:v>
                </c:pt>
              </c:numCache>
            </c:numRef>
          </c:xVal>
          <c:yVal>
            <c:numRef>
              <c:f>Koreksi_Data!$E$1349:$E$1511</c:f>
              <c:numCache>
                <c:formatCode>#,##0.0</c:formatCode>
                <c:ptCount val="163"/>
                <c:pt idx="0">
                  <c:v>18</c:v>
                </c:pt>
                <c:pt idx="1">
                  <c:v>19.6</c:v>
                </c:pt>
                <c:pt idx="2">
                  <c:v>5</c:v>
                </c:pt>
                <c:pt idx="3">
                  <c:v>38</c:v>
                </c:pt>
                <c:pt idx="5">
                  <c:v>47</c:v>
                </c:pt>
                <c:pt idx="20">
                  <c:v>22</c:v>
                </c:pt>
                <c:pt idx="26">
                  <c:v>0</c:v>
                </c:pt>
                <c:pt idx="34">
                  <c:v>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19</c:v>
                </c:pt>
                <c:pt idx="50">
                  <c:v>14.5</c:v>
                </c:pt>
                <c:pt idx="51">
                  <c:v>27</c:v>
                </c:pt>
                <c:pt idx="52">
                  <c:v>24</c:v>
                </c:pt>
                <c:pt idx="53">
                  <c:v>23</c:v>
                </c:pt>
                <c:pt idx="54">
                  <c:v>23</c:v>
                </c:pt>
                <c:pt idx="55">
                  <c:v>28</c:v>
                </c:pt>
                <c:pt idx="56">
                  <c:v>27</c:v>
                </c:pt>
                <c:pt idx="57">
                  <c:v>25</c:v>
                </c:pt>
                <c:pt idx="58">
                  <c:v>23</c:v>
                </c:pt>
                <c:pt idx="59">
                  <c:v>24</c:v>
                </c:pt>
                <c:pt idx="60">
                  <c:v>0</c:v>
                </c:pt>
                <c:pt idx="61">
                  <c:v>22</c:v>
                </c:pt>
                <c:pt idx="62">
                  <c:v>7.5</c:v>
                </c:pt>
                <c:pt idx="64">
                  <c:v>6</c:v>
                </c:pt>
                <c:pt idx="65">
                  <c:v>2</c:v>
                </c:pt>
                <c:pt idx="66">
                  <c:v>1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2</c:v>
                </c:pt>
                <c:pt idx="79">
                  <c:v>3</c:v>
                </c:pt>
                <c:pt idx="80">
                  <c:v>5</c:v>
                </c:pt>
                <c:pt idx="81">
                  <c:v>3</c:v>
                </c:pt>
                <c:pt idx="82">
                  <c:v>9</c:v>
                </c:pt>
                <c:pt idx="83">
                  <c:v>4</c:v>
                </c:pt>
                <c:pt idx="85">
                  <c:v>3</c:v>
                </c:pt>
                <c:pt idx="87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2</c:v>
                </c:pt>
                <c:pt idx="104">
                  <c:v>2</c:v>
                </c:pt>
                <c:pt idx="109">
                  <c:v>6</c:v>
                </c:pt>
                <c:pt idx="111">
                  <c:v>6</c:v>
                </c:pt>
                <c:pt idx="112">
                  <c:v>3</c:v>
                </c:pt>
                <c:pt idx="125">
                  <c:v>2</c:v>
                </c:pt>
                <c:pt idx="128">
                  <c:v>3</c:v>
                </c:pt>
                <c:pt idx="130">
                  <c:v>2</c:v>
                </c:pt>
                <c:pt idx="133">
                  <c:v>0</c:v>
                </c:pt>
                <c:pt idx="134">
                  <c:v>3</c:v>
                </c:pt>
                <c:pt idx="135">
                  <c:v>1</c:v>
                </c:pt>
                <c:pt idx="139">
                  <c:v>1</c:v>
                </c:pt>
                <c:pt idx="140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50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7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</c:numCache>
            </c:numRef>
          </c:yVal>
          <c:smooth val="0"/>
        </c:ser>
        <c:axId val="49641278"/>
        <c:axId val="7159679"/>
      </c:scatterChart>
      <c:valAx>
        <c:axId val="49641278"/>
        <c:scaling>
          <c:orientation val="minMax"/>
          <c:max val="46235"/>
          <c:min val="41153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159679"/>
        <c:crosses val="autoZero"/>
        <c:crossBetween val="midCat"/>
        <c:majorUnit val="730.5"/>
      </c:valAx>
      <c:valAx>
        <c:axId val="7159679"/>
        <c:scaling>
          <c:orientation val="minMax"/>
          <c:max val="8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964127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KKNA-4 | OIL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Koreksi_Data!$C$1512:$C$1765</c:f>
              <c:numCache>
                <c:formatCode>mmm\-yyyy</c:formatCode>
                <c:ptCount val="254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  <c:pt idx="135">
                  <c:v>42461</c:v>
                </c:pt>
                <c:pt idx="136">
                  <c:v>42491</c:v>
                </c:pt>
                <c:pt idx="137">
                  <c:v>42522</c:v>
                </c:pt>
                <c:pt idx="138">
                  <c:v>42552</c:v>
                </c:pt>
                <c:pt idx="139">
                  <c:v>42583</c:v>
                </c:pt>
                <c:pt idx="140">
                  <c:v>42614</c:v>
                </c:pt>
                <c:pt idx="141">
                  <c:v>42644</c:v>
                </c:pt>
                <c:pt idx="142">
                  <c:v>42675</c:v>
                </c:pt>
                <c:pt idx="143">
                  <c:v>42705</c:v>
                </c:pt>
                <c:pt idx="144">
                  <c:v>42736</c:v>
                </c:pt>
                <c:pt idx="145">
                  <c:v>42767</c:v>
                </c:pt>
                <c:pt idx="146">
                  <c:v>42795</c:v>
                </c:pt>
                <c:pt idx="147">
                  <c:v>42826</c:v>
                </c:pt>
                <c:pt idx="148">
                  <c:v>42856</c:v>
                </c:pt>
                <c:pt idx="149">
                  <c:v>42887</c:v>
                </c:pt>
                <c:pt idx="150">
                  <c:v>42917</c:v>
                </c:pt>
                <c:pt idx="151">
                  <c:v>42948</c:v>
                </c:pt>
                <c:pt idx="152">
                  <c:v>42979</c:v>
                </c:pt>
                <c:pt idx="153">
                  <c:v>43009</c:v>
                </c:pt>
                <c:pt idx="154">
                  <c:v>43040</c:v>
                </c:pt>
                <c:pt idx="155">
                  <c:v>43070</c:v>
                </c:pt>
                <c:pt idx="156">
                  <c:v>43101</c:v>
                </c:pt>
                <c:pt idx="157">
                  <c:v>43132</c:v>
                </c:pt>
                <c:pt idx="158">
                  <c:v>43160</c:v>
                </c:pt>
                <c:pt idx="159">
                  <c:v>43191</c:v>
                </c:pt>
                <c:pt idx="160">
                  <c:v>43221</c:v>
                </c:pt>
                <c:pt idx="161">
                  <c:v>43252</c:v>
                </c:pt>
                <c:pt idx="162">
                  <c:v>43282</c:v>
                </c:pt>
                <c:pt idx="163">
                  <c:v>43313</c:v>
                </c:pt>
                <c:pt idx="164">
                  <c:v>43344</c:v>
                </c:pt>
                <c:pt idx="165">
                  <c:v>43374</c:v>
                </c:pt>
                <c:pt idx="166">
                  <c:v>43405</c:v>
                </c:pt>
                <c:pt idx="167">
                  <c:v>43435</c:v>
                </c:pt>
                <c:pt idx="168">
                  <c:v>43466</c:v>
                </c:pt>
                <c:pt idx="169">
                  <c:v>43497</c:v>
                </c:pt>
                <c:pt idx="170">
                  <c:v>43525</c:v>
                </c:pt>
                <c:pt idx="171">
                  <c:v>43556</c:v>
                </c:pt>
                <c:pt idx="172">
                  <c:v>43586</c:v>
                </c:pt>
                <c:pt idx="173">
                  <c:v>43617</c:v>
                </c:pt>
                <c:pt idx="174">
                  <c:v>43647</c:v>
                </c:pt>
                <c:pt idx="175">
                  <c:v>43678</c:v>
                </c:pt>
                <c:pt idx="176">
                  <c:v>43709</c:v>
                </c:pt>
                <c:pt idx="177">
                  <c:v>43739</c:v>
                </c:pt>
                <c:pt idx="178">
                  <c:v>43770</c:v>
                </c:pt>
                <c:pt idx="179">
                  <c:v>43800</c:v>
                </c:pt>
                <c:pt idx="180">
                  <c:v>43831</c:v>
                </c:pt>
                <c:pt idx="181">
                  <c:v>43862</c:v>
                </c:pt>
                <c:pt idx="182">
                  <c:v>43891</c:v>
                </c:pt>
                <c:pt idx="183">
                  <c:v>43922</c:v>
                </c:pt>
                <c:pt idx="184">
                  <c:v>43952</c:v>
                </c:pt>
                <c:pt idx="185">
                  <c:v>43983</c:v>
                </c:pt>
                <c:pt idx="186">
                  <c:v>44013</c:v>
                </c:pt>
                <c:pt idx="187">
                  <c:v>44044</c:v>
                </c:pt>
                <c:pt idx="188">
                  <c:v>44075</c:v>
                </c:pt>
                <c:pt idx="189">
                  <c:v>44105</c:v>
                </c:pt>
                <c:pt idx="190">
                  <c:v>44136</c:v>
                </c:pt>
                <c:pt idx="191">
                  <c:v>44166</c:v>
                </c:pt>
                <c:pt idx="192">
                  <c:v>44197</c:v>
                </c:pt>
                <c:pt idx="193">
                  <c:v>44228</c:v>
                </c:pt>
                <c:pt idx="194">
                  <c:v>44256</c:v>
                </c:pt>
                <c:pt idx="195">
                  <c:v>44287</c:v>
                </c:pt>
                <c:pt idx="196">
                  <c:v>44317</c:v>
                </c:pt>
                <c:pt idx="197">
                  <c:v>44348</c:v>
                </c:pt>
                <c:pt idx="198">
                  <c:v>44378</c:v>
                </c:pt>
                <c:pt idx="199">
                  <c:v>44409</c:v>
                </c:pt>
                <c:pt idx="200">
                  <c:v>44440</c:v>
                </c:pt>
                <c:pt idx="201">
                  <c:v>44470</c:v>
                </c:pt>
                <c:pt idx="202">
                  <c:v>44501</c:v>
                </c:pt>
                <c:pt idx="203">
                  <c:v>44531</c:v>
                </c:pt>
                <c:pt idx="204">
                  <c:v>44562</c:v>
                </c:pt>
                <c:pt idx="205">
                  <c:v>44593</c:v>
                </c:pt>
                <c:pt idx="206">
                  <c:v>44621</c:v>
                </c:pt>
                <c:pt idx="207">
                  <c:v>44652</c:v>
                </c:pt>
                <c:pt idx="208">
                  <c:v>44682</c:v>
                </c:pt>
                <c:pt idx="209">
                  <c:v>44713</c:v>
                </c:pt>
                <c:pt idx="210">
                  <c:v>44743</c:v>
                </c:pt>
                <c:pt idx="211">
                  <c:v>44774</c:v>
                </c:pt>
                <c:pt idx="212">
                  <c:v>44805</c:v>
                </c:pt>
                <c:pt idx="213">
                  <c:v>44835</c:v>
                </c:pt>
                <c:pt idx="214">
                  <c:v>44866</c:v>
                </c:pt>
                <c:pt idx="215">
                  <c:v>44896</c:v>
                </c:pt>
                <c:pt idx="216">
                  <c:v>44927</c:v>
                </c:pt>
                <c:pt idx="217">
                  <c:v>44958</c:v>
                </c:pt>
                <c:pt idx="218">
                  <c:v>44986</c:v>
                </c:pt>
                <c:pt idx="219">
                  <c:v>45017</c:v>
                </c:pt>
                <c:pt idx="220">
                  <c:v>45047</c:v>
                </c:pt>
                <c:pt idx="221">
                  <c:v>45078</c:v>
                </c:pt>
                <c:pt idx="222">
                  <c:v>45108</c:v>
                </c:pt>
                <c:pt idx="223">
                  <c:v>45139</c:v>
                </c:pt>
                <c:pt idx="224">
                  <c:v>45170</c:v>
                </c:pt>
                <c:pt idx="225">
                  <c:v>45200</c:v>
                </c:pt>
                <c:pt idx="226">
                  <c:v>45231</c:v>
                </c:pt>
                <c:pt idx="227">
                  <c:v>45261</c:v>
                </c:pt>
                <c:pt idx="228">
                  <c:v>45292</c:v>
                </c:pt>
                <c:pt idx="229">
                  <c:v>45323</c:v>
                </c:pt>
                <c:pt idx="230">
                  <c:v>45352</c:v>
                </c:pt>
                <c:pt idx="231">
                  <c:v>45383</c:v>
                </c:pt>
                <c:pt idx="232">
                  <c:v>45413</c:v>
                </c:pt>
                <c:pt idx="233">
                  <c:v>45444</c:v>
                </c:pt>
                <c:pt idx="234">
                  <c:v>45474</c:v>
                </c:pt>
                <c:pt idx="235">
                  <c:v>45505</c:v>
                </c:pt>
                <c:pt idx="236">
                  <c:v>45536</c:v>
                </c:pt>
                <c:pt idx="237">
                  <c:v>45566</c:v>
                </c:pt>
                <c:pt idx="238">
                  <c:v>45597</c:v>
                </c:pt>
                <c:pt idx="239">
                  <c:v>45627</c:v>
                </c:pt>
                <c:pt idx="240">
                  <c:v>45658</c:v>
                </c:pt>
                <c:pt idx="241">
                  <c:v>45689</c:v>
                </c:pt>
                <c:pt idx="242">
                  <c:v>45717</c:v>
                </c:pt>
                <c:pt idx="243">
                  <c:v>45748</c:v>
                </c:pt>
                <c:pt idx="244">
                  <c:v>45778</c:v>
                </c:pt>
                <c:pt idx="245">
                  <c:v>45839</c:v>
                </c:pt>
                <c:pt idx="246">
                  <c:v>45962</c:v>
                </c:pt>
                <c:pt idx="247">
                  <c:v>45992</c:v>
                </c:pt>
                <c:pt idx="248">
                  <c:v>46054</c:v>
                </c:pt>
                <c:pt idx="249">
                  <c:v>46113</c:v>
                </c:pt>
                <c:pt idx="250">
                  <c:v>46143</c:v>
                </c:pt>
                <c:pt idx="251">
                  <c:v>46174</c:v>
                </c:pt>
                <c:pt idx="252">
                  <c:v>46204</c:v>
                </c:pt>
                <c:pt idx="253">
                  <c:v>46235</c:v>
                </c:pt>
              </c:numCache>
            </c:numRef>
          </c:xVal>
          <c:yVal>
            <c:numRef>
              <c:f>Koreksi_Data!$D$1512:$D$1765</c:f>
              <c:numCache>
                <c:formatCode>#,##0.0</c:formatCode>
                <c:ptCount val="254"/>
                <c:pt idx="0">
                  <c:v>0</c:v>
                </c:pt>
                <c:pt idx="1">
                  <c:v>95</c:v>
                </c:pt>
                <c:pt idx="2">
                  <c:v>67.3</c:v>
                </c:pt>
                <c:pt idx="3">
                  <c:v>50.4</c:v>
                </c:pt>
                <c:pt idx="4">
                  <c:v>73.6</c:v>
                </c:pt>
                <c:pt idx="5">
                  <c:v>78.7</c:v>
                </c:pt>
                <c:pt idx="6">
                  <c:v>42</c:v>
                </c:pt>
                <c:pt idx="7">
                  <c:v>43</c:v>
                </c:pt>
                <c:pt idx="8">
                  <c:v>30.1</c:v>
                </c:pt>
                <c:pt idx="9">
                  <c:v>30.4</c:v>
                </c:pt>
                <c:pt idx="10">
                  <c:v>27.1</c:v>
                </c:pt>
                <c:pt idx="11">
                  <c:v>41.6</c:v>
                </c:pt>
                <c:pt idx="12">
                  <c:v>74.2</c:v>
                </c:pt>
                <c:pt idx="13">
                  <c:v>50.3</c:v>
                </c:pt>
                <c:pt idx="14">
                  <c:v>48.7</c:v>
                </c:pt>
                <c:pt idx="15">
                  <c:v>48.2</c:v>
                </c:pt>
                <c:pt idx="16">
                  <c:v>52.4</c:v>
                </c:pt>
                <c:pt idx="17">
                  <c:v>68</c:v>
                </c:pt>
                <c:pt idx="18">
                  <c:v>54.2</c:v>
                </c:pt>
                <c:pt idx="19">
                  <c:v>56</c:v>
                </c:pt>
                <c:pt idx="20">
                  <c:v>58.1</c:v>
                </c:pt>
                <c:pt idx="21">
                  <c:v>65.6</c:v>
                </c:pt>
                <c:pt idx="22">
                  <c:v>49</c:v>
                </c:pt>
                <c:pt idx="23">
                  <c:v>61</c:v>
                </c:pt>
                <c:pt idx="24">
                  <c:v>65.6</c:v>
                </c:pt>
                <c:pt idx="25">
                  <c:v>89.5</c:v>
                </c:pt>
                <c:pt idx="26">
                  <c:v>75.4</c:v>
                </c:pt>
                <c:pt idx="27">
                  <c:v>122</c:v>
                </c:pt>
                <c:pt idx="28">
                  <c:v>52.6</c:v>
                </c:pt>
                <c:pt idx="29">
                  <c:v>66.4</c:v>
                </c:pt>
                <c:pt idx="30">
                  <c:v>91.4</c:v>
                </c:pt>
                <c:pt idx="31">
                  <c:v>152</c:v>
                </c:pt>
                <c:pt idx="32">
                  <c:v>86.7</c:v>
                </c:pt>
                <c:pt idx="33">
                  <c:v>0</c:v>
                </c:pt>
                <c:pt idx="34">
                  <c:v>39.5</c:v>
                </c:pt>
                <c:pt idx="35">
                  <c:v>82.9</c:v>
                </c:pt>
                <c:pt idx="36">
                  <c:v>119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119</c:v>
                </c:pt>
                <c:pt idx="45">
                  <c:v>118</c:v>
                </c:pt>
                <c:pt idx="46">
                  <c:v>111</c:v>
                </c:pt>
                <c:pt idx="47">
                  <c:v>104</c:v>
                </c:pt>
                <c:pt idx="48">
                  <c:v>107</c:v>
                </c:pt>
                <c:pt idx="49">
                  <c:v>155</c:v>
                </c:pt>
                <c:pt idx="50">
                  <c:v>142</c:v>
                </c:pt>
                <c:pt idx="51">
                  <c:v>140</c:v>
                </c:pt>
                <c:pt idx="52">
                  <c:v>128</c:v>
                </c:pt>
                <c:pt idx="53">
                  <c:v>132</c:v>
                </c:pt>
                <c:pt idx="54">
                  <c:v>133</c:v>
                </c:pt>
                <c:pt idx="55">
                  <c:v>150</c:v>
                </c:pt>
                <c:pt idx="56">
                  <c:v>131</c:v>
                </c:pt>
                <c:pt idx="57">
                  <c:v>121</c:v>
                </c:pt>
                <c:pt idx="58">
                  <c:v>112</c:v>
                </c:pt>
                <c:pt idx="59">
                  <c:v>134</c:v>
                </c:pt>
                <c:pt idx="60">
                  <c:v>123</c:v>
                </c:pt>
                <c:pt idx="61">
                  <c:v>101</c:v>
                </c:pt>
                <c:pt idx="62">
                  <c:v>145</c:v>
                </c:pt>
                <c:pt idx="63">
                  <c:v>175</c:v>
                </c:pt>
                <c:pt idx="64">
                  <c:v>176</c:v>
                </c:pt>
                <c:pt idx="65">
                  <c:v>186</c:v>
                </c:pt>
                <c:pt idx="66">
                  <c:v>191</c:v>
                </c:pt>
                <c:pt idx="67">
                  <c:v>131</c:v>
                </c:pt>
                <c:pt idx="68">
                  <c:v>147</c:v>
                </c:pt>
                <c:pt idx="69">
                  <c:v>139</c:v>
                </c:pt>
                <c:pt idx="70">
                  <c:v>113</c:v>
                </c:pt>
                <c:pt idx="71">
                  <c:v>117</c:v>
                </c:pt>
                <c:pt idx="72">
                  <c:v>63</c:v>
                </c:pt>
                <c:pt idx="73">
                  <c:v>111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117</c:v>
                </c:pt>
                <c:pt idx="84">
                  <c:v>119</c:v>
                </c:pt>
                <c:pt idx="85">
                  <c:v>57.8</c:v>
                </c:pt>
                <c:pt idx="86">
                  <c:v>47.2</c:v>
                </c:pt>
                <c:pt idx="87">
                  <c:v>0</c:v>
                </c:pt>
                <c:pt idx="88">
                  <c:v>0</c:v>
                </c:pt>
                <c:pt idx="89">
                  <c:v>48.5</c:v>
                </c:pt>
                <c:pt idx="90">
                  <c:v>87.3</c:v>
                </c:pt>
                <c:pt idx="91">
                  <c:v>117</c:v>
                </c:pt>
                <c:pt idx="92">
                  <c:v>118</c:v>
                </c:pt>
                <c:pt idx="93">
                  <c:v>97.1</c:v>
                </c:pt>
                <c:pt idx="94">
                  <c:v>94.8</c:v>
                </c:pt>
                <c:pt idx="95">
                  <c:v>89.8</c:v>
                </c:pt>
                <c:pt idx="96">
                  <c:v>62.1</c:v>
                </c:pt>
                <c:pt idx="97">
                  <c:v>58.7</c:v>
                </c:pt>
                <c:pt idx="98">
                  <c:v>46.2</c:v>
                </c:pt>
                <c:pt idx="99">
                  <c:v>35.3</c:v>
                </c:pt>
                <c:pt idx="100">
                  <c:v>34.6</c:v>
                </c:pt>
                <c:pt idx="101">
                  <c:v>21.9</c:v>
                </c:pt>
                <c:pt idx="102">
                  <c:v>21.9</c:v>
                </c:pt>
                <c:pt idx="103">
                  <c:v>33.2</c:v>
                </c:pt>
                <c:pt idx="104">
                  <c:v>20.9</c:v>
                </c:pt>
                <c:pt idx="105">
                  <c:v>21.3</c:v>
                </c:pt>
                <c:pt idx="106">
                  <c:v>55.4</c:v>
                </c:pt>
                <c:pt idx="107">
                  <c:v>23.3</c:v>
                </c:pt>
                <c:pt idx="108">
                  <c:v>10.4</c:v>
                </c:pt>
                <c:pt idx="109">
                  <c:v>35.8</c:v>
                </c:pt>
                <c:pt idx="110">
                  <c:v>48.2</c:v>
                </c:pt>
                <c:pt idx="111">
                  <c:v>47.1</c:v>
                </c:pt>
                <c:pt idx="112">
                  <c:v>39.7</c:v>
                </c:pt>
                <c:pt idx="113">
                  <c:v>42.8</c:v>
                </c:pt>
                <c:pt idx="114">
                  <c:v>46.9</c:v>
                </c:pt>
                <c:pt idx="115">
                  <c:v>43.9</c:v>
                </c:pt>
                <c:pt idx="116">
                  <c:v>45.3</c:v>
                </c:pt>
                <c:pt idx="117">
                  <c:v>46.1</c:v>
                </c:pt>
                <c:pt idx="118">
                  <c:v>45.8</c:v>
                </c:pt>
                <c:pt idx="119">
                  <c:v>42.9</c:v>
                </c:pt>
                <c:pt idx="120">
                  <c:v>43.1</c:v>
                </c:pt>
                <c:pt idx="121">
                  <c:v>43.1</c:v>
                </c:pt>
                <c:pt idx="122">
                  <c:v>52.3</c:v>
                </c:pt>
                <c:pt idx="123">
                  <c:v>24.6</c:v>
                </c:pt>
                <c:pt idx="124">
                  <c:v>49.7</c:v>
                </c:pt>
                <c:pt idx="125">
                  <c:v>48.8</c:v>
                </c:pt>
                <c:pt idx="126">
                  <c:v>47</c:v>
                </c:pt>
                <c:pt idx="127">
                  <c:v>44</c:v>
                </c:pt>
                <c:pt idx="128">
                  <c:v>41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Koreksi_Data!$C$1512:$C$1765</c:f>
              <c:numCache>
                <c:formatCode>mmm\-yyyy</c:formatCode>
                <c:ptCount val="254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  <c:pt idx="135">
                  <c:v>42461</c:v>
                </c:pt>
                <c:pt idx="136">
                  <c:v>42491</c:v>
                </c:pt>
                <c:pt idx="137">
                  <c:v>42522</c:v>
                </c:pt>
                <c:pt idx="138">
                  <c:v>42552</c:v>
                </c:pt>
                <c:pt idx="139">
                  <c:v>42583</c:v>
                </c:pt>
                <c:pt idx="140">
                  <c:v>42614</c:v>
                </c:pt>
                <c:pt idx="141">
                  <c:v>42644</c:v>
                </c:pt>
                <c:pt idx="142">
                  <c:v>42675</c:v>
                </c:pt>
                <c:pt idx="143">
                  <c:v>42705</c:v>
                </c:pt>
                <c:pt idx="144">
                  <c:v>42736</c:v>
                </c:pt>
                <c:pt idx="145">
                  <c:v>42767</c:v>
                </c:pt>
                <c:pt idx="146">
                  <c:v>42795</c:v>
                </c:pt>
                <c:pt idx="147">
                  <c:v>42826</c:v>
                </c:pt>
                <c:pt idx="148">
                  <c:v>42856</c:v>
                </c:pt>
                <c:pt idx="149">
                  <c:v>42887</c:v>
                </c:pt>
                <c:pt idx="150">
                  <c:v>42917</c:v>
                </c:pt>
                <c:pt idx="151">
                  <c:v>42948</c:v>
                </c:pt>
                <c:pt idx="152">
                  <c:v>42979</c:v>
                </c:pt>
                <c:pt idx="153">
                  <c:v>43009</c:v>
                </c:pt>
                <c:pt idx="154">
                  <c:v>43040</c:v>
                </c:pt>
                <c:pt idx="155">
                  <c:v>43070</c:v>
                </c:pt>
                <c:pt idx="156">
                  <c:v>43101</c:v>
                </c:pt>
                <c:pt idx="157">
                  <c:v>43132</c:v>
                </c:pt>
                <c:pt idx="158">
                  <c:v>43160</c:v>
                </c:pt>
                <c:pt idx="159">
                  <c:v>43191</c:v>
                </c:pt>
                <c:pt idx="160">
                  <c:v>43221</c:v>
                </c:pt>
                <c:pt idx="161">
                  <c:v>43252</c:v>
                </c:pt>
                <c:pt idx="162">
                  <c:v>43282</c:v>
                </c:pt>
                <c:pt idx="163">
                  <c:v>43313</c:v>
                </c:pt>
                <c:pt idx="164">
                  <c:v>43344</c:v>
                </c:pt>
                <c:pt idx="165">
                  <c:v>43374</c:v>
                </c:pt>
                <c:pt idx="166">
                  <c:v>43405</c:v>
                </c:pt>
                <c:pt idx="167">
                  <c:v>43435</c:v>
                </c:pt>
                <c:pt idx="168">
                  <c:v>43466</c:v>
                </c:pt>
                <c:pt idx="169">
                  <c:v>43497</c:v>
                </c:pt>
                <c:pt idx="170">
                  <c:v>43525</c:v>
                </c:pt>
                <c:pt idx="171">
                  <c:v>43556</c:v>
                </c:pt>
                <c:pt idx="172">
                  <c:v>43586</c:v>
                </c:pt>
                <c:pt idx="173">
                  <c:v>43617</c:v>
                </c:pt>
                <c:pt idx="174">
                  <c:v>43647</c:v>
                </c:pt>
                <c:pt idx="175">
                  <c:v>43678</c:v>
                </c:pt>
                <c:pt idx="176">
                  <c:v>43709</c:v>
                </c:pt>
                <c:pt idx="177">
                  <c:v>43739</c:v>
                </c:pt>
                <c:pt idx="178">
                  <c:v>43770</c:v>
                </c:pt>
                <c:pt idx="179">
                  <c:v>43800</c:v>
                </c:pt>
                <c:pt idx="180">
                  <c:v>43831</c:v>
                </c:pt>
                <c:pt idx="181">
                  <c:v>43862</c:v>
                </c:pt>
                <c:pt idx="182">
                  <c:v>43891</c:v>
                </c:pt>
                <c:pt idx="183">
                  <c:v>43922</c:v>
                </c:pt>
                <c:pt idx="184">
                  <c:v>43952</c:v>
                </c:pt>
                <c:pt idx="185">
                  <c:v>43983</c:v>
                </c:pt>
                <c:pt idx="186">
                  <c:v>44013</c:v>
                </c:pt>
                <c:pt idx="187">
                  <c:v>44044</c:v>
                </c:pt>
                <c:pt idx="188">
                  <c:v>44075</c:v>
                </c:pt>
                <c:pt idx="189">
                  <c:v>44105</c:v>
                </c:pt>
                <c:pt idx="190">
                  <c:v>44136</c:v>
                </c:pt>
                <c:pt idx="191">
                  <c:v>44166</c:v>
                </c:pt>
                <c:pt idx="192">
                  <c:v>44197</c:v>
                </c:pt>
                <c:pt idx="193">
                  <c:v>44228</c:v>
                </c:pt>
                <c:pt idx="194">
                  <c:v>44256</c:v>
                </c:pt>
                <c:pt idx="195">
                  <c:v>44287</c:v>
                </c:pt>
                <c:pt idx="196">
                  <c:v>44317</c:v>
                </c:pt>
                <c:pt idx="197">
                  <c:v>44348</c:v>
                </c:pt>
                <c:pt idx="198">
                  <c:v>44378</c:v>
                </c:pt>
                <c:pt idx="199">
                  <c:v>44409</c:v>
                </c:pt>
                <c:pt idx="200">
                  <c:v>44440</c:v>
                </c:pt>
                <c:pt idx="201">
                  <c:v>44470</c:v>
                </c:pt>
                <c:pt idx="202">
                  <c:v>44501</c:v>
                </c:pt>
                <c:pt idx="203">
                  <c:v>44531</c:v>
                </c:pt>
                <c:pt idx="204">
                  <c:v>44562</c:v>
                </c:pt>
                <c:pt idx="205">
                  <c:v>44593</c:v>
                </c:pt>
                <c:pt idx="206">
                  <c:v>44621</c:v>
                </c:pt>
                <c:pt idx="207">
                  <c:v>44652</c:v>
                </c:pt>
                <c:pt idx="208">
                  <c:v>44682</c:v>
                </c:pt>
                <c:pt idx="209">
                  <c:v>44713</c:v>
                </c:pt>
                <c:pt idx="210">
                  <c:v>44743</c:v>
                </c:pt>
                <c:pt idx="211">
                  <c:v>44774</c:v>
                </c:pt>
                <c:pt idx="212">
                  <c:v>44805</c:v>
                </c:pt>
                <c:pt idx="213">
                  <c:v>44835</c:v>
                </c:pt>
                <c:pt idx="214">
                  <c:v>44866</c:v>
                </c:pt>
                <c:pt idx="215">
                  <c:v>44896</c:v>
                </c:pt>
                <c:pt idx="216">
                  <c:v>44927</c:v>
                </c:pt>
                <c:pt idx="217">
                  <c:v>44958</c:v>
                </c:pt>
                <c:pt idx="218">
                  <c:v>44986</c:v>
                </c:pt>
                <c:pt idx="219">
                  <c:v>45017</c:v>
                </c:pt>
                <c:pt idx="220">
                  <c:v>45047</c:v>
                </c:pt>
                <c:pt idx="221">
                  <c:v>45078</c:v>
                </c:pt>
                <c:pt idx="222">
                  <c:v>45108</c:v>
                </c:pt>
                <c:pt idx="223">
                  <c:v>45139</c:v>
                </c:pt>
                <c:pt idx="224">
                  <c:v>45170</c:v>
                </c:pt>
                <c:pt idx="225">
                  <c:v>45200</c:v>
                </c:pt>
                <c:pt idx="226">
                  <c:v>45231</c:v>
                </c:pt>
                <c:pt idx="227">
                  <c:v>45261</c:v>
                </c:pt>
                <c:pt idx="228">
                  <c:v>45292</c:v>
                </c:pt>
                <c:pt idx="229">
                  <c:v>45323</c:v>
                </c:pt>
                <c:pt idx="230">
                  <c:v>45352</c:v>
                </c:pt>
                <c:pt idx="231">
                  <c:v>45383</c:v>
                </c:pt>
                <c:pt idx="232">
                  <c:v>45413</c:v>
                </c:pt>
                <c:pt idx="233">
                  <c:v>45444</c:v>
                </c:pt>
                <c:pt idx="234">
                  <c:v>45474</c:v>
                </c:pt>
                <c:pt idx="235">
                  <c:v>45505</c:v>
                </c:pt>
                <c:pt idx="236">
                  <c:v>45536</c:v>
                </c:pt>
                <c:pt idx="237">
                  <c:v>45566</c:v>
                </c:pt>
                <c:pt idx="238">
                  <c:v>45597</c:v>
                </c:pt>
                <c:pt idx="239">
                  <c:v>45627</c:v>
                </c:pt>
                <c:pt idx="240">
                  <c:v>45658</c:v>
                </c:pt>
                <c:pt idx="241">
                  <c:v>45689</c:v>
                </c:pt>
                <c:pt idx="242">
                  <c:v>45717</c:v>
                </c:pt>
                <c:pt idx="243">
                  <c:v>45748</c:v>
                </c:pt>
                <c:pt idx="244">
                  <c:v>45778</c:v>
                </c:pt>
                <c:pt idx="245">
                  <c:v>45839</c:v>
                </c:pt>
                <c:pt idx="246">
                  <c:v>45962</c:v>
                </c:pt>
                <c:pt idx="247">
                  <c:v>45992</c:v>
                </c:pt>
                <c:pt idx="248">
                  <c:v>46054</c:v>
                </c:pt>
                <c:pt idx="249">
                  <c:v>46113</c:v>
                </c:pt>
                <c:pt idx="250">
                  <c:v>46143</c:v>
                </c:pt>
                <c:pt idx="251">
                  <c:v>46174</c:v>
                </c:pt>
                <c:pt idx="252">
                  <c:v>46204</c:v>
                </c:pt>
                <c:pt idx="253">
                  <c:v>46235</c:v>
                </c:pt>
              </c:numCache>
            </c:numRef>
          </c:xVal>
          <c:yVal>
            <c:numRef>
              <c:f>Koreksi_Data!$E$1512:$E$1765</c:f>
              <c:numCache>
                <c:formatCode>#,##0.0</c:formatCode>
                <c:ptCount val="254"/>
                <c:pt idx="1">
                  <c:v>115</c:v>
                </c:pt>
                <c:pt idx="2">
                  <c:v>111.5</c:v>
                </c:pt>
                <c:pt idx="3">
                  <c:v>80</c:v>
                </c:pt>
                <c:pt idx="5">
                  <c:v>80</c:v>
                </c:pt>
                <c:pt idx="6">
                  <c:v>68</c:v>
                </c:pt>
                <c:pt idx="9">
                  <c:v>86</c:v>
                </c:pt>
                <c:pt idx="10">
                  <c:v>91</c:v>
                </c:pt>
                <c:pt idx="24">
                  <c:v>158</c:v>
                </c:pt>
                <c:pt idx="25">
                  <c:v>180</c:v>
                </c:pt>
                <c:pt idx="26">
                  <c:v>164</c:v>
                </c:pt>
                <c:pt idx="27">
                  <c:v>152</c:v>
                </c:pt>
                <c:pt idx="28">
                  <c:v>90</c:v>
                </c:pt>
                <c:pt idx="29">
                  <c:v>71</c:v>
                </c:pt>
                <c:pt idx="30">
                  <c:v>121</c:v>
                </c:pt>
                <c:pt idx="35">
                  <c:v>113</c:v>
                </c:pt>
                <c:pt idx="44">
                  <c:v>220.666666666667</c:v>
                </c:pt>
                <c:pt idx="49">
                  <c:v>214</c:v>
                </c:pt>
                <c:pt idx="50">
                  <c:v>198</c:v>
                </c:pt>
                <c:pt idx="51">
                  <c:v>234</c:v>
                </c:pt>
                <c:pt idx="52">
                  <c:v>207</c:v>
                </c:pt>
                <c:pt idx="53">
                  <c:v>203</c:v>
                </c:pt>
                <c:pt idx="59">
                  <c:v>218</c:v>
                </c:pt>
                <c:pt idx="60">
                  <c:v>201</c:v>
                </c:pt>
                <c:pt idx="61">
                  <c:v>192</c:v>
                </c:pt>
                <c:pt idx="64">
                  <c:v>192</c:v>
                </c:pt>
                <c:pt idx="65">
                  <c:v>192</c:v>
                </c:pt>
                <c:pt idx="66">
                  <c:v>151</c:v>
                </c:pt>
                <c:pt idx="67">
                  <c:v>144</c:v>
                </c:pt>
                <c:pt idx="70">
                  <c:v>98</c:v>
                </c:pt>
                <c:pt idx="74">
                  <c:v>2.83333333333333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7.33333333333333</c:v>
                </c:pt>
                <c:pt idx="79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57.5</c:v>
                </c:pt>
                <c:pt idx="85">
                  <c:v>61</c:v>
                </c:pt>
                <c:pt idx="109">
                  <c:v>143.5</c:v>
                </c:pt>
                <c:pt idx="129">
                  <c:v>150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2">
                  <c:v>0</c:v>
                </c:pt>
                <c:pt idx="154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5">
                  <c:v>0</c:v>
                </c:pt>
                <c:pt idx="166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8">
                  <c:v>0</c:v>
                </c:pt>
                <c:pt idx="186">
                  <c:v>0</c:v>
                </c:pt>
                <c:pt idx="204">
                  <c:v>0</c:v>
                </c:pt>
                <c:pt idx="217">
                  <c:v>0</c:v>
                </c:pt>
                <c:pt idx="227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</c:numCache>
            </c:numRef>
          </c:yVal>
          <c:smooth val="0"/>
        </c:ser>
        <c:axId val="33444587"/>
        <c:axId val="10509535"/>
      </c:scatterChart>
      <c:valAx>
        <c:axId val="33444587"/>
        <c:scaling>
          <c:orientation val="minMax"/>
          <c:max val="46235"/>
          <c:min val="38353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0509535"/>
        <c:crosses val="autoZero"/>
        <c:crossBetween val="midCat"/>
        <c:majorUnit val="1095.75"/>
      </c:valAx>
      <c:valAx>
        <c:axId val="10509535"/>
        <c:scaling>
          <c:orientation val="minMax"/>
          <c:max val="4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344458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KKNA-4 | OIL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1f4e78"/>
            </a:solidFill>
            <a:ln w="1908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Koreksi_Data!$C$1512:$C$1765</c:f>
              <c:numCache>
                <c:formatCode>mmm\-yyyy</c:formatCode>
                <c:ptCount val="254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  <c:pt idx="135">
                  <c:v>42461</c:v>
                </c:pt>
                <c:pt idx="136">
                  <c:v>42491</c:v>
                </c:pt>
                <c:pt idx="137">
                  <c:v>42522</c:v>
                </c:pt>
                <c:pt idx="138">
                  <c:v>42552</c:v>
                </c:pt>
                <c:pt idx="139">
                  <c:v>42583</c:v>
                </c:pt>
                <c:pt idx="140">
                  <c:v>42614</c:v>
                </c:pt>
                <c:pt idx="141">
                  <c:v>42644</c:v>
                </c:pt>
                <c:pt idx="142">
                  <c:v>42675</c:v>
                </c:pt>
                <c:pt idx="143">
                  <c:v>42705</c:v>
                </c:pt>
                <c:pt idx="144">
                  <c:v>42736</c:v>
                </c:pt>
                <c:pt idx="145">
                  <c:v>42767</c:v>
                </c:pt>
                <c:pt idx="146">
                  <c:v>42795</c:v>
                </c:pt>
                <c:pt idx="147">
                  <c:v>42826</c:v>
                </c:pt>
                <c:pt idx="148">
                  <c:v>42856</c:v>
                </c:pt>
                <c:pt idx="149">
                  <c:v>42887</c:v>
                </c:pt>
                <c:pt idx="150">
                  <c:v>42917</c:v>
                </c:pt>
                <c:pt idx="151">
                  <c:v>42948</c:v>
                </c:pt>
                <c:pt idx="152">
                  <c:v>42979</c:v>
                </c:pt>
                <c:pt idx="153">
                  <c:v>43009</c:v>
                </c:pt>
                <c:pt idx="154">
                  <c:v>43040</c:v>
                </c:pt>
                <c:pt idx="155">
                  <c:v>43070</c:v>
                </c:pt>
                <c:pt idx="156">
                  <c:v>43101</c:v>
                </c:pt>
                <c:pt idx="157">
                  <c:v>43132</c:v>
                </c:pt>
                <c:pt idx="158">
                  <c:v>43160</c:v>
                </c:pt>
                <c:pt idx="159">
                  <c:v>43191</c:v>
                </c:pt>
                <c:pt idx="160">
                  <c:v>43221</c:v>
                </c:pt>
                <c:pt idx="161">
                  <c:v>43252</c:v>
                </c:pt>
                <c:pt idx="162">
                  <c:v>43282</c:v>
                </c:pt>
                <c:pt idx="163">
                  <c:v>43313</c:v>
                </c:pt>
                <c:pt idx="164">
                  <c:v>43344</c:v>
                </c:pt>
                <c:pt idx="165">
                  <c:v>43374</c:v>
                </c:pt>
                <c:pt idx="166">
                  <c:v>43405</c:v>
                </c:pt>
                <c:pt idx="167">
                  <c:v>43435</c:v>
                </c:pt>
                <c:pt idx="168">
                  <c:v>43466</c:v>
                </c:pt>
                <c:pt idx="169">
                  <c:v>43497</c:v>
                </c:pt>
                <c:pt idx="170">
                  <c:v>43525</c:v>
                </c:pt>
                <c:pt idx="171">
                  <c:v>43556</c:v>
                </c:pt>
                <c:pt idx="172">
                  <c:v>43586</c:v>
                </c:pt>
                <c:pt idx="173">
                  <c:v>43617</c:v>
                </c:pt>
                <c:pt idx="174">
                  <c:v>43647</c:v>
                </c:pt>
                <c:pt idx="175">
                  <c:v>43678</c:v>
                </c:pt>
                <c:pt idx="176">
                  <c:v>43709</c:v>
                </c:pt>
                <c:pt idx="177">
                  <c:v>43739</c:v>
                </c:pt>
                <c:pt idx="178">
                  <c:v>43770</c:v>
                </c:pt>
                <c:pt idx="179">
                  <c:v>43800</c:v>
                </c:pt>
                <c:pt idx="180">
                  <c:v>43831</c:v>
                </c:pt>
                <c:pt idx="181">
                  <c:v>43862</c:v>
                </c:pt>
                <c:pt idx="182">
                  <c:v>43891</c:v>
                </c:pt>
                <c:pt idx="183">
                  <c:v>43922</c:v>
                </c:pt>
                <c:pt idx="184">
                  <c:v>43952</c:v>
                </c:pt>
                <c:pt idx="185">
                  <c:v>43983</c:v>
                </c:pt>
                <c:pt idx="186">
                  <c:v>44013</c:v>
                </c:pt>
                <c:pt idx="187">
                  <c:v>44044</c:v>
                </c:pt>
                <c:pt idx="188">
                  <c:v>44075</c:v>
                </c:pt>
                <c:pt idx="189">
                  <c:v>44105</c:v>
                </c:pt>
                <c:pt idx="190">
                  <c:v>44136</c:v>
                </c:pt>
                <c:pt idx="191">
                  <c:v>44166</c:v>
                </c:pt>
                <c:pt idx="192">
                  <c:v>44197</c:v>
                </c:pt>
                <c:pt idx="193">
                  <c:v>44228</c:v>
                </c:pt>
                <c:pt idx="194">
                  <c:v>44256</c:v>
                </c:pt>
                <c:pt idx="195">
                  <c:v>44287</c:v>
                </c:pt>
                <c:pt idx="196">
                  <c:v>44317</c:v>
                </c:pt>
                <c:pt idx="197">
                  <c:v>44348</c:v>
                </c:pt>
                <c:pt idx="198">
                  <c:v>44378</c:v>
                </c:pt>
                <c:pt idx="199">
                  <c:v>44409</c:v>
                </c:pt>
                <c:pt idx="200">
                  <c:v>44440</c:v>
                </c:pt>
                <c:pt idx="201">
                  <c:v>44470</c:v>
                </c:pt>
                <c:pt idx="202">
                  <c:v>44501</c:v>
                </c:pt>
                <c:pt idx="203">
                  <c:v>44531</c:v>
                </c:pt>
                <c:pt idx="204">
                  <c:v>44562</c:v>
                </c:pt>
                <c:pt idx="205">
                  <c:v>44593</c:v>
                </c:pt>
                <c:pt idx="206">
                  <c:v>44621</c:v>
                </c:pt>
                <c:pt idx="207">
                  <c:v>44652</c:v>
                </c:pt>
                <c:pt idx="208">
                  <c:v>44682</c:v>
                </c:pt>
                <c:pt idx="209">
                  <c:v>44713</c:v>
                </c:pt>
                <c:pt idx="210">
                  <c:v>44743</c:v>
                </c:pt>
                <c:pt idx="211">
                  <c:v>44774</c:v>
                </c:pt>
                <c:pt idx="212">
                  <c:v>44805</c:v>
                </c:pt>
                <c:pt idx="213">
                  <c:v>44835</c:v>
                </c:pt>
                <c:pt idx="214">
                  <c:v>44866</c:v>
                </c:pt>
                <c:pt idx="215">
                  <c:v>44896</c:v>
                </c:pt>
                <c:pt idx="216">
                  <c:v>44927</c:v>
                </c:pt>
                <c:pt idx="217">
                  <c:v>44958</c:v>
                </c:pt>
                <c:pt idx="218">
                  <c:v>44986</c:v>
                </c:pt>
                <c:pt idx="219">
                  <c:v>45017</c:v>
                </c:pt>
                <c:pt idx="220">
                  <c:v>45047</c:v>
                </c:pt>
                <c:pt idx="221">
                  <c:v>45078</c:v>
                </c:pt>
                <c:pt idx="222">
                  <c:v>45108</c:v>
                </c:pt>
                <c:pt idx="223">
                  <c:v>45139</c:v>
                </c:pt>
                <c:pt idx="224">
                  <c:v>45170</c:v>
                </c:pt>
                <c:pt idx="225">
                  <c:v>45200</c:v>
                </c:pt>
                <c:pt idx="226">
                  <c:v>45231</c:v>
                </c:pt>
                <c:pt idx="227">
                  <c:v>45261</c:v>
                </c:pt>
                <c:pt idx="228">
                  <c:v>45292</c:v>
                </c:pt>
                <c:pt idx="229">
                  <c:v>45323</c:v>
                </c:pt>
                <c:pt idx="230">
                  <c:v>45352</c:v>
                </c:pt>
                <c:pt idx="231">
                  <c:v>45383</c:v>
                </c:pt>
                <c:pt idx="232">
                  <c:v>45413</c:v>
                </c:pt>
                <c:pt idx="233">
                  <c:v>45444</c:v>
                </c:pt>
                <c:pt idx="234">
                  <c:v>45474</c:v>
                </c:pt>
                <c:pt idx="235">
                  <c:v>45505</c:v>
                </c:pt>
                <c:pt idx="236">
                  <c:v>45536</c:v>
                </c:pt>
                <c:pt idx="237">
                  <c:v>45566</c:v>
                </c:pt>
                <c:pt idx="238">
                  <c:v>45597</c:v>
                </c:pt>
                <c:pt idx="239">
                  <c:v>45627</c:v>
                </c:pt>
                <c:pt idx="240">
                  <c:v>45658</c:v>
                </c:pt>
                <c:pt idx="241">
                  <c:v>45689</c:v>
                </c:pt>
                <c:pt idx="242">
                  <c:v>45717</c:v>
                </c:pt>
                <c:pt idx="243">
                  <c:v>45748</c:v>
                </c:pt>
                <c:pt idx="244">
                  <c:v>45778</c:v>
                </c:pt>
                <c:pt idx="245">
                  <c:v>45839</c:v>
                </c:pt>
                <c:pt idx="246">
                  <c:v>45962</c:v>
                </c:pt>
                <c:pt idx="247">
                  <c:v>45992</c:v>
                </c:pt>
                <c:pt idx="248">
                  <c:v>46054</c:v>
                </c:pt>
                <c:pt idx="249">
                  <c:v>46113</c:v>
                </c:pt>
                <c:pt idx="250">
                  <c:v>46143</c:v>
                </c:pt>
                <c:pt idx="251">
                  <c:v>46174</c:v>
                </c:pt>
                <c:pt idx="252">
                  <c:v>46204</c:v>
                </c:pt>
                <c:pt idx="253">
                  <c:v>46235</c:v>
                </c:pt>
              </c:numCache>
            </c:numRef>
          </c:xVal>
          <c:yVal>
            <c:numRef>
              <c:f>Koreksi_Data!$G$1512:$G$1765</c:f>
              <c:numCache>
                <c:formatCode>#,##0.0</c:formatCode>
                <c:ptCount val="254"/>
                <c:pt idx="0">
                  <c:v>0</c:v>
                </c:pt>
                <c:pt idx="1">
                  <c:v>115</c:v>
                </c:pt>
                <c:pt idx="2">
                  <c:v>111.5</c:v>
                </c:pt>
                <c:pt idx="3">
                  <c:v>80</c:v>
                </c:pt>
                <c:pt idx="4">
                  <c:v>116.825396825397</c:v>
                </c:pt>
                <c:pt idx="5">
                  <c:v>80</c:v>
                </c:pt>
                <c:pt idx="6">
                  <c:v>68</c:v>
                </c:pt>
                <c:pt idx="7">
                  <c:v>69.6190476190476</c:v>
                </c:pt>
                <c:pt idx="8">
                  <c:v>48.7333333333333</c:v>
                </c:pt>
                <c:pt idx="9">
                  <c:v>86</c:v>
                </c:pt>
                <c:pt idx="10">
                  <c:v>91</c:v>
                </c:pt>
                <c:pt idx="11">
                  <c:v>139.690036900369</c:v>
                </c:pt>
                <c:pt idx="12">
                  <c:v>249.158671586716</c:v>
                </c:pt>
                <c:pt idx="13">
                  <c:v>168.90405904059</c:v>
                </c:pt>
                <c:pt idx="14">
                  <c:v>163.531365313653</c:v>
                </c:pt>
                <c:pt idx="15">
                  <c:v>161.852398523985</c:v>
                </c:pt>
                <c:pt idx="16">
                  <c:v>175.955719557196</c:v>
                </c:pt>
                <c:pt idx="17">
                  <c:v>228.339483394834</c:v>
                </c:pt>
                <c:pt idx="18">
                  <c:v>182</c:v>
                </c:pt>
                <c:pt idx="19">
                  <c:v>188.044280442804</c:v>
                </c:pt>
                <c:pt idx="20">
                  <c:v>195.09594095941</c:v>
                </c:pt>
                <c:pt idx="21">
                  <c:v>220.280442804428</c:v>
                </c:pt>
                <c:pt idx="22">
                  <c:v>164.538745387454</c:v>
                </c:pt>
                <c:pt idx="23">
                  <c:v>204.833948339483</c:v>
                </c:pt>
                <c:pt idx="24">
                  <c:v>158</c:v>
                </c:pt>
                <c:pt idx="25">
                  <c:v>180</c:v>
                </c:pt>
                <c:pt idx="26">
                  <c:v>164</c:v>
                </c:pt>
                <c:pt idx="27">
                  <c:v>152</c:v>
                </c:pt>
                <c:pt idx="28">
                  <c:v>90</c:v>
                </c:pt>
                <c:pt idx="29">
                  <c:v>71</c:v>
                </c:pt>
                <c:pt idx="30">
                  <c:v>121</c:v>
                </c:pt>
                <c:pt idx="31">
                  <c:v>201.225382932166</c:v>
                </c:pt>
                <c:pt idx="32">
                  <c:v>114.777899343545</c:v>
                </c:pt>
                <c:pt idx="33">
                  <c:v>0</c:v>
                </c:pt>
                <c:pt idx="34">
                  <c:v>52.2921225382932</c:v>
                </c:pt>
                <c:pt idx="35">
                  <c:v>113</c:v>
                </c:pt>
                <c:pt idx="36">
                  <c:v>162.207478890229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220.666666666667</c:v>
                </c:pt>
                <c:pt idx="45">
                  <c:v>218.812324929972</c:v>
                </c:pt>
                <c:pt idx="46">
                  <c:v>205.83193277311</c:v>
                </c:pt>
                <c:pt idx="47">
                  <c:v>192.851540616247</c:v>
                </c:pt>
                <c:pt idx="48">
                  <c:v>198.414565826331</c:v>
                </c:pt>
                <c:pt idx="49">
                  <c:v>214</c:v>
                </c:pt>
                <c:pt idx="50">
                  <c:v>198</c:v>
                </c:pt>
                <c:pt idx="51">
                  <c:v>234</c:v>
                </c:pt>
                <c:pt idx="52">
                  <c:v>207</c:v>
                </c:pt>
                <c:pt idx="53">
                  <c:v>203</c:v>
                </c:pt>
                <c:pt idx="54">
                  <c:v>204.537878787879</c:v>
                </c:pt>
                <c:pt idx="55">
                  <c:v>230.681818181818</c:v>
                </c:pt>
                <c:pt idx="56">
                  <c:v>201.462121212121</c:v>
                </c:pt>
                <c:pt idx="57">
                  <c:v>186.083333333333</c:v>
                </c:pt>
                <c:pt idx="58">
                  <c:v>172.242424242424</c:v>
                </c:pt>
                <c:pt idx="59">
                  <c:v>218</c:v>
                </c:pt>
                <c:pt idx="60">
                  <c:v>201</c:v>
                </c:pt>
                <c:pt idx="61">
                  <c:v>192</c:v>
                </c:pt>
                <c:pt idx="62">
                  <c:v>275.643564356436</c:v>
                </c:pt>
                <c:pt idx="63">
                  <c:v>332.673267326733</c:v>
                </c:pt>
                <c:pt idx="64">
                  <c:v>192</c:v>
                </c:pt>
                <c:pt idx="65">
                  <c:v>192</c:v>
                </c:pt>
                <c:pt idx="66">
                  <c:v>151</c:v>
                </c:pt>
                <c:pt idx="67">
                  <c:v>144</c:v>
                </c:pt>
                <c:pt idx="68">
                  <c:v>161.587786259542</c:v>
                </c:pt>
                <c:pt idx="69">
                  <c:v>152.793893129771</c:v>
                </c:pt>
                <c:pt idx="70">
                  <c:v>98</c:v>
                </c:pt>
                <c:pt idx="71">
                  <c:v>101.469026548673</c:v>
                </c:pt>
                <c:pt idx="72">
                  <c:v>54.6371681415929</c:v>
                </c:pt>
                <c:pt idx="73">
                  <c:v>96.2654867256637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57.5</c:v>
                </c:pt>
                <c:pt idx="84">
                  <c:v>58.482905982906</c:v>
                </c:pt>
                <c:pt idx="85">
                  <c:v>61</c:v>
                </c:pt>
                <c:pt idx="86">
                  <c:v>49.8131487889273</c:v>
                </c:pt>
                <c:pt idx="87">
                  <c:v>0</c:v>
                </c:pt>
                <c:pt idx="88">
                  <c:v>0</c:v>
                </c:pt>
                <c:pt idx="89">
                  <c:v>51.1851211072664</c:v>
                </c:pt>
                <c:pt idx="90">
                  <c:v>92.1332179930796</c:v>
                </c:pt>
                <c:pt idx="91">
                  <c:v>123.477508650519</c:v>
                </c:pt>
                <c:pt idx="92">
                  <c:v>124.532871972318</c:v>
                </c:pt>
                <c:pt idx="93">
                  <c:v>102.475778546713</c:v>
                </c:pt>
                <c:pt idx="94">
                  <c:v>100.048442906574</c:v>
                </c:pt>
                <c:pt idx="95">
                  <c:v>94.7716262975779</c:v>
                </c:pt>
                <c:pt idx="96">
                  <c:v>65.538062283737</c:v>
                </c:pt>
                <c:pt idx="97">
                  <c:v>61.9498269896194</c:v>
                </c:pt>
                <c:pt idx="98">
                  <c:v>48.757785467128</c:v>
                </c:pt>
                <c:pt idx="99">
                  <c:v>37.2543252595156</c:v>
                </c:pt>
                <c:pt idx="100">
                  <c:v>36.5155709342561</c:v>
                </c:pt>
                <c:pt idx="101">
                  <c:v>23.1124567474048</c:v>
                </c:pt>
                <c:pt idx="102">
                  <c:v>23.1124567474048</c:v>
                </c:pt>
                <c:pt idx="103">
                  <c:v>35.038062283737</c:v>
                </c:pt>
                <c:pt idx="104">
                  <c:v>22.0570934256055</c:v>
                </c:pt>
                <c:pt idx="105">
                  <c:v>22.4792387543253</c:v>
                </c:pt>
                <c:pt idx="106">
                  <c:v>58.4671280276817</c:v>
                </c:pt>
                <c:pt idx="107">
                  <c:v>24.5899653979239</c:v>
                </c:pt>
                <c:pt idx="108">
                  <c:v>10.9757785467128</c:v>
                </c:pt>
                <c:pt idx="109">
                  <c:v>143.5</c:v>
                </c:pt>
                <c:pt idx="110">
                  <c:v>193.203910614525</c:v>
                </c:pt>
                <c:pt idx="111">
                  <c:v>188.79469273743</c:v>
                </c:pt>
                <c:pt idx="112">
                  <c:v>159.132681564246</c:v>
                </c:pt>
                <c:pt idx="113">
                  <c:v>171.558659217877</c:v>
                </c:pt>
                <c:pt idx="114">
                  <c:v>187.993016759777</c:v>
                </c:pt>
                <c:pt idx="115">
                  <c:v>175.967877094972</c:v>
                </c:pt>
                <c:pt idx="116">
                  <c:v>181.579608938547</c:v>
                </c:pt>
                <c:pt idx="117">
                  <c:v>184.786312849162</c:v>
                </c:pt>
                <c:pt idx="118">
                  <c:v>183.583798882682</c:v>
                </c:pt>
                <c:pt idx="119">
                  <c:v>171.959497206704</c:v>
                </c:pt>
                <c:pt idx="120">
                  <c:v>172.761173184358</c:v>
                </c:pt>
                <c:pt idx="121">
                  <c:v>172.761173184358</c:v>
                </c:pt>
                <c:pt idx="122">
                  <c:v>209.638268156425</c:v>
                </c:pt>
                <c:pt idx="123">
                  <c:v>98.6061452513967</c:v>
                </c:pt>
                <c:pt idx="124">
                  <c:v>199.216480446927</c:v>
                </c:pt>
                <c:pt idx="125">
                  <c:v>195.608938547486</c:v>
                </c:pt>
                <c:pt idx="126">
                  <c:v>188.393854748603</c:v>
                </c:pt>
                <c:pt idx="127">
                  <c:v>176.368715083799</c:v>
                </c:pt>
                <c:pt idx="128">
                  <c:v>164.343575418994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Koreksi_Data!$C$1512:$C$1765</c:f>
              <c:numCache>
                <c:formatCode>mmm\-yyyy</c:formatCode>
                <c:ptCount val="254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  <c:pt idx="135">
                  <c:v>42461</c:v>
                </c:pt>
                <c:pt idx="136">
                  <c:v>42491</c:v>
                </c:pt>
                <c:pt idx="137">
                  <c:v>42522</c:v>
                </c:pt>
                <c:pt idx="138">
                  <c:v>42552</c:v>
                </c:pt>
                <c:pt idx="139">
                  <c:v>42583</c:v>
                </c:pt>
                <c:pt idx="140">
                  <c:v>42614</c:v>
                </c:pt>
                <c:pt idx="141">
                  <c:v>42644</c:v>
                </c:pt>
                <c:pt idx="142">
                  <c:v>42675</c:v>
                </c:pt>
                <c:pt idx="143">
                  <c:v>42705</c:v>
                </c:pt>
                <c:pt idx="144">
                  <c:v>42736</c:v>
                </c:pt>
                <c:pt idx="145">
                  <c:v>42767</c:v>
                </c:pt>
                <c:pt idx="146">
                  <c:v>42795</c:v>
                </c:pt>
                <c:pt idx="147">
                  <c:v>42826</c:v>
                </c:pt>
                <c:pt idx="148">
                  <c:v>42856</c:v>
                </c:pt>
                <c:pt idx="149">
                  <c:v>42887</c:v>
                </c:pt>
                <c:pt idx="150">
                  <c:v>42917</c:v>
                </c:pt>
                <c:pt idx="151">
                  <c:v>42948</c:v>
                </c:pt>
                <c:pt idx="152">
                  <c:v>42979</c:v>
                </c:pt>
                <c:pt idx="153">
                  <c:v>43009</c:v>
                </c:pt>
                <c:pt idx="154">
                  <c:v>43040</c:v>
                </c:pt>
                <c:pt idx="155">
                  <c:v>43070</c:v>
                </c:pt>
                <c:pt idx="156">
                  <c:v>43101</c:v>
                </c:pt>
                <c:pt idx="157">
                  <c:v>43132</c:v>
                </c:pt>
                <c:pt idx="158">
                  <c:v>43160</c:v>
                </c:pt>
                <c:pt idx="159">
                  <c:v>43191</c:v>
                </c:pt>
                <c:pt idx="160">
                  <c:v>43221</c:v>
                </c:pt>
                <c:pt idx="161">
                  <c:v>43252</c:v>
                </c:pt>
                <c:pt idx="162">
                  <c:v>43282</c:v>
                </c:pt>
                <c:pt idx="163">
                  <c:v>43313</c:v>
                </c:pt>
                <c:pt idx="164">
                  <c:v>43344</c:v>
                </c:pt>
                <c:pt idx="165">
                  <c:v>43374</c:v>
                </c:pt>
                <c:pt idx="166">
                  <c:v>43405</c:v>
                </c:pt>
                <c:pt idx="167">
                  <c:v>43435</c:v>
                </c:pt>
                <c:pt idx="168">
                  <c:v>43466</c:v>
                </c:pt>
                <c:pt idx="169">
                  <c:v>43497</c:v>
                </c:pt>
                <c:pt idx="170">
                  <c:v>43525</c:v>
                </c:pt>
                <c:pt idx="171">
                  <c:v>43556</c:v>
                </c:pt>
                <c:pt idx="172">
                  <c:v>43586</c:v>
                </c:pt>
                <c:pt idx="173">
                  <c:v>43617</c:v>
                </c:pt>
                <c:pt idx="174">
                  <c:v>43647</c:v>
                </c:pt>
                <c:pt idx="175">
                  <c:v>43678</c:v>
                </c:pt>
                <c:pt idx="176">
                  <c:v>43709</c:v>
                </c:pt>
                <c:pt idx="177">
                  <c:v>43739</c:v>
                </c:pt>
                <c:pt idx="178">
                  <c:v>43770</c:v>
                </c:pt>
                <c:pt idx="179">
                  <c:v>43800</c:v>
                </c:pt>
                <c:pt idx="180">
                  <c:v>43831</c:v>
                </c:pt>
                <c:pt idx="181">
                  <c:v>43862</c:v>
                </c:pt>
                <c:pt idx="182">
                  <c:v>43891</c:v>
                </c:pt>
                <c:pt idx="183">
                  <c:v>43922</c:v>
                </c:pt>
                <c:pt idx="184">
                  <c:v>43952</c:v>
                </c:pt>
                <c:pt idx="185">
                  <c:v>43983</c:v>
                </c:pt>
                <c:pt idx="186">
                  <c:v>44013</c:v>
                </c:pt>
                <c:pt idx="187">
                  <c:v>44044</c:v>
                </c:pt>
                <c:pt idx="188">
                  <c:v>44075</c:v>
                </c:pt>
                <c:pt idx="189">
                  <c:v>44105</c:v>
                </c:pt>
                <c:pt idx="190">
                  <c:v>44136</c:v>
                </c:pt>
                <c:pt idx="191">
                  <c:v>44166</c:v>
                </c:pt>
                <c:pt idx="192">
                  <c:v>44197</c:v>
                </c:pt>
                <c:pt idx="193">
                  <c:v>44228</c:v>
                </c:pt>
                <c:pt idx="194">
                  <c:v>44256</c:v>
                </c:pt>
                <c:pt idx="195">
                  <c:v>44287</c:v>
                </c:pt>
                <c:pt idx="196">
                  <c:v>44317</c:v>
                </c:pt>
                <c:pt idx="197">
                  <c:v>44348</c:v>
                </c:pt>
                <c:pt idx="198">
                  <c:v>44378</c:v>
                </c:pt>
                <c:pt idx="199">
                  <c:v>44409</c:v>
                </c:pt>
                <c:pt idx="200">
                  <c:v>44440</c:v>
                </c:pt>
                <c:pt idx="201">
                  <c:v>44470</c:v>
                </c:pt>
                <c:pt idx="202">
                  <c:v>44501</c:v>
                </c:pt>
                <c:pt idx="203">
                  <c:v>44531</c:v>
                </c:pt>
                <c:pt idx="204">
                  <c:v>44562</c:v>
                </c:pt>
                <c:pt idx="205">
                  <c:v>44593</c:v>
                </c:pt>
                <c:pt idx="206">
                  <c:v>44621</c:v>
                </c:pt>
                <c:pt idx="207">
                  <c:v>44652</c:v>
                </c:pt>
                <c:pt idx="208">
                  <c:v>44682</c:v>
                </c:pt>
                <c:pt idx="209">
                  <c:v>44713</c:v>
                </c:pt>
                <c:pt idx="210">
                  <c:v>44743</c:v>
                </c:pt>
                <c:pt idx="211">
                  <c:v>44774</c:v>
                </c:pt>
                <c:pt idx="212">
                  <c:v>44805</c:v>
                </c:pt>
                <c:pt idx="213">
                  <c:v>44835</c:v>
                </c:pt>
                <c:pt idx="214">
                  <c:v>44866</c:v>
                </c:pt>
                <c:pt idx="215">
                  <c:v>44896</c:v>
                </c:pt>
                <c:pt idx="216">
                  <c:v>44927</c:v>
                </c:pt>
                <c:pt idx="217">
                  <c:v>44958</c:v>
                </c:pt>
                <c:pt idx="218">
                  <c:v>44986</c:v>
                </c:pt>
                <c:pt idx="219">
                  <c:v>45017</c:v>
                </c:pt>
                <c:pt idx="220">
                  <c:v>45047</c:v>
                </c:pt>
                <c:pt idx="221">
                  <c:v>45078</c:v>
                </c:pt>
                <c:pt idx="222">
                  <c:v>45108</c:v>
                </c:pt>
                <c:pt idx="223">
                  <c:v>45139</c:v>
                </c:pt>
                <c:pt idx="224">
                  <c:v>45170</c:v>
                </c:pt>
                <c:pt idx="225">
                  <c:v>45200</c:v>
                </c:pt>
                <c:pt idx="226">
                  <c:v>45231</c:v>
                </c:pt>
                <c:pt idx="227">
                  <c:v>45261</c:v>
                </c:pt>
                <c:pt idx="228">
                  <c:v>45292</c:v>
                </c:pt>
                <c:pt idx="229">
                  <c:v>45323</c:v>
                </c:pt>
                <c:pt idx="230">
                  <c:v>45352</c:v>
                </c:pt>
                <c:pt idx="231">
                  <c:v>45383</c:v>
                </c:pt>
                <c:pt idx="232">
                  <c:v>45413</c:v>
                </c:pt>
                <c:pt idx="233">
                  <c:v>45444</c:v>
                </c:pt>
                <c:pt idx="234">
                  <c:v>45474</c:v>
                </c:pt>
                <c:pt idx="235">
                  <c:v>45505</c:v>
                </c:pt>
                <c:pt idx="236">
                  <c:v>45536</c:v>
                </c:pt>
                <c:pt idx="237">
                  <c:v>45566</c:v>
                </c:pt>
                <c:pt idx="238">
                  <c:v>45597</c:v>
                </c:pt>
                <c:pt idx="239">
                  <c:v>45627</c:v>
                </c:pt>
                <c:pt idx="240">
                  <c:v>45658</c:v>
                </c:pt>
                <c:pt idx="241">
                  <c:v>45689</c:v>
                </c:pt>
                <c:pt idx="242">
                  <c:v>45717</c:v>
                </c:pt>
                <c:pt idx="243">
                  <c:v>45748</c:v>
                </c:pt>
                <c:pt idx="244">
                  <c:v>45778</c:v>
                </c:pt>
                <c:pt idx="245">
                  <c:v>45839</c:v>
                </c:pt>
                <c:pt idx="246">
                  <c:v>45962</c:v>
                </c:pt>
                <c:pt idx="247">
                  <c:v>45992</c:v>
                </c:pt>
                <c:pt idx="248">
                  <c:v>46054</c:v>
                </c:pt>
                <c:pt idx="249">
                  <c:v>46113</c:v>
                </c:pt>
                <c:pt idx="250">
                  <c:v>46143</c:v>
                </c:pt>
                <c:pt idx="251">
                  <c:v>46174</c:v>
                </c:pt>
                <c:pt idx="252">
                  <c:v>46204</c:v>
                </c:pt>
                <c:pt idx="253">
                  <c:v>46235</c:v>
                </c:pt>
              </c:numCache>
            </c:numRef>
          </c:xVal>
          <c:yVal>
            <c:numRef>
              <c:f>Koreksi_Data!$E$1512:$E$1765</c:f>
              <c:numCache>
                <c:formatCode>#,##0.0</c:formatCode>
                <c:ptCount val="254"/>
                <c:pt idx="1">
                  <c:v>115</c:v>
                </c:pt>
                <c:pt idx="2">
                  <c:v>111.5</c:v>
                </c:pt>
                <c:pt idx="3">
                  <c:v>80</c:v>
                </c:pt>
                <c:pt idx="5">
                  <c:v>80</c:v>
                </c:pt>
                <c:pt idx="6">
                  <c:v>68</c:v>
                </c:pt>
                <c:pt idx="9">
                  <c:v>86</c:v>
                </c:pt>
                <c:pt idx="10">
                  <c:v>91</c:v>
                </c:pt>
                <c:pt idx="24">
                  <c:v>158</c:v>
                </c:pt>
                <c:pt idx="25">
                  <c:v>180</c:v>
                </c:pt>
                <c:pt idx="26">
                  <c:v>164</c:v>
                </c:pt>
                <c:pt idx="27">
                  <c:v>152</c:v>
                </c:pt>
                <c:pt idx="28">
                  <c:v>90</c:v>
                </c:pt>
                <c:pt idx="29">
                  <c:v>71</c:v>
                </c:pt>
                <c:pt idx="30">
                  <c:v>121</c:v>
                </c:pt>
                <c:pt idx="35">
                  <c:v>113</c:v>
                </c:pt>
                <c:pt idx="44">
                  <c:v>220.666666666667</c:v>
                </c:pt>
                <c:pt idx="49">
                  <c:v>214</c:v>
                </c:pt>
                <c:pt idx="50">
                  <c:v>198</c:v>
                </c:pt>
                <c:pt idx="51">
                  <c:v>234</c:v>
                </c:pt>
                <c:pt idx="52">
                  <c:v>207</c:v>
                </c:pt>
                <c:pt idx="53">
                  <c:v>203</c:v>
                </c:pt>
                <c:pt idx="59">
                  <c:v>218</c:v>
                </c:pt>
                <c:pt idx="60">
                  <c:v>201</c:v>
                </c:pt>
                <c:pt idx="61">
                  <c:v>192</c:v>
                </c:pt>
                <c:pt idx="64">
                  <c:v>192</c:v>
                </c:pt>
                <c:pt idx="65">
                  <c:v>192</c:v>
                </c:pt>
                <c:pt idx="66">
                  <c:v>151</c:v>
                </c:pt>
                <c:pt idx="67">
                  <c:v>144</c:v>
                </c:pt>
                <c:pt idx="70">
                  <c:v>98</c:v>
                </c:pt>
                <c:pt idx="74">
                  <c:v>2.83333333333333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7.33333333333333</c:v>
                </c:pt>
                <c:pt idx="79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57.5</c:v>
                </c:pt>
                <c:pt idx="85">
                  <c:v>61</c:v>
                </c:pt>
                <c:pt idx="109">
                  <c:v>143.5</c:v>
                </c:pt>
                <c:pt idx="129">
                  <c:v>150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2">
                  <c:v>0</c:v>
                </c:pt>
                <c:pt idx="154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5">
                  <c:v>0</c:v>
                </c:pt>
                <c:pt idx="166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8">
                  <c:v>0</c:v>
                </c:pt>
                <c:pt idx="186">
                  <c:v>0</c:v>
                </c:pt>
                <c:pt idx="204">
                  <c:v>0</c:v>
                </c:pt>
                <c:pt idx="217">
                  <c:v>0</c:v>
                </c:pt>
                <c:pt idx="227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</c:numCache>
            </c:numRef>
          </c:yVal>
          <c:smooth val="0"/>
        </c:ser>
        <c:axId val="188970"/>
        <c:axId val="97632929"/>
      </c:scatterChart>
      <c:valAx>
        <c:axId val="188970"/>
        <c:scaling>
          <c:orientation val="minMax"/>
          <c:max val="46235"/>
          <c:min val="38353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7632929"/>
        <c:crosses val="autoZero"/>
        <c:crossBetween val="midCat"/>
        <c:majorUnit val="1095.75"/>
      </c:valAx>
      <c:valAx>
        <c:axId val="97632929"/>
        <c:scaling>
          <c:orientation val="minMax"/>
          <c:max val="4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8897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KKNA-5ST | OIL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Koreksi_Data!$C$1766:$C$1917</c:f>
              <c:numCache>
                <c:formatCode>mmm\-yyyy</c:formatCode>
                <c:ptCount val="152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</c:numCache>
            </c:numRef>
          </c:xVal>
          <c:yVal>
            <c:numRef>
              <c:f>Koreksi_Data!$D$1766:$D$1917</c:f>
              <c:numCache>
                <c:formatCode>#,##0.0</c:formatCode>
                <c:ptCount val="152"/>
                <c:pt idx="0">
                  <c:v>0</c:v>
                </c:pt>
                <c:pt idx="1">
                  <c:v>178</c:v>
                </c:pt>
                <c:pt idx="2">
                  <c:v>174</c:v>
                </c:pt>
                <c:pt idx="3">
                  <c:v>165</c:v>
                </c:pt>
                <c:pt idx="4">
                  <c:v>211</c:v>
                </c:pt>
                <c:pt idx="5">
                  <c:v>203</c:v>
                </c:pt>
                <c:pt idx="6">
                  <c:v>232</c:v>
                </c:pt>
                <c:pt idx="7">
                  <c:v>236</c:v>
                </c:pt>
                <c:pt idx="8">
                  <c:v>231</c:v>
                </c:pt>
                <c:pt idx="9">
                  <c:v>146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55.4</c:v>
                </c:pt>
                <c:pt idx="27">
                  <c:v>51.9</c:v>
                </c:pt>
                <c:pt idx="28">
                  <c:v>52.1</c:v>
                </c:pt>
                <c:pt idx="29">
                  <c:v>52.1</c:v>
                </c:pt>
                <c:pt idx="30">
                  <c:v>63.2</c:v>
                </c:pt>
                <c:pt idx="31">
                  <c:v>29.7</c:v>
                </c:pt>
                <c:pt idx="32">
                  <c:v>60.1</c:v>
                </c:pt>
                <c:pt idx="33">
                  <c:v>58.9</c:v>
                </c:pt>
                <c:pt idx="34">
                  <c:v>56.8</c:v>
                </c:pt>
                <c:pt idx="35">
                  <c:v>200</c:v>
                </c:pt>
                <c:pt idx="36">
                  <c:v>185</c:v>
                </c:pt>
                <c:pt idx="37">
                  <c:v>180</c:v>
                </c:pt>
                <c:pt idx="38">
                  <c:v>83.6</c:v>
                </c:pt>
                <c:pt idx="39">
                  <c:v>70.7</c:v>
                </c:pt>
                <c:pt idx="40">
                  <c:v>39.1</c:v>
                </c:pt>
                <c:pt idx="41">
                  <c:v>34.3</c:v>
                </c:pt>
                <c:pt idx="42">
                  <c:v>36.7</c:v>
                </c:pt>
                <c:pt idx="43">
                  <c:v>34</c:v>
                </c:pt>
                <c:pt idx="44">
                  <c:v>54.1</c:v>
                </c:pt>
                <c:pt idx="45">
                  <c:v>58.1</c:v>
                </c:pt>
                <c:pt idx="46">
                  <c:v>49.2</c:v>
                </c:pt>
                <c:pt idx="47">
                  <c:v>49.3</c:v>
                </c:pt>
                <c:pt idx="48">
                  <c:v>37.6</c:v>
                </c:pt>
                <c:pt idx="49">
                  <c:v>24</c:v>
                </c:pt>
                <c:pt idx="50">
                  <c:v>0</c:v>
                </c:pt>
                <c:pt idx="51">
                  <c:v>0</c:v>
                </c:pt>
                <c:pt idx="52">
                  <c:v>3.81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3.9</c:v>
                </c:pt>
                <c:pt idx="63">
                  <c:v>5.62</c:v>
                </c:pt>
                <c:pt idx="64">
                  <c:v>3.79</c:v>
                </c:pt>
                <c:pt idx="65">
                  <c:v>5.23</c:v>
                </c:pt>
                <c:pt idx="66">
                  <c:v>4.86</c:v>
                </c:pt>
                <c:pt idx="67">
                  <c:v>4.14</c:v>
                </c:pt>
                <c:pt idx="68">
                  <c:v>5.12</c:v>
                </c:pt>
                <c:pt idx="69">
                  <c:v>7.03</c:v>
                </c:pt>
                <c:pt idx="70">
                  <c:v>8.21</c:v>
                </c:pt>
                <c:pt idx="71">
                  <c:v>7.19</c:v>
                </c:pt>
                <c:pt idx="72">
                  <c:v>8.28</c:v>
                </c:pt>
                <c:pt idx="73">
                  <c:v>8.17</c:v>
                </c:pt>
                <c:pt idx="74">
                  <c:v>4.72</c:v>
                </c:pt>
                <c:pt idx="75">
                  <c:v>5.44</c:v>
                </c:pt>
                <c:pt idx="76">
                  <c:v>9.9</c:v>
                </c:pt>
                <c:pt idx="77">
                  <c:v>10.6</c:v>
                </c:pt>
                <c:pt idx="78">
                  <c:v>9.18</c:v>
                </c:pt>
                <c:pt idx="79">
                  <c:v>7.89</c:v>
                </c:pt>
                <c:pt idx="80">
                  <c:v>6.7</c:v>
                </c:pt>
                <c:pt idx="81">
                  <c:v>4.59</c:v>
                </c:pt>
                <c:pt idx="82">
                  <c:v>3.74</c:v>
                </c:pt>
                <c:pt idx="83">
                  <c:v>6.04</c:v>
                </c:pt>
                <c:pt idx="84">
                  <c:v>7.05</c:v>
                </c:pt>
                <c:pt idx="85">
                  <c:v>8.18</c:v>
                </c:pt>
                <c:pt idx="86">
                  <c:v>10.4</c:v>
                </c:pt>
                <c:pt idx="87">
                  <c:v>9.79</c:v>
                </c:pt>
                <c:pt idx="88">
                  <c:v>7.22</c:v>
                </c:pt>
                <c:pt idx="89">
                  <c:v>7.16</c:v>
                </c:pt>
                <c:pt idx="90">
                  <c:v>7.16</c:v>
                </c:pt>
                <c:pt idx="91">
                  <c:v>6.87</c:v>
                </c:pt>
                <c:pt idx="92">
                  <c:v>6.77</c:v>
                </c:pt>
                <c:pt idx="93">
                  <c:v>6.34</c:v>
                </c:pt>
                <c:pt idx="94">
                  <c:v>3.85</c:v>
                </c:pt>
                <c:pt idx="95">
                  <c:v>1.05</c:v>
                </c:pt>
                <c:pt idx="96">
                  <c:v>0.95</c:v>
                </c:pt>
                <c:pt idx="97">
                  <c:v>0.813</c:v>
                </c:pt>
                <c:pt idx="98">
                  <c:v>0.951</c:v>
                </c:pt>
                <c:pt idx="99">
                  <c:v>0.941</c:v>
                </c:pt>
                <c:pt idx="100">
                  <c:v>0.913</c:v>
                </c:pt>
                <c:pt idx="101">
                  <c:v>0.914</c:v>
                </c:pt>
                <c:pt idx="102">
                  <c:v>0.935</c:v>
                </c:pt>
                <c:pt idx="103">
                  <c:v>0.839</c:v>
                </c:pt>
                <c:pt idx="104">
                  <c:v>0.985</c:v>
                </c:pt>
                <c:pt idx="105">
                  <c:v>0.867</c:v>
                </c:pt>
                <c:pt idx="106">
                  <c:v>0.826</c:v>
                </c:pt>
                <c:pt idx="107">
                  <c:v>0.912</c:v>
                </c:pt>
                <c:pt idx="108">
                  <c:v>0.888</c:v>
                </c:pt>
                <c:pt idx="109">
                  <c:v>0.925</c:v>
                </c:pt>
                <c:pt idx="110">
                  <c:v>1</c:v>
                </c:pt>
                <c:pt idx="111">
                  <c:v>0.95</c:v>
                </c:pt>
                <c:pt idx="112">
                  <c:v>1.17</c:v>
                </c:pt>
                <c:pt idx="113">
                  <c:v>1.2</c:v>
                </c:pt>
                <c:pt idx="114">
                  <c:v>1.18</c:v>
                </c:pt>
                <c:pt idx="115">
                  <c:v>1.22</c:v>
                </c:pt>
                <c:pt idx="116">
                  <c:v>1.2</c:v>
                </c:pt>
                <c:pt idx="117">
                  <c:v>1.21</c:v>
                </c:pt>
                <c:pt idx="118">
                  <c:v>1.27</c:v>
                </c:pt>
                <c:pt idx="119">
                  <c:v>1.28</c:v>
                </c:pt>
                <c:pt idx="120">
                  <c:v>1.13</c:v>
                </c:pt>
                <c:pt idx="121">
                  <c:v>1.05</c:v>
                </c:pt>
                <c:pt idx="122">
                  <c:v>1.05</c:v>
                </c:pt>
                <c:pt idx="123">
                  <c:v>1.02</c:v>
                </c:pt>
                <c:pt idx="124">
                  <c:v>0.897</c:v>
                </c:pt>
                <c:pt idx="125">
                  <c:v>0.961</c:v>
                </c:pt>
                <c:pt idx="126">
                  <c:v>1.19</c:v>
                </c:pt>
                <c:pt idx="127">
                  <c:v>1.34</c:v>
                </c:pt>
                <c:pt idx="128">
                  <c:v>1.39</c:v>
                </c:pt>
                <c:pt idx="129">
                  <c:v>1.52</c:v>
                </c:pt>
                <c:pt idx="130">
                  <c:v>1.54</c:v>
                </c:pt>
                <c:pt idx="131">
                  <c:v>1.49</c:v>
                </c:pt>
                <c:pt idx="132">
                  <c:v>1.49</c:v>
                </c:pt>
                <c:pt idx="133">
                  <c:v>1.48</c:v>
                </c:pt>
                <c:pt idx="134">
                  <c:v>1.5</c:v>
                </c:pt>
                <c:pt idx="135">
                  <c:v>1.42</c:v>
                </c:pt>
                <c:pt idx="136">
                  <c:v>1.32</c:v>
                </c:pt>
                <c:pt idx="137">
                  <c:v>1.31</c:v>
                </c:pt>
                <c:pt idx="138">
                  <c:v>1.38</c:v>
                </c:pt>
                <c:pt idx="139">
                  <c:v>1.02</c:v>
                </c:pt>
                <c:pt idx="140">
                  <c:v>1.02</c:v>
                </c:pt>
                <c:pt idx="141">
                  <c:v>0.514</c:v>
                </c:pt>
                <c:pt idx="142">
                  <c:v>0.554</c:v>
                </c:pt>
                <c:pt idx="143">
                  <c:v>1.18</c:v>
                </c:pt>
                <c:pt idx="144">
                  <c:v>1.18</c:v>
                </c:pt>
                <c:pt idx="145">
                  <c:v>1.23</c:v>
                </c:pt>
                <c:pt idx="146">
                  <c:v>1.14</c:v>
                </c:pt>
                <c:pt idx="147">
                  <c:v>1.04</c:v>
                </c:pt>
                <c:pt idx="148">
                  <c:v>1.05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Koreksi_Data!$C$1766:$C$1917</c:f>
              <c:numCache>
                <c:formatCode>mmm\-yyyy</c:formatCode>
                <c:ptCount val="152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</c:numCache>
            </c:numRef>
          </c:xVal>
          <c:yVal>
            <c:numRef>
              <c:f>Koreksi_Data!$E$1766:$E$1917</c:f>
              <c:numCache>
                <c:formatCode>#,##0.0</c:formatCode>
                <c:ptCount val="152"/>
                <c:pt idx="0">
                  <c:v>0</c:v>
                </c:pt>
                <c:pt idx="1">
                  <c:v>61.4</c:v>
                </c:pt>
                <c:pt idx="5">
                  <c:v>250</c:v>
                </c:pt>
                <c:pt idx="10">
                  <c:v>0</c:v>
                </c:pt>
                <c:pt idx="14">
                  <c:v>0</c:v>
                </c:pt>
                <c:pt idx="20">
                  <c:v>0</c:v>
                </c:pt>
                <c:pt idx="24">
                  <c:v>0</c:v>
                </c:pt>
                <c:pt idx="26">
                  <c:v>58</c:v>
                </c:pt>
                <c:pt idx="34">
                  <c:v>218</c:v>
                </c:pt>
                <c:pt idx="35">
                  <c:v>0</c:v>
                </c:pt>
                <c:pt idx="36">
                  <c:v>105.5</c:v>
                </c:pt>
                <c:pt idx="38">
                  <c:v>84</c:v>
                </c:pt>
                <c:pt idx="39">
                  <c:v>101</c:v>
                </c:pt>
                <c:pt idx="40">
                  <c:v>39</c:v>
                </c:pt>
                <c:pt idx="41">
                  <c:v>34</c:v>
                </c:pt>
                <c:pt idx="42">
                  <c:v>38</c:v>
                </c:pt>
                <c:pt idx="43">
                  <c:v>34</c:v>
                </c:pt>
                <c:pt idx="44">
                  <c:v>59</c:v>
                </c:pt>
                <c:pt idx="45">
                  <c:v>63</c:v>
                </c:pt>
                <c:pt idx="46">
                  <c:v>50</c:v>
                </c:pt>
                <c:pt idx="48">
                  <c:v>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3.75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7</c:v>
                </c:pt>
                <c:pt idx="64">
                  <c:v>3.5</c:v>
                </c:pt>
                <c:pt idx="66">
                  <c:v>5</c:v>
                </c:pt>
                <c:pt idx="67">
                  <c:v>5</c:v>
                </c:pt>
                <c:pt idx="68">
                  <c:v>7</c:v>
                </c:pt>
                <c:pt idx="69">
                  <c:v>11</c:v>
                </c:pt>
                <c:pt idx="70">
                  <c:v>10</c:v>
                </c:pt>
                <c:pt idx="71">
                  <c:v>10</c:v>
                </c:pt>
                <c:pt idx="72">
                  <c:v>11</c:v>
                </c:pt>
                <c:pt idx="73">
                  <c:v>5</c:v>
                </c:pt>
                <c:pt idx="74">
                  <c:v>6</c:v>
                </c:pt>
                <c:pt idx="75">
                  <c:v>6</c:v>
                </c:pt>
                <c:pt idx="76">
                  <c:v>11</c:v>
                </c:pt>
                <c:pt idx="77">
                  <c:v>8</c:v>
                </c:pt>
                <c:pt idx="78">
                  <c:v>12</c:v>
                </c:pt>
                <c:pt idx="79">
                  <c:v>8</c:v>
                </c:pt>
                <c:pt idx="80">
                  <c:v>6</c:v>
                </c:pt>
                <c:pt idx="81">
                  <c:v>4</c:v>
                </c:pt>
                <c:pt idx="83">
                  <c:v>8</c:v>
                </c:pt>
                <c:pt idx="85">
                  <c:v>11</c:v>
                </c:pt>
                <c:pt idx="87">
                  <c:v>7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109">
                  <c:v>1</c:v>
                </c:pt>
                <c:pt idx="112">
                  <c:v>1</c:v>
                </c:pt>
                <c:pt idx="125">
                  <c:v>2</c:v>
                </c:pt>
                <c:pt idx="128">
                  <c:v>2</c:v>
                </c:pt>
                <c:pt idx="135">
                  <c:v>1</c:v>
                </c:pt>
                <c:pt idx="138">
                  <c:v>1</c:v>
                </c:pt>
                <c:pt idx="140">
                  <c:v>1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8">
                  <c:v>0</c:v>
                </c:pt>
                <c:pt idx="149">
                  <c:v>0</c:v>
                </c:pt>
              </c:numCache>
            </c:numRef>
          </c:yVal>
          <c:smooth val="0"/>
        </c:ser>
        <c:axId val="19613805"/>
        <c:axId val="75867154"/>
      </c:scatterChart>
      <c:valAx>
        <c:axId val="19613805"/>
        <c:scaling>
          <c:orientation val="minMax"/>
          <c:max val="45748"/>
          <c:min val="41153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5867154"/>
        <c:crosses val="autoZero"/>
        <c:crossBetween val="midCat"/>
        <c:majorUnit val="730.5"/>
      </c:valAx>
      <c:valAx>
        <c:axId val="75867154"/>
        <c:scaling>
          <c:orientation val="minMax"/>
          <c:max val="4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961380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KKNA-5ST | OIL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1f4e78"/>
            </a:solidFill>
            <a:ln w="1908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Koreksi_Data!$C$1766:$C$1917</c:f>
              <c:numCache>
                <c:formatCode>mmm\-yyyy</c:formatCode>
                <c:ptCount val="152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</c:numCache>
            </c:numRef>
          </c:xVal>
          <c:yVal>
            <c:numRef>
              <c:f>Koreksi_Data!$G$1766:$G$1917</c:f>
              <c:numCache>
                <c:formatCode>#,##0.0</c:formatCode>
                <c:ptCount val="152"/>
                <c:pt idx="0">
                  <c:v>0</c:v>
                </c:pt>
                <c:pt idx="1">
                  <c:v>61.4</c:v>
                </c:pt>
                <c:pt idx="2">
                  <c:v>60.0202247191011</c:v>
                </c:pt>
                <c:pt idx="3">
                  <c:v>56.9157303370787</c:v>
                </c:pt>
                <c:pt idx="4">
                  <c:v>72.7831460674157</c:v>
                </c:pt>
                <c:pt idx="5">
                  <c:v>250</c:v>
                </c:pt>
                <c:pt idx="6">
                  <c:v>285.714285714286</c:v>
                </c:pt>
                <c:pt idx="7">
                  <c:v>290.64039408867</c:v>
                </c:pt>
                <c:pt idx="8">
                  <c:v>284.48275862069</c:v>
                </c:pt>
                <c:pt idx="9">
                  <c:v>179.802955665025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58</c:v>
                </c:pt>
                <c:pt idx="27">
                  <c:v>54.3357400722022</c:v>
                </c:pt>
                <c:pt idx="28">
                  <c:v>54.5451263537906</c:v>
                </c:pt>
                <c:pt idx="29">
                  <c:v>54.5451263537906</c:v>
                </c:pt>
                <c:pt idx="30">
                  <c:v>66.1660649819495</c:v>
                </c:pt>
                <c:pt idx="31">
                  <c:v>31.0938628158845</c:v>
                </c:pt>
                <c:pt idx="32">
                  <c:v>62.9205776173285</c:v>
                </c:pt>
                <c:pt idx="33">
                  <c:v>61.6642599277978</c:v>
                </c:pt>
                <c:pt idx="34">
                  <c:v>218</c:v>
                </c:pt>
                <c:pt idx="35">
                  <c:v>0</c:v>
                </c:pt>
                <c:pt idx="36">
                  <c:v>105.5</c:v>
                </c:pt>
                <c:pt idx="37">
                  <c:v>102.648648648649</c:v>
                </c:pt>
                <c:pt idx="38">
                  <c:v>84</c:v>
                </c:pt>
                <c:pt idx="39">
                  <c:v>101</c:v>
                </c:pt>
                <c:pt idx="40">
                  <c:v>39</c:v>
                </c:pt>
                <c:pt idx="41">
                  <c:v>34</c:v>
                </c:pt>
                <c:pt idx="42">
                  <c:v>38</c:v>
                </c:pt>
                <c:pt idx="43">
                  <c:v>34</c:v>
                </c:pt>
                <c:pt idx="44">
                  <c:v>59</c:v>
                </c:pt>
                <c:pt idx="45">
                  <c:v>63</c:v>
                </c:pt>
                <c:pt idx="46">
                  <c:v>50</c:v>
                </c:pt>
                <c:pt idx="47">
                  <c:v>50.1016260162602</c:v>
                </c:pt>
                <c:pt idx="48">
                  <c:v>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3.75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7</c:v>
                </c:pt>
                <c:pt idx="63">
                  <c:v>10.0871794871795</c:v>
                </c:pt>
                <c:pt idx="64">
                  <c:v>3.5</c:v>
                </c:pt>
                <c:pt idx="65">
                  <c:v>4.82981530343008</c:v>
                </c:pt>
                <c:pt idx="66">
                  <c:v>5</c:v>
                </c:pt>
                <c:pt idx="67">
                  <c:v>5</c:v>
                </c:pt>
                <c:pt idx="68">
                  <c:v>7</c:v>
                </c:pt>
                <c:pt idx="69">
                  <c:v>11</c:v>
                </c:pt>
                <c:pt idx="70">
                  <c:v>10</c:v>
                </c:pt>
                <c:pt idx="71">
                  <c:v>10</c:v>
                </c:pt>
                <c:pt idx="72">
                  <c:v>11</c:v>
                </c:pt>
                <c:pt idx="73">
                  <c:v>5</c:v>
                </c:pt>
                <c:pt idx="74">
                  <c:v>6</c:v>
                </c:pt>
                <c:pt idx="75">
                  <c:v>6</c:v>
                </c:pt>
                <c:pt idx="76">
                  <c:v>11</c:v>
                </c:pt>
                <c:pt idx="77">
                  <c:v>8</c:v>
                </c:pt>
                <c:pt idx="78">
                  <c:v>12</c:v>
                </c:pt>
                <c:pt idx="79">
                  <c:v>8</c:v>
                </c:pt>
                <c:pt idx="80">
                  <c:v>6</c:v>
                </c:pt>
                <c:pt idx="81">
                  <c:v>4</c:v>
                </c:pt>
                <c:pt idx="82">
                  <c:v>3.25925925925926</c:v>
                </c:pt>
                <c:pt idx="83">
                  <c:v>8</c:v>
                </c:pt>
                <c:pt idx="84">
                  <c:v>9.33774834437086</c:v>
                </c:pt>
                <c:pt idx="85">
                  <c:v>11</c:v>
                </c:pt>
                <c:pt idx="86">
                  <c:v>13.9853300733496</c:v>
                </c:pt>
                <c:pt idx="87">
                  <c:v>7</c:v>
                </c:pt>
                <c:pt idx="88">
                  <c:v>5.16241062308478</c:v>
                </c:pt>
                <c:pt idx="89">
                  <c:v>5.11950970377937</c:v>
                </c:pt>
                <c:pt idx="90">
                  <c:v>5.11950970377937</c:v>
                </c:pt>
                <c:pt idx="91">
                  <c:v>4.91215526046987</c:v>
                </c:pt>
                <c:pt idx="92">
                  <c:v>4.84065372829418</c:v>
                </c:pt>
                <c:pt idx="93">
                  <c:v>4.53319713993871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0.85578947368421</c:v>
                </c:pt>
                <c:pt idx="98">
                  <c:v>1.00105263157895</c:v>
                </c:pt>
                <c:pt idx="99">
                  <c:v>0.990526315789474</c:v>
                </c:pt>
                <c:pt idx="100">
                  <c:v>0.961052631578947</c:v>
                </c:pt>
                <c:pt idx="101">
                  <c:v>0.962105263157895</c:v>
                </c:pt>
                <c:pt idx="102">
                  <c:v>0.984210526315789</c:v>
                </c:pt>
                <c:pt idx="103">
                  <c:v>0.883157894736842</c:v>
                </c:pt>
                <c:pt idx="104">
                  <c:v>1.03684210526316</c:v>
                </c:pt>
                <c:pt idx="105">
                  <c:v>0.912631578947368</c:v>
                </c:pt>
                <c:pt idx="106">
                  <c:v>0.869473684210526</c:v>
                </c:pt>
                <c:pt idx="107">
                  <c:v>0.96</c:v>
                </c:pt>
                <c:pt idx="108">
                  <c:v>0.934736842105263</c:v>
                </c:pt>
                <c:pt idx="109">
                  <c:v>1</c:v>
                </c:pt>
                <c:pt idx="110">
                  <c:v>1.08108108108108</c:v>
                </c:pt>
                <c:pt idx="111">
                  <c:v>1.02702702702703</c:v>
                </c:pt>
                <c:pt idx="112">
                  <c:v>1</c:v>
                </c:pt>
                <c:pt idx="113">
                  <c:v>1.02564102564103</c:v>
                </c:pt>
                <c:pt idx="114">
                  <c:v>1.00854700854701</c:v>
                </c:pt>
                <c:pt idx="115">
                  <c:v>1.04273504273504</c:v>
                </c:pt>
                <c:pt idx="116">
                  <c:v>1.02564102564103</c:v>
                </c:pt>
                <c:pt idx="117">
                  <c:v>1.03418803418803</c:v>
                </c:pt>
                <c:pt idx="118">
                  <c:v>1.08547008547009</c:v>
                </c:pt>
                <c:pt idx="119">
                  <c:v>1.09401709401709</c:v>
                </c:pt>
                <c:pt idx="120">
                  <c:v>0.965811965811966</c:v>
                </c:pt>
                <c:pt idx="121">
                  <c:v>0.897435897435898</c:v>
                </c:pt>
                <c:pt idx="122">
                  <c:v>0.897435897435898</c:v>
                </c:pt>
                <c:pt idx="123">
                  <c:v>0.871794871794872</c:v>
                </c:pt>
                <c:pt idx="124">
                  <c:v>0.766666666666667</c:v>
                </c:pt>
                <c:pt idx="125">
                  <c:v>2</c:v>
                </c:pt>
                <c:pt idx="126">
                  <c:v>2.47658688865765</c:v>
                </c:pt>
                <c:pt idx="127">
                  <c:v>2.78876170655567</c:v>
                </c:pt>
                <c:pt idx="128">
                  <c:v>2</c:v>
                </c:pt>
                <c:pt idx="129">
                  <c:v>2.18705035971223</c:v>
                </c:pt>
                <c:pt idx="130">
                  <c:v>2.2158273381295</c:v>
                </c:pt>
                <c:pt idx="131">
                  <c:v>2.14388489208633</c:v>
                </c:pt>
                <c:pt idx="132">
                  <c:v>2.14388489208633</c:v>
                </c:pt>
                <c:pt idx="133">
                  <c:v>2.1294964028777</c:v>
                </c:pt>
                <c:pt idx="134">
                  <c:v>2.15827338129496</c:v>
                </c:pt>
                <c:pt idx="135">
                  <c:v>1</c:v>
                </c:pt>
                <c:pt idx="136">
                  <c:v>0.929577464788733</c:v>
                </c:pt>
                <c:pt idx="137">
                  <c:v>0.922535211267606</c:v>
                </c:pt>
                <c:pt idx="138">
                  <c:v>1</c:v>
                </c:pt>
                <c:pt idx="139">
                  <c:v>0.739130434782609</c:v>
                </c:pt>
                <c:pt idx="140">
                  <c:v>1</c:v>
                </c:pt>
                <c:pt idx="141">
                  <c:v>0.503921568627451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1.85365853658537</c:v>
                </c:pt>
                <c:pt idx="147">
                  <c:v>1.69105691056911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Koreksi_Data!$C$1766:$C$1917</c:f>
              <c:numCache>
                <c:formatCode>mmm\-yyyy</c:formatCode>
                <c:ptCount val="152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</c:numCache>
            </c:numRef>
          </c:xVal>
          <c:yVal>
            <c:numRef>
              <c:f>Koreksi_Data!$E$1766:$E$1917</c:f>
              <c:numCache>
                <c:formatCode>#,##0.0</c:formatCode>
                <c:ptCount val="152"/>
                <c:pt idx="0">
                  <c:v>0</c:v>
                </c:pt>
                <c:pt idx="1">
                  <c:v>61.4</c:v>
                </c:pt>
                <c:pt idx="5">
                  <c:v>250</c:v>
                </c:pt>
                <c:pt idx="10">
                  <c:v>0</c:v>
                </c:pt>
                <c:pt idx="14">
                  <c:v>0</c:v>
                </c:pt>
                <c:pt idx="20">
                  <c:v>0</c:v>
                </c:pt>
                <c:pt idx="24">
                  <c:v>0</c:v>
                </c:pt>
                <c:pt idx="26">
                  <c:v>58</c:v>
                </c:pt>
                <c:pt idx="34">
                  <c:v>218</c:v>
                </c:pt>
                <c:pt idx="35">
                  <c:v>0</c:v>
                </c:pt>
                <c:pt idx="36">
                  <c:v>105.5</c:v>
                </c:pt>
                <c:pt idx="38">
                  <c:v>84</c:v>
                </c:pt>
                <c:pt idx="39">
                  <c:v>101</c:v>
                </c:pt>
                <c:pt idx="40">
                  <c:v>39</c:v>
                </c:pt>
                <c:pt idx="41">
                  <c:v>34</c:v>
                </c:pt>
                <c:pt idx="42">
                  <c:v>38</c:v>
                </c:pt>
                <c:pt idx="43">
                  <c:v>34</c:v>
                </c:pt>
                <c:pt idx="44">
                  <c:v>59</c:v>
                </c:pt>
                <c:pt idx="45">
                  <c:v>63</c:v>
                </c:pt>
                <c:pt idx="46">
                  <c:v>50</c:v>
                </c:pt>
                <c:pt idx="48">
                  <c:v>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3.75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7</c:v>
                </c:pt>
                <c:pt idx="64">
                  <c:v>3.5</c:v>
                </c:pt>
                <c:pt idx="66">
                  <c:v>5</c:v>
                </c:pt>
                <c:pt idx="67">
                  <c:v>5</c:v>
                </c:pt>
                <c:pt idx="68">
                  <c:v>7</c:v>
                </c:pt>
                <c:pt idx="69">
                  <c:v>11</c:v>
                </c:pt>
                <c:pt idx="70">
                  <c:v>10</c:v>
                </c:pt>
                <c:pt idx="71">
                  <c:v>10</c:v>
                </c:pt>
                <c:pt idx="72">
                  <c:v>11</c:v>
                </c:pt>
                <c:pt idx="73">
                  <c:v>5</c:v>
                </c:pt>
                <c:pt idx="74">
                  <c:v>6</c:v>
                </c:pt>
                <c:pt idx="75">
                  <c:v>6</c:v>
                </c:pt>
                <c:pt idx="76">
                  <c:v>11</c:v>
                </c:pt>
                <c:pt idx="77">
                  <c:v>8</c:v>
                </c:pt>
                <c:pt idx="78">
                  <c:v>12</c:v>
                </c:pt>
                <c:pt idx="79">
                  <c:v>8</c:v>
                </c:pt>
                <c:pt idx="80">
                  <c:v>6</c:v>
                </c:pt>
                <c:pt idx="81">
                  <c:v>4</c:v>
                </c:pt>
                <c:pt idx="83">
                  <c:v>8</c:v>
                </c:pt>
                <c:pt idx="85">
                  <c:v>11</c:v>
                </c:pt>
                <c:pt idx="87">
                  <c:v>7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109">
                  <c:v>1</c:v>
                </c:pt>
                <c:pt idx="112">
                  <c:v>1</c:v>
                </c:pt>
                <c:pt idx="125">
                  <c:v>2</c:v>
                </c:pt>
                <c:pt idx="128">
                  <c:v>2</c:v>
                </c:pt>
                <c:pt idx="135">
                  <c:v>1</c:v>
                </c:pt>
                <c:pt idx="138">
                  <c:v>1</c:v>
                </c:pt>
                <c:pt idx="140">
                  <c:v>1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8">
                  <c:v>0</c:v>
                </c:pt>
                <c:pt idx="149">
                  <c:v>0</c:v>
                </c:pt>
              </c:numCache>
            </c:numRef>
          </c:yVal>
          <c:smooth val="0"/>
        </c:ser>
        <c:axId val="9590969"/>
        <c:axId val="27751274"/>
      </c:scatterChart>
      <c:valAx>
        <c:axId val="9590969"/>
        <c:scaling>
          <c:orientation val="minMax"/>
          <c:max val="45748"/>
          <c:min val="41153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7751274"/>
        <c:crosses val="autoZero"/>
        <c:crossBetween val="midCat"/>
        <c:majorUnit val="730.5"/>
      </c:valAx>
      <c:valAx>
        <c:axId val="27751274"/>
        <c:scaling>
          <c:orientation val="minMax"/>
          <c:max val="4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59096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KKNB-1 | OIL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Koreksi_Data!$C$1918:$C$2030</c:f>
              <c:numCache>
                <c:formatCode>mmm\-yyyy</c:formatCode>
                <c:ptCount val="113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  <c:pt idx="4">
                  <c:v>42583</c:v>
                </c:pt>
                <c:pt idx="5">
                  <c:v>42614</c:v>
                </c:pt>
                <c:pt idx="6">
                  <c:v>42644</c:v>
                </c:pt>
                <c:pt idx="7">
                  <c:v>42675</c:v>
                </c:pt>
                <c:pt idx="8">
                  <c:v>42705</c:v>
                </c:pt>
                <c:pt idx="9">
                  <c:v>42736</c:v>
                </c:pt>
                <c:pt idx="10">
                  <c:v>42767</c:v>
                </c:pt>
                <c:pt idx="11">
                  <c:v>42795</c:v>
                </c:pt>
                <c:pt idx="12">
                  <c:v>42826</c:v>
                </c:pt>
                <c:pt idx="13">
                  <c:v>42856</c:v>
                </c:pt>
                <c:pt idx="14">
                  <c:v>42887</c:v>
                </c:pt>
                <c:pt idx="15">
                  <c:v>42917</c:v>
                </c:pt>
                <c:pt idx="16">
                  <c:v>42948</c:v>
                </c:pt>
                <c:pt idx="17">
                  <c:v>42979</c:v>
                </c:pt>
                <c:pt idx="18">
                  <c:v>43009</c:v>
                </c:pt>
                <c:pt idx="19">
                  <c:v>43040</c:v>
                </c:pt>
                <c:pt idx="20">
                  <c:v>43070</c:v>
                </c:pt>
                <c:pt idx="21">
                  <c:v>43101</c:v>
                </c:pt>
                <c:pt idx="22">
                  <c:v>43132</c:v>
                </c:pt>
                <c:pt idx="23">
                  <c:v>43160</c:v>
                </c:pt>
                <c:pt idx="24">
                  <c:v>43191</c:v>
                </c:pt>
                <c:pt idx="25">
                  <c:v>43221</c:v>
                </c:pt>
                <c:pt idx="26">
                  <c:v>43252</c:v>
                </c:pt>
                <c:pt idx="27">
                  <c:v>43282</c:v>
                </c:pt>
                <c:pt idx="28">
                  <c:v>43313</c:v>
                </c:pt>
                <c:pt idx="29">
                  <c:v>43344</c:v>
                </c:pt>
                <c:pt idx="30">
                  <c:v>43374</c:v>
                </c:pt>
                <c:pt idx="31">
                  <c:v>43405</c:v>
                </c:pt>
                <c:pt idx="32">
                  <c:v>43435</c:v>
                </c:pt>
                <c:pt idx="33">
                  <c:v>43466</c:v>
                </c:pt>
                <c:pt idx="34">
                  <c:v>43497</c:v>
                </c:pt>
                <c:pt idx="35">
                  <c:v>43525</c:v>
                </c:pt>
                <c:pt idx="36">
                  <c:v>43556</c:v>
                </c:pt>
                <c:pt idx="37">
                  <c:v>43586</c:v>
                </c:pt>
                <c:pt idx="38">
                  <c:v>43617</c:v>
                </c:pt>
                <c:pt idx="39">
                  <c:v>43647</c:v>
                </c:pt>
                <c:pt idx="40">
                  <c:v>43678</c:v>
                </c:pt>
                <c:pt idx="41">
                  <c:v>43709</c:v>
                </c:pt>
                <c:pt idx="42">
                  <c:v>43739</c:v>
                </c:pt>
                <c:pt idx="43">
                  <c:v>43770</c:v>
                </c:pt>
                <c:pt idx="44">
                  <c:v>43800</c:v>
                </c:pt>
                <c:pt idx="45">
                  <c:v>43831</c:v>
                </c:pt>
                <c:pt idx="46">
                  <c:v>43862</c:v>
                </c:pt>
                <c:pt idx="47">
                  <c:v>43891</c:v>
                </c:pt>
                <c:pt idx="48">
                  <c:v>43922</c:v>
                </c:pt>
                <c:pt idx="49">
                  <c:v>43952</c:v>
                </c:pt>
                <c:pt idx="50">
                  <c:v>43983</c:v>
                </c:pt>
                <c:pt idx="51">
                  <c:v>44013</c:v>
                </c:pt>
                <c:pt idx="52">
                  <c:v>44044</c:v>
                </c:pt>
                <c:pt idx="53">
                  <c:v>44075</c:v>
                </c:pt>
                <c:pt idx="54">
                  <c:v>44105</c:v>
                </c:pt>
                <c:pt idx="55">
                  <c:v>44136</c:v>
                </c:pt>
                <c:pt idx="56">
                  <c:v>44287</c:v>
                </c:pt>
                <c:pt idx="57">
                  <c:v>44317</c:v>
                </c:pt>
                <c:pt idx="58">
                  <c:v>44348</c:v>
                </c:pt>
                <c:pt idx="59">
                  <c:v>44378</c:v>
                </c:pt>
                <c:pt idx="60">
                  <c:v>44409</c:v>
                </c:pt>
                <c:pt idx="61">
                  <c:v>44440</c:v>
                </c:pt>
                <c:pt idx="62">
                  <c:v>44470</c:v>
                </c:pt>
                <c:pt idx="63">
                  <c:v>44501</c:v>
                </c:pt>
                <c:pt idx="64">
                  <c:v>44531</c:v>
                </c:pt>
                <c:pt idx="65">
                  <c:v>44562</c:v>
                </c:pt>
                <c:pt idx="66">
                  <c:v>44593</c:v>
                </c:pt>
                <c:pt idx="67">
                  <c:v>44621</c:v>
                </c:pt>
                <c:pt idx="68">
                  <c:v>44652</c:v>
                </c:pt>
                <c:pt idx="69">
                  <c:v>44682</c:v>
                </c:pt>
                <c:pt idx="70">
                  <c:v>44713</c:v>
                </c:pt>
                <c:pt idx="71">
                  <c:v>44743</c:v>
                </c:pt>
                <c:pt idx="72">
                  <c:v>44774</c:v>
                </c:pt>
                <c:pt idx="73">
                  <c:v>44805</c:v>
                </c:pt>
                <c:pt idx="74">
                  <c:v>44835</c:v>
                </c:pt>
                <c:pt idx="75">
                  <c:v>44866</c:v>
                </c:pt>
                <c:pt idx="76">
                  <c:v>44896</c:v>
                </c:pt>
                <c:pt idx="77">
                  <c:v>44927</c:v>
                </c:pt>
                <c:pt idx="78">
                  <c:v>44958</c:v>
                </c:pt>
                <c:pt idx="79">
                  <c:v>44986</c:v>
                </c:pt>
                <c:pt idx="80">
                  <c:v>45017</c:v>
                </c:pt>
                <c:pt idx="81">
                  <c:v>45047</c:v>
                </c:pt>
                <c:pt idx="82">
                  <c:v>45078</c:v>
                </c:pt>
                <c:pt idx="83">
                  <c:v>45108</c:v>
                </c:pt>
                <c:pt idx="84">
                  <c:v>45139</c:v>
                </c:pt>
                <c:pt idx="85">
                  <c:v>45170</c:v>
                </c:pt>
                <c:pt idx="86">
                  <c:v>45200</c:v>
                </c:pt>
                <c:pt idx="87">
                  <c:v>45231</c:v>
                </c:pt>
                <c:pt idx="88">
                  <c:v>45292</c:v>
                </c:pt>
                <c:pt idx="89">
                  <c:v>45323</c:v>
                </c:pt>
                <c:pt idx="90">
                  <c:v>45352</c:v>
                </c:pt>
                <c:pt idx="91">
                  <c:v>45383</c:v>
                </c:pt>
                <c:pt idx="92">
                  <c:v>45413</c:v>
                </c:pt>
                <c:pt idx="93">
                  <c:v>45444</c:v>
                </c:pt>
                <c:pt idx="94">
                  <c:v>45474</c:v>
                </c:pt>
                <c:pt idx="95">
                  <c:v>45505</c:v>
                </c:pt>
                <c:pt idx="96">
                  <c:v>45536</c:v>
                </c:pt>
                <c:pt idx="97">
                  <c:v>45566</c:v>
                </c:pt>
                <c:pt idx="98">
                  <c:v>45597</c:v>
                </c:pt>
                <c:pt idx="99">
                  <c:v>45627</c:v>
                </c:pt>
                <c:pt idx="100">
                  <c:v>45658</c:v>
                </c:pt>
                <c:pt idx="101">
                  <c:v>45689</c:v>
                </c:pt>
                <c:pt idx="102">
                  <c:v>45717</c:v>
                </c:pt>
                <c:pt idx="103">
                  <c:v>45748</c:v>
                </c:pt>
                <c:pt idx="104">
                  <c:v>45839</c:v>
                </c:pt>
                <c:pt idx="105">
                  <c:v>45962</c:v>
                </c:pt>
                <c:pt idx="106">
                  <c:v>45992</c:v>
                </c:pt>
                <c:pt idx="107">
                  <c:v>46054</c:v>
                </c:pt>
                <c:pt idx="108">
                  <c:v>46113</c:v>
                </c:pt>
                <c:pt idx="109">
                  <c:v>46143</c:v>
                </c:pt>
                <c:pt idx="110">
                  <c:v>46174</c:v>
                </c:pt>
                <c:pt idx="111">
                  <c:v>46204</c:v>
                </c:pt>
                <c:pt idx="112">
                  <c:v>46235</c:v>
                </c:pt>
              </c:numCache>
            </c:numRef>
          </c:xVal>
          <c:yVal>
            <c:numRef>
              <c:f>Koreksi_Data!$D$1918:$D$2030</c:f>
              <c:numCache>
                <c:formatCode>#,##0.0</c:formatCode>
                <c:ptCount val="1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Koreksi_Data!$C$1918:$C$2030</c:f>
              <c:numCache>
                <c:formatCode>mmm\-yyyy</c:formatCode>
                <c:ptCount val="113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  <c:pt idx="4">
                  <c:v>42583</c:v>
                </c:pt>
                <c:pt idx="5">
                  <c:v>42614</c:v>
                </c:pt>
                <c:pt idx="6">
                  <c:v>42644</c:v>
                </c:pt>
                <c:pt idx="7">
                  <c:v>42675</c:v>
                </c:pt>
                <c:pt idx="8">
                  <c:v>42705</c:v>
                </c:pt>
                <c:pt idx="9">
                  <c:v>42736</c:v>
                </c:pt>
                <c:pt idx="10">
                  <c:v>42767</c:v>
                </c:pt>
                <c:pt idx="11">
                  <c:v>42795</c:v>
                </c:pt>
                <c:pt idx="12">
                  <c:v>42826</c:v>
                </c:pt>
                <c:pt idx="13">
                  <c:v>42856</c:v>
                </c:pt>
                <c:pt idx="14">
                  <c:v>42887</c:v>
                </c:pt>
                <c:pt idx="15">
                  <c:v>42917</c:v>
                </c:pt>
                <c:pt idx="16">
                  <c:v>42948</c:v>
                </c:pt>
                <c:pt idx="17">
                  <c:v>42979</c:v>
                </c:pt>
                <c:pt idx="18">
                  <c:v>43009</c:v>
                </c:pt>
                <c:pt idx="19">
                  <c:v>43040</c:v>
                </c:pt>
                <c:pt idx="20">
                  <c:v>43070</c:v>
                </c:pt>
                <c:pt idx="21">
                  <c:v>43101</c:v>
                </c:pt>
                <c:pt idx="22">
                  <c:v>43132</c:v>
                </c:pt>
                <c:pt idx="23">
                  <c:v>43160</c:v>
                </c:pt>
                <c:pt idx="24">
                  <c:v>43191</c:v>
                </c:pt>
                <c:pt idx="25">
                  <c:v>43221</c:v>
                </c:pt>
                <c:pt idx="26">
                  <c:v>43252</c:v>
                </c:pt>
                <c:pt idx="27">
                  <c:v>43282</c:v>
                </c:pt>
                <c:pt idx="28">
                  <c:v>43313</c:v>
                </c:pt>
                <c:pt idx="29">
                  <c:v>43344</c:v>
                </c:pt>
                <c:pt idx="30">
                  <c:v>43374</c:v>
                </c:pt>
                <c:pt idx="31">
                  <c:v>43405</c:v>
                </c:pt>
                <c:pt idx="32">
                  <c:v>43435</c:v>
                </c:pt>
                <c:pt idx="33">
                  <c:v>43466</c:v>
                </c:pt>
                <c:pt idx="34">
                  <c:v>43497</c:v>
                </c:pt>
                <c:pt idx="35">
                  <c:v>43525</c:v>
                </c:pt>
                <c:pt idx="36">
                  <c:v>43556</c:v>
                </c:pt>
                <c:pt idx="37">
                  <c:v>43586</c:v>
                </c:pt>
                <c:pt idx="38">
                  <c:v>43617</c:v>
                </c:pt>
                <c:pt idx="39">
                  <c:v>43647</c:v>
                </c:pt>
                <c:pt idx="40">
                  <c:v>43678</c:v>
                </c:pt>
                <c:pt idx="41">
                  <c:v>43709</c:v>
                </c:pt>
                <c:pt idx="42">
                  <c:v>43739</c:v>
                </c:pt>
                <c:pt idx="43">
                  <c:v>43770</c:v>
                </c:pt>
                <c:pt idx="44">
                  <c:v>43800</c:v>
                </c:pt>
                <c:pt idx="45">
                  <c:v>43831</c:v>
                </c:pt>
                <c:pt idx="46">
                  <c:v>43862</c:v>
                </c:pt>
                <c:pt idx="47">
                  <c:v>43891</c:v>
                </c:pt>
                <c:pt idx="48">
                  <c:v>43922</c:v>
                </c:pt>
                <c:pt idx="49">
                  <c:v>43952</c:v>
                </c:pt>
                <c:pt idx="50">
                  <c:v>43983</c:v>
                </c:pt>
                <c:pt idx="51">
                  <c:v>44013</c:v>
                </c:pt>
                <c:pt idx="52">
                  <c:v>44044</c:v>
                </c:pt>
                <c:pt idx="53">
                  <c:v>44075</c:v>
                </c:pt>
                <c:pt idx="54">
                  <c:v>44105</c:v>
                </c:pt>
                <c:pt idx="55">
                  <c:v>44136</c:v>
                </c:pt>
                <c:pt idx="56">
                  <c:v>44287</c:v>
                </c:pt>
                <c:pt idx="57">
                  <c:v>44317</c:v>
                </c:pt>
                <c:pt idx="58">
                  <c:v>44348</c:v>
                </c:pt>
                <c:pt idx="59">
                  <c:v>44378</c:v>
                </c:pt>
                <c:pt idx="60">
                  <c:v>44409</c:v>
                </c:pt>
                <c:pt idx="61">
                  <c:v>44440</c:v>
                </c:pt>
                <c:pt idx="62">
                  <c:v>44470</c:v>
                </c:pt>
                <c:pt idx="63">
                  <c:v>44501</c:v>
                </c:pt>
                <c:pt idx="64">
                  <c:v>44531</c:v>
                </c:pt>
                <c:pt idx="65">
                  <c:v>44562</c:v>
                </c:pt>
                <c:pt idx="66">
                  <c:v>44593</c:v>
                </c:pt>
                <c:pt idx="67">
                  <c:v>44621</c:v>
                </c:pt>
                <c:pt idx="68">
                  <c:v>44652</c:v>
                </c:pt>
                <c:pt idx="69">
                  <c:v>44682</c:v>
                </c:pt>
                <c:pt idx="70">
                  <c:v>44713</c:v>
                </c:pt>
                <c:pt idx="71">
                  <c:v>44743</c:v>
                </c:pt>
                <c:pt idx="72">
                  <c:v>44774</c:v>
                </c:pt>
                <c:pt idx="73">
                  <c:v>44805</c:v>
                </c:pt>
                <c:pt idx="74">
                  <c:v>44835</c:v>
                </c:pt>
                <c:pt idx="75">
                  <c:v>44866</c:v>
                </c:pt>
                <c:pt idx="76">
                  <c:v>44896</c:v>
                </c:pt>
                <c:pt idx="77">
                  <c:v>44927</c:v>
                </c:pt>
                <c:pt idx="78">
                  <c:v>44958</c:v>
                </c:pt>
                <c:pt idx="79">
                  <c:v>44986</c:v>
                </c:pt>
                <c:pt idx="80">
                  <c:v>45017</c:v>
                </c:pt>
                <c:pt idx="81">
                  <c:v>45047</c:v>
                </c:pt>
                <c:pt idx="82">
                  <c:v>45078</c:v>
                </c:pt>
                <c:pt idx="83">
                  <c:v>45108</c:v>
                </c:pt>
                <c:pt idx="84">
                  <c:v>45139</c:v>
                </c:pt>
                <c:pt idx="85">
                  <c:v>45170</c:v>
                </c:pt>
                <c:pt idx="86">
                  <c:v>45200</c:v>
                </c:pt>
                <c:pt idx="87">
                  <c:v>45231</c:v>
                </c:pt>
                <c:pt idx="88">
                  <c:v>45292</c:v>
                </c:pt>
                <c:pt idx="89">
                  <c:v>45323</c:v>
                </c:pt>
                <c:pt idx="90">
                  <c:v>45352</c:v>
                </c:pt>
                <c:pt idx="91">
                  <c:v>45383</c:v>
                </c:pt>
                <c:pt idx="92">
                  <c:v>45413</c:v>
                </c:pt>
                <c:pt idx="93">
                  <c:v>45444</c:v>
                </c:pt>
                <c:pt idx="94">
                  <c:v>45474</c:v>
                </c:pt>
                <c:pt idx="95">
                  <c:v>45505</c:v>
                </c:pt>
                <c:pt idx="96">
                  <c:v>45536</c:v>
                </c:pt>
                <c:pt idx="97">
                  <c:v>45566</c:v>
                </c:pt>
                <c:pt idx="98">
                  <c:v>45597</c:v>
                </c:pt>
                <c:pt idx="99">
                  <c:v>45627</c:v>
                </c:pt>
                <c:pt idx="100">
                  <c:v>45658</c:v>
                </c:pt>
                <c:pt idx="101">
                  <c:v>45689</c:v>
                </c:pt>
                <c:pt idx="102">
                  <c:v>45717</c:v>
                </c:pt>
                <c:pt idx="103">
                  <c:v>45748</c:v>
                </c:pt>
                <c:pt idx="104">
                  <c:v>45839</c:v>
                </c:pt>
                <c:pt idx="105">
                  <c:v>45962</c:v>
                </c:pt>
                <c:pt idx="106">
                  <c:v>45992</c:v>
                </c:pt>
                <c:pt idx="107">
                  <c:v>46054</c:v>
                </c:pt>
                <c:pt idx="108">
                  <c:v>46113</c:v>
                </c:pt>
                <c:pt idx="109">
                  <c:v>46143</c:v>
                </c:pt>
                <c:pt idx="110">
                  <c:v>46174</c:v>
                </c:pt>
                <c:pt idx="111">
                  <c:v>46204</c:v>
                </c:pt>
                <c:pt idx="112">
                  <c:v>46235</c:v>
                </c:pt>
              </c:numCache>
            </c:numRef>
          </c:xVal>
          <c:yVal>
            <c:numRef>
              <c:f>Koreksi_Data!$E$1918:$E$2030</c:f>
              <c:numCache>
                <c:formatCode>#,##0.0</c:formatCode>
                <c:ptCount val="113"/>
                <c:pt idx="0">
                  <c:v>0</c:v>
                </c:pt>
                <c:pt idx="1">
                  <c:v>0</c:v>
                </c:pt>
                <c:pt idx="8">
                  <c:v>0</c:v>
                </c:pt>
                <c:pt idx="10">
                  <c:v>0</c:v>
                </c:pt>
                <c:pt idx="17">
                  <c:v>0</c:v>
                </c:pt>
                <c:pt idx="22">
                  <c:v>0</c:v>
                </c:pt>
                <c:pt idx="23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51">
                  <c:v>0</c:v>
                </c:pt>
                <c:pt idx="80">
                  <c:v>0</c:v>
                </c:pt>
                <c:pt idx="81">
                  <c:v>0</c:v>
                </c:pt>
                <c:pt idx="86">
                  <c:v>0</c:v>
                </c:pt>
                <c:pt idx="92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</c:numCache>
            </c:numRef>
          </c:yVal>
          <c:smooth val="0"/>
        </c:ser>
        <c:axId val="37305859"/>
        <c:axId val="65150451"/>
      </c:scatterChart>
      <c:valAx>
        <c:axId val="37305859"/>
        <c:scaling>
          <c:orientation val="minMax"/>
          <c:max val="46235"/>
          <c:min val="424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5150451"/>
        <c:crosses val="autoZero"/>
        <c:crossBetween val="midCat"/>
        <c:majorUnit val="365.25"/>
      </c:valAx>
      <c:valAx>
        <c:axId val="65150451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730585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KKNB-1 | OIL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1f4e78"/>
            </a:solidFill>
            <a:ln w="1908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Koreksi_Data!$C$1918:$C$2030</c:f>
              <c:numCache>
                <c:formatCode>mmm\-yyyy</c:formatCode>
                <c:ptCount val="113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  <c:pt idx="4">
                  <c:v>42583</c:v>
                </c:pt>
                <c:pt idx="5">
                  <c:v>42614</c:v>
                </c:pt>
                <c:pt idx="6">
                  <c:v>42644</c:v>
                </c:pt>
                <c:pt idx="7">
                  <c:v>42675</c:v>
                </c:pt>
                <c:pt idx="8">
                  <c:v>42705</c:v>
                </c:pt>
                <c:pt idx="9">
                  <c:v>42736</c:v>
                </c:pt>
                <c:pt idx="10">
                  <c:v>42767</c:v>
                </c:pt>
                <c:pt idx="11">
                  <c:v>42795</c:v>
                </c:pt>
                <c:pt idx="12">
                  <c:v>42826</c:v>
                </c:pt>
                <c:pt idx="13">
                  <c:v>42856</c:v>
                </c:pt>
                <c:pt idx="14">
                  <c:v>42887</c:v>
                </c:pt>
                <c:pt idx="15">
                  <c:v>42917</c:v>
                </c:pt>
                <c:pt idx="16">
                  <c:v>42948</c:v>
                </c:pt>
                <c:pt idx="17">
                  <c:v>42979</c:v>
                </c:pt>
                <c:pt idx="18">
                  <c:v>43009</c:v>
                </c:pt>
                <c:pt idx="19">
                  <c:v>43040</c:v>
                </c:pt>
                <c:pt idx="20">
                  <c:v>43070</c:v>
                </c:pt>
                <c:pt idx="21">
                  <c:v>43101</c:v>
                </c:pt>
                <c:pt idx="22">
                  <c:v>43132</c:v>
                </c:pt>
                <c:pt idx="23">
                  <c:v>43160</c:v>
                </c:pt>
                <c:pt idx="24">
                  <c:v>43191</c:v>
                </c:pt>
                <c:pt idx="25">
                  <c:v>43221</c:v>
                </c:pt>
                <c:pt idx="26">
                  <c:v>43252</c:v>
                </c:pt>
                <c:pt idx="27">
                  <c:v>43282</c:v>
                </c:pt>
                <c:pt idx="28">
                  <c:v>43313</c:v>
                </c:pt>
                <c:pt idx="29">
                  <c:v>43344</c:v>
                </c:pt>
                <c:pt idx="30">
                  <c:v>43374</c:v>
                </c:pt>
                <c:pt idx="31">
                  <c:v>43405</c:v>
                </c:pt>
                <c:pt idx="32">
                  <c:v>43435</c:v>
                </c:pt>
                <c:pt idx="33">
                  <c:v>43466</c:v>
                </c:pt>
                <c:pt idx="34">
                  <c:v>43497</c:v>
                </c:pt>
                <c:pt idx="35">
                  <c:v>43525</c:v>
                </c:pt>
                <c:pt idx="36">
                  <c:v>43556</c:v>
                </c:pt>
                <c:pt idx="37">
                  <c:v>43586</c:v>
                </c:pt>
                <c:pt idx="38">
                  <c:v>43617</c:v>
                </c:pt>
                <c:pt idx="39">
                  <c:v>43647</c:v>
                </c:pt>
                <c:pt idx="40">
                  <c:v>43678</c:v>
                </c:pt>
                <c:pt idx="41">
                  <c:v>43709</c:v>
                </c:pt>
                <c:pt idx="42">
                  <c:v>43739</c:v>
                </c:pt>
                <c:pt idx="43">
                  <c:v>43770</c:v>
                </c:pt>
                <c:pt idx="44">
                  <c:v>43800</c:v>
                </c:pt>
                <c:pt idx="45">
                  <c:v>43831</c:v>
                </c:pt>
                <c:pt idx="46">
                  <c:v>43862</c:v>
                </c:pt>
                <c:pt idx="47">
                  <c:v>43891</c:v>
                </c:pt>
                <c:pt idx="48">
                  <c:v>43922</c:v>
                </c:pt>
                <c:pt idx="49">
                  <c:v>43952</c:v>
                </c:pt>
                <c:pt idx="50">
                  <c:v>43983</c:v>
                </c:pt>
                <c:pt idx="51">
                  <c:v>44013</c:v>
                </c:pt>
                <c:pt idx="52">
                  <c:v>44044</c:v>
                </c:pt>
                <c:pt idx="53">
                  <c:v>44075</c:v>
                </c:pt>
                <c:pt idx="54">
                  <c:v>44105</c:v>
                </c:pt>
                <c:pt idx="55">
                  <c:v>44136</c:v>
                </c:pt>
                <c:pt idx="56">
                  <c:v>44287</c:v>
                </c:pt>
                <c:pt idx="57">
                  <c:v>44317</c:v>
                </c:pt>
                <c:pt idx="58">
                  <c:v>44348</c:v>
                </c:pt>
                <c:pt idx="59">
                  <c:v>44378</c:v>
                </c:pt>
                <c:pt idx="60">
                  <c:v>44409</c:v>
                </c:pt>
                <c:pt idx="61">
                  <c:v>44440</c:v>
                </c:pt>
                <c:pt idx="62">
                  <c:v>44470</c:v>
                </c:pt>
                <c:pt idx="63">
                  <c:v>44501</c:v>
                </c:pt>
                <c:pt idx="64">
                  <c:v>44531</c:v>
                </c:pt>
                <c:pt idx="65">
                  <c:v>44562</c:v>
                </c:pt>
                <c:pt idx="66">
                  <c:v>44593</c:v>
                </c:pt>
                <c:pt idx="67">
                  <c:v>44621</c:v>
                </c:pt>
                <c:pt idx="68">
                  <c:v>44652</c:v>
                </c:pt>
                <c:pt idx="69">
                  <c:v>44682</c:v>
                </c:pt>
                <c:pt idx="70">
                  <c:v>44713</c:v>
                </c:pt>
                <c:pt idx="71">
                  <c:v>44743</c:v>
                </c:pt>
                <c:pt idx="72">
                  <c:v>44774</c:v>
                </c:pt>
                <c:pt idx="73">
                  <c:v>44805</c:v>
                </c:pt>
                <c:pt idx="74">
                  <c:v>44835</c:v>
                </c:pt>
                <c:pt idx="75">
                  <c:v>44866</c:v>
                </c:pt>
                <c:pt idx="76">
                  <c:v>44896</c:v>
                </c:pt>
                <c:pt idx="77">
                  <c:v>44927</c:v>
                </c:pt>
                <c:pt idx="78">
                  <c:v>44958</c:v>
                </c:pt>
                <c:pt idx="79">
                  <c:v>44986</c:v>
                </c:pt>
                <c:pt idx="80">
                  <c:v>45017</c:v>
                </c:pt>
                <c:pt idx="81">
                  <c:v>45047</c:v>
                </c:pt>
                <c:pt idx="82">
                  <c:v>45078</c:v>
                </c:pt>
                <c:pt idx="83">
                  <c:v>45108</c:v>
                </c:pt>
                <c:pt idx="84">
                  <c:v>45139</c:v>
                </c:pt>
                <c:pt idx="85">
                  <c:v>45170</c:v>
                </c:pt>
                <c:pt idx="86">
                  <c:v>45200</c:v>
                </c:pt>
                <c:pt idx="87">
                  <c:v>45231</c:v>
                </c:pt>
                <c:pt idx="88">
                  <c:v>45292</c:v>
                </c:pt>
                <c:pt idx="89">
                  <c:v>45323</c:v>
                </c:pt>
                <c:pt idx="90">
                  <c:v>45352</c:v>
                </c:pt>
                <c:pt idx="91">
                  <c:v>45383</c:v>
                </c:pt>
                <c:pt idx="92">
                  <c:v>45413</c:v>
                </c:pt>
                <c:pt idx="93">
                  <c:v>45444</c:v>
                </c:pt>
                <c:pt idx="94">
                  <c:v>45474</c:v>
                </c:pt>
                <c:pt idx="95">
                  <c:v>45505</c:v>
                </c:pt>
                <c:pt idx="96">
                  <c:v>45536</c:v>
                </c:pt>
                <c:pt idx="97">
                  <c:v>45566</c:v>
                </c:pt>
                <c:pt idx="98">
                  <c:v>45597</c:v>
                </c:pt>
                <c:pt idx="99">
                  <c:v>45627</c:v>
                </c:pt>
                <c:pt idx="100">
                  <c:v>45658</c:v>
                </c:pt>
                <c:pt idx="101">
                  <c:v>45689</c:v>
                </c:pt>
                <c:pt idx="102">
                  <c:v>45717</c:v>
                </c:pt>
                <c:pt idx="103">
                  <c:v>45748</c:v>
                </c:pt>
                <c:pt idx="104">
                  <c:v>45839</c:v>
                </c:pt>
                <c:pt idx="105">
                  <c:v>45962</c:v>
                </c:pt>
                <c:pt idx="106">
                  <c:v>45992</c:v>
                </c:pt>
                <c:pt idx="107">
                  <c:v>46054</c:v>
                </c:pt>
                <c:pt idx="108">
                  <c:v>46113</c:v>
                </c:pt>
                <c:pt idx="109">
                  <c:v>46143</c:v>
                </c:pt>
                <c:pt idx="110">
                  <c:v>46174</c:v>
                </c:pt>
                <c:pt idx="111">
                  <c:v>46204</c:v>
                </c:pt>
                <c:pt idx="112">
                  <c:v>46235</c:v>
                </c:pt>
              </c:numCache>
            </c:numRef>
          </c:xVal>
          <c:yVal>
            <c:numRef>
              <c:f>Koreksi_Data!$G$1918:$G$2030</c:f>
              <c:numCache>
                <c:formatCode>#,##0.0</c:formatCode>
                <c:ptCount val="1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Koreksi_Data!$C$1918:$C$2030</c:f>
              <c:numCache>
                <c:formatCode>mmm\-yyyy</c:formatCode>
                <c:ptCount val="113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  <c:pt idx="4">
                  <c:v>42583</c:v>
                </c:pt>
                <c:pt idx="5">
                  <c:v>42614</c:v>
                </c:pt>
                <c:pt idx="6">
                  <c:v>42644</c:v>
                </c:pt>
                <c:pt idx="7">
                  <c:v>42675</c:v>
                </c:pt>
                <c:pt idx="8">
                  <c:v>42705</c:v>
                </c:pt>
                <c:pt idx="9">
                  <c:v>42736</c:v>
                </c:pt>
                <c:pt idx="10">
                  <c:v>42767</c:v>
                </c:pt>
                <c:pt idx="11">
                  <c:v>42795</c:v>
                </c:pt>
                <c:pt idx="12">
                  <c:v>42826</c:v>
                </c:pt>
                <c:pt idx="13">
                  <c:v>42856</c:v>
                </c:pt>
                <c:pt idx="14">
                  <c:v>42887</c:v>
                </c:pt>
                <c:pt idx="15">
                  <c:v>42917</c:v>
                </c:pt>
                <c:pt idx="16">
                  <c:v>42948</c:v>
                </c:pt>
                <c:pt idx="17">
                  <c:v>42979</c:v>
                </c:pt>
                <c:pt idx="18">
                  <c:v>43009</c:v>
                </c:pt>
                <c:pt idx="19">
                  <c:v>43040</c:v>
                </c:pt>
                <c:pt idx="20">
                  <c:v>43070</c:v>
                </c:pt>
                <c:pt idx="21">
                  <c:v>43101</c:v>
                </c:pt>
                <c:pt idx="22">
                  <c:v>43132</c:v>
                </c:pt>
                <c:pt idx="23">
                  <c:v>43160</c:v>
                </c:pt>
                <c:pt idx="24">
                  <c:v>43191</c:v>
                </c:pt>
                <c:pt idx="25">
                  <c:v>43221</c:v>
                </c:pt>
                <c:pt idx="26">
                  <c:v>43252</c:v>
                </c:pt>
                <c:pt idx="27">
                  <c:v>43282</c:v>
                </c:pt>
                <c:pt idx="28">
                  <c:v>43313</c:v>
                </c:pt>
                <c:pt idx="29">
                  <c:v>43344</c:v>
                </c:pt>
                <c:pt idx="30">
                  <c:v>43374</c:v>
                </c:pt>
                <c:pt idx="31">
                  <c:v>43405</c:v>
                </c:pt>
                <c:pt idx="32">
                  <c:v>43435</c:v>
                </c:pt>
                <c:pt idx="33">
                  <c:v>43466</c:v>
                </c:pt>
                <c:pt idx="34">
                  <c:v>43497</c:v>
                </c:pt>
                <c:pt idx="35">
                  <c:v>43525</c:v>
                </c:pt>
                <c:pt idx="36">
                  <c:v>43556</c:v>
                </c:pt>
                <c:pt idx="37">
                  <c:v>43586</c:v>
                </c:pt>
                <c:pt idx="38">
                  <c:v>43617</c:v>
                </c:pt>
                <c:pt idx="39">
                  <c:v>43647</c:v>
                </c:pt>
                <c:pt idx="40">
                  <c:v>43678</c:v>
                </c:pt>
                <c:pt idx="41">
                  <c:v>43709</c:v>
                </c:pt>
                <c:pt idx="42">
                  <c:v>43739</c:v>
                </c:pt>
                <c:pt idx="43">
                  <c:v>43770</c:v>
                </c:pt>
                <c:pt idx="44">
                  <c:v>43800</c:v>
                </c:pt>
                <c:pt idx="45">
                  <c:v>43831</c:v>
                </c:pt>
                <c:pt idx="46">
                  <c:v>43862</c:v>
                </c:pt>
                <c:pt idx="47">
                  <c:v>43891</c:v>
                </c:pt>
                <c:pt idx="48">
                  <c:v>43922</c:v>
                </c:pt>
                <c:pt idx="49">
                  <c:v>43952</c:v>
                </c:pt>
                <c:pt idx="50">
                  <c:v>43983</c:v>
                </c:pt>
                <c:pt idx="51">
                  <c:v>44013</c:v>
                </c:pt>
                <c:pt idx="52">
                  <c:v>44044</c:v>
                </c:pt>
                <c:pt idx="53">
                  <c:v>44075</c:v>
                </c:pt>
                <c:pt idx="54">
                  <c:v>44105</c:v>
                </c:pt>
                <c:pt idx="55">
                  <c:v>44136</c:v>
                </c:pt>
                <c:pt idx="56">
                  <c:v>44287</c:v>
                </c:pt>
                <c:pt idx="57">
                  <c:v>44317</c:v>
                </c:pt>
                <c:pt idx="58">
                  <c:v>44348</c:v>
                </c:pt>
                <c:pt idx="59">
                  <c:v>44378</c:v>
                </c:pt>
                <c:pt idx="60">
                  <c:v>44409</c:v>
                </c:pt>
                <c:pt idx="61">
                  <c:v>44440</c:v>
                </c:pt>
                <c:pt idx="62">
                  <c:v>44470</c:v>
                </c:pt>
                <c:pt idx="63">
                  <c:v>44501</c:v>
                </c:pt>
                <c:pt idx="64">
                  <c:v>44531</c:v>
                </c:pt>
                <c:pt idx="65">
                  <c:v>44562</c:v>
                </c:pt>
                <c:pt idx="66">
                  <c:v>44593</c:v>
                </c:pt>
                <c:pt idx="67">
                  <c:v>44621</c:v>
                </c:pt>
                <c:pt idx="68">
                  <c:v>44652</c:v>
                </c:pt>
                <c:pt idx="69">
                  <c:v>44682</c:v>
                </c:pt>
                <c:pt idx="70">
                  <c:v>44713</c:v>
                </c:pt>
                <c:pt idx="71">
                  <c:v>44743</c:v>
                </c:pt>
                <c:pt idx="72">
                  <c:v>44774</c:v>
                </c:pt>
                <c:pt idx="73">
                  <c:v>44805</c:v>
                </c:pt>
                <c:pt idx="74">
                  <c:v>44835</c:v>
                </c:pt>
                <c:pt idx="75">
                  <c:v>44866</c:v>
                </c:pt>
                <c:pt idx="76">
                  <c:v>44896</c:v>
                </c:pt>
                <c:pt idx="77">
                  <c:v>44927</c:v>
                </c:pt>
                <c:pt idx="78">
                  <c:v>44958</c:v>
                </c:pt>
                <c:pt idx="79">
                  <c:v>44986</c:v>
                </c:pt>
                <c:pt idx="80">
                  <c:v>45017</c:v>
                </c:pt>
                <c:pt idx="81">
                  <c:v>45047</c:v>
                </c:pt>
                <c:pt idx="82">
                  <c:v>45078</c:v>
                </c:pt>
                <c:pt idx="83">
                  <c:v>45108</c:v>
                </c:pt>
                <c:pt idx="84">
                  <c:v>45139</c:v>
                </c:pt>
                <c:pt idx="85">
                  <c:v>45170</c:v>
                </c:pt>
                <c:pt idx="86">
                  <c:v>45200</c:v>
                </c:pt>
                <c:pt idx="87">
                  <c:v>45231</c:v>
                </c:pt>
                <c:pt idx="88">
                  <c:v>45292</c:v>
                </c:pt>
                <c:pt idx="89">
                  <c:v>45323</c:v>
                </c:pt>
                <c:pt idx="90">
                  <c:v>45352</c:v>
                </c:pt>
                <c:pt idx="91">
                  <c:v>45383</c:v>
                </c:pt>
                <c:pt idx="92">
                  <c:v>45413</c:v>
                </c:pt>
                <c:pt idx="93">
                  <c:v>45444</c:v>
                </c:pt>
                <c:pt idx="94">
                  <c:v>45474</c:v>
                </c:pt>
                <c:pt idx="95">
                  <c:v>45505</c:v>
                </c:pt>
                <c:pt idx="96">
                  <c:v>45536</c:v>
                </c:pt>
                <c:pt idx="97">
                  <c:v>45566</c:v>
                </c:pt>
                <c:pt idx="98">
                  <c:v>45597</c:v>
                </c:pt>
                <c:pt idx="99">
                  <c:v>45627</c:v>
                </c:pt>
                <c:pt idx="100">
                  <c:v>45658</c:v>
                </c:pt>
                <c:pt idx="101">
                  <c:v>45689</c:v>
                </c:pt>
                <c:pt idx="102">
                  <c:v>45717</c:v>
                </c:pt>
                <c:pt idx="103">
                  <c:v>45748</c:v>
                </c:pt>
                <c:pt idx="104">
                  <c:v>45839</c:v>
                </c:pt>
                <c:pt idx="105">
                  <c:v>45962</c:v>
                </c:pt>
                <c:pt idx="106">
                  <c:v>45992</c:v>
                </c:pt>
                <c:pt idx="107">
                  <c:v>46054</c:v>
                </c:pt>
                <c:pt idx="108">
                  <c:v>46113</c:v>
                </c:pt>
                <c:pt idx="109">
                  <c:v>46143</c:v>
                </c:pt>
                <c:pt idx="110">
                  <c:v>46174</c:v>
                </c:pt>
                <c:pt idx="111">
                  <c:v>46204</c:v>
                </c:pt>
                <c:pt idx="112">
                  <c:v>46235</c:v>
                </c:pt>
              </c:numCache>
            </c:numRef>
          </c:xVal>
          <c:yVal>
            <c:numRef>
              <c:f>Koreksi_Data!$E$1918:$E$2030</c:f>
              <c:numCache>
                <c:formatCode>#,##0.0</c:formatCode>
                <c:ptCount val="113"/>
                <c:pt idx="0">
                  <c:v>0</c:v>
                </c:pt>
                <c:pt idx="1">
                  <c:v>0</c:v>
                </c:pt>
                <c:pt idx="8">
                  <c:v>0</c:v>
                </c:pt>
                <c:pt idx="10">
                  <c:v>0</c:v>
                </c:pt>
                <c:pt idx="17">
                  <c:v>0</c:v>
                </c:pt>
                <c:pt idx="22">
                  <c:v>0</c:v>
                </c:pt>
                <c:pt idx="23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51">
                  <c:v>0</c:v>
                </c:pt>
                <c:pt idx="80">
                  <c:v>0</c:v>
                </c:pt>
                <c:pt idx="81">
                  <c:v>0</c:v>
                </c:pt>
                <c:pt idx="86">
                  <c:v>0</c:v>
                </c:pt>
                <c:pt idx="92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</c:numCache>
            </c:numRef>
          </c:yVal>
          <c:smooth val="0"/>
        </c:ser>
        <c:axId val="60908935"/>
        <c:axId val="43024628"/>
      </c:scatterChart>
      <c:valAx>
        <c:axId val="60908935"/>
        <c:scaling>
          <c:orientation val="minMax"/>
          <c:max val="46235"/>
          <c:min val="424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3024628"/>
        <c:crosses val="autoZero"/>
        <c:crossBetween val="midCat"/>
        <c:majorUnit val="365.25"/>
      </c:valAx>
      <c:valAx>
        <c:axId val="43024628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090893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KKNB-1L | OIL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Koreksi_Data!$C$2031:$C$2239</c:f>
              <c:numCache>
                <c:formatCode>mmm\-yyyy</c:formatCode>
                <c:ptCount val="209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41000</c:v>
                </c:pt>
                <c:pt idx="156">
                  <c:v>41030</c:v>
                </c:pt>
                <c:pt idx="157">
                  <c:v>41061</c:v>
                </c:pt>
                <c:pt idx="158">
                  <c:v>41091</c:v>
                </c:pt>
                <c:pt idx="159">
                  <c:v>41122</c:v>
                </c:pt>
                <c:pt idx="160">
                  <c:v>41153</c:v>
                </c:pt>
                <c:pt idx="161">
                  <c:v>41183</c:v>
                </c:pt>
                <c:pt idx="162">
                  <c:v>41214</c:v>
                </c:pt>
                <c:pt idx="163">
                  <c:v>41244</c:v>
                </c:pt>
                <c:pt idx="164">
                  <c:v>41275</c:v>
                </c:pt>
                <c:pt idx="165">
                  <c:v>41306</c:v>
                </c:pt>
                <c:pt idx="166">
                  <c:v>41334</c:v>
                </c:pt>
                <c:pt idx="167">
                  <c:v>41365</c:v>
                </c:pt>
                <c:pt idx="168">
                  <c:v>41395</c:v>
                </c:pt>
                <c:pt idx="169">
                  <c:v>41426</c:v>
                </c:pt>
                <c:pt idx="170">
                  <c:v>41456</c:v>
                </c:pt>
                <c:pt idx="171">
                  <c:v>41487</c:v>
                </c:pt>
                <c:pt idx="172">
                  <c:v>41518</c:v>
                </c:pt>
                <c:pt idx="173">
                  <c:v>41548</c:v>
                </c:pt>
                <c:pt idx="174">
                  <c:v>41579</c:v>
                </c:pt>
                <c:pt idx="175">
                  <c:v>41609</c:v>
                </c:pt>
                <c:pt idx="176">
                  <c:v>41640</c:v>
                </c:pt>
                <c:pt idx="177">
                  <c:v>41671</c:v>
                </c:pt>
                <c:pt idx="178">
                  <c:v>41699</c:v>
                </c:pt>
                <c:pt idx="179">
                  <c:v>41730</c:v>
                </c:pt>
                <c:pt idx="180">
                  <c:v>41760</c:v>
                </c:pt>
                <c:pt idx="181">
                  <c:v>41791</c:v>
                </c:pt>
                <c:pt idx="182">
                  <c:v>41821</c:v>
                </c:pt>
                <c:pt idx="183">
                  <c:v>41852</c:v>
                </c:pt>
                <c:pt idx="184">
                  <c:v>41883</c:v>
                </c:pt>
                <c:pt idx="185">
                  <c:v>41913</c:v>
                </c:pt>
                <c:pt idx="186">
                  <c:v>41944</c:v>
                </c:pt>
                <c:pt idx="187">
                  <c:v>41974</c:v>
                </c:pt>
                <c:pt idx="188">
                  <c:v>42005</c:v>
                </c:pt>
                <c:pt idx="189">
                  <c:v>42036</c:v>
                </c:pt>
                <c:pt idx="190">
                  <c:v>42064</c:v>
                </c:pt>
                <c:pt idx="191">
                  <c:v>42095</c:v>
                </c:pt>
                <c:pt idx="192">
                  <c:v>42125</c:v>
                </c:pt>
                <c:pt idx="193">
                  <c:v>42156</c:v>
                </c:pt>
                <c:pt idx="194">
                  <c:v>42186</c:v>
                </c:pt>
                <c:pt idx="195">
                  <c:v>42217</c:v>
                </c:pt>
                <c:pt idx="196">
                  <c:v>42248</c:v>
                </c:pt>
                <c:pt idx="197">
                  <c:v>42278</c:v>
                </c:pt>
                <c:pt idx="198">
                  <c:v>42309</c:v>
                </c:pt>
                <c:pt idx="199">
                  <c:v>42339</c:v>
                </c:pt>
                <c:pt idx="200">
                  <c:v>42370</c:v>
                </c:pt>
                <c:pt idx="201">
                  <c:v>42401</c:v>
                </c:pt>
                <c:pt idx="202">
                  <c:v>42430</c:v>
                </c:pt>
                <c:pt idx="203">
                  <c:v>42461</c:v>
                </c:pt>
                <c:pt idx="204">
                  <c:v>42491</c:v>
                </c:pt>
                <c:pt idx="205">
                  <c:v>42522</c:v>
                </c:pt>
                <c:pt idx="206">
                  <c:v>42552</c:v>
                </c:pt>
                <c:pt idx="207">
                  <c:v>42583</c:v>
                </c:pt>
                <c:pt idx="208">
                  <c:v>42614</c:v>
                </c:pt>
              </c:numCache>
            </c:numRef>
          </c:xVal>
          <c:yVal>
            <c:numRef>
              <c:f>Koreksi_Data!$D$2031:$D$2239</c:f>
              <c:numCache>
                <c:formatCode>#,##0.0</c:formatCode>
                <c:ptCount val="209"/>
                <c:pt idx="0">
                  <c:v>279</c:v>
                </c:pt>
                <c:pt idx="1">
                  <c:v>416</c:v>
                </c:pt>
                <c:pt idx="2">
                  <c:v>365</c:v>
                </c:pt>
                <c:pt idx="3">
                  <c:v>440</c:v>
                </c:pt>
                <c:pt idx="4">
                  <c:v>721</c:v>
                </c:pt>
                <c:pt idx="5">
                  <c:v>634</c:v>
                </c:pt>
                <c:pt idx="6">
                  <c:v>774</c:v>
                </c:pt>
                <c:pt idx="7">
                  <c:v>675</c:v>
                </c:pt>
                <c:pt idx="8">
                  <c:v>790</c:v>
                </c:pt>
                <c:pt idx="9">
                  <c:v>706</c:v>
                </c:pt>
                <c:pt idx="10">
                  <c:v>650</c:v>
                </c:pt>
                <c:pt idx="11">
                  <c:v>636</c:v>
                </c:pt>
                <c:pt idx="12">
                  <c:v>602</c:v>
                </c:pt>
                <c:pt idx="13">
                  <c:v>517</c:v>
                </c:pt>
                <c:pt idx="14">
                  <c:v>516</c:v>
                </c:pt>
                <c:pt idx="15">
                  <c:v>528</c:v>
                </c:pt>
                <c:pt idx="16">
                  <c:v>525</c:v>
                </c:pt>
                <c:pt idx="17">
                  <c:v>567</c:v>
                </c:pt>
                <c:pt idx="18">
                  <c:v>591</c:v>
                </c:pt>
                <c:pt idx="19">
                  <c:v>537</c:v>
                </c:pt>
                <c:pt idx="20">
                  <c:v>569</c:v>
                </c:pt>
                <c:pt idx="21">
                  <c:v>560</c:v>
                </c:pt>
                <c:pt idx="22">
                  <c:v>592</c:v>
                </c:pt>
                <c:pt idx="23">
                  <c:v>544</c:v>
                </c:pt>
                <c:pt idx="24">
                  <c:v>526</c:v>
                </c:pt>
                <c:pt idx="25">
                  <c:v>548</c:v>
                </c:pt>
                <c:pt idx="26">
                  <c:v>547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310</c:v>
                </c:pt>
                <c:pt idx="34">
                  <c:v>388</c:v>
                </c:pt>
                <c:pt idx="35">
                  <c:v>284</c:v>
                </c:pt>
                <c:pt idx="36">
                  <c:v>287</c:v>
                </c:pt>
                <c:pt idx="37">
                  <c:v>285</c:v>
                </c:pt>
                <c:pt idx="38">
                  <c:v>320</c:v>
                </c:pt>
                <c:pt idx="39">
                  <c:v>264</c:v>
                </c:pt>
                <c:pt idx="40">
                  <c:v>323</c:v>
                </c:pt>
                <c:pt idx="41">
                  <c:v>276</c:v>
                </c:pt>
                <c:pt idx="42">
                  <c:v>290</c:v>
                </c:pt>
                <c:pt idx="43">
                  <c:v>283</c:v>
                </c:pt>
                <c:pt idx="44">
                  <c:v>296</c:v>
                </c:pt>
                <c:pt idx="45">
                  <c:v>307</c:v>
                </c:pt>
                <c:pt idx="46">
                  <c:v>240</c:v>
                </c:pt>
                <c:pt idx="47">
                  <c:v>304</c:v>
                </c:pt>
                <c:pt idx="48">
                  <c:v>105</c:v>
                </c:pt>
                <c:pt idx="49">
                  <c:v>93.2</c:v>
                </c:pt>
                <c:pt idx="50">
                  <c:v>144</c:v>
                </c:pt>
                <c:pt idx="51">
                  <c:v>134</c:v>
                </c:pt>
                <c:pt idx="52">
                  <c:v>137</c:v>
                </c:pt>
                <c:pt idx="53">
                  <c:v>263</c:v>
                </c:pt>
                <c:pt idx="54">
                  <c:v>241</c:v>
                </c:pt>
                <c:pt idx="55">
                  <c:v>390</c:v>
                </c:pt>
                <c:pt idx="56">
                  <c:v>304</c:v>
                </c:pt>
                <c:pt idx="57">
                  <c:v>346</c:v>
                </c:pt>
                <c:pt idx="58">
                  <c:v>261</c:v>
                </c:pt>
                <c:pt idx="59">
                  <c:v>336</c:v>
                </c:pt>
                <c:pt idx="60">
                  <c:v>288</c:v>
                </c:pt>
                <c:pt idx="61">
                  <c:v>226</c:v>
                </c:pt>
                <c:pt idx="62">
                  <c:v>213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32.2</c:v>
                </c:pt>
                <c:pt idx="67">
                  <c:v>25</c:v>
                </c:pt>
                <c:pt idx="68">
                  <c:v>26.9</c:v>
                </c:pt>
                <c:pt idx="69">
                  <c:v>21.1</c:v>
                </c:pt>
                <c:pt idx="70">
                  <c:v>32.5</c:v>
                </c:pt>
                <c:pt idx="71">
                  <c:v>53.7</c:v>
                </c:pt>
                <c:pt idx="72">
                  <c:v>37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141</c:v>
                </c:pt>
                <c:pt idx="79">
                  <c:v>113</c:v>
                </c:pt>
                <c:pt idx="80">
                  <c:v>95.1</c:v>
                </c:pt>
                <c:pt idx="81">
                  <c:v>146</c:v>
                </c:pt>
                <c:pt idx="82">
                  <c:v>260</c:v>
                </c:pt>
                <c:pt idx="83">
                  <c:v>176</c:v>
                </c:pt>
                <c:pt idx="84">
                  <c:v>171</c:v>
                </c:pt>
                <c:pt idx="85">
                  <c:v>121</c:v>
                </c:pt>
                <c:pt idx="86">
                  <c:v>131</c:v>
                </c:pt>
                <c:pt idx="87">
                  <c:v>68</c:v>
                </c:pt>
                <c:pt idx="88">
                  <c:v>54.2</c:v>
                </c:pt>
                <c:pt idx="89">
                  <c:v>56</c:v>
                </c:pt>
                <c:pt idx="90">
                  <c:v>58.1</c:v>
                </c:pt>
                <c:pt idx="91">
                  <c:v>65.6</c:v>
                </c:pt>
                <c:pt idx="92">
                  <c:v>49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65.9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59.3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48.2</c:v>
                </c:pt>
                <c:pt idx="132">
                  <c:v>67.4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69.1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32.6</c:v>
                </c:pt>
                <c:pt idx="170">
                  <c:v>32.7</c:v>
                </c:pt>
                <c:pt idx="171">
                  <c:v>49.6</c:v>
                </c:pt>
                <c:pt idx="172">
                  <c:v>30.9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75.2</c:v>
                </c:pt>
                <c:pt idx="181">
                  <c:v>81.1</c:v>
                </c:pt>
                <c:pt idx="182">
                  <c:v>89</c:v>
                </c:pt>
                <c:pt idx="183">
                  <c:v>83.3</c:v>
                </c:pt>
                <c:pt idx="184">
                  <c:v>85.9</c:v>
                </c:pt>
                <c:pt idx="185">
                  <c:v>87.4</c:v>
                </c:pt>
                <c:pt idx="186">
                  <c:v>86.9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82.5</c:v>
                </c:pt>
                <c:pt idx="201">
                  <c:v>83.5</c:v>
                </c:pt>
                <c:pt idx="202">
                  <c:v>83.8</c:v>
                </c:pt>
                <c:pt idx="203">
                  <c:v>89</c:v>
                </c:pt>
                <c:pt idx="204">
                  <c:v>87.3</c:v>
                </c:pt>
                <c:pt idx="205">
                  <c:v>86.2</c:v>
                </c:pt>
                <c:pt idx="206">
                  <c:v>87</c:v>
                </c:pt>
                <c:pt idx="207">
                  <c:v>89.1</c:v>
                </c:pt>
                <c:pt idx="208">
                  <c:v>77.7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Koreksi_Data!$C$2031:$C$2239</c:f>
              <c:numCache>
                <c:formatCode>mmm\-yyyy</c:formatCode>
                <c:ptCount val="209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41000</c:v>
                </c:pt>
                <c:pt idx="156">
                  <c:v>41030</c:v>
                </c:pt>
                <c:pt idx="157">
                  <c:v>41061</c:v>
                </c:pt>
                <c:pt idx="158">
                  <c:v>41091</c:v>
                </c:pt>
                <c:pt idx="159">
                  <c:v>41122</c:v>
                </c:pt>
                <c:pt idx="160">
                  <c:v>41153</c:v>
                </c:pt>
                <c:pt idx="161">
                  <c:v>41183</c:v>
                </c:pt>
                <c:pt idx="162">
                  <c:v>41214</c:v>
                </c:pt>
                <c:pt idx="163">
                  <c:v>41244</c:v>
                </c:pt>
                <c:pt idx="164">
                  <c:v>41275</c:v>
                </c:pt>
                <c:pt idx="165">
                  <c:v>41306</c:v>
                </c:pt>
                <c:pt idx="166">
                  <c:v>41334</c:v>
                </c:pt>
                <c:pt idx="167">
                  <c:v>41365</c:v>
                </c:pt>
                <c:pt idx="168">
                  <c:v>41395</c:v>
                </c:pt>
                <c:pt idx="169">
                  <c:v>41426</c:v>
                </c:pt>
                <c:pt idx="170">
                  <c:v>41456</c:v>
                </c:pt>
                <c:pt idx="171">
                  <c:v>41487</c:v>
                </c:pt>
                <c:pt idx="172">
                  <c:v>41518</c:v>
                </c:pt>
                <c:pt idx="173">
                  <c:v>41548</c:v>
                </c:pt>
                <c:pt idx="174">
                  <c:v>41579</c:v>
                </c:pt>
                <c:pt idx="175">
                  <c:v>41609</c:v>
                </c:pt>
                <c:pt idx="176">
                  <c:v>41640</c:v>
                </c:pt>
                <c:pt idx="177">
                  <c:v>41671</c:v>
                </c:pt>
                <c:pt idx="178">
                  <c:v>41699</c:v>
                </c:pt>
                <c:pt idx="179">
                  <c:v>41730</c:v>
                </c:pt>
                <c:pt idx="180">
                  <c:v>41760</c:v>
                </c:pt>
                <c:pt idx="181">
                  <c:v>41791</c:v>
                </c:pt>
                <c:pt idx="182">
                  <c:v>41821</c:v>
                </c:pt>
                <c:pt idx="183">
                  <c:v>41852</c:v>
                </c:pt>
                <c:pt idx="184">
                  <c:v>41883</c:v>
                </c:pt>
                <c:pt idx="185">
                  <c:v>41913</c:v>
                </c:pt>
                <c:pt idx="186">
                  <c:v>41944</c:v>
                </c:pt>
                <c:pt idx="187">
                  <c:v>41974</c:v>
                </c:pt>
                <c:pt idx="188">
                  <c:v>42005</c:v>
                </c:pt>
                <c:pt idx="189">
                  <c:v>42036</c:v>
                </c:pt>
                <c:pt idx="190">
                  <c:v>42064</c:v>
                </c:pt>
                <c:pt idx="191">
                  <c:v>42095</c:v>
                </c:pt>
                <c:pt idx="192">
                  <c:v>42125</c:v>
                </c:pt>
                <c:pt idx="193">
                  <c:v>42156</c:v>
                </c:pt>
                <c:pt idx="194">
                  <c:v>42186</c:v>
                </c:pt>
                <c:pt idx="195">
                  <c:v>42217</c:v>
                </c:pt>
                <c:pt idx="196">
                  <c:v>42248</c:v>
                </c:pt>
                <c:pt idx="197">
                  <c:v>42278</c:v>
                </c:pt>
                <c:pt idx="198">
                  <c:v>42309</c:v>
                </c:pt>
                <c:pt idx="199">
                  <c:v>42339</c:v>
                </c:pt>
                <c:pt idx="200">
                  <c:v>42370</c:v>
                </c:pt>
                <c:pt idx="201">
                  <c:v>42401</c:v>
                </c:pt>
                <c:pt idx="202">
                  <c:v>42430</c:v>
                </c:pt>
                <c:pt idx="203">
                  <c:v>42461</c:v>
                </c:pt>
                <c:pt idx="204">
                  <c:v>42491</c:v>
                </c:pt>
                <c:pt idx="205">
                  <c:v>42522</c:v>
                </c:pt>
                <c:pt idx="206">
                  <c:v>42552</c:v>
                </c:pt>
                <c:pt idx="207">
                  <c:v>42583</c:v>
                </c:pt>
                <c:pt idx="208">
                  <c:v>42614</c:v>
                </c:pt>
              </c:numCache>
            </c:numRef>
          </c:xVal>
          <c:yVal>
            <c:numRef>
              <c:f>Koreksi_Data!$E$2031:$E$2239</c:f>
              <c:numCache>
                <c:formatCode>#,##0.0</c:formatCode>
                <c:ptCount val="209"/>
                <c:pt idx="0">
                  <c:v>211</c:v>
                </c:pt>
                <c:pt idx="1">
                  <c:v>542</c:v>
                </c:pt>
                <c:pt idx="4">
                  <c:v>928</c:v>
                </c:pt>
                <c:pt idx="7">
                  <c:v>848</c:v>
                </c:pt>
                <c:pt idx="9">
                  <c:v>764</c:v>
                </c:pt>
                <c:pt idx="33">
                  <c:v>324</c:v>
                </c:pt>
                <c:pt idx="35">
                  <c:v>416</c:v>
                </c:pt>
                <c:pt idx="39">
                  <c:v>378</c:v>
                </c:pt>
                <c:pt idx="41">
                  <c:v>481</c:v>
                </c:pt>
                <c:pt idx="43">
                  <c:v>420</c:v>
                </c:pt>
                <c:pt idx="46">
                  <c:v>315</c:v>
                </c:pt>
                <c:pt idx="48">
                  <c:v>134</c:v>
                </c:pt>
                <c:pt idx="50">
                  <c:v>168</c:v>
                </c:pt>
                <c:pt idx="52">
                  <c:v>336</c:v>
                </c:pt>
                <c:pt idx="53">
                  <c:v>361</c:v>
                </c:pt>
                <c:pt idx="61">
                  <c:v>0</c:v>
                </c:pt>
                <c:pt idx="63">
                  <c:v>0</c:v>
                </c:pt>
                <c:pt idx="66">
                  <c:v>43</c:v>
                </c:pt>
                <c:pt idx="71">
                  <c:v>65</c:v>
                </c:pt>
                <c:pt idx="72">
                  <c:v>50</c:v>
                </c:pt>
                <c:pt idx="73">
                  <c:v>0</c:v>
                </c:pt>
                <c:pt idx="76">
                  <c:v>0</c:v>
                </c:pt>
                <c:pt idx="78">
                  <c:v>319</c:v>
                </c:pt>
                <c:pt idx="84">
                  <c:v>46</c:v>
                </c:pt>
                <c:pt idx="85">
                  <c:v>190</c:v>
                </c:pt>
                <c:pt idx="87">
                  <c:v>91</c:v>
                </c:pt>
              </c:numCache>
            </c:numRef>
          </c:yVal>
          <c:smooth val="0"/>
        </c:ser>
        <c:axId val="26561055"/>
        <c:axId val="14531039"/>
      </c:scatterChart>
      <c:valAx>
        <c:axId val="26561055"/>
        <c:scaling>
          <c:orientation val="minMax"/>
          <c:max val="42614"/>
          <c:min val="361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4531039"/>
        <c:crosses val="autoZero"/>
        <c:crossBetween val="midCat"/>
        <c:majorUnit val="1095.75"/>
      </c:valAx>
      <c:valAx>
        <c:axId val="14531039"/>
        <c:scaling>
          <c:orientation val="minMax"/>
          <c:max val="12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656105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KKNB-1L | OIL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1f4e78"/>
            </a:solidFill>
            <a:ln w="1908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Koreksi_Data!$C$2031:$C$2239</c:f>
              <c:numCache>
                <c:formatCode>mmm\-yyyy</c:formatCode>
                <c:ptCount val="209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41000</c:v>
                </c:pt>
                <c:pt idx="156">
                  <c:v>41030</c:v>
                </c:pt>
                <c:pt idx="157">
                  <c:v>41061</c:v>
                </c:pt>
                <c:pt idx="158">
                  <c:v>41091</c:v>
                </c:pt>
                <c:pt idx="159">
                  <c:v>41122</c:v>
                </c:pt>
                <c:pt idx="160">
                  <c:v>41153</c:v>
                </c:pt>
                <c:pt idx="161">
                  <c:v>41183</c:v>
                </c:pt>
                <c:pt idx="162">
                  <c:v>41214</c:v>
                </c:pt>
                <c:pt idx="163">
                  <c:v>41244</c:v>
                </c:pt>
                <c:pt idx="164">
                  <c:v>41275</c:v>
                </c:pt>
                <c:pt idx="165">
                  <c:v>41306</c:v>
                </c:pt>
                <c:pt idx="166">
                  <c:v>41334</c:v>
                </c:pt>
                <c:pt idx="167">
                  <c:v>41365</c:v>
                </c:pt>
                <c:pt idx="168">
                  <c:v>41395</c:v>
                </c:pt>
                <c:pt idx="169">
                  <c:v>41426</c:v>
                </c:pt>
                <c:pt idx="170">
                  <c:v>41456</c:v>
                </c:pt>
                <c:pt idx="171">
                  <c:v>41487</c:v>
                </c:pt>
                <c:pt idx="172">
                  <c:v>41518</c:v>
                </c:pt>
                <c:pt idx="173">
                  <c:v>41548</c:v>
                </c:pt>
                <c:pt idx="174">
                  <c:v>41579</c:v>
                </c:pt>
                <c:pt idx="175">
                  <c:v>41609</c:v>
                </c:pt>
                <c:pt idx="176">
                  <c:v>41640</c:v>
                </c:pt>
                <c:pt idx="177">
                  <c:v>41671</c:v>
                </c:pt>
                <c:pt idx="178">
                  <c:v>41699</c:v>
                </c:pt>
                <c:pt idx="179">
                  <c:v>41730</c:v>
                </c:pt>
                <c:pt idx="180">
                  <c:v>41760</c:v>
                </c:pt>
                <c:pt idx="181">
                  <c:v>41791</c:v>
                </c:pt>
                <c:pt idx="182">
                  <c:v>41821</c:v>
                </c:pt>
                <c:pt idx="183">
                  <c:v>41852</c:v>
                </c:pt>
                <c:pt idx="184">
                  <c:v>41883</c:v>
                </c:pt>
                <c:pt idx="185">
                  <c:v>41913</c:v>
                </c:pt>
                <c:pt idx="186">
                  <c:v>41944</c:v>
                </c:pt>
                <c:pt idx="187">
                  <c:v>41974</c:v>
                </c:pt>
                <c:pt idx="188">
                  <c:v>42005</c:v>
                </c:pt>
                <c:pt idx="189">
                  <c:v>42036</c:v>
                </c:pt>
                <c:pt idx="190">
                  <c:v>42064</c:v>
                </c:pt>
                <c:pt idx="191">
                  <c:v>42095</c:v>
                </c:pt>
                <c:pt idx="192">
                  <c:v>42125</c:v>
                </c:pt>
                <c:pt idx="193">
                  <c:v>42156</c:v>
                </c:pt>
                <c:pt idx="194">
                  <c:v>42186</c:v>
                </c:pt>
                <c:pt idx="195">
                  <c:v>42217</c:v>
                </c:pt>
                <c:pt idx="196">
                  <c:v>42248</c:v>
                </c:pt>
                <c:pt idx="197">
                  <c:v>42278</c:v>
                </c:pt>
                <c:pt idx="198">
                  <c:v>42309</c:v>
                </c:pt>
                <c:pt idx="199">
                  <c:v>42339</c:v>
                </c:pt>
                <c:pt idx="200">
                  <c:v>42370</c:v>
                </c:pt>
                <c:pt idx="201">
                  <c:v>42401</c:v>
                </c:pt>
                <c:pt idx="202">
                  <c:v>42430</c:v>
                </c:pt>
                <c:pt idx="203">
                  <c:v>42461</c:v>
                </c:pt>
                <c:pt idx="204">
                  <c:v>42491</c:v>
                </c:pt>
                <c:pt idx="205">
                  <c:v>42522</c:v>
                </c:pt>
                <c:pt idx="206">
                  <c:v>42552</c:v>
                </c:pt>
                <c:pt idx="207">
                  <c:v>42583</c:v>
                </c:pt>
                <c:pt idx="208">
                  <c:v>42614</c:v>
                </c:pt>
              </c:numCache>
            </c:numRef>
          </c:xVal>
          <c:yVal>
            <c:numRef>
              <c:f>Koreksi_Data!$G$2031:$G$2239</c:f>
              <c:numCache>
                <c:formatCode>#,##0.0</c:formatCode>
                <c:ptCount val="209"/>
                <c:pt idx="0">
                  <c:v>211</c:v>
                </c:pt>
                <c:pt idx="1">
                  <c:v>542</c:v>
                </c:pt>
                <c:pt idx="2">
                  <c:v>475.552884615385</c:v>
                </c:pt>
                <c:pt idx="3">
                  <c:v>573.269230769231</c:v>
                </c:pt>
                <c:pt idx="4">
                  <c:v>928</c:v>
                </c:pt>
                <c:pt idx="5">
                  <c:v>816.022191400832</c:v>
                </c:pt>
                <c:pt idx="6">
                  <c:v>996.216366158114</c:v>
                </c:pt>
                <c:pt idx="7">
                  <c:v>848</c:v>
                </c:pt>
                <c:pt idx="8">
                  <c:v>992.474074074074</c:v>
                </c:pt>
                <c:pt idx="9">
                  <c:v>764</c:v>
                </c:pt>
                <c:pt idx="10">
                  <c:v>703.399433427762</c:v>
                </c:pt>
                <c:pt idx="11">
                  <c:v>688.249291784703</c:v>
                </c:pt>
                <c:pt idx="12">
                  <c:v>651.456090651558</c:v>
                </c:pt>
                <c:pt idx="13">
                  <c:v>559.473087818697</c:v>
                </c:pt>
                <c:pt idx="14">
                  <c:v>558.390934844193</c:v>
                </c:pt>
                <c:pt idx="15">
                  <c:v>571.376770538244</c:v>
                </c:pt>
                <c:pt idx="16">
                  <c:v>568.130311614731</c:v>
                </c:pt>
                <c:pt idx="17">
                  <c:v>613.580736543909</c:v>
                </c:pt>
                <c:pt idx="18">
                  <c:v>639.552407932011</c:v>
                </c:pt>
                <c:pt idx="19">
                  <c:v>581.116147308782</c:v>
                </c:pt>
                <c:pt idx="20">
                  <c:v>615.745042492918</c:v>
                </c:pt>
                <c:pt idx="21">
                  <c:v>606.00566572238</c:v>
                </c:pt>
                <c:pt idx="22">
                  <c:v>640.634560906516</c:v>
                </c:pt>
                <c:pt idx="23">
                  <c:v>588.691218130312</c:v>
                </c:pt>
                <c:pt idx="24">
                  <c:v>569.212464589235</c:v>
                </c:pt>
                <c:pt idx="25">
                  <c:v>593.019830028329</c:v>
                </c:pt>
                <c:pt idx="26">
                  <c:v>591.937677053824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324</c:v>
                </c:pt>
                <c:pt idx="34">
                  <c:v>405.522580645161</c:v>
                </c:pt>
                <c:pt idx="35">
                  <c:v>416</c:v>
                </c:pt>
                <c:pt idx="36">
                  <c:v>420.394366197183</c:v>
                </c:pt>
                <c:pt idx="37">
                  <c:v>417.464788732394</c:v>
                </c:pt>
                <c:pt idx="38">
                  <c:v>468.732394366197</c:v>
                </c:pt>
                <c:pt idx="39">
                  <c:v>378</c:v>
                </c:pt>
                <c:pt idx="40">
                  <c:v>462.477272727273</c:v>
                </c:pt>
                <c:pt idx="41">
                  <c:v>481</c:v>
                </c:pt>
                <c:pt idx="42">
                  <c:v>505.398550724638</c:v>
                </c:pt>
                <c:pt idx="43">
                  <c:v>420</c:v>
                </c:pt>
                <c:pt idx="44">
                  <c:v>439.293286219081</c:v>
                </c:pt>
                <c:pt idx="45">
                  <c:v>455.618374558304</c:v>
                </c:pt>
                <c:pt idx="46">
                  <c:v>315</c:v>
                </c:pt>
                <c:pt idx="47">
                  <c:v>399</c:v>
                </c:pt>
                <c:pt idx="48">
                  <c:v>134</c:v>
                </c:pt>
                <c:pt idx="49">
                  <c:v>118.940952380952</c:v>
                </c:pt>
                <c:pt idx="50">
                  <c:v>168</c:v>
                </c:pt>
                <c:pt idx="51">
                  <c:v>156.333333333333</c:v>
                </c:pt>
                <c:pt idx="52">
                  <c:v>336</c:v>
                </c:pt>
                <c:pt idx="53">
                  <c:v>361</c:v>
                </c:pt>
                <c:pt idx="54">
                  <c:v>330.802281368821</c:v>
                </c:pt>
                <c:pt idx="55">
                  <c:v>535.32319391635</c:v>
                </c:pt>
                <c:pt idx="56">
                  <c:v>417.277566539924</c:v>
                </c:pt>
                <c:pt idx="57">
                  <c:v>474.927756653992</c:v>
                </c:pt>
                <c:pt idx="58">
                  <c:v>358.254752851711</c:v>
                </c:pt>
                <c:pt idx="59">
                  <c:v>461.201520912548</c:v>
                </c:pt>
                <c:pt idx="60">
                  <c:v>395.315589353612</c:v>
                </c:pt>
                <c:pt idx="61">
                  <c:v>0</c:v>
                </c:pt>
                <c:pt idx="62">
                  <c:v>213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43</c:v>
                </c:pt>
                <c:pt idx="67">
                  <c:v>33.3850931677019</c:v>
                </c:pt>
                <c:pt idx="68">
                  <c:v>35.9223602484472</c:v>
                </c:pt>
                <c:pt idx="69">
                  <c:v>28.1770186335404</c:v>
                </c:pt>
                <c:pt idx="70">
                  <c:v>43.4006211180124</c:v>
                </c:pt>
                <c:pt idx="71">
                  <c:v>65</c:v>
                </c:pt>
                <c:pt idx="72">
                  <c:v>50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319</c:v>
                </c:pt>
                <c:pt idx="79">
                  <c:v>255.652482269504</c:v>
                </c:pt>
                <c:pt idx="80">
                  <c:v>215.155319148936</c:v>
                </c:pt>
                <c:pt idx="81">
                  <c:v>330.312056737589</c:v>
                </c:pt>
                <c:pt idx="82">
                  <c:v>588.22695035461</c:v>
                </c:pt>
                <c:pt idx="83">
                  <c:v>398.184397163121</c:v>
                </c:pt>
                <c:pt idx="84">
                  <c:v>46</c:v>
                </c:pt>
                <c:pt idx="85">
                  <c:v>190</c:v>
                </c:pt>
                <c:pt idx="86">
                  <c:v>205.702479338843</c:v>
                </c:pt>
                <c:pt idx="87">
                  <c:v>91</c:v>
                </c:pt>
                <c:pt idx="88">
                  <c:v>72.5323529411765</c:v>
                </c:pt>
                <c:pt idx="89">
                  <c:v>74.9411764705882</c:v>
                </c:pt>
                <c:pt idx="90">
                  <c:v>77.7514705882353</c:v>
                </c:pt>
                <c:pt idx="91">
                  <c:v>87.7882352941176</c:v>
                </c:pt>
                <c:pt idx="92">
                  <c:v>65.5735294117647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88.1897058823529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79.3573529411765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64.5029411764706</c:v>
                </c:pt>
                <c:pt idx="132">
                  <c:v>90.1970588235294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92.4720588235294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43.6264705882353</c:v>
                </c:pt>
                <c:pt idx="170">
                  <c:v>43.7602941176471</c:v>
                </c:pt>
                <c:pt idx="171">
                  <c:v>66.3764705882353</c:v>
                </c:pt>
                <c:pt idx="172">
                  <c:v>41.3514705882353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100.635294117647</c:v>
                </c:pt>
                <c:pt idx="181">
                  <c:v>108.530882352941</c:v>
                </c:pt>
                <c:pt idx="182">
                  <c:v>119.102941176471</c:v>
                </c:pt>
                <c:pt idx="183">
                  <c:v>111.475</c:v>
                </c:pt>
                <c:pt idx="184">
                  <c:v>114.954411764706</c:v>
                </c:pt>
                <c:pt idx="185">
                  <c:v>116.961764705882</c:v>
                </c:pt>
                <c:pt idx="186">
                  <c:v>116.292647058824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110.404411764706</c:v>
                </c:pt>
                <c:pt idx="201">
                  <c:v>111.742647058824</c:v>
                </c:pt>
                <c:pt idx="202">
                  <c:v>112.144117647059</c:v>
                </c:pt>
                <c:pt idx="203">
                  <c:v>119.102941176471</c:v>
                </c:pt>
                <c:pt idx="204">
                  <c:v>116.827941176471</c:v>
                </c:pt>
                <c:pt idx="205">
                  <c:v>115.355882352941</c:v>
                </c:pt>
                <c:pt idx="206">
                  <c:v>116.426470588235</c:v>
                </c:pt>
                <c:pt idx="207">
                  <c:v>119.236764705882</c:v>
                </c:pt>
                <c:pt idx="208">
                  <c:v>103.980882352941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Koreksi_Data!$C$2031:$C$2239</c:f>
              <c:numCache>
                <c:formatCode>mmm\-yyyy</c:formatCode>
                <c:ptCount val="209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41000</c:v>
                </c:pt>
                <c:pt idx="156">
                  <c:v>41030</c:v>
                </c:pt>
                <c:pt idx="157">
                  <c:v>41061</c:v>
                </c:pt>
                <c:pt idx="158">
                  <c:v>41091</c:v>
                </c:pt>
                <c:pt idx="159">
                  <c:v>41122</c:v>
                </c:pt>
                <c:pt idx="160">
                  <c:v>41153</c:v>
                </c:pt>
                <c:pt idx="161">
                  <c:v>41183</c:v>
                </c:pt>
                <c:pt idx="162">
                  <c:v>41214</c:v>
                </c:pt>
                <c:pt idx="163">
                  <c:v>41244</c:v>
                </c:pt>
                <c:pt idx="164">
                  <c:v>41275</c:v>
                </c:pt>
                <c:pt idx="165">
                  <c:v>41306</c:v>
                </c:pt>
                <c:pt idx="166">
                  <c:v>41334</c:v>
                </c:pt>
                <c:pt idx="167">
                  <c:v>41365</c:v>
                </c:pt>
                <c:pt idx="168">
                  <c:v>41395</c:v>
                </c:pt>
                <c:pt idx="169">
                  <c:v>41426</c:v>
                </c:pt>
                <c:pt idx="170">
                  <c:v>41456</c:v>
                </c:pt>
                <c:pt idx="171">
                  <c:v>41487</c:v>
                </c:pt>
                <c:pt idx="172">
                  <c:v>41518</c:v>
                </c:pt>
                <c:pt idx="173">
                  <c:v>41548</c:v>
                </c:pt>
                <c:pt idx="174">
                  <c:v>41579</c:v>
                </c:pt>
                <c:pt idx="175">
                  <c:v>41609</c:v>
                </c:pt>
                <c:pt idx="176">
                  <c:v>41640</c:v>
                </c:pt>
                <c:pt idx="177">
                  <c:v>41671</c:v>
                </c:pt>
                <c:pt idx="178">
                  <c:v>41699</c:v>
                </c:pt>
                <c:pt idx="179">
                  <c:v>41730</c:v>
                </c:pt>
                <c:pt idx="180">
                  <c:v>41760</c:v>
                </c:pt>
                <c:pt idx="181">
                  <c:v>41791</c:v>
                </c:pt>
                <c:pt idx="182">
                  <c:v>41821</c:v>
                </c:pt>
                <c:pt idx="183">
                  <c:v>41852</c:v>
                </c:pt>
                <c:pt idx="184">
                  <c:v>41883</c:v>
                </c:pt>
                <c:pt idx="185">
                  <c:v>41913</c:v>
                </c:pt>
                <c:pt idx="186">
                  <c:v>41944</c:v>
                </c:pt>
                <c:pt idx="187">
                  <c:v>41974</c:v>
                </c:pt>
                <c:pt idx="188">
                  <c:v>42005</c:v>
                </c:pt>
                <c:pt idx="189">
                  <c:v>42036</c:v>
                </c:pt>
                <c:pt idx="190">
                  <c:v>42064</c:v>
                </c:pt>
                <c:pt idx="191">
                  <c:v>42095</c:v>
                </c:pt>
                <c:pt idx="192">
                  <c:v>42125</c:v>
                </c:pt>
                <c:pt idx="193">
                  <c:v>42156</c:v>
                </c:pt>
                <c:pt idx="194">
                  <c:v>42186</c:v>
                </c:pt>
                <c:pt idx="195">
                  <c:v>42217</c:v>
                </c:pt>
                <c:pt idx="196">
                  <c:v>42248</c:v>
                </c:pt>
                <c:pt idx="197">
                  <c:v>42278</c:v>
                </c:pt>
                <c:pt idx="198">
                  <c:v>42309</c:v>
                </c:pt>
                <c:pt idx="199">
                  <c:v>42339</c:v>
                </c:pt>
                <c:pt idx="200">
                  <c:v>42370</c:v>
                </c:pt>
                <c:pt idx="201">
                  <c:v>42401</c:v>
                </c:pt>
                <c:pt idx="202">
                  <c:v>42430</c:v>
                </c:pt>
                <c:pt idx="203">
                  <c:v>42461</c:v>
                </c:pt>
                <c:pt idx="204">
                  <c:v>42491</c:v>
                </c:pt>
                <c:pt idx="205">
                  <c:v>42522</c:v>
                </c:pt>
                <c:pt idx="206">
                  <c:v>42552</c:v>
                </c:pt>
                <c:pt idx="207">
                  <c:v>42583</c:v>
                </c:pt>
                <c:pt idx="208">
                  <c:v>42614</c:v>
                </c:pt>
              </c:numCache>
            </c:numRef>
          </c:xVal>
          <c:yVal>
            <c:numRef>
              <c:f>Koreksi_Data!$E$2031:$E$2239</c:f>
              <c:numCache>
                <c:formatCode>#,##0.0</c:formatCode>
                <c:ptCount val="209"/>
                <c:pt idx="0">
                  <c:v>211</c:v>
                </c:pt>
                <c:pt idx="1">
                  <c:v>542</c:v>
                </c:pt>
                <c:pt idx="4">
                  <c:v>928</c:v>
                </c:pt>
                <c:pt idx="7">
                  <c:v>848</c:v>
                </c:pt>
                <c:pt idx="9">
                  <c:v>764</c:v>
                </c:pt>
                <c:pt idx="33">
                  <c:v>324</c:v>
                </c:pt>
                <c:pt idx="35">
                  <c:v>416</c:v>
                </c:pt>
                <c:pt idx="39">
                  <c:v>378</c:v>
                </c:pt>
                <c:pt idx="41">
                  <c:v>481</c:v>
                </c:pt>
                <c:pt idx="43">
                  <c:v>420</c:v>
                </c:pt>
                <c:pt idx="46">
                  <c:v>315</c:v>
                </c:pt>
                <c:pt idx="48">
                  <c:v>134</c:v>
                </c:pt>
                <c:pt idx="50">
                  <c:v>168</c:v>
                </c:pt>
                <c:pt idx="52">
                  <c:v>336</c:v>
                </c:pt>
                <c:pt idx="53">
                  <c:v>361</c:v>
                </c:pt>
                <c:pt idx="61">
                  <c:v>0</c:v>
                </c:pt>
                <c:pt idx="63">
                  <c:v>0</c:v>
                </c:pt>
                <c:pt idx="66">
                  <c:v>43</c:v>
                </c:pt>
                <c:pt idx="71">
                  <c:v>65</c:v>
                </c:pt>
                <c:pt idx="72">
                  <c:v>50</c:v>
                </c:pt>
                <c:pt idx="73">
                  <c:v>0</c:v>
                </c:pt>
                <c:pt idx="76">
                  <c:v>0</c:v>
                </c:pt>
                <c:pt idx="78">
                  <c:v>319</c:v>
                </c:pt>
                <c:pt idx="84">
                  <c:v>46</c:v>
                </c:pt>
                <c:pt idx="85">
                  <c:v>190</c:v>
                </c:pt>
                <c:pt idx="87">
                  <c:v>91</c:v>
                </c:pt>
              </c:numCache>
            </c:numRef>
          </c:yVal>
          <c:smooth val="0"/>
        </c:ser>
        <c:axId val="78792964"/>
        <c:axId val="97028728"/>
      </c:scatterChart>
      <c:valAx>
        <c:axId val="78792964"/>
        <c:scaling>
          <c:orientation val="minMax"/>
          <c:max val="42614"/>
          <c:min val="361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7028728"/>
        <c:crosses val="autoZero"/>
        <c:crossBetween val="midCat"/>
        <c:majorUnit val="1095.75"/>
      </c:valAx>
      <c:valAx>
        <c:axId val="97028728"/>
        <c:scaling>
          <c:orientation val="minMax"/>
          <c:max val="12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879296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KKNB-1S | OIL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Koreksi_Data!$C$2240:$C$2440</c:f>
              <c:numCache>
                <c:formatCode>mmm\-yyyy</c:formatCode>
                <c:ptCount val="201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41000</c:v>
                </c:pt>
                <c:pt idx="145">
                  <c:v>41030</c:v>
                </c:pt>
                <c:pt idx="146">
                  <c:v>41061</c:v>
                </c:pt>
                <c:pt idx="147">
                  <c:v>41091</c:v>
                </c:pt>
                <c:pt idx="148">
                  <c:v>41122</c:v>
                </c:pt>
                <c:pt idx="149">
                  <c:v>41153</c:v>
                </c:pt>
                <c:pt idx="150">
                  <c:v>41183</c:v>
                </c:pt>
                <c:pt idx="151">
                  <c:v>41214</c:v>
                </c:pt>
                <c:pt idx="152">
                  <c:v>41244</c:v>
                </c:pt>
                <c:pt idx="153">
                  <c:v>41275</c:v>
                </c:pt>
                <c:pt idx="154">
                  <c:v>41306</c:v>
                </c:pt>
                <c:pt idx="155">
                  <c:v>41365</c:v>
                </c:pt>
                <c:pt idx="156">
                  <c:v>41395</c:v>
                </c:pt>
                <c:pt idx="157">
                  <c:v>41426</c:v>
                </c:pt>
                <c:pt idx="158">
                  <c:v>41456</c:v>
                </c:pt>
                <c:pt idx="159">
                  <c:v>41487</c:v>
                </c:pt>
                <c:pt idx="160">
                  <c:v>41518</c:v>
                </c:pt>
                <c:pt idx="161">
                  <c:v>41548</c:v>
                </c:pt>
                <c:pt idx="162">
                  <c:v>41579</c:v>
                </c:pt>
                <c:pt idx="163">
                  <c:v>41609</c:v>
                </c:pt>
                <c:pt idx="164">
                  <c:v>41640</c:v>
                </c:pt>
                <c:pt idx="165">
                  <c:v>41671</c:v>
                </c:pt>
                <c:pt idx="166">
                  <c:v>41699</c:v>
                </c:pt>
                <c:pt idx="167">
                  <c:v>41730</c:v>
                </c:pt>
                <c:pt idx="168">
                  <c:v>41760</c:v>
                </c:pt>
                <c:pt idx="169">
                  <c:v>41791</c:v>
                </c:pt>
                <c:pt idx="170">
                  <c:v>41821</c:v>
                </c:pt>
                <c:pt idx="171">
                  <c:v>41852</c:v>
                </c:pt>
                <c:pt idx="172">
                  <c:v>41883</c:v>
                </c:pt>
                <c:pt idx="173">
                  <c:v>41913</c:v>
                </c:pt>
                <c:pt idx="174">
                  <c:v>41944</c:v>
                </c:pt>
                <c:pt idx="175">
                  <c:v>41974</c:v>
                </c:pt>
                <c:pt idx="176">
                  <c:v>42005</c:v>
                </c:pt>
                <c:pt idx="177">
                  <c:v>42036</c:v>
                </c:pt>
                <c:pt idx="178">
                  <c:v>42064</c:v>
                </c:pt>
                <c:pt idx="179">
                  <c:v>42095</c:v>
                </c:pt>
                <c:pt idx="180">
                  <c:v>42125</c:v>
                </c:pt>
                <c:pt idx="181">
                  <c:v>42156</c:v>
                </c:pt>
                <c:pt idx="182">
                  <c:v>42186</c:v>
                </c:pt>
                <c:pt idx="183">
                  <c:v>42217</c:v>
                </c:pt>
                <c:pt idx="184">
                  <c:v>42248</c:v>
                </c:pt>
                <c:pt idx="185">
                  <c:v>42278</c:v>
                </c:pt>
                <c:pt idx="186">
                  <c:v>42309</c:v>
                </c:pt>
                <c:pt idx="187">
                  <c:v>42339</c:v>
                </c:pt>
                <c:pt idx="188">
                  <c:v>42370</c:v>
                </c:pt>
                <c:pt idx="189">
                  <c:v>42401</c:v>
                </c:pt>
                <c:pt idx="190">
                  <c:v>42430</c:v>
                </c:pt>
                <c:pt idx="191">
                  <c:v>42461</c:v>
                </c:pt>
                <c:pt idx="192">
                  <c:v>42491</c:v>
                </c:pt>
                <c:pt idx="193">
                  <c:v>42522</c:v>
                </c:pt>
                <c:pt idx="194">
                  <c:v>42552</c:v>
                </c:pt>
                <c:pt idx="195">
                  <c:v>42583</c:v>
                </c:pt>
                <c:pt idx="196">
                  <c:v>42614</c:v>
                </c:pt>
                <c:pt idx="197">
                  <c:v>42705</c:v>
                </c:pt>
                <c:pt idx="198">
                  <c:v>42979</c:v>
                </c:pt>
                <c:pt idx="199">
                  <c:v>43374</c:v>
                </c:pt>
                <c:pt idx="200">
                  <c:v>43617</c:v>
                </c:pt>
              </c:numCache>
            </c:numRef>
          </c:xVal>
          <c:yVal>
            <c:numRef>
              <c:f>Koreksi_Data!$D$2240:$D$2440</c:f>
              <c:numCache>
                <c:formatCode>#,##0.0</c:formatCode>
                <c:ptCount val="201"/>
                <c:pt idx="0">
                  <c:v>431</c:v>
                </c:pt>
                <c:pt idx="1">
                  <c:v>370</c:v>
                </c:pt>
                <c:pt idx="2">
                  <c:v>369</c:v>
                </c:pt>
                <c:pt idx="3">
                  <c:v>378</c:v>
                </c:pt>
                <c:pt idx="4">
                  <c:v>376</c:v>
                </c:pt>
                <c:pt idx="5">
                  <c:v>406</c:v>
                </c:pt>
                <c:pt idx="6">
                  <c:v>423</c:v>
                </c:pt>
                <c:pt idx="7">
                  <c:v>384</c:v>
                </c:pt>
                <c:pt idx="8">
                  <c:v>407</c:v>
                </c:pt>
                <c:pt idx="9">
                  <c:v>401</c:v>
                </c:pt>
                <c:pt idx="10">
                  <c:v>424</c:v>
                </c:pt>
                <c:pt idx="11">
                  <c:v>234</c:v>
                </c:pt>
                <c:pt idx="12">
                  <c:v>227</c:v>
                </c:pt>
                <c:pt idx="13">
                  <c:v>261</c:v>
                </c:pt>
                <c:pt idx="14">
                  <c:v>260</c:v>
                </c:pt>
                <c:pt idx="15">
                  <c:v>300</c:v>
                </c:pt>
                <c:pt idx="16">
                  <c:v>209</c:v>
                </c:pt>
                <c:pt idx="17">
                  <c:v>216</c:v>
                </c:pt>
                <c:pt idx="18">
                  <c:v>223</c:v>
                </c:pt>
                <c:pt idx="19">
                  <c:v>206</c:v>
                </c:pt>
                <c:pt idx="20">
                  <c:v>158</c:v>
                </c:pt>
                <c:pt idx="21">
                  <c:v>175</c:v>
                </c:pt>
                <c:pt idx="22">
                  <c:v>169</c:v>
                </c:pt>
                <c:pt idx="23">
                  <c:v>211</c:v>
                </c:pt>
                <c:pt idx="24">
                  <c:v>170</c:v>
                </c:pt>
                <c:pt idx="25">
                  <c:v>172</c:v>
                </c:pt>
                <c:pt idx="26">
                  <c:v>171</c:v>
                </c:pt>
                <c:pt idx="27">
                  <c:v>191</c:v>
                </c:pt>
                <c:pt idx="28">
                  <c:v>168</c:v>
                </c:pt>
                <c:pt idx="29">
                  <c:v>205</c:v>
                </c:pt>
                <c:pt idx="30">
                  <c:v>150</c:v>
                </c:pt>
                <c:pt idx="31">
                  <c:v>157</c:v>
                </c:pt>
                <c:pt idx="32">
                  <c:v>227</c:v>
                </c:pt>
                <c:pt idx="33">
                  <c:v>237</c:v>
                </c:pt>
                <c:pt idx="34">
                  <c:v>219</c:v>
                </c:pt>
                <c:pt idx="35">
                  <c:v>234</c:v>
                </c:pt>
                <c:pt idx="36">
                  <c:v>296</c:v>
                </c:pt>
                <c:pt idx="37">
                  <c:v>216</c:v>
                </c:pt>
                <c:pt idx="38">
                  <c:v>192</c:v>
                </c:pt>
                <c:pt idx="39">
                  <c:v>319</c:v>
                </c:pt>
                <c:pt idx="40">
                  <c:v>306</c:v>
                </c:pt>
                <c:pt idx="41">
                  <c:v>313</c:v>
                </c:pt>
                <c:pt idx="42">
                  <c:v>280</c:v>
                </c:pt>
                <c:pt idx="43">
                  <c:v>257</c:v>
                </c:pt>
                <c:pt idx="44">
                  <c:v>415</c:v>
                </c:pt>
                <c:pt idx="45">
                  <c:v>343</c:v>
                </c:pt>
                <c:pt idx="46">
                  <c:v>358</c:v>
                </c:pt>
                <c:pt idx="47">
                  <c:v>333</c:v>
                </c:pt>
                <c:pt idx="48">
                  <c:v>402</c:v>
                </c:pt>
                <c:pt idx="49">
                  <c:v>229</c:v>
                </c:pt>
                <c:pt idx="50">
                  <c:v>181</c:v>
                </c:pt>
                <c:pt idx="51">
                  <c:v>170</c:v>
                </c:pt>
                <c:pt idx="52">
                  <c:v>183</c:v>
                </c:pt>
                <c:pt idx="53">
                  <c:v>146</c:v>
                </c:pt>
                <c:pt idx="54">
                  <c:v>158</c:v>
                </c:pt>
                <c:pt idx="55">
                  <c:v>153</c:v>
                </c:pt>
                <c:pt idx="56">
                  <c:v>119</c:v>
                </c:pt>
                <c:pt idx="57">
                  <c:v>128</c:v>
                </c:pt>
                <c:pt idx="58">
                  <c:v>101</c:v>
                </c:pt>
                <c:pt idx="59">
                  <c:v>155</c:v>
                </c:pt>
                <c:pt idx="60">
                  <c:v>71.1</c:v>
                </c:pt>
                <c:pt idx="61">
                  <c:v>155</c:v>
                </c:pt>
                <c:pt idx="62">
                  <c:v>105</c:v>
                </c:pt>
                <c:pt idx="63">
                  <c:v>153</c:v>
                </c:pt>
                <c:pt idx="64">
                  <c:v>163</c:v>
                </c:pt>
                <c:pt idx="65">
                  <c:v>387</c:v>
                </c:pt>
                <c:pt idx="66">
                  <c:v>396</c:v>
                </c:pt>
                <c:pt idx="67">
                  <c:v>220</c:v>
                </c:pt>
                <c:pt idx="68">
                  <c:v>176</c:v>
                </c:pt>
                <c:pt idx="69">
                  <c:v>148</c:v>
                </c:pt>
                <c:pt idx="70">
                  <c:v>227</c:v>
                </c:pt>
                <c:pt idx="71">
                  <c:v>405</c:v>
                </c:pt>
                <c:pt idx="72">
                  <c:v>0</c:v>
                </c:pt>
                <c:pt idx="73">
                  <c:v>24.6</c:v>
                </c:pt>
                <c:pt idx="74">
                  <c:v>105</c:v>
                </c:pt>
                <c:pt idx="75">
                  <c:v>184</c:v>
                </c:pt>
                <c:pt idx="76">
                  <c:v>1.5</c:v>
                </c:pt>
                <c:pt idx="77">
                  <c:v>1.19</c:v>
                </c:pt>
                <c:pt idx="78">
                  <c:v>1.23</c:v>
                </c:pt>
                <c:pt idx="79">
                  <c:v>1.28</c:v>
                </c:pt>
                <c:pt idx="80">
                  <c:v>1.44</c:v>
                </c:pt>
                <c:pt idx="81">
                  <c:v>1.08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1.45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1.3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1.06</c:v>
                </c:pt>
                <c:pt idx="121">
                  <c:v>1.48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1.52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6">
                  <c:v>108</c:v>
                </c:pt>
                <c:pt idx="157">
                  <c:v>17.9</c:v>
                </c:pt>
                <c:pt idx="158">
                  <c:v>17.9</c:v>
                </c:pt>
                <c:pt idx="159">
                  <c:v>27.2</c:v>
                </c:pt>
                <c:pt idx="160">
                  <c:v>17.1</c:v>
                </c:pt>
                <c:pt idx="161">
                  <c:v>17.4</c:v>
                </c:pt>
                <c:pt idx="162">
                  <c:v>46.1</c:v>
                </c:pt>
                <c:pt idx="163">
                  <c:v>15.4</c:v>
                </c:pt>
                <c:pt idx="164">
                  <c:v>20.9</c:v>
                </c:pt>
                <c:pt idx="165">
                  <c:v>120</c:v>
                </c:pt>
                <c:pt idx="166">
                  <c:v>135</c:v>
                </c:pt>
                <c:pt idx="167">
                  <c:v>132</c:v>
                </c:pt>
                <c:pt idx="168">
                  <c:v>41.3</c:v>
                </c:pt>
                <c:pt idx="169">
                  <c:v>44.6</c:v>
                </c:pt>
                <c:pt idx="170">
                  <c:v>48.9</c:v>
                </c:pt>
                <c:pt idx="171">
                  <c:v>45.8</c:v>
                </c:pt>
                <c:pt idx="172">
                  <c:v>47.2</c:v>
                </c:pt>
                <c:pt idx="173">
                  <c:v>48</c:v>
                </c:pt>
                <c:pt idx="174">
                  <c:v>47.7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23</c:v>
                </c:pt>
                <c:pt idx="189">
                  <c:v>1.76</c:v>
                </c:pt>
                <c:pt idx="190">
                  <c:v>1.76</c:v>
                </c:pt>
                <c:pt idx="191">
                  <c:v>0.0615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Koreksi_Data!$C$2240:$C$2440</c:f>
              <c:numCache>
                <c:formatCode>mmm\-yyyy</c:formatCode>
                <c:ptCount val="201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41000</c:v>
                </c:pt>
                <c:pt idx="145">
                  <c:v>41030</c:v>
                </c:pt>
                <c:pt idx="146">
                  <c:v>41061</c:v>
                </c:pt>
                <c:pt idx="147">
                  <c:v>41091</c:v>
                </c:pt>
                <c:pt idx="148">
                  <c:v>41122</c:v>
                </c:pt>
                <c:pt idx="149">
                  <c:v>41153</c:v>
                </c:pt>
                <c:pt idx="150">
                  <c:v>41183</c:v>
                </c:pt>
                <c:pt idx="151">
                  <c:v>41214</c:v>
                </c:pt>
                <c:pt idx="152">
                  <c:v>41244</c:v>
                </c:pt>
                <c:pt idx="153">
                  <c:v>41275</c:v>
                </c:pt>
                <c:pt idx="154">
                  <c:v>41306</c:v>
                </c:pt>
                <c:pt idx="155">
                  <c:v>41365</c:v>
                </c:pt>
                <c:pt idx="156">
                  <c:v>41395</c:v>
                </c:pt>
                <c:pt idx="157">
                  <c:v>41426</c:v>
                </c:pt>
                <c:pt idx="158">
                  <c:v>41456</c:v>
                </c:pt>
                <c:pt idx="159">
                  <c:v>41487</c:v>
                </c:pt>
                <c:pt idx="160">
                  <c:v>41518</c:v>
                </c:pt>
                <c:pt idx="161">
                  <c:v>41548</c:v>
                </c:pt>
                <c:pt idx="162">
                  <c:v>41579</c:v>
                </c:pt>
                <c:pt idx="163">
                  <c:v>41609</c:v>
                </c:pt>
                <c:pt idx="164">
                  <c:v>41640</c:v>
                </c:pt>
                <c:pt idx="165">
                  <c:v>41671</c:v>
                </c:pt>
                <c:pt idx="166">
                  <c:v>41699</c:v>
                </c:pt>
                <c:pt idx="167">
                  <c:v>41730</c:v>
                </c:pt>
                <c:pt idx="168">
                  <c:v>41760</c:v>
                </c:pt>
                <c:pt idx="169">
                  <c:v>41791</c:v>
                </c:pt>
                <c:pt idx="170">
                  <c:v>41821</c:v>
                </c:pt>
                <c:pt idx="171">
                  <c:v>41852</c:v>
                </c:pt>
                <c:pt idx="172">
                  <c:v>41883</c:v>
                </c:pt>
                <c:pt idx="173">
                  <c:v>41913</c:v>
                </c:pt>
                <c:pt idx="174">
                  <c:v>41944</c:v>
                </c:pt>
                <c:pt idx="175">
                  <c:v>41974</c:v>
                </c:pt>
                <c:pt idx="176">
                  <c:v>42005</c:v>
                </c:pt>
                <c:pt idx="177">
                  <c:v>42036</c:v>
                </c:pt>
                <c:pt idx="178">
                  <c:v>42064</c:v>
                </c:pt>
                <c:pt idx="179">
                  <c:v>42095</c:v>
                </c:pt>
                <c:pt idx="180">
                  <c:v>42125</c:v>
                </c:pt>
                <c:pt idx="181">
                  <c:v>42156</c:v>
                </c:pt>
                <c:pt idx="182">
                  <c:v>42186</c:v>
                </c:pt>
                <c:pt idx="183">
                  <c:v>42217</c:v>
                </c:pt>
                <c:pt idx="184">
                  <c:v>42248</c:v>
                </c:pt>
                <c:pt idx="185">
                  <c:v>42278</c:v>
                </c:pt>
                <c:pt idx="186">
                  <c:v>42309</c:v>
                </c:pt>
                <c:pt idx="187">
                  <c:v>42339</c:v>
                </c:pt>
                <c:pt idx="188">
                  <c:v>42370</c:v>
                </c:pt>
                <c:pt idx="189">
                  <c:v>42401</c:v>
                </c:pt>
                <c:pt idx="190">
                  <c:v>42430</c:v>
                </c:pt>
                <c:pt idx="191">
                  <c:v>42461</c:v>
                </c:pt>
                <c:pt idx="192">
                  <c:v>42491</c:v>
                </c:pt>
                <c:pt idx="193">
                  <c:v>42522</c:v>
                </c:pt>
                <c:pt idx="194">
                  <c:v>42552</c:v>
                </c:pt>
                <c:pt idx="195">
                  <c:v>42583</c:v>
                </c:pt>
                <c:pt idx="196">
                  <c:v>42614</c:v>
                </c:pt>
                <c:pt idx="197">
                  <c:v>42705</c:v>
                </c:pt>
                <c:pt idx="198">
                  <c:v>42979</c:v>
                </c:pt>
                <c:pt idx="199">
                  <c:v>43374</c:v>
                </c:pt>
                <c:pt idx="200">
                  <c:v>43617</c:v>
                </c:pt>
              </c:numCache>
            </c:numRef>
          </c:xVal>
          <c:yVal>
            <c:numRef>
              <c:f>Koreksi_Data!$E$2240:$E$2440</c:f>
              <c:numCache>
                <c:formatCode>#,##0.0</c:formatCode>
                <c:ptCount val="201"/>
                <c:pt idx="0">
                  <c:v>468</c:v>
                </c:pt>
                <c:pt idx="11">
                  <c:v>329</c:v>
                </c:pt>
                <c:pt idx="13">
                  <c:v>0</c:v>
                </c:pt>
                <c:pt idx="16">
                  <c:v>0</c:v>
                </c:pt>
                <c:pt idx="19">
                  <c:v>0</c:v>
                </c:pt>
                <c:pt idx="21">
                  <c:v>280</c:v>
                </c:pt>
                <c:pt idx="22">
                  <c:v>312</c:v>
                </c:pt>
                <c:pt idx="24">
                  <c:v>288</c:v>
                </c:pt>
                <c:pt idx="30">
                  <c:v>261</c:v>
                </c:pt>
                <c:pt idx="32">
                  <c:v>336</c:v>
                </c:pt>
                <c:pt idx="34">
                  <c:v>300</c:v>
                </c:pt>
                <c:pt idx="35">
                  <c:v>307</c:v>
                </c:pt>
                <c:pt idx="37">
                  <c:v>276</c:v>
                </c:pt>
                <c:pt idx="39">
                  <c:v>372</c:v>
                </c:pt>
                <c:pt idx="40">
                  <c:v>384</c:v>
                </c:pt>
                <c:pt idx="41">
                  <c:v>732</c:v>
                </c:pt>
                <c:pt idx="44">
                  <c:v>0</c:v>
                </c:pt>
                <c:pt idx="45">
                  <c:v>408</c:v>
                </c:pt>
                <c:pt idx="46">
                  <c:v>374</c:v>
                </c:pt>
                <c:pt idx="47">
                  <c:v>461</c:v>
                </c:pt>
                <c:pt idx="48">
                  <c:v>432</c:v>
                </c:pt>
                <c:pt idx="49">
                  <c:v>288</c:v>
                </c:pt>
                <c:pt idx="50">
                  <c:v>264</c:v>
                </c:pt>
                <c:pt idx="52">
                  <c:v>276</c:v>
                </c:pt>
                <c:pt idx="55">
                  <c:v>205</c:v>
                </c:pt>
                <c:pt idx="60">
                  <c:v>86</c:v>
                </c:pt>
                <c:pt idx="61">
                  <c:v>210</c:v>
                </c:pt>
                <c:pt idx="62">
                  <c:v>166</c:v>
                </c:pt>
                <c:pt idx="65">
                  <c:v>627</c:v>
                </c:pt>
                <c:pt idx="67">
                  <c:v>497</c:v>
                </c:pt>
                <c:pt idx="73">
                  <c:v>46</c:v>
                </c:pt>
                <c:pt idx="74">
                  <c:v>175</c:v>
                </c:pt>
                <c:pt idx="75">
                  <c:v>319</c:v>
                </c:pt>
                <c:pt idx="76">
                  <c:v>3.5</c:v>
                </c:pt>
                <c:pt idx="155">
                  <c:v>134</c:v>
                </c:pt>
                <c:pt idx="157">
                  <c:v>50</c:v>
                </c:pt>
                <c:pt idx="188">
                  <c:v>2</c:v>
                </c:pt>
                <c:pt idx="191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0"/>
        </c:ser>
        <c:axId val="85657398"/>
        <c:axId val="51154838"/>
      </c:scatterChart>
      <c:valAx>
        <c:axId val="85657398"/>
        <c:scaling>
          <c:orientation val="minMax"/>
          <c:max val="43617"/>
          <c:min val="36526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1154838"/>
        <c:crosses val="autoZero"/>
        <c:crossBetween val="midCat"/>
        <c:majorUnit val="1095.75"/>
      </c:valAx>
      <c:valAx>
        <c:axId val="51154838"/>
        <c:scaling>
          <c:orientation val="minMax"/>
          <c:max val="1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565739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KKNB-1S | OIL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1f4e78"/>
            </a:solidFill>
            <a:ln w="1908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Koreksi_Data!$C$2240:$C$2440</c:f>
              <c:numCache>
                <c:formatCode>mmm\-yyyy</c:formatCode>
                <c:ptCount val="201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41000</c:v>
                </c:pt>
                <c:pt idx="145">
                  <c:v>41030</c:v>
                </c:pt>
                <c:pt idx="146">
                  <c:v>41061</c:v>
                </c:pt>
                <c:pt idx="147">
                  <c:v>41091</c:v>
                </c:pt>
                <c:pt idx="148">
                  <c:v>41122</c:v>
                </c:pt>
                <c:pt idx="149">
                  <c:v>41153</c:v>
                </c:pt>
                <c:pt idx="150">
                  <c:v>41183</c:v>
                </c:pt>
                <c:pt idx="151">
                  <c:v>41214</c:v>
                </c:pt>
                <c:pt idx="152">
                  <c:v>41244</c:v>
                </c:pt>
                <c:pt idx="153">
                  <c:v>41275</c:v>
                </c:pt>
                <c:pt idx="154">
                  <c:v>41306</c:v>
                </c:pt>
                <c:pt idx="155">
                  <c:v>41365</c:v>
                </c:pt>
                <c:pt idx="156">
                  <c:v>41395</c:v>
                </c:pt>
                <c:pt idx="157">
                  <c:v>41426</c:v>
                </c:pt>
                <c:pt idx="158">
                  <c:v>41456</c:v>
                </c:pt>
                <c:pt idx="159">
                  <c:v>41487</c:v>
                </c:pt>
                <c:pt idx="160">
                  <c:v>41518</c:v>
                </c:pt>
                <c:pt idx="161">
                  <c:v>41548</c:v>
                </c:pt>
                <c:pt idx="162">
                  <c:v>41579</c:v>
                </c:pt>
                <c:pt idx="163">
                  <c:v>41609</c:v>
                </c:pt>
                <c:pt idx="164">
                  <c:v>41640</c:v>
                </c:pt>
                <c:pt idx="165">
                  <c:v>41671</c:v>
                </c:pt>
                <c:pt idx="166">
                  <c:v>41699</c:v>
                </c:pt>
                <c:pt idx="167">
                  <c:v>41730</c:v>
                </c:pt>
                <c:pt idx="168">
                  <c:v>41760</c:v>
                </c:pt>
                <c:pt idx="169">
                  <c:v>41791</c:v>
                </c:pt>
                <c:pt idx="170">
                  <c:v>41821</c:v>
                </c:pt>
                <c:pt idx="171">
                  <c:v>41852</c:v>
                </c:pt>
                <c:pt idx="172">
                  <c:v>41883</c:v>
                </c:pt>
                <c:pt idx="173">
                  <c:v>41913</c:v>
                </c:pt>
                <c:pt idx="174">
                  <c:v>41944</c:v>
                </c:pt>
                <c:pt idx="175">
                  <c:v>41974</c:v>
                </c:pt>
                <c:pt idx="176">
                  <c:v>42005</c:v>
                </c:pt>
                <c:pt idx="177">
                  <c:v>42036</c:v>
                </c:pt>
                <c:pt idx="178">
                  <c:v>42064</c:v>
                </c:pt>
                <c:pt idx="179">
                  <c:v>42095</c:v>
                </c:pt>
                <c:pt idx="180">
                  <c:v>42125</c:v>
                </c:pt>
                <c:pt idx="181">
                  <c:v>42156</c:v>
                </c:pt>
                <c:pt idx="182">
                  <c:v>42186</c:v>
                </c:pt>
                <c:pt idx="183">
                  <c:v>42217</c:v>
                </c:pt>
                <c:pt idx="184">
                  <c:v>42248</c:v>
                </c:pt>
                <c:pt idx="185">
                  <c:v>42278</c:v>
                </c:pt>
                <c:pt idx="186">
                  <c:v>42309</c:v>
                </c:pt>
                <c:pt idx="187">
                  <c:v>42339</c:v>
                </c:pt>
                <c:pt idx="188">
                  <c:v>42370</c:v>
                </c:pt>
                <c:pt idx="189">
                  <c:v>42401</c:v>
                </c:pt>
                <c:pt idx="190">
                  <c:v>42430</c:v>
                </c:pt>
                <c:pt idx="191">
                  <c:v>42461</c:v>
                </c:pt>
                <c:pt idx="192">
                  <c:v>42491</c:v>
                </c:pt>
                <c:pt idx="193">
                  <c:v>42522</c:v>
                </c:pt>
                <c:pt idx="194">
                  <c:v>42552</c:v>
                </c:pt>
                <c:pt idx="195">
                  <c:v>42583</c:v>
                </c:pt>
                <c:pt idx="196">
                  <c:v>42614</c:v>
                </c:pt>
                <c:pt idx="197">
                  <c:v>42705</c:v>
                </c:pt>
                <c:pt idx="198">
                  <c:v>42979</c:v>
                </c:pt>
                <c:pt idx="199">
                  <c:v>43374</c:v>
                </c:pt>
                <c:pt idx="200">
                  <c:v>43617</c:v>
                </c:pt>
              </c:numCache>
            </c:numRef>
          </c:xVal>
          <c:yVal>
            <c:numRef>
              <c:f>Koreksi_Data!$G$2240:$G$2440</c:f>
              <c:numCache>
                <c:formatCode>#,##0.0</c:formatCode>
                <c:ptCount val="201"/>
                <c:pt idx="0">
                  <c:v>468</c:v>
                </c:pt>
                <c:pt idx="1">
                  <c:v>401.763341067285</c:v>
                </c:pt>
                <c:pt idx="2">
                  <c:v>400.677494199536</c:v>
                </c:pt>
                <c:pt idx="3">
                  <c:v>410.450116009281</c:v>
                </c:pt>
                <c:pt idx="4">
                  <c:v>408.278422273782</c:v>
                </c:pt>
                <c:pt idx="5">
                  <c:v>440.853828306265</c:v>
                </c:pt>
                <c:pt idx="6">
                  <c:v>459.313225058005</c:v>
                </c:pt>
                <c:pt idx="7">
                  <c:v>416.965197215777</c:v>
                </c:pt>
                <c:pt idx="8">
                  <c:v>441.939675174014</c:v>
                </c:pt>
                <c:pt idx="9">
                  <c:v>435.424593967517</c:v>
                </c:pt>
                <c:pt idx="10">
                  <c:v>460.399071925754</c:v>
                </c:pt>
                <c:pt idx="11">
                  <c:v>329</c:v>
                </c:pt>
                <c:pt idx="12">
                  <c:v>319.15811965812</c:v>
                </c:pt>
                <c:pt idx="13">
                  <c:v>0</c:v>
                </c:pt>
                <c:pt idx="14">
                  <c:v>260</c:v>
                </c:pt>
                <c:pt idx="15">
                  <c:v>300</c:v>
                </c:pt>
                <c:pt idx="16">
                  <c:v>0</c:v>
                </c:pt>
                <c:pt idx="17">
                  <c:v>216</c:v>
                </c:pt>
                <c:pt idx="18">
                  <c:v>223</c:v>
                </c:pt>
                <c:pt idx="19">
                  <c:v>0</c:v>
                </c:pt>
                <c:pt idx="20">
                  <c:v>158</c:v>
                </c:pt>
                <c:pt idx="21">
                  <c:v>280</c:v>
                </c:pt>
                <c:pt idx="22">
                  <c:v>312</c:v>
                </c:pt>
                <c:pt idx="23">
                  <c:v>389.538461538462</c:v>
                </c:pt>
                <c:pt idx="24">
                  <c:v>288</c:v>
                </c:pt>
                <c:pt idx="25">
                  <c:v>291.388235294118</c:v>
                </c:pt>
                <c:pt idx="26">
                  <c:v>289.694117647059</c:v>
                </c:pt>
                <c:pt idx="27">
                  <c:v>323.576470588235</c:v>
                </c:pt>
                <c:pt idx="28">
                  <c:v>284.611764705882</c:v>
                </c:pt>
                <c:pt idx="29">
                  <c:v>347.294117647059</c:v>
                </c:pt>
                <c:pt idx="30">
                  <c:v>261</c:v>
                </c:pt>
                <c:pt idx="31">
                  <c:v>273.18</c:v>
                </c:pt>
                <c:pt idx="32">
                  <c:v>336</c:v>
                </c:pt>
                <c:pt idx="33">
                  <c:v>350.801762114537</c:v>
                </c:pt>
                <c:pt idx="34">
                  <c:v>300</c:v>
                </c:pt>
                <c:pt idx="35">
                  <c:v>307</c:v>
                </c:pt>
                <c:pt idx="36">
                  <c:v>388.34188034188</c:v>
                </c:pt>
                <c:pt idx="37">
                  <c:v>276</c:v>
                </c:pt>
                <c:pt idx="38">
                  <c:v>245.333333333333</c:v>
                </c:pt>
                <c:pt idx="39">
                  <c:v>372</c:v>
                </c:pt>
                <c:pt idx="40">
                  <c:v>384</c:v>
                </c:pt>
                <c:pt idx="41">
                  <c:v>732</c:v>
                </c:pt>
                <c:pt idx="42">
                  <c:v>654.82428115016</c:v>
                </c:pt>
                <c:pt idx="43">
                  <c:v>601.035143769968</c:v>
                </c:pt>
                <c:pt idx="44">
                  <c:v>0</c:v>
                </c:pt>
                <c:pt idx="45">
                  <c:v>408</c:v>
                </c:pt>
                <c:pt idx="46">
                  <c:v>374</c:v>
                </c:pt>
                <c:pt idx="47">
                  <c:v>461</c:v>
                </c:pt>
                <c:pt idx="48">
                  <c:v>432</c:v>
                </c:pt>
                <c:pt idx="49">
                  <c:v>288</c:v>
                </c:pt>
                <c:pt idx="50">
                  <c:v>264</c:v>
                </c:pt>
                <c:pt idx="51">
                  <c:v>247.955801104972</c:v>
                </c:pt>
                <c:pt idx="52">
                  <c:v>276</c:v>
                </c:pt>
                <c:pt idx="53">
                  <c:v>220.196721311475</c:v>
                </c:pt>
                <c:pt idx="54">
                  <c:v>238.295081967213</c:v>
                </c:pt>
                <c:pt idx="55">
                  <c:v>205</c:v>
                </c:pt>
                <c:pt idx="56">
                  <c:v>159.444444444444</c:v>
                </c:pt>
                <c:pt idx="57">
                  <c:v>171.503267973856</c:v>
                </c:pt>
                <c:pt idx="58">
                  <c:v>135.326797385621</c:v>
                </c:pt>
                <c:pt idx="59">
                  <c:v>207.679738562092</c:v>
                </c:pt>
                <c:pt idx="60">
                  <c:v>86</c:v>
                </c:pt>
                <c:pt idx="61">
                  <c:v>210</c:v>
                </c:pt>
                <c:pt idx="62">
                  <c:v>166</c:v>
                </c:pt>
                <c:pt idx="63">
                  <c:v>241.885714285714</c:v>
                </c:pt>
                <c:pt idx="64">
                  <c:v>257.695238095238</c:v>
                </c:pt>
                <c:pt idx="65">
                  <c:v>627</c:v>
                </c:pt>
                <c:pt idx="66">
                  <c:v>641.581395348837</c:v>
                </c:pt>
                <c:pt idx="67">
                  <c:v>497</c:v>
                </c:pt>
                <c:pt idx="68">
                  <c:v>397.6</c:v>
                </c:pt>
                <c:pt idx="69">
                  <c:v>334.345454545455</c:v>
                </c:pt>
                <c:pt idx="70">
                  <c:v>512.813636363636</c:v>
                </c:pt>
                <c:pt idx="71">
                  <c:v>914.931818181818</c:v>
                </c:pt>
                <c:pt idx="72">
                  <c:v>0</c:v>
                </c:pt>
                <c:pt idx="73">
                  <c:v>46</c:v>
                </c:pt>
                <c:pt idx="74">
                  <c:v>175</c:v>
                </c:pt>
                <c:pt idx="75">
                  <c:v>319</c:v>
                </c:pt>
                <c:pt idx="76">
                  <c:v>3.5</c:v>
                </c:pt>
                <c:pt idx="77">
                  <c:v>2.77666666666667</c:v>
                </c:pt>
                <c:pt idx="78">
                  <c:v>2.87</c:v>
                </c:pt>
                <c:pt idx="79">
                  <c:v>2.98666666666667</c:v>
                </c:pt>
                <c:pt idx="80">
                  <c:v>3.36</c:v>
                </c:pt>
                <c:pt idx="81">
                  <c:v>2.52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3.38333333333333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3.03333333333333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2.47333333333333</c:v>
                </c:pt>
                <c:pt idx="121">
                  <c:v>3.45333333333333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3.54666666666667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6">
                  <c:v>252</c:v>
                </c:pt>
                <c:pt idx="157">
                  <c:v>50</c:v>
                </c:pt>
                <c:pt idx="158">
                  <c:v>50</c:v>
                </c:pt>
                <c:pt idx="159">
                  <c:v>75.9776536312849</c:v>
                </c:pt>
                <c:pt idx="160">
                  <c:v>47.7653631284916</c:v>
                </c:pt>
                <c:pt idx="161">
                  <c:v>48.6033519553073</c:v>
                </c:pt>
                <c:pt idx="162">
                  <c:v>128.77094972067</c:v>
                </c:pt>
                <c:pt idx="163">
                  <c:v>43.0167597765363</c:v>
                </c:pt>
                <c:pt idx="164">
                  <c:v>58.3798882681564</c:v>
                </c:pt>
                <c:pt idx="165">
                  <c:v>335.195530726257</c:v>
                </c:pt>
                <c:pt idx="166">
                  <c:v>377.094972067039</c:v>
                </c:pt>
                <c:pt idx="167">
                  <c:v>368.715083798883</c:v>
                </c:pt>
                <c:pt idx="168">
                  <c:v>115.36312849162</c:v>
                </c:pt>
                <c:pt idx="169">
                  <c:v>124.581005586592</c:v>
                </c:pt>
                <c:pt idx="170">
                  <c:v>136.59217877095</c:v>
                </c:pt>
                <c:pt idx="171">
                  <c:v>127.932960893855</c:v>
                </c:pt>
                <c:pt idx="172">
                  <c:v>131.843575418994</c:v>
                </c:pt>
                <c:pt idx="173">
                  <c:v>134.078212290503</c:v>
                </c:pt>
                <c:pt idx="174">
                  <c:v>133.240223463687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2</c:v>
                </c:pt>
                <c:pt idx="189">
                  <c:v>0.15304347826087</c:v>
                </c:pt>
                <c:pt idx="190">
                  <c:v>0.15304347826087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Koreksi_Data!$C$2240:$C$2440</c:f>
              <c:numCache>
                <c:formatCode>mmm\-yyyy</c:formatCode>
                <c:ptCount val="201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41000</c:v>
                </c:pt>
                <c:pt idx="145">
                  <c:v>41030</c:v>
                </c:pt>
                <c:pt idx="146">
                  <c:v>41061</c:v>
                </c:pt>
                <c:pt idx="147">
                  <c:v>41091</c:v>
                </c:pt>
                <c:pt idx="148">
                  <c:v>41122</c:v>
                </c:pt>
                <c:pt idx="149">
                  <c:v>41153</c:v>
                </c:pt>
                <c:pt idx="150">
                  <c:v>41183</c:v>
                </c:pt>
                <c:pt idx="151">
                  <c:v>41214</c:v>
                </c:pt>
                <c:pt idx="152">
                  <c:v>41244</c:v>
                </c:pt>
                <c:pt idx="153">
                  <c:v>41275</c:v>
                </c:pt>
                <c:pt idx="154">
                  <c:v>41306</c:v>
                </c:pt>
                <c:pt idx="155">
                  <c:v>41365</c:v>
                </c:pt>
                <c:pt idx="156">
                  <c:v>41395</c:v>
                </c:pt>
                <c:pt idx="157">
                  <c:v>41426</c:v>
                </c:pt>
                <c:pt idx="158">
                  <c:v>41456</c:v>
                </c:pt>
                <c:pt idx="159">
                  <c:v>41487</c:v>
                </c:pt>
                <c:pt idx="160">
                  <c:v>41518</c:v>
                </c:pt>
                <c:pt idx="161">
                  <c:v>41548</c:v>
                </c:pt>
                <c:pt idx="162">
                  <c:v>41579</c:v>
                </c:pt>
                <c:pt idx="163">
                  <c:v>41609</c:v>
                </c:pt>
                <c:pt idx="164">
                  <c:v>41640</c:v>
                </c:pt>
                <c:pt idx="165">
                  <c:v>41671</c:v>
                </c:pt>
                <c:pt idx="166">
                  <c:v>41699</c:v>
                </c:pt>
                <c:pt idx="167">
                  <c:v>41730</c:v>
                </c:pt>
                <c:pt idx="168">
                  <c:v>41760</c:v>
                </c:pt>
                <c:pt idx="169">
                  <c:v>41791</c:v>
                </c:pt>
                <c:pt idx="170">
                  <c:v>41821</c:v>
                </c:pt>
                <c:pt idx="171">
                  <c:v>41852</c:v>
                </c:pt>
                <c:pt idx="172">
                  <c:v>41883</c:v>
                </c:pt>
                <c:pt idx="173">
                  <c:v>41913</c:v>
                </c:pt>
                <c:pt idx="174">
                  <c:v>41944</c:v>
                </c:pt>
                <c:pt idx="175">
                  <c:v>41974</c:v>
                </c:pt>
                <c:pt idx="176">
                  <c:v>42005</c:v>
                </c:pt>
                <c:pt idx="177">
                  <c:v>42036</c:v>
                </c:pt>
                <c:pt idx="178">
                  <c:v>42064</c:v>
                </c:pt>
                <c:pt idx="179">
                  <c:v>42095</c:v>
                </c:pt>
                <c:pt idx="180">
                  <c:v>42125</c:v>
                </c:pt>
                <c:pt idx="181">
                  <c:v>42156</c:v>
                </c:pt>
                <c:pt idx="182">
                  <c:v>42186</c:v>
                </c:pt>
                <c:pt idx="183">
                  <c:v>42217</c:v>
                </c:pt>
                <c:pt idx="184">
                  <c:v>42248</c:v>
                </c:pt>
                <c:pt idx="185">
                  <c:v>42278</c:v>
                </c:pt>
                <c:pt idx="186">
                  <c:v>42309</c:v>
                </c:pt>
                <c:pt idx="187">
                  <c:v>42339</c:v>
                </c:pt>
                <c:pt idx="188">
                  <c:v>42370</c:v>
                </c:pt>
                <c:pt idx="189">
                  <c:v>42401</c:v>
                </c:pt>
                <c:pt idx="190">
                  <c:v>42430</c:v>
                </c:pt>
                <c:pt idx="191">
                  <c:v>42461</c:v>
                </c:pt>
                <c:pt idx="192">
                  <c:v>42491</c:v>
                </c:pt>
                <c:pt idx="193">
                  <c:v>42522</c:v>
                </c:pt>
                <c:pt idx="194">
                  <c:v>42552</c:v>
                </c:pt>
                <c:pt idx="195">
                  <c:v>42583</c:v>
                </c:pt>
                <c:pt idx="196">
                  <c:v>42614</c:v>
                </c:pt>
                <c:pt idx="197">
                  <c:v>42705</c:v>
                </c:pt>
                <c:pt idx="198">
                  <c:v>42979</c:v>
                </c:pt>
                <c:pt idx="199">
                  <c:v>43374</c:v>
                </c:pt>
                <c:pt idx="200">
                  <c:v>43617</c:v>
                </c:pt>
              </c:numCache>
            </c:numRef>
          </c:xVal>
          <c:yVal>
            <c:numRef>
              <c:f>Koreksi_Data!$E$2240:$E$2440</c:f>
              <c:numCache>
                <c:formatCode>#,##0.0</c:formatCode>
                <c:ptCount val="201"/>
                <c:pt idx="0">
                  <c:v>468</c:v>
                </c:pt>
                <c:pt idx="11">
                  <c:v>329</c:v>
                </c:pt>
                <c:pt idx="13">
                  <c:v>0</c:v>
                </c:pt>
                <c:pt idx="16">
                  <c:v>0</c:v>
                </c:pt>
                <c:pt idx="19">
                  <c:v>0</c:v>
                </c:pt>
                <c:pt idx="21">
                  <c:v>280</c:v>
                </c:pt>
                <c:pt idx="22">
                  <c:v>312</c:v>
                </c:pt>
                <c:pt idx="24">
                  <c:v>288</c:v>
                </c:pt>
                <c:pt idx="30">
                  <c:v>261</c:v>
                </c:pt>
                <c:pt idx="32">
                  <c:v>336</c:v>
                </c:pt>
                <c:pt idx="34">
                  <c:v>300</c:v>
                </c:pt>
                <c:pt idx="35">
                  <c:v>307</c:v>
                </c:pt>
                <c:pt idx="37">
                  <c:v>276</c:v>
                </c:pt>
                <c:pt idx="39">
                  <c:v>372</c:v>
                </c:pt>
                <c:pt idx="40">
                  <c:v>384</c:v>
                </c:pt>
                <c:pt idx="41">
                  <c:v>732</c:v>
                </c:pt>
                <c:pt idx="44">
                  <c:v>0</c:v>
                </c:pt>
                <c:pt idx="45">
                  <c:v>408</c:v>
                </c:pt>
                <c:pt idx="46">
                  <c:v>374</c:v>
                </c:pt>
                <c:pt idx="47">
                  <c:v>461</c:v>
                </c:pt>
                <c:pt idx="48">
                  <c:v>432</c:v>
                </c:pt>
                <c:pt idx="49">
                  <c:v>288</c:v>
                </c:pt>
                <c:pt idx="50">
                  <c:v>264</c:v>
                </c:pt>
                <c:pt idx="52">
                  <c:v>276</c:v>
                </c:pt>
                <c:pt idx="55">
                  <c:v>205</c:v>
                </c:pt>
                <c:pt idx="60">
                  <c:v>86</c:v>
                </c:pt>
                <c:pt idx="61">
                  <c:v>210</c:v>
                </c:pt>
                <c:pt idx="62">
                  <c:v>166</c:v>
                </c:pt>
                <c:pt idx="65">
                  <c:v>627</c:v>
                </c:pt>
                <c:pt idx="67">
                  <c:v>497</c:v>
                </c:pt>
                <c:pt idx="73">
                  <c:v>46</c:v>
                </c:pt>
                <c:pt idx="74">
                  <c:v>175</c:v>
                </c:pt>
                <c:pt idx="75">
                  <c:v>319</c:v>
                </c:pt>
                <c:pt idx="76">
                  <c:v>3.5</c:v>
                </c:pt>
                <c:pt idx="155">
                  <c:v>134</c:v>
                </c:pt>
                <c:pt idx="157">
                  <c:v>50</c:v>
                </c:pt>
                <c:pt idx="188">
                  <c:v>2</c:v>
                </c:pt>
                <c:pt idx="191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0"/>
        </c:ser>
        <c:axId val="88957234"/>
        <c:axId val="51456779"/>
      </c:scatterChart>
      <c:valAx>
        <c:axId val="88957234"/>
        <c:scaling>
          <c:orientation val="minMax"/>
          <c:max val="43617"/>
          <c:min val="36526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1456779"/>
        <c:crosses val="autoZero"/>
        <c:crossBetween val="midCat"/>
        <c:majorUnit val="1095.75"/>
      </c:valAx>
      <c:valAx>
        <c:axId val="51456779"/>
        <c:scaling>
          <c:orientation val="minMax"/>
          <c:max val="1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895723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KKNB-2 | OIL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Koreksi_Data!$C$2441:$C$2719</c:f>
              <c:numCache>
                <c:formatCode>mmm\-yyyy</c:formatCode>
                <c:ptCount val="279"/>
                <c:pt idx="0">
                  <c:v>36281</c:v>
                </c:pt>
                <c:pt idx="1">
                  <c:v>36312</c:v>
                </c:pt>
                <c:pt idx="2">
                  <c:v>36342</c:v>
                </c:pt>
                <c:pt idx="3">
                  <c:v>36373</c:v>
                </c:pt>
                <c:pt idx="4">
                  <c:v>36404</c:v>
                </c:pt>
                <c:pt idx="5">
                  <c:v>36434</c:v>
                </c:pt>
                <c:pt idx="6">
                  <c:v>36465</c:v>
                </c:pt>
                <c:pt idx="7">
                  <c:v>36495</c:v>
                </c:pt>
                <c:pt idx="8">
                  <c:v>36526</c:v>
                </c:pt>
                <c:pt idx="9">
                  <c:v>36557</c:v>
                </c:pt>
                <c:pt idx="10">
                  <c:v>36586</c:v>
                </c:pt>
                <c:pt idx="11">
                  <c:v>36617</c:v>
                </c:pt>
                <c:pt idx="12">
                  <c:v>36647</c:v>
                </c:pt>
                <c:pt idx="13">
                  <c:v>36678</c:v>
                </c:pt>
                <c:pt idx="14">
                  <c:v>36708</c:v>
                </c:pt>
                <c:pt idx="15">
                  <c:v>36739</c:v>
                </c:pt>
                <c:pt idx="16">
                  <c:v>36770</c:v>
                </c:pt>
                <c:pt idx="17">
                  <c:v>36800</c:v>
                </c:pt>
                <c:pt idx="18">
                  <c:v>36831</c:v>
                </c:pt>
                <c:pt idx="19">
                  <c:v>36861</c:v>
                </c:pt>
                <c:pt idx="20">
                  <c:v>36892</c:v>
                </c:pt>
                <c:pt idx="21">
                  <c:v>36923</c:v>
                </c:pt>
                <c:pt idx="22">
                  <c:v>36951</c:v>
                </c:pt>
                <c:pt idx="23">
                  <c:v>36982</c:v>
                </c:pt>
                <c:pt idx="24">
                  <c:v>37012</c:v>
                </c:pt>
                <c:pt idx="25">
                  <c:v>37043</c:v>
                </c:pt>
                <c:pt idx="26">
                  <c:v>37073</c:v>
                </c:pt>
                <c:pt idx="27">
                  <c:v>37104</c:v>
                </c:pt>
                <c:pt idx="28">
                  <c:v>37135</c:v>
                </c:pt>
                <c:pt idx="29">
                  <c:v>37165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41000</c:v>
                </c:pt>
                <c:pt idx="153">
                  <c:v>41030</c:v>
                </c:pt>
                <c:pt idx="154">
                  <c:v>41061</c:v>
                </c:pt>
                <c:pt idx="155">
                  <c:v>41091</c:v>
                </c:pt>
                <c:pt idx="156">
                  <c:v>41122</c:v>
                </c:pt>
                <c:pt idx="157">
                  <c:v>41153</c:v>
                </c:pt>
                <c:pt idx="158">
                  <c:v>41183</c:v>
                </c:pt>
                <c:pt idx="159">
                  <c:v>41214</c:v>
                </c:pt>
                <c:pt idx="160">
                  <c:v>41244</c:v>
                </c:pt>
                <c:pt idx="161">
                  <c:v>41275</c:v>
                </c:pt>
                <c:pt idx="162">
                  <c:v>41306</c:v>
                </c:pt>
                <c:pt idx="163">
                  <c:v>41334</c:v>
                </c:pt>
                <c:pt idx="164">
                  <c:v>41365</c:v>
                </c:pt>
                <c:pt idx="165">
                  <c:v>41395</c:v>
                </c:pt>
                <c:pt idx="166">
                  <c:v>41426</c:v>
                </c:pt>
                <c:pt idx="167">
                  <c:v>41456</c:v>
                </c:pt>
                <c:pt idx="168">
                  <c:v>41487</c:v>
                </c:pt>
                <c:pt idx="169">
                  <c:v>41518</c:v>
                </c:pt>
                <c:pt idx="170">
                  <c:v>41548</c:v>
                </c:pt>
                <c:pt idx="171">
                  <c:v>41579</c:v>
                </c:pt>
                <c:pt idx="172">
                  <c:v>41609</c:v>
                </c:pt>
                <c:pt idx="173">
                  <c:v>41640</c:v>
                </c:pt>
                <c:pt idx="174">
                  <c:v>41671</c:v>
                </c:pt>
                <c:pt idx="175">
                  <c:v>41699</c:v>
                </c:pt>
                <c:pt idx="176">
                  <c:v>41730</c:v>
                </c:pt>
                <c:pt idx="177">
                  <c:v>41760</c:v>
                </c:pt>
                <c:pt idx="178">
                  <c:v>41791</c:v>
                </c:pt>
                <c:pt idx="179">
                  <c:v>41821</c:v>
                </c:pt>
                <c:pt idx="180">
                  <c:v>41852</c:v>
                </c:pt>
                <c:pt idx="181">
                  <c:v>41883</c:v>
                </c:pt>
                <c:pt idx="182">
                  <c:v>41913</c:v>
                </c:pt>
                <c:pt idx="183">
                  <c:v>41944</c:v>
                </c:pt>
                <c:pt idx="184">
                  <c:v>41974</c:v>
                </c:pt>
                <c:pt idx="185">
                  <c:v>42005</c:v>
                </c:pt>
                <c:pt idx="186">
                  <c:v>42036</c:v>
                </c:pt>
                <c:pt idx="187">
                  <c:v>42064</c:v>
                </c:pt>
                <c:pt idx="188">
                  <c:v>42095</c:v>
                </c:pt>
                <c:pt idx="189">
                  <c:v>42125</c:v>
                </c:pt>
                <c:pt idx="190">
                  <c:v>42156</c:v>
                </c:pt>
                <c:pt idx="191">
                  <c:v>42186</c:v>
                </c:pt>
                <c:pt idx="192">
                  <c:v>42217</c:v>
                </c:pt>
                <c:pt idx="193">
                  <c:v>42248</c:v>
                </c:pt>
                <c:pt idx="194">
                  <c:v>42278</c:v>
                </c:pt>
                <c:pt idx="195">
                  <c:v>42309</c:v>
                </c:pt>
                <c:pt idx="196">
                  <c:v>42339</c:v>
                </c:pt>
                <c:pt idx="197">
                  <c:v>42370</c:v>
                </c:pt>
                <c:pt idx="198">
                  <c:v>42401</c:v>
                </c:pt>
                <c:pt idx="199">
                  <c:v>42430</c:v>
                </c:pt>
                <c:pt idx="200">
                  <c:v>42461</c:v>
                </c:pt>
                <c:pt idx="201">
                  <c:v>42491</c:v>
                </c:pt>
                <c:pt idx="202">
                  <c:v>42522</c:v>
                </c:pt>
                <c:pt idx="203">
                  <c:v>42552</c:v>
                </c:pt>
                <c:pt idx="204">
                  <c:v>42583</c:v>
                </c:pt>
                <c:pt idx="205">
                  <c:v>42614</c:v>
                </c:pt>
                <c:pt idx="206">
                  <c:v>42644</c:v>
                </c:pt>
                <c:pt idx="207">
                  <c:v>42675</c:v>
                </c:pt>
                <c:pt idx="208">
                  <c:v>42705</c:v>
                </c:pt>
                <c:pt idx="209">
                  <c:v>42736</c:v>
                </c:pt>
                <c:pt idx="210">
                  <c:v>42767</c:v>
                </c:pt>
                <c:pt idx="211">
                  <c:v>42795</c:v>
                </c:pt>
                <c:pt idx="212">
                  <c:v>42826</c:v>
                </c:pt>
                <c:pt idx="213">
                  <c:v>42856</c:v>
                </c:pt>
                <c:pt idx="214">
                  <c:v>42887</c:v>
                </c:pt>
                <c:pt idx="215">
                  <c:v>42917</c:v>
                </c:pt>
                <c:pt idx="216">
                  <c:v>42948</c:v>
                </c:pt>
                <c:pt idx="217">
                  <c:v>42979</c:v>
                </c:pt>
                <c:pt idx="218">
                  <c:v>43009</c:v>
                </c:pt>
                <c:pt idx="219">
                  <c:v>43040</c:v>
                </c:pt>
                <c:pt idx="220">
                  <c:v>43070</c:v>
                </c:pt>
                <c:pt idx="221">
                  <c:v>43101</c:v>
                </c:pt>
                <c:pt idx="222">
                  <c:v>43132</c:v>
                </c:pt>
                <c:pt idx="223">
                  <c:v>43160</c:v>
                </c:pt>
                <c:pt idx="224">
                  <c:v>43191</c:v>
                </c:pt>
                <c:pt idx="225">
                  <c:v>43221</c:v>
                </c:pt>
                <c:pt idx="226">
                  <c:v>43252</c:v>
                </c:pt>
                <c:pt idx="227">
                  <c:v>43282</c:v>
                </c:pt>
                <c:pt idx="228">
                  <c:v>43313</c:v>
                </c:pt>
                <c:pt idx="229">
                  <c:v>43344</c:v>
                </c:pt>
                <c:pt idx="230">
                  <c:v>43374</c:v>
                </c:pt>
                <c:pt idx="231">
                  <c:v>43405</c:v>
                </c:pt>
                <c:pt idx="232">
                  <c:v>43435</c:v>
                </c:pt>
                <c:pt idx="233">
                  <c:v>43525</c:v>
                </c:pt>
                <c:pt idx="234">
                  <c:v>43586</c:v>
                </c:pt>
                <c:pt idx="235">
                  <c:v>43617</c:v>
                </c:pt>
                <c:pt idx="236">
                  <c:v>43647</c:v>
                </c:pt>
                <c:pt idx="237">
                  <c:v>43678</c:v>
                </c:pt>
                <c:pt idx="238">
                  <c:v>43709</c:v>
                </c:pt>
                <c:pt idx="239">
                  <c:v>43739</c:v>
                </c:pt>
                <c:pt idx="240">
                  <c:v>43770</c:v>
                </c:pt>
                <c:pt idx="241">
                  <c:v>43800</c:v>
                </c:pt>
                <c:pt idx="242">
                  <c:v>43831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45292</c:v>
                </c:pt>
                <c:pt idx="264">
                  <c:v>45323</c:v>
                </c:pt>
                <c:pt idx="265">
                  <c:v>45352</c:v>
                </c:pt>
                <c:pt idx="266">
                  <c:v>45383</c:v>
                </c:pt>
                <c:pt idx="267">
                  <c:v>45413</c:v>
                </c:pt>
                <c:pt idx="268">
                  <c:v>45444</c:v>
                </c:pt>
                <c:pt idx="269">
                  <c:v>45474</c:v>
                </c:pt>
                <c:pt idx="270">
                  <c:v>45505</c:v>
                </c:pt>
                <c:pt idx="271">
                  <c:v>45536</c:v>
                </c:pt>
                <c:pt idx="272">
                  <c:v>45566</c:v>
                </c:pt>
                <c:pt idx="273">
                  <c:v>45597</c:v>
                </c:pt>
                <c:pt idx="274">
                  <c:v>45627</c:v>
                </c:pt>
                <c:pt idx="275">
                  <c:v>45658</c:v>
                </c:pt>
                <c:pt idx="276">
                  <c:v>45689</c:v>
                </c:pt>
                <c:pt idx="277">
                  <c:v>45717</c:v>
                </c:pt>
                <c:pt idx="278">
                  <c:v>45748</c:v>
                </c:pt>
              </c:numCache>
            </c:numRef>
          </c:xVal>
          <c:yVal>
            <c:numRef>
              <c:f>Koreksi_Data!$D$2441:$D$2719</c:f>
              <c:numCache>
                <c:formatCode>#,##0.0</c:formatCode>
                <c:ptCount val="279"/>
                <c:pt idx="0">
                  <c:v>0</c:v>
                </c:pt>
                <c:pt idx="1">
                  <c:v>569</c:v>
                </c:pt>
                <c:pt idx="2">
                  <c:v>694</c:v>
                </c:pt>
                <c:pt idx="3">
                  <c:v>629</c:v>
                </c:pt>
                <c:pt idx="4">
                  <c:v>737</c:v>
                </c:pt>
                <c:pt idx="5">
                  <c:v>743</c:v>
                </c:pt>
                <c:pt idx="6">
                  <c:v>698</c:v>
                </c:pt>
                <c:pt idx="7">
                  <c:v>683</c:v>
                </c:pt>
                <c:pt idx="8">
                  <c:v>647</c:v>
                </c:pt>
                <c:pt idx="9">
                  <c:v>555</c:v>
                </c:pt>
                <c:pt idx="10">
                  <c:v>554</c:v>
                </c:pt>
                <c:pt idx="11">
                  <c:v>566</c:v>
                </c:pt>
                <c:pt idx="12">
                  <c:v>563</c:v>
                </c:pt>
                <c:pt idx="13">
                  <c:v>609</c:v>
                </c:pt>
                <c:pt idx="14">
                  <c:v>634</c:v>
                </c:pt>
                <c:pt idx="15">
                  <c:v>576</c:v>
                </c:pt>
                <c:pt idx="16">
                  <c:v>470</c:v>
                </c:pt>
                <c:pt idx="17">
                  <c:v>463</c:v>
                </c:pt>
                <c:pt idx="18">
                  <c:v>490</c:v>
                </c:pt>
                <c:pt idx="19">
                  <c:v>450</c:v>
                </c:pt>
                <c:pt idx="20">
                  <c:v>435</c:v>
                </c:pt>
                <c:pt idx="21">
                  <c:v>454</c:v>
                </c:pt>
                <c:pt idx="22">
                  <c:v>453</c:v>
                </c:pt>
                <c:pt idx="23">
                  <c:v>522</c:v>
                </c:pt>
                <c:pt idx="24">
                  <c:v>314</c:v>
                </c:pt>
                <c:pt idx="25">
                  <c:v>324</c:v>
                </c:pt>
                <c:pt idx="26">
                  <c:v>387</c:v>
                </c:pt>
                <c:pt idx="27">
                  <c:v>422</c:v>
                </c:pt>
                <c:pt idx="28">
                  <c:v>162</c:v>
                </c:pt>
                <c:pt idx="29">
                  <c:v>310</c:v>
                </c:pt>
                <c:pt idx="30">
                  <c:v>192</c:v>
                </c:pt>
                <c:pt idx="31">
                  <c:v>240</c:v>
                </c:pt>
                <c:pt idx="32">
                  <c:v>230</c:v>
                </c:pt>
                <c:pt idx="33">
                  <c:v>232</c:v>
                </c:pt>
                <c:pt idx="34">
                  <c:v>231</c:v>
                </c:pt>
                <c:pt idx="35">
                  <c:v>258</c:v>
                </c:pt>
                <c:pt idx="36">
                  <c:v>226</c:v>
                </c:pt>
                <c:pt idx="37">
                  <c:v>277</c:v>
                </c:pt>
                <c:pt idx="38">
                  <c:v>228</c:v>
                </c:pt>
                <c:pt idx="39">
                  <c:v>239</c:v>
                </c:pt>
                <c:pt idx="40">
                  <c:v>216</c:v>
                </c:pt>
                <c:pt idx="41">
                  <c:v>226</c:v>
                </c:pt>
                <c:pt idx="42">
                  <c:v>201</c:v>
                </c:pt>
                <c:pt idx="43">
                  <c:v>215</c:v>
                </c:pt>
                <c:pt idx="44">
                  <c:v>272</c:v>
                </c:pt>
                <c:pt idx="45">
                  <c:v>221</c:v>
                </c:pt>
                <c:pt idx="46">
                  <c:v>196</c:v>
                </c:pt>
                <c:pt idx="47">
                  <c:v>319</c:v>
                </c:pt>
                <c:pt idx="48">
                  <c:v>249</c:v>
                </c:pt>
                <c:pt idx="49">
                  <c:v>254</c:v>
                </c:pt>
                <c:pt idx="50">
                  <c:v>228</c:v>
                </c:pt>
                <c:pt idx="51">
                  <c:v>269</c:v>
                </c:pt>
                <c:pt idx="52">
                  <c:v>350</c:v>
                </c:pt>
                <c:pt idx="53">
                  <c:v>273</c:v>
                </c:pt>
                <c:pt idx="54">
                  <c:v>310</c:v>
                </c:pt>
                <c:pt idx="55">
                  <c:v>234</c:v>
                </c:pt>
                <c:pt idx="56">
                  <c:v>313</c:v>
                </c:pt>
                <c:pt idx="57">
                  <c:v>287</c:v>
                </c:pt>
                <c:pt idx="58">
                  <c:v>226</c:v>
                </c:pt>
                <c:pt idx="59">
                  <c:v>198</c:v>
                </c:pt>
                <c:pt idx="60">
                  <c:v>303</c:v>
                </c:pt>
                <c:pt idx="61">
                  <c:v>241</c:v>
                </c:pt>
                <c:pt idx="62">
                  <c:v>262</c:v>
                </c:pt>
                <c:pt idx="63">
                  <c:v>218</c:v>
                </c:pt>
                <c:pt idx="64">
                  <c:v>170</c:v>
                </c:pt>
                <c:pt idx="65">
                  <c:v>182</c:v>
                </c:pt>
                <c:pt idx="66">
                  <c:v>143</c:v>
                </c:pt>
                <c:pt idx="67">
                  <c:v>221</c:v>
                </c:pt>
                <c:pt idx="68">
                  <c:v>107</c:v>
                </c:pt>
                <c:pt idx="69">
                  <c:v>164</c:v>
                </c:pt>
                <c:pt idx="70">
                  <c:v>143</c:v>
                </c:pt>
                <c:pt idx="71">
                  <c:v>209</c:v>
                </c:pt>
                <c:pt idx="72">
                  <c:v>223</c:v>
                </c:pt>
                <c:pt idx="73">
                  <c:v>13.6</c:v>
                </c:pt>
                <c:pt idx="74">
                  <c:v>13.9</c:v>
                </c:pt>
                <c:pt idx="75">
                  <c:v>9.73</c:v>
                </c:pt>
                <c:pt idx="76">
                  <c:v>7.78</c:v>
                </c:pt>
                <c:pt idx="77">
                  <c:v>6.56</c:v>
                </c:pt>
                <c:pt idx="78">
                  <c:v>10</c:v>
                </c:pt>
                <c:pt idx="79">
                  <c:v>17.9</c:v>
                </c:pt>
                <c:pt idx="80">
                  <c:v>12.2</c:v>
                </c:pt>
                <c:pt idx="81">
                  <c:v>68.5</c:v>
                </c:pt>
                <c:pt idx="82">
                  <c:v>169</c:v>
                </c:pt>
                <c:pt idx="83">
                  <c:v>131</c:v>
                </c:pt>
                <c:pt idx="84">
                  <c:v>114</c:v>
                </c:pt>
                <c:pt idx="85">
                  <c:v>105</c:v>
                </c:pt>
                <c:pt idx="86">
                  <c:v>108</c:v>
                </c:pt>
                <c:pt idx="87">
                  <c:v>112</c:v>
                </c:pt>
                <c:pt idx="88">
                  <c:v>127</c:v>
                </c:pt>
                <c:pt idx="89">
                  <c:v>94.8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127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115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93.3</c:v>
                </c:pt>
                <c:pt idx="129">
                  <c:v>130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134</c:v>
                </c:pt>
                <c:pt idx="156">
                  <c:v>179</c:v>
                </c:pt>
                <c:pt idx="157">
                  <c:v>181</c:v>
                </c:pt>
                <c:pt idx="158">
                  <c:v>149</c:v>
                </c:pt>
                <c:pt idx="159">
                  <c:v>145</c:v>
                </c:pt>
                <c:pt idx="160">
                  <c:v>137</c:v>
                </c:pt>
                <c:pt idx="161">
                  <c:v>49.9</c:v>
                </c:pt>
                <c:pt idx="162">
                  <c:v>29.5</c:v>
                </c:pt>
                <c:pt idx="163">
                  <c:v>28.4</c:v>
                </c:pt>
                <c:pt idx="164">
                  <c:v>25.1</c:v>
                </c:pt>
                <c:pt idx="165">
                  <c:v>24.5</c:v>
                </c:pt>
                <c:pt idx="166">
                  <c:v>35.8</c:v>
                </c:pt>
                <c:pt idx="167">
                  <c:v>35.9</c:v>
                </c:pt>
                <c:pt idx="168">
                  <c:v>44.5</c:v>
                </c:pt>
                <c:pt idx="169">
                  <c:v>41</c:v>
                </c:pt>
                <c:pt idx="170">
                  <c:v>76.7</c:v>
                </c:pt>
                <c:pt idx="171">
                  <c:v>46.1</c:v>
                </c:pt>
                <c:pt idx="172">
                  <c:v>70.5</c:v>
                </c:pt>
                <c:pt idx="173">
                  <c:v>97.1</c:v>
                </c:pt>
                <c:pt idx="174">
                  <c:v>44.8</c:v>
                </c:pt>
                <c:pt idx="175">
                  <c:v>50.2</c:v>
                </c:pt>
                <c:pt idx="176">
                  <c:v>49.1</c:v>
                </c:pt>
                <c:pt idx="177">
                  <c:v>145</c:v>
                </c:pt>
                <c:pt idx="178">
                  <c:v>157</c:v>
                </c:pt>
                <c:pt idx="179">
                  <c:v>64.6</c:v>
                </c:pt>
                <c:pt idx="180">
                  <c:v>60.4</c:v>
                </c:pt>
                <c:pt idx="181">
                  <c:v>166</c:v>
                </c:pt>
                <c:pt idx="182">
                  <c:v>169</c:v>
                </c:pt>
                <c:pt idx="183">
                  <c:v>168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74.5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Koreksi_Data!$C$2441:$C$2719</c:f>
              <c:numCache>
                <c:formatCode>mmm\-yyyy</c:formatCode>
                <c:ptCount val="279"/>
                <c:pt idx="0">
                  <c:v>36281</c:v>
                </c:pt>
                <c:pt idx="1">
                  <c:v>36312</c:v>
                </c:pt>
                <c:pt idx="2">
                  <c:v>36342</c:v>
                </c:pt>
                <c:pt idx="3">
                  <c:v>36373</c:v>
                </c:pt>
                <c:pt idx="4">
                  <c:v>36404</c:v>
                </c:pt>
                <c:pt idx="5">
                  <c:v>36434</c:v>
                </c:pt>
                <c:pt idx="6">
                  <c:v>36465</c:v>
                </c:pt>
                <c:pt idx="7">
                  <c:v>36495</c:v>
                </c:pt>
                <c:pt idx="8">
                  <c:v>36526</c:v>
                </c:pt>
                <c:pt idx="9">
                  <c:v>36557</c:v>
                </c:pt>
                <c:pt idx="10">
                  <c:v>36586</c:v>
                </c:pt>
                <c:pt idx="11">
                  <c:v>36617</c:v>
                </c:pt>
                <c:pt idx="12">
                  <c:v>36647</c:v>
                </c:pt>
                <c:pt idx="13">
                  <c:v>36678</c:v>
                </c:pt>
                <c:pt idx="14">
                  <c:v>36708</c:v>
                </c:pt>
                <c:pt idx="15">
                  <c:v>36739</c:v>
                </c:pt>
                <c:pt idx="16">
                  <c:v>36770</c:v>
                </c:pt>
                <c:pt idx="17">
                  <c:v>36800</c:v>
                </c:pt>
                <c:pt idx="18">
                  <c:v>36831</c:v>
                </c:pt>
                <c:pt idx="19">
                  <c:v>36861</c:v>
                </c:pt>
                <c:pt idx="20">
                  <c:v>36892</c:v>
                </c:pt>
                <c:pt idx="21">
                  <c:v>36923</c:v>
                </c:pt>
                <c:pt idx="22">
                  <c:v>36951</c:v>
                </c:pt>
                <c:pt idx="23">
                  <c:v>36982</c:v>
                </c:pt>
                <c:pt idx="24">
                  <c:v>37012</c:v>
                </c:pt>
                <c:pt idx="25">
                  <c:v>37043</c:v>
                </c:pt>
                <c:pt idx="26">
                  <c:v>37073</c:v>
                </c:pt>
                <c:pt idx="27">
                  <c:v>37104</c:v>
                </c:pt>
                <c:pt idx="28">
                  <c:v>37135</c:v>
                </c:pt>
                <c:pt idx="29">
                  <c:v>37165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41000</c:v>
                </c:pt>
                <c:pt idx="153">
                  <c:v>41030</c:v>
                </c:pt>
                <c:pt idx="154">
                  <c:v>41061</c:v>
                </c:pt>
                <c:pt idx="155">
                  <c:v>41091</c:v>
                </c:pt>
                <c:pt idx="156">
                  <c:v>41122</c:v>
                </c:pt>
                <c:pt idx="157">
                  <c:v>41153</c:v>
                </c:pt>
                <c:pt idx="158">
                  <c:v>41183</c:v>
                </c:pt>
                <c:pt idx="159">
                  <c:v>41214</c:v>
                </c:pt>
                <c:pt idx="160">
                  <c:v>41244</c:v>
                </c:pt>
                <c:pt idx="161">
                  <c:v>41275</c:v>
                </c:pt>
                <c:pt idx="162">
                  <c:v>41306</c:v>
                </c:pt>
                <c:pt idx="163">
                  <c:v>41334</c:v>
                </c:pt>
                <c:pt idx="164">
                  <c:v>41365</c:v>
                </c:pt>
                <c:pt idx="165">
                  <c:v>41395</c:v>
                </c:pt>
                <c:pt idx="166">
                  <c:v>41426</c:v>
                </c:pt>
                <c:pt idx="167">
                  <c:v>41456</c:v>
                </c:pt>
                <c:pt idx="168">
                  <c:v>41487</c:v>
                </c:pt>
                <c:pt idx="169">
                  <c:v>41518</c:v>
                </c:pt>
                <c:pt idx="170">
                  <c:v>41548</c:v>
                </c:pt>
                <c:pt idx="171">
                  <c:v>41579</c:v>
                </c:pt>
                <c:pt idx="172">
                  <c:v>41609</c:v>
                </c:pt>
                <c:pt idx="173">
                  <c:v>41640</c:v>
                </c:pt>
                <c:pt idx="174">
                  <c:v>41671</c:v>
                </c:pt>
                <c:pt idx="175">
                  <c:v>41699</c:v>
                </c:pt>
                <c:pt idx="176">
                  <c:v>41730</c:v>
                </c:pt>
                <c:pt idx="177">
                  <c:v>41760</c:v>
                </c:pt>
                <c:pt idx="178">
                  <c:v>41791</c:v>
                </c:pt>
                <c:pt idx="179">
                  <c:v>41821</c:v>
                </c:pt>
                <c:pt idx="180">
                  <c:v>41852</c:v>
                </c:pt>
                <c:pt idx="181">
                  <c:v>41883</c:v>
                </c:pt>
                <c:pt idx="182">
                  <c:v>41913</c:v>
                </c:pt>
                <c:pt idx="183">
                  <c:v>41944</c:v>
                </c:pt>
                <c:pt idx="184">
                  <c:v>41974</c:v>
                </c:pt>
                <c:pt idx="185">
                  <c:v>42005</c:v>
                </c:pt>
                <c:pt idx="186">
                  <c:v>42036</c:v>
                </c:pt>
                <c:pt idx="187">
                  <c:v>42064</c:v>
                </c:pt>
                <c:pt idx="188">
                  <c:v>42095</c:v>
                </c:pt>
                <c:pt idx="189">
                  <c:v>42125</c:v>
                </c:pt>
                <c:pt idx="190">
                  <c:v>42156</c:v>
                </c:pt>
                <c:pt idx="191">
                  <c:v>42186</c:v>
                </c:pt>
                <c:pt idx="192">
                  <c:v>42217</c:v>
                </c:pt>
                <c:pt idx="193">
                  <c:v>42248</c:v>
                </c:pt>
                <c:pt idx="194">
                  <c:v>42278</c:v>
                </c:pt>
                <c:pt idx="195">
                  <c:v>42309</c:v>
                </c:pt>
                <c:pt idx="196">
                  <c:v>42339</c:v>
                </c:pt>
                <c:pt idx="197">
                  <c:v>42370</c:v>
                </c:pt>
                <c:pt idx="198">
                  <c:v>42401</c:v>
                </c:pt>
                <c:pt idx="199">
                  <c:v>42430</c:v>
                </c:pt>
                <c:pt idx="200">
                  <c:v>42461</c:v>
                </c:pt>
                <c:pt idx="201">
                  <c:v>42491</c:v>
                </c:pt>
                <c:pt idx="202">
                  <c:v>42522</c:v>
                </c:pt>
                <c:pt idx="203">
                  <c:v>42552</c:v>
                </c:pt>
                <c:pt idx="204">
                  <c:v>42583</c:v>
                </c:pt>
                <c:pt idx="205">
                  <c:v>42614</c:v>
                </c:pt>
                <c:pt idx="206">
                  <c:v>42644</c:v>
                </c:pt>
                <c:pt idx="207">
                  <c:v>42675</c:v>
                </c:pt>
                <c:pt idx="208">
                  <c:v>42705</c:v>
                </c:pt>
                <c:pt idx="209">
                  <c:v>42736</c:v>
                </c:pt>
                <c:pt idx="210">
                  <c:v>42767</c:v>
                </c:pt>
                <c:pt idx="211">
                  <c:v>42795</c:v>
                </c:pt>
                <c:pt idx="212">
                  <c:v>42826</c:v>
                </c:pt>
                <c:pt idx="213">
                  <c:v>42856</c:v>
                </c:pt>
                <c:pt idx="214">
                  <c:v>42887</c:v>
                </c:pt>
                <c:pt idx="215">
                  <c:v>42917</c:v>
                </c:pt>
                <c:pt idx="216">
                  <c:v>42948</c:v>
                </c:pt>
                <c:pt idx="217">
                  <c:v>42979</c:v>
                </c:pt>
                <c:pt idx="218">
                  <c:v>43009</c:v>
                </c:pt>
                <c:pt idx="219">
                  <c:v>43040</c:v>
                </c:pt>
                <c:pt idx="220">
                  <c:v>43070</c:v>
                </c:pt>
                <c:pt idx="221">
                  <c:v>43101</c:v>
                </c:pt>
                <c:pt idx="222">
                  <c:v>43132</c:v>
                </c:pt>
                <c:pt idx="223">
                  <c:v>43160</c:v>
                </c:pt>
                <c:pt idx="224">
                  <c:v>43191</c:v>
                </c:pt>
                <c:pt idx="225">
                  <c:v>43221</c:v>
                </c:pt>
                <c:pt idx="226">
                  <c:v>43252</c:v>
                </c:pt>
                <c:pt idx="227">
                  <c:v>43282</c:v>
                </c:pt>
                <c:pt idx="228">
                  <c:v>43313</c:v>
                </c:pt>
                <c:pt idx="229">
                  <c:v>43344</c:v>
                </c:pt>
                <c:pt idx="230">
                  <c:v>43374</c:v>
                </c:pt>
                <c:pt idx="231">
                  <c:v>43405</c:v>
                </c:pt>
                <c:pt idx="232">
                  <c:v>43435</c:v>
                </c:pt>
                <c:pt idx="233">
                  <c:v>43525</c:v>
                </c:pt>
                <c:pt idx="234">
                  <c:v>43586</c:v>
                </c:pt>
                <c:pt idx="235">
                  <c:v>43617</c:v>
                </c:pt>
                <c:pt idx="236">
                  <c:v>43647</c:v>
                </c:pt>
                <c:pt idx="237">
                  <c:v>43678</c:v>
                </c:pt>
                <c:pt idx="238">
                  <c:v>43709</c:v>
                </c:pt>
                <c:pt idx="239">
                  <c:v>43739</c:v>
                </c:pt>
                <c:pt idx="240">
                  <c:v>43770</c:v>
                </c:pt>
                <c:pt idx="241">
                  <c:v>43800</c:v>
                </c:pt>
                <c:pt idx="242">
                  <c:v>43831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45292</c:v>
                </c:pt>
                <c:pt idx="264">
                  <c:v>45323</c:v>
                </c:pt>
                <c:pt idx="265">
                  <c:v>45352</c:v>
                </c:pt>
                <c:pt idx="266">
                  <c:v>45383</c:v>
                </c:pt>
                <c:pt idx="267">
                  <c:v>45413</c:v>
                </c:pt>
                <c:pt idx="268">
                  <c:v>45444</c:v>
                </c:pt>
                <c:pt idx="269">
                  <c:v>45474</c:v>
                </c:pt>
                <c:pt idx="270">
                  <c:v>45505</c:v>
                </c:pt>
                <c:pt idx="271">
                  <c:v>45536</c:v>
                </c:pt>
                <c:pt idx="272">
                  <c:v>45566</c:v>
                </c:pt>
                <c:pt idx="273">
                  <c:v>45597</c:v>
                </c:pt>
                <c:pt idx="274">
                  <c:v>45627</c:v>
                </c:pt>
                <c:pt idx="275">
                  <c:v>45658</c:v>
                </c:pt>
                <c:pt idx="276">
                  <c:v>45689</c:v>
                </c:pt>
                <c:pt idx="277">
                  <c:v>45717</c:v>
                </c:pt>
                <c:pt idx="278">
                  <c:v>45748</c:v>
                </c:pt>
              </c:numCache>
            </c:numRef>
          </c:xVal>
          <c:yVal>
            <c:numRef>
              <c:f>Koreksi_Data!$E$2441:$E$2719</c:f>
              <c:numCache>
                <c:formatCode>#,##0.0</c:formatCode>
                <c:ptCount val="279"/>
                <c:pt idx="1">
                  <c:v>833</c:v>
                </c:pt>
                <c:pt idx="3">
                  <c:v>791</c:v>
                </c:pt>
                <c:pt idx="5">
                  <c:v>804</c:v>
                </c:pt>
                <c:pt idx="6">
                  <c:v>820</c:v>
                </c:pt>
                <c:pt idx="16">
                  <c:v>632</c:v>
                </c:pt>
                <c:pt idx="20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424</c:v>
                </c:pt>
                <c:pt idx="30">
                  <c:v>312</c:v>
                </c:pt>
                <c:pt idx="32">
                  <c:v>336</c:v>
                </c:pt>
                <c:pt idx="38">
                  <c:v>397</c:v>
                </c:pt>
                <c:pt idx="40">
                  <c:v>320</c:v>
                </c:pt>
                <c:pt idx="42">
                  <c:v>276</c:v>
                </c:pt>
                <c:pt idx="43">
                  <c:v>282</c:v>
                </c:pt>
                <c:pt idx="47">
                  <c:v>372</c:v>
                </c:pt>
                <c:pt idx="48">
                  <c:v>312</c:v>
                </c:pt>
                <c:pt idx="49">
                  <c:v>444</c:v>
                </c:pt>
                <c:pt idx="51">
                  <c:v>402</c:v>
                </c:pt>
                <c:pt idx="52">
                  <c:v>324</c:v>
                </c:pt>
                <c:pt idx="56">
                  <c:v>336</c:v>
                </c:pt>
                <c:pt idx="57">
                  <c:v>360</c:v>
                </c:pt>
                <c:pt idx="58">
                  <c:v>304</c:v>
                </c:pt>
                <c:pt idx="59">
                  <c:v>336</c:v>
                </c:pt>
                <c:pt idx="60">
                  <c:v>444</c:v>
                </c:pt>
                <c:pt idx="63">
                  <c:v>292</c:v>
                </c:pt>
                <c:pt idx="68">
                  <c:v>130</c:v>
                </c:pt>
                <c:pt idx="69">
                  <c:v>221</c:v>
                </c:pt>
                <c:pt idx="70">
                  <c:v>227</c:v>
                </c:pt>
                <c:pt idx="73">
                  <c:v>22</c:v>
                </c:pt>
                <c:pt idx="81">
                  <c:v>75</c:v>
                </c:pt>
                <c:pt idx="82">
                  <c:v>207.666666666667</c:v>
                </c:pt>
                <c:pt idx="83">
                  <c:v>319</c:v>
                </c:pt>
                <c:pt idx="84">
                  <c:v>152</c:v>
                </c:pt>
                <c:pt idx="85">
                  <c:v>176</c:v>
                </c:pt>
                <c:pt idx="197">
                  <c:v>0</c:v>
                </c:pt>
                <c:pt idx="198">
                  <c:v>0</c:v>
                </c:pt>
                <c:pt idx="200">
                  <c:v>0</c:v>
                </c:pt>
                <c:pt idx="201">
                  <c:v>0</c:v>
                </c:pt>
                <c:pt idx="208">
                  <c:v>0</c:v>
                </c:pt>
                <c:pt idx="209">
                  <c:v>0</c:v>
                </c:pt>
                <c:pt idx="217">
                  <c:v>0</c:v>
                </c:pt>
                <c:pt idx="222">
                  <c:v>0</c:v>
                </c:pt>
                <c:pt idx="223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55">
                  <c:v>0</c:v>
                </c:pt>
                <c:pt idx="256">
                  <c:v>0</c:v>
                </c:pt>
                <c:pt idx="261">
                  <c:v>0</c:v>
                </c:pt>
                <c:pt idx="270">
                  <c:v>0</c:v>
                </c:pt>
              </c:numCache>
            </c:numRef>
          </c:yVal>
          <c:smooth val="0"/>
        </c:ser>
        <c:axId val="20518640"/>
        <c:axId val="69494664"/>
      </c:scatterChart>
      <c:valAx>
        <c:axId val="20518640"/>
        <c:scaling>
          <c:orientation val="minMax"/>
          <c:max val="45748"/>
          <c:min val="3628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9494664"/>
        <c:crosses val="autoZero"/>
        <c:crossBetween val="midCat"/>
        <c:majorUnit val="1461"/>
      </c:valAx>
      <c:valAx>
        <c:axId val="69494664"/>
        <c:scaling>
          <c:orientation val="minMax"/>
          <c:max val="12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051864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KKNB-2 | OIL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1f4e78"/>
            </a:solidFill>
            <a:ln w="1908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Koreksi_Data!$C$2441:$C$2719</c:f>
              <c:numCache>
                <c:formatCode>mmm\-yyyy</c:formatCode>
                <c:ptCount val="279"/>
                <c:pt idx="0">
                  <c:v>36281</c:v>
                </c:pt>
                <c:pt idx="1">
                  <c:v>36312</c:v>
                </c:pt>
                <c:pt idx="2">
                  <c:v>36342</c:v>
                </c:pt>
                <c:pt idx="3">
                  <c:v>36373</c:v>
                </c:pt>
                <c:pt idx="4">
                  <c:v>36404</c:v>
                </c:pt>
                <c:pt idx="5">
                  <c:v>36434</c:v>
                </c:pt>
                <c:pt idx="6">
                  <c:v>36465</c:v>
                </c:pt>
                <c:pt idx="7">
                  <c:v>36495</c:v>
                </c:pt>
                <c:pt idx="8">
                  <c:v>36526</c:v>
                </c:pt>
                <c:pt idx="9">
                  <c:v>36557</c:v>
                </c:pt>
                <c:pt idx="10">
                  <c:v>36586</c:v>
                </c:pt>
                <c:pt idx="11">
                  <c:v>36617</c:v>
                </c:pt>
                <c:pt idx="12">
                  <c:v>36647</c:v>
                </c:pt>
                <c:pt idx="13">
                  <c:v>36678</c:v>
                </c:pt>
                <c:pt idx="14">
                  <c:v>36708</c:v>
                </c:pt>
                <c:pt idx="15">
                  <c:v>36739</c:v>
                </c:pt>
                <c:pt idx="16">
                  <c:v>36770</c:v>
                </c:pt>
                <c:pt idx="17">
                  <c:v>36800</c:v>
                </c:pt>
                <c:pt idx="18">
                  <c:v>36831</c:v>
                </c:pt>
                <c:pt idx="19">
                  <c:v>36861</c:v>
                </c:pt>
                <c:pt idx="20">
                  <c:v>36892</c:v>
                </c:pt>
                <c:pt idx="21">
                  <c:v>36923</c:v>
                </c:pt>
                <c:pt idx="22">
                  <c:v>36951</c:v>
                </c:pt>
                <c:pt idx="23">
                  <c:v>36982</c:v>
                </c:pt>
                <c:pt idx="24">
                  <c:v>37012</c:v>
                </c:pt>
                <c:pt idx="25">
                  <c:v>37043</c:v>
                </c:pt>
                <c:pt idx="26">
                  <c:v>37073</c:v>
                </c:pt>
                <c:pt idx="27">
                  <c:v>37104</c:v>
                </c:pt>
                <c:pt idx="28">
                  <c:v>37135</c:v>
                </c:pt>
                <c:pt idx="29">
                  <c:v>37165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41000</c:v>
                </c:pt>
                <c:pt idx="153">
                  <c:v>41030</c:v>
                </c:pt>
                <c:pt idx="154">
                  <c:v>41061</c:v>
                </c:pt>
                <c:pt idx="155">
                  <c:v>41091</c:v>
                </c:pt>
                <c:pt idx="156">
                  <c:v>41122</c:v>
                </c:pt>
                <c:pt idx="157">
                  <c:v>41153</c:v>
                </c:pt>
                <c:pt idx="158">
                  <c:v>41183</c:v>
                </c:pt>
                <c:pt idx="159">
                  <c:v>41214</c:v>
                </c:pt>
                <c:pt idx="160">
                  <c:v>41244</c:v>
                </c:pt>
                <c:pt idx="161">
                  <c:v>41275</c:v>
                </c:pt>
                <c:pt idx="162">
                  <c:v>41306</c:v>
                </c:pt>
                <c:pt idx="163">
                  <c:v>41334</c:v>
                </c:pt>
                <c:pt idx="164">
                  <c:v>41365</c:v>
                </c:pt>
                <c:pt idx="165">
                  <c:v>41395</c:v>
                </c:pt>
                <c:pt idx="166">
                  <c:v>41426</c:v>
                </c:pt>
                <c:pt idx="167">
                  <c:v>41456</c:v>
                </c:pt>
                <c:pt idx="168">
                  <c:v>41487</c:v>
                </c:pt>
                <c:pt idx="169">
                  <c:v>41518</c:v>
                </c:pt>
                <c:pt idx="170">
                  <c:v>41548</c:v>
                </c:pt>
                <c:pt idx="171">
                  <c:v>41579</c:v>
                </c:pt>
                <c:pt idx="172">
                  <c:v>41609</c:v>
                </c:pt>
                <c:pt idx="173">
                  <c:v>41640</c:v>
                </c:pt>
                <c:pt idx="174">
                  <c:v>41671</c:v>
                </c:pt>
                <c:pt idx="175">
                  <c:v>41699</c:v>
                </c:pt>
                <c:pt idx="176">
                  <c:v>41730</c:v>
                </c:pt>
                <c:pt idx="177">
                  <c:v>41760</c:v>
                </c:pt>
                <c:pt idx="178">
                  <c:v>41791</c:v>
                </c:pt>
                <c:pt idx="179">
                  <c:v>41821</c:v>
                </c:pt>
                <c:pt idx="180">
                  <c:v>41852</c:v>
                </c:pt>
                <c:pt idx="181">
                  <c:v>41883</c:v>
                </c:pt>
                <c:pt idx="182">
                  <c:v>41913</c:v>
                </c:pt>
                <c:pt idx="183">
                  <c:v>41944</c:v>
                </c:pt>
                <c:pt idx="184">
                  <c:v>41974</c:v>
                </c:pt>
                <c:pt idx="185">
                  <c:v>42005</c:v>
                </c:pt>
                <c:pt idx="186">
                  <c:v>42036</c:v>
                </c:pt>
                <c:pt idx="187">
                  <c:v>42064</c:v>
                </c:pt>
                <c:pt idx="188">
                  <c:v>42095</c:v>
                </c:pt>
                <c:pt idx="189">
                  <c:v>42125</c:v>
                </c:pt>
                <c:pt idx="190">
                  <c:v>42156</c:v>
                </c:pt>
                <c:pt idx="191">
                  <c:v>42186</c:v>
                </c:pt>
                <c:pt idx="192">
                  <c:v>42217</c:v>
                </c:pt>
                <c:pt idx="193">
                  <c:v>42248</c:v>
                </c:pt>
                <c:pt idx="194">
                  <c:v>42278</c:v>
                </c:pt>
                <c:pt idx="195">
                  <c:v>42309</c:v>
                </c:pt>
                <c:pt idx="196">
                  <c:v>42339</c:v>
                </c:pt>
                <c:pt idx="197">
                  <c:v>42370</c:v>
                </c:pt>
                <c:pt idx="198">
                  <c:v>42401</c:v>
                </c:pt>
                <c:pt idx="199">
                  <c:v>42430</c:v>
                </c:pt>
                <c:pt idx="200">
                  <c:v>42461</c:v>
                </c:pt>
                <c:pt idx="201">
                  <c:v>42491</c:v>
                </c:pt>
                <c:pt idx="202">
                  <c:v>42522</c:v>
                </c:pt>
                <c:pt idx="203">
                  <c:v>42552</c:v>
                </c:pt>
                <c:pt idx="204">
                  <c:v>42583</c:v>
                </c:pt>
                <c:pt idx="205">
                  <c:v>42614</c:v>
                </c:pt>
                <c:pt idx="206">
                  <c:v>42644</c:v>
                </c:pt>
                <c:pt idx="207">
                  <c:v>42675</c:v>
                </c:pt>
                <c:pt idx="208">
                  <c:v>42705</c:v>
                </c:pt>
                <c:pt idx="209">
                  <c:v>42736</c:v>
                </c:pt>
                <c:pt idx="210">
                  <c:v>42767</c:v>
                </c:pt>
                <c:pt idx="211">
                  <c:v>42795</c:v>
                </c:pt>
                <c:pt idx="212">
                  <c:v>42826</c:v>
                </c:pt>
                <c:pt idx="213">
                  <c:v>42856</c:v>
                </c:pt>
                <c:pt idx="214">
                  <c:v>42887</c:v>
                </c:pt>
                <c:pt idx="215">
                  <c:v>42917</c:v>
                </c:pt>
                <c:pt idx="216">
                  <c:v>42948</c:v>
                </c:pt>
                <c:pt idx="217">
                  <c:v>42979</c:v>
                </c:pt>
                <c:pt idx="218">
                  <c:v>43009</c:v>
                </c:pt>
                <c:pt idx="219">
                  <c:v>43040</c:v>
                </c:pt>
                <c:pt idx="220">
                  <c:v>43070</c:v>
                </c:pt>
                <c:pt idx="221">
                  <c:v>43101</c:v>
                </c:pt>
                <c:pt idx="222">
                  <c:v>43132</c:v>
                </c:pt>
                <c:pt idx="223">
                  <c:v>43160</c:v>
                </c:pt>
                <c:pt idx="224">
                  <c:v>43191</c:v>
                </c:pt>
                <c:pt idx="225">
                  <c:v>43221</c:v>
                </c:pt>
                <c:pt idx="226">
                  <c:v>43252</c:v>
                </c:pt>
                <c:pt idx="227">
                  <c:v>43282</c:v>
                </c:pt>
                <c:pt idx="228">
                  <c:v>43313</c:v>
                </c:pt>
                <c:pt idx="229">
                  <c:v>43344</c:v>
                </c:pt>
                <c:pt idx="230">
                  <c:v>43374</c:v>
                </c:pt>
                <c:pt idx="231">
                  <c:v>43405</c:v>
                </c:pt>
                <c:pt idx="232">
                  <c:v>43435</c:v>
                </c:pt>
                <c:pt idx="233">
                  <c:v>43525</c:v>
                </c:pt>
                <c:pt idx="234">
                  <c:v>43586</c:v>
                </c:pt>
                <c:pt idx="235">
                  <c:v>43617</c:v>
                </c:pt>
                <c:pt idx="236">
                  <c:v>43647</c:v>
                </c:pt>
                <c:pt idx="237">
                  <c:v>43678</c:v>
                </c:pt>
                <c:pt idx="238">
                  <c:v>43709</c:v>
                </c:pt>
                <c:pt idx="239">
                  <c:v>43739</c:v>
                </c:pt>
                <c:pt idx="240">
                  <c:v>43770</c:v>
                </c:pt>
                <c:pt idx="241">
                  <c:v>43800</c:v>
                </c:pt>
                <c:pt idx="242">
                  <c:v>43831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45292</c:v>
                </c:pt>
                <c:pt idx="264">
                  <c:v>45323</c:v>
                </c:pt>
                <c:pt idx="265">
                  <c:v>45352</c:v>
                </c:pt>
                <c:pt idx="266">
                  <c:v>45383</c:v>
                </c:pt>
                <c:pt idx="267">
                  <c:v>45413</c:v>
                </c:pt>
                <c:pt idx="268">
                  <c:v>45444</c:v>
                </c:pt>
                <c:pt idx="269">
                  <c:v>45474</c:v>
                </c:pt>
                <c:pt idx="270">
                  <c:v>45505</c:v>
                </c:pt>
                <c:pt idx="271">
                  <c:v>45536</c:v>
                </c:pt>
                <c:pt idx="272">
                  <c:v>45566</c:v>
                </c:pt>
                <c:pt idx="273">
                  <c:v>45597</c:v>
                </c:pt>
                <c:pt idx="274">
                  <c:v>45627</c:v>
                </c:pt>
                <c:pt idx="275">
                  <c:v>45658</c:v>
                </c:pt>
                <c:pt idx="276">
                  <c:v>45689</c:v>
                </c:pt>
                <c:pt idx="277">
                  <c:v>45717</c:v>
                </c:pt>
                <c:pt idx="278">
                  <c:v>45748</c:v>
                </c:pt>
              </c:numCache>
            </c:numRef>
          </c:xVal>
          <c:yVal>
            <c:numRef>
              <c:f>Koreksi_Data!$G$2441:$G$2719</c:f>
              <c:numCache>
                <c:formatCode>#,##0.0</c:formatCode>
                <c:ptCount val="279"/>
                <c:pt idx="0">
                  <c:v>0</c:v>
                </c:pt>
                <c:pt idx="1">
                  <c:v>833</c:v>
                </c:pt>
                <c:pt idx="2">
                  <c:v>1015.99648506151</c:v>
                </c:pt>
                <c:pt idx="3">
                  <c:v>791</c:v>
                </c:pt>
                <c:pt idx="4">
                  <c:v>926.815580286169</c:v>
                </c:pt>
                <c:pt idx="5">
                  <c:v>804</c:v>
                </c:pt>
                <c:pt idx="6">
                  <c:v>820</c:v>
                </c:pt>
                <c:pt idx="7">
                  <c:v>802.378223495702</c:v>
                </c:pt>
                <c:pt idx="8">
                  <c:v>760.085959885387</c:v>
                </c:pt>
                <c:pt idx="9">
                  <c:v>652.005730659026</c:v>
                </c:pt>
                <c:pt idx="10">
                  <c:v>650.830945558739</c:v>
                </c:pt>
                <c:pt idx="11">
                  <c:v>664.928366762178</c:v>
                </c:pt>
                <c:pt idx="12">
                  <c:v>661.404011461318</c:v>
                </c:pt>
                <c:pt idx="13">
                  <c:v>715.444126074499</c:v>
                </c:pt>
                <c:pt idx="14">
                  <c:v>744.813753581662</c:v>
                </c:pt>
                <c:pt idx="15">
                  <c:v>676.676217765043</c:v>
                </c:pt>
                <c:pt idx="16">
                  <c:v>632</c:v>
                </c:pt>
                <c:pt idx="17">
                  <c:v>622.587234042553</c:v>
                </c:pt>
                <c:pt idx="18">
                  <c:v>658.893617021277</c:v>
                </c:pt>
                <c:pt idx="19">
                  <c:v>605.106382978723</c:v>
                </c:pt>
                <c:pt idx="20">
                  <c:v>0</c:v>
                </c:pt>
                <c:pt idx="21">
                  <c:v>454</c:v>
                </c:pt>
                <c:pt idx="22">
                  <c:v>453</c:v>
                </c:pt>
                <c:pt idx="23">
                  <c:v>522</c:v>
                </c:pt>
                <c:pt idx="24">
                  <c:v>0</c:v>
                </c:pt>
                <c:pt idx="25">
                  <c:v>324</c:v>
                </c:pt>
                <c:pt idx="26">
                  <c:v>0</c:v>
                </c:pt>
                <c:pt idx="27">
                  <c:v>0</c:v>
                </c:pt>
                <c:pt idx="28">
                  <c:v>162</c:v>
                </c:pt>
                <c:pt idx="29">
                  <c:v>424</c:v>
                </c:pt>
                <c:pt idx="30">
                  <c:v>312</c:v>
                </c:pt>
                <c:pt idx="31">
                  <c:v>390</c:v>
                </c:pt>
                <c:pt idx="32">
                  <c:v>336</c:v>
                </c:pt>
                <c:pt idx="33">
                  <c:v>338.921739130435</c:v>
                </c:pt>
                <c:pt idx="34">
                  <c:v>337.460869565217</c:v>
                </c:pt>
                <c:pt idx="35">
                  <c:v>376.904347826087</c:v>
                </c:pt>
                <c:pt idx="36">
                  <c:v>330.15652173913</c:v>
                </c:pt>
                <c:pt idx="37">
                  <c:v>404.660869565217</c:v>
                </c:pt>
                <c:pt idx="38">
                  <c:v>397</c:v>
                </c:pt>
                <c:pt idx="39">
                  <c:v>416.15350877193</c:v>
                </c:pt>
                <c:pt idx="40">
                  <c:v>320</c:v>
                </c:pt>
                <c:pt idx="41">
                  <c:v>334.814814814815</c:v>
                </c:pt>
                <c:pt idx="42">
                  <c:v>276</c:v>
                </c:pt>
                <c:pt idx="43">
                  <c:v>282</c:v>
                </c:pt>
                <c:pt idx="44">
                  <c:v>356.762790697674</c:v>
                </c:pt>
                <c:pt idx="45">
                  <c:v>289.86976744186</c:v>
                </c:pt>
                <c:pt idx="46">
                  <c:v>257.079069767442</c:v>
                </c:pt>
                <c:pt idx="47">
                  <c:v>372</c:v>
                </c:pt>
                <c:pt idx="48">
                  <c:v>312</c:v>
                </c:pt>
                <c:pt idx="49">
                  <c:v>444</c:v>
                </c:pt>
                <c:pt idx="50">
                  <c:v>398.551181102362</c:v>
                </c:pt>
                <c:pt idx="51">
                  <c:v>402</c:v>
                </c:pt>
                <c:pt idx="52">
                  <c:v>324</c:v>
                </c:pt>
                <c:pt idx="53">
                  <c:v>252.72</c:v>
                </c:pt>
                <c:pt idx="54">
                  <c:v>286.971428571429</c:v>
                </c:pt>
                <c:pt idx="55">
                  <c:v>216.617142857143</c:v>
                </c:pt>
                <c:pt idx="56">
                  <c:v>336</c:v>
                </c:pt>
                <c:pt idx="57">
                  <c:v>360</c:v>
                </c:pt>
                <c:pt idx="58">
                  <c:v>304</c:v>
                </c:pt>
                <c:pt idx="59">
                  <c:v>336</c:v>
                </c:pt>
                <c:pt idx="60">
                  <c:v>444</c:v>
                </c:pt>
                <c:pt idx="61">
                  <c:v>353.148514851485</c:v>
                </c:pt>
                <c:pt idx="62">
                  <c:v>383.920792079208</c:v>
                </c:pt>
                <c:pt idx="63">
                  <c:v>292</c:v>
                </c:pt>
                <c:pt idx="64">
                  <c:v>227.706422018349</c:v>
                </c:pt>
                <c:pt idx="65">
                  <c:v>243.779816513761</c:v>
                </c:pt>
                <c:pt idx="66">
                  <c:v>191.54128440367</c:v>
                </c:pt>
                <c:pt idx="67">
                  <c:v>296.018348623853</c:v>
                </c:pt>
                <c:pt idx="68">
                  <c:v>130</c:v>
                </c:pt>
                <c:pt idx="69">
                  <c:v>221</c:v>
                </c:pt>
                <c:pt idx="70">
                  <c:v>227</c:v>
                </c:pt>
                <c:pt idx="71">
                  <c:v>331.769230769231</c:v>
                </c:pt>
                <c:pt idx="72">
                  <c:v>353.993006993007</c:v>
                </c:pt>
                <c:pt idx="73">
                  <c:v>22</c:v>
                </c:pt>
                <c:pt idx="74">
                  <c:v>22.4852941176471</c:v>
                </c:pt>
                <c:pt idx="75">
                  <c:v>15.7397058823529</c:v>
                </c:pt>
                <c:pt idx="76">
                  <c:v>12.5852941176471</c:v>
                </c:pt>
                <c:pt idx="77">
                  <c:v>10.6117647058824</c:v>
                </c:pt>
                <c:pt idx="78">
                  <c:v>16.1764705882353</c:v>
                </c:pt>
                <c:pt idx="79">
                  <c:v>28.9558823529412</c:v>
                </c:pt>
                <c:pt idx="80">
                  <c:v>19.7352941176471</c:v>
                </c:pt>
                <c:pt idx="81">
                  <c:v>75</c:v>
                </c:pt>
                <c:pt idx="82">
                  <c:v>207.666666666667</c:v>
                </c:pt>
                <c:pt idx="83">
                  <c:v>319</c:v>
                </c:pt>
                <c:pt idx="84">
                  <c:v>152</c:v>
                </c:pt>
                <c:pt idx="85">
                  <c:v>176</c:v>
                </c:pt>
                <c:pt idx="86">
                  <c:v>181.028571428571</c:v>
                </c:pt>
                <c:pt idx="87">
                  <c:v>187.733333333333</c:v>
                </c:pt>
                <c:pt idx="88">
                  <c:v>212.876190476191</c:v>
                </c:pt>
                <c:pt idx="89">
                  <c:v>158.902857142857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212.876190476191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192.761904761905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156.388571428571</c:v>
                </c:pt>
                <c:pt idx="129">
                  <c:v>217.904761904762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224.609523809524</c:v>
                </c:pt>
                <c:pt idx="156">
                  <c:v>300.038095238095</c:v>
                </c:pt>
                <c:pt idx="157">
                  <c:v>303.390476190476</c:v>
                </c:pt>
                <c:pt idx="158">
                  <c:v>249.752380952381</c:v>
                </c:pt>
                <c:pt idx="159">
                  <c:v>243.047619047619</c:v>
                </c:pt>
                <c:pt idx="160">
                  <c:v>229.638095238095</c:v>
                </c:pt>
                <c:pt idx="161">
                  <c:v>83.6419047619048</c:v>
                </c:pt>
                <c:pt idx="162">
                  <c:v>49.4476190476191</c:v>
                </c:pt>
                <c:pt idx="163">
                  <c:v>47.6038095238095</c:v>
                </c:pt>
                <c:pt idx="164">
                  <c:v>42.072380952381</c:v>
                </c:pt>
                <c:pt idx="165">
                  <c:v>41.0666666666667</c:v>
                </c:pt>
                <c:pt idx="166">
                  <c:v>60.007619047619</c:v>
                </c:pt>
                <c:pt idx="167">
                  <c:v>60.1752380952381</c:v>
                </c:pt>
                <c:pt idx="168">
                  <c:v>74.5904761904762</c:v>
                </c:pt>
                <c:pt idx="169">
                  <c:v>68.7238095238095</c:v>
                </c:pt>
                <c:pt idx="170">
                  <c:v>128.56380952381</c:v>
                </c:pt>
                <c:pt idx="171">
                  <c:v>77.272380952381</c:v>
                </c:pt>
                <c:pt idx="172">
                  <c:v>118.171428571429</c:v>
                </c:pt>
                <c:pt idx="173">
                  <c:v>162.758095238095</c:v>
                </c:pt>
                <c:pt idx="174">
                  <c:v>75.0933333333333</c:v>
                </c:pt>
                <c:pt idx="175">
                  <c:v>84.1447619047619</c:v>
                </c:pt>
                <c:pt idx="176">
                  <c:v>82.3009523809524</c:v>
                </c:pt>
                <c:pt idx="177">
                  <c:v>243.047619047619</c:v>
                </c:pt>
                <c:pt idx="178">
                  <c:v>263.161904761905</c:v>
                </c:pt>
                <c:pt idx="179">
                  <c:v>108.281904761905</c:v>
                </c:pt>
                <c:pt idx="180">
                  <c:v>101.241904761905</c:v>
                </c:pt>
                <c:pt idx="181">
                  <c:v>278.247619047619</c:v>
                </c:pt>
                <c:pt idx="182">
                  <c:v>283.276190476191</c:v>
                </c:pt>
                <c:pt idx="183">
                  <c:v>281.6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Koreksi_Data!$C$2441:$C$2719</c:f>
              <c:numCache>
                <c:formatCode>mmm\-yyyy</c:formatCode>
                <c:ptCount val="279"/>
                <c:pt idx="0">
                  <c:v>36281</c:v>
                </c:pt>
                <c:pt idx="1">
                  <c:v>36312</c:v>
                </c:pt>
                <c:pt idx="2">
                  <c:v>36342</c:v>
                </c:pt>
                <c:pt idx="3">
                  <c:v>36373</c:v>
                </c:pt>
                <c:pt idx="4">
                  <c:v>36404</c:v>
                </c:pt>
                <c:pt idx="5">
                  <c:v>36434</c:v>
                </c:pt>
                <c:pt idx="6">
                  <c:v>36465</c:v>
                </c:pt>
                <c:pt idx="7">
                  <c:v>36495</c:v>
                </c:pt>
                <c:pt idx="8">
                  <c:v>36526</c:v>
                </c:pt>
                <c:pt idx="9">
                  <c:v>36557</c:v>
                </c:pt>
                <c:pt idx="10">
                  <c:v>36586</c:v>
                </c:pt>
                <c:pt idx="11">
                  <c:v>36617</c:v>
                </c:pt>
                <c:pt idx="12">
                  <c:v>36647</c:v>
                </c:pt>
                <c:pt idx="13">
                  <c:v>36678</c:v>
                </c:pt>
                <c:pt idx="14">
                  <c:v>36708</c:v>
                </c:pt>
                <c:pt idx="15">
                  <c:v>36739</c:v>
                </c:pt>
                <c:pt idx="16">
                  <c:v>36770</c:v>
                </c:pt>
                <c:pt idx="17">
                  <c:v>36800</c:v>
                </c:pt>
                <c:pt idx="18">
                  <c:v>36831</c:v>
                </c:pt>
                <c:pt idx="19">
                  <c:v>36861</c:v>
                </c:pt>
                <c:pt idx="20">
                  <c:v>36892</c:v>
                </c:pt>
                <c:pt idx="21">
                  <c:v>36923</c:v>
                </c:pt>
                <c:pt idx="22">
                  <c:v>36951</c:v>
                </c:pt>
                <c:pt idx="23">
                  <c:v>36982</c:v>
                </c:pt>
                <c:pt idx="24">
                  <c:v>37012</c:v>
                </c:pt>
                <c:pt idx="25">
                  <c:v>37043</c:v>
                </c:pt>
                <c:pt idx="26">
                  <c:v>37073</c:v>
                </c:pt>
                <c:pt idx="27">
                  <c:v>37104</c:v>
                </c:pt>
                <c:pt idx="28">
                  <c:v>37135</c:v>
                </c:pt>
                <c:pt idx="29">
                  <c:v>37165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41000</c:v>
                </c:pt>
                <c:pt idx="153">
                  <c:v>41030</c:v>
                </c:pt>
                <c:pt idx="154">
                  <c:v>41061</c:v>
                </c:pt>
                <c:pt idx="155">
                  <c:v>41091</c:v>
                </c:pt>
                <c:pt idx="156">
                  <c:v>41122</c:v>
                </c:pt>
                <c:pt idx="157">
                  <c:v>41153</c:v>
                </c:pt>
                <c:pt idx="158">
                  <c:v>41183</c:v>
                </c:pt>
                <c:pt idx="159">
                  <c:v>41214</c:v>
                </c:pt>
                <c:pt idx="160">
                  <c:v>41244</c:v>
                </c:pt>
                <c:pt idx="161">
                  <c:v>41275</c:v>
                </c:pt>
                <c:pt idx="162">
                  <c:v>41306</c:v>
                </c:pt>
                <c:pt idx="163">
                  <c:v>41334</c:v>
                </c:pt>
                <c:pt idx="164">
                  <c:v>41365</c:v>
                </c:pt>
                <c:pt idx="165">
                  <c:v>41395</c:v>
                </c:pt>
                <c:pt idx="166">
                  <c:v>41426</c:v>
                </c:pt>
                <c:pt idx="167">
                  <c:v>41456</c:v>
                </c:pt>
                <c:pt idx="168">
                  <c:v>41487</c:v>
                </c:pt>
                <c:pt idx="169">
                  <c:v>41518</c:v>
                </c:pt>
                <c:pt idx="170">
                  <c:v>41548</c:v>
                </c:pt>
                <c:pt idx="171">
                  <c:v>41579</c:v>
                </c:pt>
                <c:pt idx="172">
                  <c:v>41609</c:v>
                </c:pt>
                <c:pt idx="173">
                  <c:v>41640</c:v>
                </c:pt>
                <c:pt idx="174">
                  <c:v>41671</c:v>
                </c:pt>
                <c:pt idx="175">
                  <c:v>41699</c:v>
                </c:pt>
                <c:pt idx="176">
                  <c:v>41730</c:v>
                </c:pt>
                <c:pt idx="177">
                  <c:v>41760</c:v>
                </c:pt>
                <c:pt idx="178">
                  <c:v>41791</c:v>
                </c:pt>
                <c:pt idx="179">
                  <c:v>41821</c:v>
                </c:pt>
                <c:pt idx="180">
                  <c:v>41852</c:v>
                </c:pt>
                <c:pt idx="181">
                  <c:v>41883</c:v>
                </c:pt>
                <c:pt idx="182">
                  <c:v>41913</c:v>
                </c:pt>
                <c:pt idx="183">
                  <c:v>41944</c:v>
                </c:pt>
                <c:pt idx="184">
                  <c:v>41974</c:v>
                </c:pt>
                <c:pt idx="185">
                  <c:v>42005</c:v>
                </c:pt>
                <c:pt idx="186">
                  <c:v>42036</c:v>
                </c:pt>
                <c:pt idx="187">
                  <c:v>42064</c:v>
                </c:pt>
                <c:pt idx="188">
                  <c:v>42095</c:v>
                </c:pt>
                <c:pt idx="189">
                  <c:v>42125</c:v>
                </c:pt>
                <c:pt idx="190">
                  <c:v>42156</c:v>
                </c:pt>
                <c:pt idx="191">
                  <c:v>42186</c:v>
                </c:pt>
                <c:pt idx="192">
                  <c:v>42217</c:v>
                </c:pt>
                <c:pt idx="193">
                  <c:v>42248</c:v>
                </c:pt>
                <c:pt idx="194">
                  <c:v>42278</c:v>
                </c:pt>
                <c:pt idx="195">
                  <c:v>42309</c:v>
                </c:pt>
                <c:pt idx="196">
                  <c:v>42339</c:v>
                </c:pt>
                <c:pt idx="197">
                  <c:v>42370</c:v>
                </c:pt>
                <c:pt idx="198">
                  <c:v>42401</c:v>
                </c:pt>
                <c:pt idx="199">
                  <c:v>42430</c:v>
                </c:pt>
                <c:pt idx="200">
                  <c:v>42461</c:v>
                </c:pt>
                <c:pt idx="201">
                  <c:v>42491</c:v>
                </c:pt>
                <c:pt idx="202">
                  <c:v>42522</c:v>
                </c:pt>
                <c:pt idx="203">
                  <c:v>42552</c:v>
                </c:pt>
                <c:pt idx="204">
                  <c:v>42583</c:v>
                </c:pt>
                <c:pt idx="205">
                  <c:v>42614</c:v>
                </c:pt>
                <c:pt idx="206">
                  <c:v>42644</c:v>
                </c:pt>
                <c:pt idx="207">
                  <c:v>42675</c:v>
                </c:pt>
                <c:pt idx="208">
                  <c:v>42705</c:v>
                </c:pt>
                <c:pt idx="209">
                  <c:v>42736</c:v>
                </c:pt>
                <c:pt idx="210">
                  <c:v>42767</c:v>
                </c:pt>
                <c:pt idx="211">
                  <c:v>42795</c:v>
                </c:pt>
                <c:pt idx="212">
                  <c:v>42826</c:v>
                </c:pt>
                <c:pt idx="213">
                  <c:v>42856</c:v>
                </c:pt>
                <c:pt idx="214">
                  <c:v>42887</c:v>
                </c:pt>
                <c:pt idx="215">
                  <c:v>42917</c:v>
                </c:pt>
                <c:pt idx="216">
                  <c:v>42948</c:v>
                </c:pt>
                <c:pt idx="217">
                  <c:v>42979</c:v>
                </c:pt>
                <c:pt idx="218">
                  <c:v>43009</c:v>
                </c:pt>
                <c:pt idx="219">
                  <c:v>43040</c:v>
                </c:pt>
                <c:pt idx="220">
                  <c:v>43070</c:v>
                </c:pt>
                <c:pt idx="221">
                  <c:v>43101</c:v>
                </c:pt>
                <c:pt idx="222">
                  <c:v>43132</c:v>
                </c:pt>
                <c:pt idx="223">
                  <c:v>43160</c:v>
                </c:pt>
                <c:pt idx="224">
                  <c:v>43191</c:v>
                </c:pt>
                <c:pt idx="225">
                  <c:v>43221</c:v>
                </c:pt>
                <c:pt idx="226">
                  <c:v>43252</c:v>
                </c:pt>
                <c:pt idx="227">
                  <c:v>43282</c:v>
                </c:pt>
                <c:pt idx="228">
                  <c:v>43313</c:v>
                </c:pt>
                <c:pt idx="229">
                  <c:v>43344</c:v>
                </c:pt>
                <c:pt idx="230">
                  <c:v>43374</c:v>
                </c:pt>
                <c:pt idx="231">
                  <c:v>43405</c:v>
                </c:pt>
                <c:pt idx="232">
                  <c:v>43435</c:v>
                </c:pt>
                <c:pt idx="233">
                  <c:v>43525</c:v>
                </c:pt>
                <c:pt idx="234">
                  <c:v>43586</c:v>
                </c:pt>
                <c:pt idx="235">
                  <c:v>43617</c:v>
                </c:pt>
                <c:pt idx="236">
                  <c:v>43647</c:v>
                </c:pt>
                <c:pt idx="237">
                  <c:v>43678</c:v>
                </c:pt>
                <c:pt idx="238">
                  <c:v>43709</c:v>
                </c:pt>
                <c:pt idx="239">
                  <c:v>43739</c:v>
                </c:pt>
                <c:pt idx="240">
                  <c:v>43770</c:v>
                </c:pt>
                <c:pt idx="241">
                  <c:v>43800</c:v>
                </c:pt>
                <c:pt idx="242">
                  <c:v>43831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45292</c:v>
                </c:pt>
                <c:pt idx="264">
                  <c:v>45323</c:v>
                </c:pt>
                <c:pt idx="265">
                  <c:v>45352</c:v>
                </c:pt>
                <c:pt idx="266">
                  <c:v>45383</c:v>
                </c:pt>
                <c:pt idx="267">
                  <c:v>45413</c:v>
                </c:pt>
                <c:pt idx="268">
                  <c:v>45444</c:v>
                </c:pt>
                <c:pt idx="269">
                  <c:v>45474</c:v>
                </c:pt>
                <c:pt idx="270">
                  <c:v>45505</c:v>
                </c:pt>
                <c:pt idx="271">
                  <c:v>45536</c:v>
                </c:pt>
                <c:pt idx="272">
                  <c:v>45566</c:v>
                </c:pt>
                <c:pt idx="273">
                  <c:v>45597</c:v>
                </c:pt>
                <c:pt idx="274">
                  <c:v>45627</c:v>
                </c:pt>
                <c:pt idx="275">
                  <c:v>45658</c:v>
                </c:pt>
                <c:pt idx="276">
                  <c:v>45689</c:v>
                </c:pt>
                <c:pt idx="277">
                  <c:v>45717</c:v>
                </c:pt>
                <c:pt idx="278">
                  <c:v>45748</c:v>
                </c:pt>
              </c:numCache>
            </c:numRef>
          </c:xVal>
          <c:yVal>
            <c:numRef>
              <c:f>Koreksi_Data!$E$2441:$E$2719</c:f>
              <c:numCache>
                <c:formatCode>#,##0.0</c:formatCode>
                <c:ptCount val="279"/>
                <c:pt idx="1">
                  <c:v>833</c:v>
                </c:pt>
                <c:pt idx="3">
                  <c:v>791</c:v>
                </c:pt>
                <c:pt idx="5">
                  <c:v>804</c:v>
                </c:pt>
                <c:pt idx="6">
                  <c:v>820</c:v>
                </c:pt>
                <c:pt idx="16">
                  <c:v>632</c:v>
                </c:pt>
                <c:pt idx="20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424</c:v>
                </c:pt>
                <c:pt idx="30">
                  <c:v>312</c:v>
                </c:pt>
                <c:pt idx="32">
                  <c:v>336</c:v>
                </c:pt>
                <c:pt idx="38">
                  <c:v>397</c:v>
                </c:pt>
                <c:pt idx="40">
                  <c:v>320</c:v>
                </c:pt>
                <c:pt idx="42">
                  <c:v>276</c:v>
                </c:pt>
                <c:pt idx="43">
                  <c:v>282</c:v>
                </c:pt>
                <c:pt idx="47">
                  <c:v>372</c:v>
                </c:pt>
                <c:pt idx="48">
                  <c:v>312</c:v>
                </c:pt>
                <c:pt idx="49">
                  <c:v>444</c:v>
                </c:pt>
                <c:pt idx="51">
                  <c:v>402</c:v>
                </c:pt>
                <c:pt idx="52">
                  <c:v>324</c:v>
                </c:pt>
                <c:pt idx="56">
                  <c:v>336</c:v>
                </c:pt>
                <c:pt idx="57">
                  <c:v>360</c:v>
                </c:pt>
                <c:pt idx="58">
                  <c:v>304</c:v>
                </c:pt>
                <c:pt idx="59">
                  <c:v>336</c:v>
                </c:pt>
                <c:pt idx="60">
                  <c:v>444</c:v>
                </c:pt>
                <c:pt idx="63">
                  <c:v>292</c:v>
                </c:pt>
                <c:pt idx="68">
                  <c:v>130</c:v>
                </c:pt>
                <c:pt idx="69">
                  <c:v>221</c:v>
                </c:pt>
                <c:pt idx="70">
                  <c:v>227</c:v>
                </c:pt>
                <c:pt idx="73">
                  <c:v>22</c:v>
                </c:pt>
                <c:pt idx="81">
                  <c:v>75</c:v>
                </c:pt>
                <c:pt idx="82">
                  <c:v>207.666666666667</c:v>
                </c:pt>
                <c:pt idx="83">
                  <c:v>319</c:v>
                </c:pt>
                <c:pt idx="84">
                  <c:v>152</c:v>
                </c:pt>
                <c:pt idx="85">
                  <c:v>176</c:v>
                </c:pt>
                <c:pt idx="197">
                  <c:v>0</c:v>
                </c:pt>
                <c:pt idx="198">
                  <c:v>0</c:v>
                </c:pt>
                <c:pt idx="200">
                  <c:v>0</c:v>
                </c:pt>
                <c:pt idx="201">
                  <c:v>0</c:v>
                </c:pt>
                <c:pt idx="208">
                  <c:v>0</c:v>
                </c:pt>
                <c:pt idx="209">
                  <c:v>0</c:v>
                </c:pt>
                <c:pt idx="217">
                  <c:v>0</c:v>
                </c:pt>
                <c:pt idx="222">
                  <c:v>0</c:v>
                </c:pt>
                <c:pt idx="223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55">
                  <c:v>0</c:v>
                </c:pt>
                <c:pt idx="256">
                  <c:v>0</c:v>
                </c:pt>
                <c:pt idx="261">
                  <c:v>0</c:v>
                </c:pt>
                <c:pt idx="270">
                  <c:v>0</c:v>
                </c:pt>
              </c:numCache>
            </c:numRef>
          </c:yVal>
          <c:smooth val="0"/>
        </c:ser>
        <c:axId val="20917132"/>
        <c:axId val="79415297"/>
      </c:scatterChart>
      <c:valAx>
        <c:axId val="20917132"/>
        <c:scaling>
          <c:orientation val="minMax"/>
          <c:max val="45748"/>
          <c:min val="3628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9415297"/>
        <c:crosses val="autoZero"/>
        <c:crossBetween val="midCat"/>
        <c:majorUnit val="1461"/>
      </c:valAx>
      <c:valAx>
        <c:axId val="79415297"/>
        <c:scaling>
          <c:orientation val="minMax"/>
          <c:max val="12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OIL (BOPD)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091713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KKA-1 | GAS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Koreksi_Data!$C$7:$C$291</c:f>
              <c:numCache>
                <c:formatCode>mmm\-yyyy</c:formatCode>
                <c:ptCount val="285"/>
                <c:pt idx="0">
                  <c:v>37438</c:v>
                </c:pt>
                <c:pt idx="1">
                  <c:v>37469</c:v>
                </c:pt>
                <c:pt idx="2">
                  <c:v>37500</c:v>
                </c:pt>
                <c:pt idx="3">
                  <c:v>37530</c:v>
                </c:pt>
                <c:pt idx="4">
                  <c:v>37561</c:v>
                </c:pt>
                <c:pt idx="5">
                  <c:v>37591</c:v>
                </c:pt>
                <c:pt idx="6">
                  <c:v>37622</c:v>
                </c:pt>
                <c:pt idx="7">
                  <c:v>37653</c:v>
                </c:pt>
                <c:pt idx="8">
                  <c:v>37681</c:v>
                </c:pt>
                <c:pt idx="9">
                  <c:v>37712</c:v>
                </c:pt>
                <c:pt idx="10">
                  <c:v>37742</c:v>
                </c:pt>
                <c:pt idx="11">
                  <c:v>37773</c:v>
                </c:pt>
                <c:pt idx="12">
                  <c:v>37803</c:v>
                </c:pt>
                <c:pt idx="13">
                  <c:v>37834</c:v>
                </c:pt>
                <c:pt idx="14">
                  <c:v>37865</c:v>
                </c:pt>
                <c:pt idx="15">
                  <c:v>37895</c:v>
                </c:pt>
                <c:pt idx="16">
                  <c:v>37926</c:v>
                </c:pt>
                <c:pt idx="17">
                  <c:v>37956</c:v>
                </c:pt>
                <c:pt idx="18">
                  <c:v>37987</c:v>
                </c:pt>
                <c:pt idx="19">
                  <c:v>38018</c:v>
                </c:pt>
                <c:pt idx="20">
                  <c:v>38047</c:v>
                </c:pt>
                <c:pt idx="21">
                  <c:v>38078</c:v>
                </c:pt>
                <c:pt idx="22">
                  <c:v>38108</c:v>
                </c:pt>
                <c:pt idx="23">
                  <c:v>38139</c:v>
                </c:pt>
                <c:pt idx="24">
                  <c:v>38169</c:v>
                </c:pt>
                <c:pt idx="25">
                  <c:v>38200</c:v>
                </c:pt>
                <c:pt idx="26">
                  <c:v>38231</c:v>
                </c:pt>
                <c:pt idx="27">
                  <c:v>38261</c:v>
                </c:pt>
                <c:pt idx="28">
                  <c:v>38292</c:v>
                </c:pt>
                <c:pt idx="29">
                  <c:v>38322</c:v>
                </c:pt>
                <c:pt idx="30">
                  <c:v>38353</c:v>
                </c:pt>
                <c:pt idx="31">
                  <c:v>38384</c:v>
                </c:pt>
                <c:pt idx="32">
                  <c:v>38412</c:v>
                </c:pt>
                <c:pt idx="33">
                  <c:v>38443</c:v>
                </c:pt>
                <c:pt idx="34">
                  <c:v>38473</c:v>
                </c:pt>
                <c:pt idx="35">
                  <c:v>38504</c:v>
                </c:pt>
                <c:pt idx="36">
                  <c:v>38534</c:v>
                </c:pt>
                <c:pt idx="37">
                  <c:v>38565</c:v>
                </c:pt>
                <c:pt idx="38">
                  <c:v>38596</c:v>
                </c:pt>
                <c:pt idx="39">
                  <c:v>38626</c:v>
                </c:pt>
                <c:pt idx="40">
                  <c:v>38657</c:v>
                </c:pt>
                <c:pt idx="41">
                  <c:v>38687</c:v>
                </c:pt>
                <c:pt idx="42">
                  <c:v>38718</c:v>
                </c:pt>
                <c:pt idx="43">
                  <c:v>38749</c:v>
                </c:pt>
                <c:pt idx="44">
                  <c:v>38777</c:v>
                </c:pt>
                <c:pt idx="45">
                  <c:v>38808</c:v>
                </c:pt>
                <c:pt idx="46">
                  <c:v>38838</c:v>
                </c:pt>
                <c:pt idx="47">
                  <c:v>38869</c:v>
                </c:pt>
                <c:pt idx="48">
                  <c:v>38899</c:v>
                </c:pt>
                <c:pt idx="49">
                  <c:v>38930</c:v>
                </c:pt>
                <c:pt idx="50">
                  <c:v>38961</c:v>
                </c:pt>
                <c:pt idx="51">
                  <c:v>38991</c:v>
                </c:pt>
                <c:pt idx="52">
                  <c:v>39022</c:v>
                </c:pt>
                <c:pt idx="53">
                  <c:v>39052</c:v>
                </c:pt>
                <c:pt idx="54">
                  <c:v>39083</c:v>
                </c:pt>
                <c:pt idx="55">
                  <c:v>39114</c:v>
                </c:pt>
                <c:pt idx="56">
                  <c:v>39142</c:v>
                </c:pt>
                <c:pt idx="57">
                  <c:v>39173</c:v>
                </c:pt>
                <c:pt idx="58">
                  <c:v>39203</c:v>
                </c:pt>
                <c:pt idx="59">
                  <c:v>39234</c:v>
                </c:pt>
                <c:pt idx="60">
                  <c:v>39264</c:v>
                </c:pt>
                <c:pt idx="61">
                  <c:v>39295</c:v>
                </c:pt>
                <c:pt idx="62">
                  <c:v>39326</c:v>
                </c:pt>
                <c:pt idx="63">
                  <c:v>39356</c:v>
                </c:pt>
                <c:pt idx="64">
                  <c:v>39387</c:v>
                </c:pt>
                <c:pt idx="65">
                  <c:v>39417</c:v>
                </c:pt>
                <c:pt idx="66">
                  <c:v>39448</c:v>
                </c:pt>
                <c:pt idx="67">
                  <c:v>39479</c:v>
                </c:pt>
                <c:pt idx="68">
                  <c:v>39508</c:v>
                </c:pt>
                <c:pt idx="69">
                  <c:v>39539</c:v>
                </c:pt>
                <c:pt idx="70">
                  <c:v>39569</c:v>
                </c:pt>
                <c:pt idx="71">
                  <c:v>39600</c:v>
                </c:pt>
                <c:pt idx="72">
                  <c:v>39630</c:v>
                </c:pt>
                <c:pt idx="73">
                  <c:v>39661</c:v>
                </c:pt>
                <c:pt idx="74">
                  <c:v>39692</c:v>
                </c:pt>
                <c:pt idx="75">
                  <c:v>39722</c:v>
                </c:pt>
                <c:pt idx="76">
                  <c:v>39753</c:v>
                </c:pt>
                <c:pt idx="77">
                  <c:v>39783</c:v>
                </c:pt>
                <c:pt idx="78">
                  <c:v>39814</c:v>
                </c:pt>
                <c:pt idx="79">
                  <c:v>39845</c:v>
                </c:pt>
                <c:pt idx="80">
                  <c:v>39873</c:v>
                </c:pt>
                <c:pt idx="81">
                  <c:v>39904</c:v>
                </c:pt>
                <c:pt idx="82">
                  <c:v>39934</c:v>
                </c:pt>
                <c:pt idx="83">
                  <c:v>39965</c:v>
                </c:pt>
                <c:pt idx="84">
                  <c:v>39995</c:v>
                </c:pt>
                <c:pt idx="85">
                  <c:v>40026</c:v>
                </c:pt>
                <c:pt idx="86">
                  <c:v>40057</c:v>
                </c:pt>
                <c:pt idx="87">
                  <c:v>40087</c:v>
                </c:pt>
                <c:pt idx="88">
                  <c:v>40118</c:v>
                </c:pt>
                <c:pt idx="89">
                  <c:v>40148</c:v>
                </c:pt>
                <c:pt idx="90">
                  <c:v>40179</c:v>
                </c:pt>
                <c:pt idx="91">
                  <c:v>40210</c:v>
                </c:pt>
                <c:pt idx="92">
                  <c:v>40238</c:v>
                </c:pt>
                <c:pt idx="93">
                  <c:v>40269</c:v>
                </c:pt>
                <c:pt idx="94">
                  <c:v>40299</c:v>
                </c:pt>
                <c:pt idx="95">
                  <c:v>40330</c:v>
                </c:pt>
                <c:pt idx="96">
                  <c:v>40360</c:v>
                </c:pt>
                <c:pt idx="97">
                  <c:v>40391</c:v>
                </c:pt>
                <c:pt idx="98">
                  <c:v>40422</c:v>
                </c:pt>
                <c:pt idx="99">
                  <c:v>40452</c:v>
                </c:pt>
                <c:pt idx="100">
                  <c:v>40483</c:v>
                </c:pt>
                <c:pt idx="101">
                  <c:v>40513</c:v>
                </c:pt>
                <c:pt idx="102">
                  <c:v>40544</c:v>
                </c:pt>
                <c:pt idx="103">
                  <c:v>40575</c:v>
                </c:pt>
                <c:pt idx="104">
                  <c:v>40603</c:v>
                </c:pt>
                <c:pt idx="105">
                  <c:v>40634</c:v>
                </c:pt>
                <c:pt idx="106">
                  <c:v>40664</c:v>
                </c:pt>
                <c:pt idx="107">
                  <c:v>40695</c:v>
                </c:pt>
                <c:pt idx="108">
                  <c:v>40725</c:v>
                </c:pt>
                <c:pt idx="109">
                  <c:v>40756</c:v>
                </c:pt>
                <c:pt idx="110">
                  <c:v>40787</c:v>
                </c:pt>
                <c:pt idx="111">
                  <c:v>40817</c:v>
                </c:pt>
                <c:pt idx="112">
                  <c:v>40848</c:v>
                </c:pt>
                <c:pt idx="113">
                  <c:v>40878</c:v>
                </c:pt>
                <c:pt idx="114">
                  <c:v>40909</c:v>
                </c:pt>
                <c:pt idx="115">
                  <c:v>40940</c:v>
                </c:pt>
                <c:pt idx="116">
                  <c:v>40969</c:v>
                </c:pt>
                <c:pt idx="117">
                  <c:v>41000</c:v>
                </c:pt>
                <c:pt idx="118">
                  <c:v>41030</c:v>
                </c:pt>
                <c:pt idx="119">
                  <c:v>41061</c:v>
                </c:pt>
                <c:pt idx="120">
                  <c:v>41091</c:v>
                </c:pt>
                <c:pt idx="121">
                  <c:v>41122</c:v>
                </c:pt>
                <c:pt idx="122">
                  <c:v>41153</c:v>
                </c:pt>
                <c:pt idx="123">
                  <c:v>41183</c:v>
                </c:pt>
                <c:pt idx="124">
                  <c:v>41214</c:v>
                </c:pt>
                <c:pt idx="125">
                  <c:v>41244</c:v>
                </c:pt>
                <c:pt idx="126">
                  <c:v>41275</c:v>
                </c:pt>
                <c:pt idx="127">
                  <c:v>41306</c:v>
                </c:pt>
                <c:pt idx="128">
                  <c:v>41334</c:v>
                </c:pt>
                <c:pt idx="129">
                  <c:v>41365</c:v>
                </c:pt>
                <c:pt idx="130">
                  <c:v>41395</c:v>
                </c:pt>
                <c:pt idx="131">
                  <c:v>41426</c:v>
                </c:pt>
                <c:pt idx="132">
                  <c:v>41456</c:v>
                </c:pt>
                <c:pt idx="133">
                  <c:v>41487</c:v>
                </c:pt>
                <c:pt idx="134">
                  <c:v>41518</c:v>
                </c:pt>
                <c:pt idx="135">
                  <c:v>41548</c:v>
                </c:pt>
                <c:pt idx="136">
                  <c:v>41579</c:v>
                </c:pt>
                <c:pt idx="137">
                  <c:v>41609</c:v>
                </c:pt>
                <c:pt idx="138">
                  <c:v>41640</c:v>
                </c:pt>
                <c:pt idx="139">
                  <c:v>41671</c:v>
                </c:pt>
                <c:pt idx="140">
                  <c:v>41699</c:v>
                </c:pt>
                <c:pt idx="141">
                  <c:v>41730</c:v>
                </c:pt>
                <c:pt idx="142">
                  <c:v>41760</c:v>
                </c:pt>
                <c:pt idx="143">
                  <c:v>41791</c:v>
                </c:pt>
                <c:pt idx="144">
                  <c:v>41821</c:v>
                </c:pt>
                <c:pt idx="145">
                  <c:v>41852</c:v>
                </c:pt>
                <c:pt idx="146">
                  <c:v>41883</c:v>
                </c:pt>
                <c:pt idx="147">
                  <c:v>41913</c:v>
                </c:pt>
                <c:pt idx="148">
                  <c:v>41944</c:v>
                </c:pt>
                <c:pt idx="149">
                  <c:v>41974</c:v>
                </c:pt>
                <c:pt idx="150">
                  <c:v>42005</c:v>
                </c:pt>
                <c:pt idx="151">
                  <c:v>42036</c:v>
                </c:pt>
                <c:pt idx="152">
                  <c:v>42064</c:v>
                </c:pt>
                <c:pt idx="153">
                  <c:v>42095</c:v>
                </c:pt>
                <c:pt idx="154">
                  <c:v>42125</c:v>
                </c:pt>
                <c:pt idx="155">
                  <c:v>42156</c:v>
                </c:pt>
                <c:pt idx="156">
                  <c:v>42186</c:v>
                </c:pt>
                <c:pt idx="157">
                  <c:v>42217</c:v>
                </c:pt>
                <c:pt idx="158">
                  <c:v>42248</c:v>
                </c:pt>
                <c:pt idx="159">
                  <c:v>42278</c:v>
                </c:pt>
                <c:pt idx="160">
                  <c:v>42309</c:v>
                </c:pt>
                <c:pt idx="161">
                  <c:v>42339</c:v>
                </c:pt>
                <c:pt idx="162">
                  <c:v>42370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44409</c:v>
                </c:pt>
                <c:pt idx="228">
                  <c:v>44440</c:v>
                </c:pt>
                <c:pt idx="229">
                  <c:v>44470</c:v>
                </c:pt>
                <c:pt idx="230">
                  <c:v>44501</c:v>
                </c:pt>
                <c:pt idx="231">
                  <c:v>44531</c:v>
                </c:pt>
                <c:pt idx="232">
                  <c:v>44562</c:v>
                </c:pt>
                <c:pt idx="233">
                  <c:v>44593</c:v>
                </c:pt>
                <c:pt idx="234">
                  <c:v>44621</c:v>
                </c:pt>
                <c:pt idx="235">
                  <c:v>44652</c:v>
                </c:pt>
                <c:pt idx="236">
                  <c:v>44682</c:v>
                </c:pt>
                <c:pt idx="237">
                  <c:v>44713</c:v>
                </c:pt>
                <c:pt idx="238">
                  <c:v>44743</c:v>
                </c:pt>
                <c:pt idx="239">
                  <c:v>44774</c:v>
                </c:pt>
                <c:pt idx="240">
                  <c:v>44805</c:v>
                </c:pt>
                <c:pt idx="241">
                  <c:v>44835</c:v>
                </c:pt>
                <c:pt idx="242">
                  <c:v>44866</c:v>
                </c:pt>
                <c:pt idx="243">
                  <c:v>44896</c:v>
                </c:pt>
                <c:pt idx="244">
                  <c:v>44927</c:v>
                </c:pt>
                <c:pt idx="245">
                  <c:v>44958</c:v>
                </c:pt>
                <c:pt idx="246">
                  <c:v>44986</c:v>
                </c:pt>
                <c:pt idx="247">
                  <c:v>45017</c:v>
                </c:pt>
                <c:pt idx="248">
                  <c:v>45047</c:v>
                </c:pt>
                <c:pt idx="249">
                  <c:v>45078</c:v>
                </c:pt>
                <c:pt idx="250">
                  <c:v>45108</c:v>
                </c:pt>
                <c:pt idx="251">
                  <c:v>45139</c:v>
                </c:pt>
                <c:pt idx="252">
                  <c:v>45170</c:v>
                </c:pt>
                <c:pt idx="253">
                  <c:v>45200</c:v>
                </c:pt>
                <c:pt idx="254">
                  <c:v>45231</c:v>
                </c:pt>
                <c:pt idx="255">
                  <c:v>45261</c:v>
                </c:pt>
                <c:pt idx="256">
                  <c:v>45292</c:v>
                </c:pt>
                <c:pt idx="257">
                  <c:v>45323</c:v>
                </c:pt>
                <c:pt idx="258">
                  <c:v>45352</c:v>
                </c:pt>
                <c:pt idx="259">
                  <c:v>45383</c:v>
                </c:pt>
                <c:pt idx="260">
                  <c:v>45413</c:v>
                </c:pt>
                <c:pt idx="261">
                  <c:v>45444</c:v>
                </c:pt>
                <c:pt idx="262">
                  <c:v>45474</c:v>
                </c:pt>
                <c:pt idx="263">
                  <c:v>45505</c:v>
                </c:pt>
                <c:pt idx="264">
                  <c:v>45536</c:v>
                </c:pt>
                <c:pt idx="265">
                  <c:v>45566</c:v>
                </c:pt>
                <c:pt idx="266">
                  <c:v>45597</c:v>
                </c:pt>
                <c:pt idx="267">
                  <c:v>45627</c:v>
                </c:pt>
                <c:pt idx="268">
                  <c:v>45658</c:v>
                </c:pt>
                <c:pt idx="269">
                  <c:v>45689</c:v>
                </c:pt>
                <c:pt idx="270">
                  <c:v>45717</c:v>
                </c:pt>
                <c:pt idx="271">
                  <c:v>45748</c:v>
                </c:pt>
                <c:pt idx="272">
                  <c:v>45778</c:v>
                </c:pt>
                <c:pt idx="273">
                  <c:v>45809</c:v>
                </c:pt>
                <c:pt idx="274">
                  <c:v>45839</c:v>
                </c:pt>
                <c:pt idx="275">
                  <c:v>45962</c:v>
                </c:pt>
                <c:pt idx="276">
                  <c:v>45992</c:v>
                </c:pt>
                <c:pt idx="277">
                  <c:v>46054</c:v>
                </c:pt>
                <c:pt idx="278">
                  <c:v>46082</c:v>
                </c:pt>
                <c:pt idx="279">
                  <c:v>46113</c:v>
                </c:pt>
                <c:pt idx="280">
                  <c:v>46143</c:v>
                </c:pt>
                <c:pt idx="281">
                  <c:v>46174</c:v>
                </c:pt>
                <c:pt idx="282">
                  <c:v>46204</c:v>
                </c:pt>
                <c:pt idx="283">
                  <c:v>46235</c:v>
                </c:pt>
                <c:pt idx="284">
                  <c:v>46266</c:v>
                </c:pt>
              </c:numCache>
            </c:numRef>
          </c:xVal>
          <c:yVal>
            <c:numRef>
              <c:f>Koreksi_Data!$H$7:$H$291</c:f>
              <c:numCache>
                <c:formatCode>#,##0.0</c:formatCode>
                <c:ptCount val="285"/>
                <c:pt idx="0">
                  <c:v>0</c:v>
                </c:pt>
                <c:pt idx="1">
                  <c:v>4076</c:v>
                </c:pt>
                <c:pt idx="2">
                  <c:v>4013</c:v>
                </c:pt>
                <c:pt idx="3">
                  <c:v>3637</c:v>
                </c:pt>
                <c:pt idx="4">
                  <c:v>4225</c:v>
                </c:pt>
                <c:pt idx="5">
                  <c:v>3695</c:v>
                </c:pt>
                <c:pt idx="6">
                  <c:v>4167</c:v>
                </c:pt>
                <c:pt idx="7">
                  <c:v>4042</c:v>
                </c:pt>
                <c:pt idx="8">
                  <c:v>4158</c:v>
                </c:pt>
                <c:pt idx="9">
                  <c:v>9749</c:v>
                </c:pt>
                <c:pt idx="10">
                  <c:v>5019</c:v>
                </c:pt>
                <c:pt idx="11">
                  <c:v>4568</c:v>
                </c:pt>
                <c:pt idx="12">
                  <c:v>5223</c:v>
                </c:pt>
                <c:pt idx="13">
                  <c:v>6048</c:v>
                </c:pt>
                <c:pt idx="14">
                  <c:v>5743</c:v>
                </c:pt>
                <c:pt idx="15">
                  <c:v>5979</c:v>
                </c:pt>
                <c:pt idx="16">
                  <c:v>5950</c:v>
                </c:pt>
                <c:pt idx="17">
                  <c:v>4377</c:v>
                </c:pt>
                <c:pt idx="18">
                  <c:v>4337</c:v>
                </c:pt>
                <c:pt idx="19">
                  <c:v>4250</c:v>
                </c:pt>
                <c:pt idx="20">
                  <c:v>3811</c:v>
                </c:pt>
                <c:pt idx="21">
                  <c:v>4260</c:v>
                </c:pt>
                <c:pt idx="22">
                  <c:v>5202</c:v>
                </c:pt>
                <c:pt idx="23">
                  <c:v>4691</c:v>
                </c:pt>
                <c:pt idx="24">
                  <c:v>4716</c:v>
                </c:pt>
                <c:pt idx="25">
                  <c:v>4014</c:v>
                </c:pt>
                <c:pt idx="26">
                  <c:v>4913</c:v>
                </c:pt>
                <c:pt idx="27">
                  <c:v>3279</c:v>
                </c:pt>
                <c:pt idx="28">
                  <c:v>3459</c:v>
                </c:pt>
                <c:pt idx="29">
                  <c:v>3767</c:v>
                </c:pt>
                <c:pt idx="30">
                  <c:v>3542</c:v>
                </c:pt>
                <c:pt idx="31">
                  <c:v>4211</c:v>
                </c:pt>
                <c:pt idx="32">
                  <c:v>4346</c:v>
                </c:pt>
                <c:pt idx="33">
                  <c:v>5090</c:v>
                </c:pt>
                <c:pt idx="34">
                  <c:v>5118</c:v>
                </c:pt>
                <c:pt idx="35">
                  <c:v>4897</c:v>
                </c:pt>
                <c:pt idx="36">
                  <c:v>4527</c:v>
                </c:pt>
                <c:pt idx="37">
                  <c:v>4981</c:v>
                </c:pt>
                <c:pt idx="38">
                  <c:v>4546</c:v>
                </c:pt>
                <c:pt idx="39">
                  <c:v>4279</c:v>
                </c:pt>
                <c:pt idx="40">
                  <c:v>4119</c:v>
                </c:pt>
                <c:pt idx="41">
                  <c:v>4039</c:v>
                </c:pt>
                <c:pt idx="42">
                  <c:v>3932</c:v>
                </c:pt>
                <c:pt idx="43">
                  <c:v>4308</c:v>
                </c:pt>
                <c:pt idx="44">
                  <c:v>4325</c:v>
                </c:pt>
                <c:pt idx="45">
                  <c:v>3049</c:v>
                </c:pt>
                <c:pt idx="46">
                  <c:v>2858</c:v>
                </c:pt>
                <c:pt idx="47">
                  <c:v>3139</c:v>
                </c:pt>
                <c:pt idx="48">
                  <c:v>4648</c:v>
                </c:pt>
                <c:pt idx="49">
                  <c:v>4969</c:v>
                </c:pt>
                <c:pt idx="50">
                  <c:v>5242</c:v>
                </c:pt>
                <c:pt idx="51">
                  <c:v>3774</c:v>
                </c:pt>
                <c:pt idx="52">
                  <c:v>2801</c:v>
                </c:pt>
                <c:pt idx="53">
                  <c:v>3553</c:v>
                </c:pt>
                <c:pt idx="54">
                  <c:v>4647</c:v>
                </c:pt>
                <c:pt idx="55">
                  <c:v>4693</c:v>
                </c:pt>
                <c:pt idx="56">
                  <c:v>3282</c:v>
                </c:pt>
                <c:pt idx="57">
                  <c:v>3903</c:v>
                </c:pt>
                <c:pt idx="58">
                  <c:v>2082</c:v>
                </c:pt>
                <c:pt idx="59">
                  <c:v>3547</c:v>
                </c:pt>
                <c:pt idx="60">
                  <c:v>10308</c:v>
                </c:pt>
                <c:pt idx="61">
                  <c:v>7449</c:v>
                </c:pt>
                <c:pt idx="62">
                  <c:v>9429</c:v>
                </c:pt>
                <c:pt idx="63">
                  <c:v>0</c:v>
                </c:pt>
                <c:pt idx="64">
                  <c:v>7227</c:v>
                </c:pt>
                <c:pt idx="65">
                  <c:v>16134</c:v>
                </c:pt>
                <c:pt idx="66">
                  <c:v>25258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4501</c:v>
                </c:pt>
                <c:pt idx="78">
                  <c:v>0</c:v>
                </c:pt>
                <c:pt idx="79">
                  <c:v>4804</c:v>
                </c:pt>
                <c:pt idx="80">
                  <c:v>0</c:v>
                </c:pt>
                <c:pt idx="81">
                  <c:v>4239</c:v>
                </c:pt>
                <c:pt idx="82">
                  <c:v>3062</c:v>
                </c:pt>
                <c:pt idx="83">
                  <c:v>3490</c:v>
                </c:pt>
                <c:pt idx="84">
                  <c:v>3991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2185</c:v>
                </c:pt>
                <c:pt idx="116">
                  <c:v>2203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401</c:v>
                </c:pt>
                <c:pt idx="121">
                  <c:v>270</c:v>
                </c:pt>
                <c:pt idx="122">
                  <c:v>257</c:v>
                </c:pt>
                <c:pt idx="123">
                  <c:v>241</c:v>
                </c:pt>
                <c:pt idx="124">
                  <c:v>230</c:v>
                </c:pt>
                <c:pt idx="125">
                  <c:v>212</c:v>
                </c:pt>
                <c:pt idx="126">
                  <c:v>364</c:v>
                </c:pt>
                <c:pt idx="127">
                  <c:v>405</c:v>
                </c:pt>
                <c:pt idx="128">
                  <c:v>450</c:v>
                </c:pt>
                <c:pt idx="129">
                  <c:v>315</c:v>
                </c:pt>
                <c:pt idx="130">
                  <c:v>274</c:v>
                </c:pt>
                <c:pt idx="131">
                  <c:v>112</c:v>
                </c:pt>
                <c:pt idx="132">
                  <c:v>98.7</c:v>
                </c:pt>
                <c:pt idx="133">
                  <c:v>85.6</c:v>
                </c:pt>
                <c:pt idx="134">
                  <c:v>70.1</c:v>
                </c:pt>
                <c:pt idx="135">
                  <c:v>112</c:v>
                </c:pt>
                <c:pt idx="136">
                  <c:v>661</c:v>
                </c:pt>
                <c:pt idx="137">
                  <c:v>674</c:v>
                </c:pt>
                <c:pt idx="138">
                  <c:v>1281</c:v>
                </c:pt>
                <c:pt idx="139">
                  <c:v>856</c:v>
                </c:pt>
                <c:pt idx="140">
                  <c:v>932</c:v>
                </c:pt>
                <c:pt idx="141">
                  <c:v>704</c:v>
                </c:pt>
                <c:pt idx="142">
                  <c:v>961</c:v>
                </c:pt>
                <c:pt idx="143">
                  <c:v>762</c:v>
                </c:pt>
                <c:pt idx="144">
                  <c:v>835</c:v>
                </c:pt>
                <c:pt idx="145">
                  <c:v>860</c:v>
                </c:pt>
                <c:pt idx="146">
                  <c:v>881</c:v>
                </c:pt>
                <c:pt idx="147">
                  <c:v>835</c:v>
                </c:pt>
                <c:pt idx="148">
                  <c:v>908</c:v>
                </c:pt>
                <c:pt idx="149">
                  <c:v>780</c:v>
                </c:pt>
                <c:pt idx="150">
                  <c:v>772</c:v>
                </c:pt>
                <c:pt idx="151">
                  <c:v>819</c:v>
                </c:pt>
                <c:pt idx="152">
                  <c:v>1031</c:v>
                </c:pt>
                <c:pt idx="153">
                  <c:v>949</c:v>
                </c:pt>
                <c:pt idx="154">
                  <c:v>2421</c:v>
                </c:pt>
                <c:pt idx="155">
                  <c:v>2618</c:v>
                </c:pt>
                <c:pt idx="156">
                  <c:v>2979</c:v>
                </c:pt>
                <c:pt idx="157">
                  <c:v>2589</c:v>
                </c:pt>
                <c:pt idx="158">
                  <c:v>1896</c:v>
                </c:pt>
                <c:pt idx="159">
                  <c:v>1882</c:v>
                </c:pt>
                <c:pt idx="160">
                  <c:v>1999</c:v>
                </c:pt>
                <c:pt idx="161">
                  <c:v>1764</c:v>
                </c:pt>
                <c:pt idx="162">
                  <c:v>929</c:v>
                </c:pt>
                <c:pt idx="163">
                  <c:v>1000</c:v>
                </c:pt>
                <c:pt idx="164">
                  <c:v>1283</c:v>
                </c:pt>
                <c:pt idx="165">
                  <c:v>1316</c:v>
                </c:pt>
                <c:pt idx="166">
                  <c:v>1069</c:v>
                </c:pt>
                <c:pt idx="167">
                  <c:v>1261</c:v>
                </c:pt>
                <c:pt idx="168">
                  <c:v>247</c:v>
                </c:pt>
                <c:pt idx="169">
                  <c:v>1325</c:v>
                </c:pt>
                <c:pt idx="170">
                  <c:v>1493</c:v>
                </c:pt>
                <c:pt idx="171">
                  <c:v>1388</c:v>
                </c:pt>
                <c:pt idx="172">
                  <c:v>1210</c:v>
                </c:pt>
                <c:pt idx="173">
                  <c:v>1059</c:v>
                </c:pt>
                <c:pt idx="174">
                  <c:v>1044</c:v>
                </c:pt>
                <c:pt idx="175">
                  <c:v>1048</c:v>
                </c:pt>
                <c:pt idx="176">
                  <c:v>985</c:v>
                </c:pt>
                <c:pt idx="177">
                  <c:v>865</c:v>
                </c:pt>
                <c:pt idx="178">
                  <c:v>871</c:v>
                </c:pt>
                <c:pt idx="179">
                  <c:v>749</c:v>
                </c:pt>
                <c:pt idx="180">
                  <c:v>992</c:v>
                </c:pt>
                <c:pt idx="181">
                  <c:v>1227</c:v>
                </c:pt>
                <c:pt idx="182">
                  <c:v>1063</c:v>
                </c:pt>
                <c:pt idx="183">
                  <c:v>1276</c:v>
                </c:pt>
                <c:pt idx="184">
                  <c:v>987</c:v>
                </c:pt>
                <c:pt idx="185">
                  <c:v>1177</c:v>
                </c:pt>
                <c:pt idx="186">
                  <c:v>1094</c:v>
                </c:pt>
                <c:pt idx="187">
                  <c:v>944</c:v>
                </c:pt>
                <c:pt idx="188">
                  <c:v>853</c:v>
                </c:pt>
                <c:pt idx="189">
                  <c:v>980</c:v>
                </c:pt>
                <c:pt idx="190">
                  <c:v>930</c:v>
                </c:pt>
                <c:pt idx="191">
                  <c:v>806</c:v>
                </c:pt>
                <c:pt idx="192">
                  <c:v>624</c:v>
                </c:pt>
                <c:pt idx="193">
                  <c:v>736</c:v>
                </c:pt>
                <c:pt idx="194">
                  <c:v>1004</c:v>
                </c:pt>
                <c:pt idx="195">
                  <c:v>1009</c:v>
                </c:pt>
                <c:pt idx="196">
                  <c:v>986</c:v>
                </c:pt>
                <c:pt idx="197">
                  <c:v>1064</c:v>
                </c:pt>
                <c:pt idx="198">
                  <c:v>956</c:v>
                </c:pt>
                <c:pt idx="199">
                  <c:v>1009</c:v>
                </c:pt>
                <c:pt idx="200">
                  <c:v>1063</c:v>
                </c:pt>
                <c:pt idx="201">
                  <c:v>855</c:v>
                </c:pt>
                <c:pt idx="202">
                  <c:v>767</c:v>
                </c:pt>
                <c:pt idx="203">
                  <c:v>720</c:v>
                </c:pt>
                <c:pt idx="204">
                  <c:v>1298</c:v>
                </c:pt>
                <c:pt idx="205">
                  <c:v>1354</c:v>
                </c:pt>
                <c:pt idx="206">
                  <c:v>974</c:v>
                </c:pt>
                <c:pt idx="207">
                  <c:v>905</c:v>
                </c:pt>
                <c:pt idx="208">
                  <c:v>813</c:v>
                </c:pt>
                <c:pt idx="209">
                  <c:v>879</c:v>
                </c:pt>
                <c:pt idx="210">
                  <c:v>891</c:v>
                </c:pt>
                <c:pt idx="211">
                  <c:v>852</c:v>
                </c:pt>
                <c:pt idx="212">
                  <c:v>1009</c:v>
                </c:pt>
                <c:pt idx="213">
                  <c:v>1089</c:v>
                </c:pt>
                <c:pt idx="214">
                  <c:v>1026</c:v>
                </c:pt>
                <c:pt idx="215">
                  <c:v>914</c:v>
                </c:pt>
                <c:pt idx="216">
                  <c:v>864</c:v>
                </c:pt>
                <c:pt idx="217">
                  <c:v>895</c:v>
                </c:pt>
                <c:pt idx="218">
                  <c:v>793</c:v>
                </c:pt>
                <c:pt idx="219">
                  <c:v>917</c:v>
                </c:pt>
                <c:pt idx="220">
                  <c:v>983</c:v>
                </c:pt>
                <c:pt idx="221">
                  <c:v>790</c:v>
                </c:pt>
                <c:pt idx="222">
                  <c:v>901</c:v>
                </c:pt>
                <c:pt idx="223">
                  <c:v>980</c:v>
                </c:pt>
                <c:pt idx="224">
                  <c:v>907</c:v>
                </c:pt>
                <c:pt idx="225">
                  <c:v>948</c:v>
                </c:pt>
                <c:pt idx="226">
                  <c:v>1063</c:v>
                </c:pt>
                <c:pt idx="227">
                  <c:v>1112</c:v>
                </c:pt>
                <c:pt idx="228">
                  <c:v>1076</c:v>
                </c:pt>
                <c:pt idx="229">
                  <c:v>1008</c:v>
                </c:pt>
                <c:pt idx="230">
                  <c:v>934</c:v>
                </c:pt>
                <c:pt idx="231">
                  <c:v>923</c:v>
                </c:pt>
                <c:pt idx="232">
                  <c:v>1160</c:v>
                </c:pt>
                <c:pt idx="233">
                  <c:v>1175</c:v>
                </c:pt>
                <c:pt idx="234">
                  <c:v>1167</c:v>
                </c:pt>
                <c:pt idx="235">
                  <c:v>1269</c:v>
                </c:pt>
                <c:pt idx="236">
                  <c:v>1297</c:v>
                </c:pt>
                <c:pt idx="237">
                  <c:v>1215</c:v>
                </c:pt>
                <c:pt idx="238">
                  <c:v>1242</c:v>
                </c:pt>
                <c:pt idx="239">
                  <c:v>1214</c:v>
                </c:pt>
                <c:pt idx="240">
                  <c:v>1221</c:v>
                </c:pt>
                <c:pt idx="241">
                  <c:v>1254</c:v>
                </c:pt>
                <c:pt idx="242">
                  <c:v>1271</c:v>
                </c:pt>
                <c:pt idx="243">
                  <c:v>1220</c:v>
                </c:pt>
                <c:pt idx="244">
                  <c:v>1151</c:v>
                </c:pt>
                <c:pt idx="245">
                  <c:v>1158</c:v>
                </c:pt>
                <c:pt idx="246">
                  <c:v>1109</c:v>
                </c:pt>
                <c:pt idx="247">
                  <c:v>1262</c:v>
                </c:pt>
                <c:pt idx="248">
                  <c:v>1317</c:v>
                </c:pt>
                <c:pt idx="249">
                  <c:v>1262</c:v>
                </c:pt>
                <c:pt idx="250">
                  <c:v>1168</c:v>
                </c:pt>
                <c:pt idx="251">
                  <c:v>1167</c:v>
                </c:pt>
                <c:pt idx="252">
                  <c:v>929</c:v>
                </c:pt>
                <c:pt idx="253">
                  <c:v>890</c:v>
                </c:pt>
                <c:pt idx="254">
                  <c:v>855</c:v>
                </c:pt>
                <c:pt idx="255">
                  <c:v>832</c:v>
                </c:pt>
                <c:pt idx="256">
                  <c:v>862</c:v>
                </c:pt>
                <c:pt idx="257">
                  <c:v>851</c:v>
                </c:pt>
                <c:pt idx="258">
                  <c:v>796</c:v>
                </c:pt>
                <c:pt idx="259">
                  <c:v>865</c:v>
                </c:pt>
                <c:pt idx="260">
                  <c:v>770</c:v>
                </c:pt>
                <c:pt idx="261">
                  <c:v>767</c:v>
                </c:pt>
                <c:pt idx="262">
                  <c:v>758</c:v>
                </c:pt>
                <c:pt idx="263">
                  <c:v>707</c:v>
                </c:pt>
                <c:pt idx="264">
                  <c:v>629</c:v>
                </c:pt>
                <c:pt idx="265">
                  <c:v>618</c:v>
                </c:pt>
                <c:pt idx="266">
                  <c:v>914</c:v>
                </c:pt>
                <c:pt idx="267">
                  <c:v>905</c:v>
                </c:pt>
                <c:pt idx="268">
                  <c:v>870</c:v>
                </c:pt>
                <c:pt idx="269">
                  <c:v>883</c:v>
                </c:pt>
                <c:pt idx="270">
                  <c:v>833</c:v>
                </c:pt>
                <c:pt idx="271">
                  <c:v>768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Koreksi_Data!$C$7:$C$291</c:f>
              <c:numCache>
                <c:formatCode>mmm\-yyyy</c:formatCode>
                <c:ptCount val="285"/>
                <c:pt idx="0">
                  <c:v>37438</c:v>
                </c:pt>
                <c:pt idx="1">
                  <c:v>37469</c:v>
                </c:pt>
                <c:pt idx="2">
                  <c:v>37500</c:v>
                </c:pt>
                <c:pt idx="3">
                  <c:v>37530</c:v>
                </c:pt>
                <c:pt idx="4">
                  <c:v>37561</c:v>
                </c:pt>
                <c:pt idx="5">
                  <c:v>37591</c:v>
                </c:pt>
                <c:pt idx="6">
                  <c:v>37622</c:v>
                </c:pt>
                <c:pt idx="7">
                  <c:v>37653</c:v>
                </c:pt>
                <c:pt idx="8">
                  <c:v>37681</c:v>
                </c:pt>
                <c:pt idx="9">
                  <c:v>37712</c:v>
                </c:pt>
                <c:pt idx="10">
                  <c:v>37742</c:v>
                </c:pt>
                <c:pt idx="11">
                  <c:v>37773</c:v>
                </c:pt>
                <c:pt idx="12">
                  <c:v>37803</c:v>
                </c:pt>
                <c:pt idx="13">
                  <c:v>37834</c:v>
                </c:pt>
                <c:pt idx="14">
                  <c:v>37865</c:v>
                </c:pt>
                <c:pt idx="15">
                  <c:v>37895</c:v>
                </c:pt>
                <c:pt idx="16">
                  <c:v>37926</c:v>
                </c:pt>
                <c:pt idx="17">
                  <c:v>37956</c:v>
                </c:pt>
                <c:pt idx="18">
                  <c:v>37987</c:v>
                </c:pt>
                <c:pt idx="19">
                  <c:v>38018</c:v>
                </c:pt>
                <c:pt idx="20">
                  <c:v>38047</c:v>
                </c:pt>
                <c:pt idx="21">
                  <c:v>38078</c:v>
                </c:pt>
                <c:pt idx="22">
                  <c:v>38108</c:v>
                </c:pt>
                <c:pt idx="23">
                  <c:v>38139</c:v>
                </c:pt>
                <c:pt idx="24">
                  <c:v>38169</c:v>
                </c:pt>
                <c:pt idx="25">
                  <c:v>38200</c:v>
                </c:pt>
                <c:pt idx="26">
                  <c:v>38231</c:v>
                </c:pt>
                <c:pt idx="27">
                  <c:v>38261</c:v>
                </c:pt>
                <c:pt idx="28">
                  <c:v>38292</c:v>
                </c:pt>
                <c:pt idx="29">
                  <c:v>38322</c:v>
                </c:pt>
                <c:pt idx="30">
                  <c:v>38353</c:v>
                </c:pt>
                <c:pt idx="31">
                  <c:v>38384</c:v>
                </c:pt>
                <c:pt idx="32">
                  <c:v>38412</c:v>
                </c:pt>
                <c:pt idx="33">
                  <c:v>38443</c:v>
                </c:pt>
                <c:pt idx="34">
                  <c:v>38473</c:v>
                </c:pt>
                <c:pt idx="35">
                  <c:v>38504</c:v>
                </c:pt>
                <c:pt idx="36">
                  <c:v>38534</c:v>
                </c:pt>
                <c:pt idx="37">
                  <c:v>38565</c:v>
                </c:pt>
                <c:pt idx="38">
                  <c:v>38596</c:v>
                </c:pt>
                <c:pt idx="39">
                  <c:v>38626</c:v>
                </c:pt>
                <c:pt idx="40">
                  <c:v>38657</c:v>
                </c:pt>
                <c:pt idx="41">
                  <c:v>38687</c:v>
                </c:pt>
                <c:pt idx="42">
                  <c:v>38718</c:v>
                </c:pt>
                <c:pt idx="43">
                  <c:v>38749</c:v>
                </c:pt>
                <c:pt idx="44">
                  <c:v>38777</c:v>
                </c:pt>
                <c:pt idx="45">
                  <c:v>38808</c:v>
                </c:pt>
                <c:pt idx="46">
                  <c:v>38838</c:v>
                </c:pt>
                <c:pt idx="47">
                  <c:v>38869</c:v>
                </c:pt>
                <c:pt idx="48">
                  <c:v>38899</c:v>
                </c:pt>
                <c:pt idx="49">
                  <c:v>38930</c:v>
                </c:pt>
                <c:pt idx="50">
                  <c:v>38961</c:v>
                </c:pt>
                <c:pt idx="51">
                  <c:v>38991</c:v>
                </c:pt>
                <c:pt idx="52">
                  <c:v>39022</c:v>
                </c:pt>
                <c:pt idx="53">
                  <c:v>39052</c:v>
                </c:pt>
                <c:pt idx="54">
                  <c:v>39083</c:v>
                </c:pt>
                <c:pt idx="55">
                  <c:v>39114</c:v>
                </c:pt>
                <c:pt idx="56">
                  <c:v>39142</c:v>
                </c:pt>
                <c:pt idx="57">
                  <c:v>39173</c:v>
                </c:pt>
                <c:pt idx="58">
                  <c:v>39203</c:v>
                </c:pt>
                <c:pt idx="59">
                  <c:v>39234</c:v>
                </c:pt>
                <c:pt idx="60">
                  <c:v>39264</c:v>
                </c:pt>
                <c:pt idx="61">
                  <c:v>39295</c:v>
                </c:pt>
                <c:pt idx="62">
                  <c:v>39326</c:v>
                </c:pt>
                <c:pt idx="63">
                  <c:v>39356</c:v>
                </c:pt>
                <c:pt idx="64">
                  <c:v>39387</c:v>
                </c:pt>
                <c:pt idx="65">
                  <c:v>39417</c:v>
                </c:pt>
                <c:pt idx="66">
                  <c:v>39448</c:v>
                </c:pt>
                <c:pt idx="67">
                  <c:v>39479</c:v>
                </c:pt>
                <c:pt idx="68">
                  <c:v>39508</c:v>
                </c:pt>
                <c:pt idx="69">
                  <c:v>39539</c:v>
                </c:pt>
                <c:pt idx="70">
                  <c:v>39569</c:v>
                </c:pt>
                <c:pt idx="71">
                  <c:v>39600</c:v>
                </c:pt>
                <c:pt idx="72">
                  <c:v>39630</c:v>
                </c:pt>
                <c:pt idx="73">
                  <c:v>39661</c:v>
                </c:pt>
                <c:pt idx="74">
                  <c:v>39692</c:v>
                </c:pt>
                <c:pt idx="75">
                  <c:v>39722</c:v>
                </c:pt>
                <c:pt idx="76">
                  <c:v>39753</c:v>
                </c:pt>
                <c:pt idx="77">
                  <c:v>39783</c:v>
                </c:pt>
                <c:pt idx="78">
                  <c:v>39814</c:v>
                </c:pt>
                <c:pt idx="79">
                  <c:v>39845</c:v>
                </c:pt>
                <c:pt idx="80">
                  <c:v>39873</c:v>
                </c:pt>
                <c:pt idx="81">
                  <c:v>39904</c:v>
                </c:pt>
                <c:pt idx="82">
                  <c:v>39934</c:v>
                </c:pt>
                <c:pt idx="83">
                  <c:v>39965</c:v>
                </c:pt>
                <c:pt idx="84">
                  <c:v>39995</c:v>
                </c:pt>
                <c:pt idx="85">
                  <c:v>40026</c:v>
                </c:pt>
                <c:pt idx="86">
                  <c:v>40057</c:v>
                </c:pt>
                <c:pt idx="87">
                  <c:v>40087</c:v>
                </c:pt>
                <c:pt idx="88">
                  <c:v>40118</c:v>
                </c:pt>
                <c:pt idx="89">
                  <c:v>40148</c:v>
                </c:pt>
                <c:pt idx="90">
                  <c:v>40179</c:v>
                </c:pt>
                <c:pt idx="91">
                  <c:v>40210</c:v>
                </c:pt>
                <c:pt idx="92">
                  <c:v>40238</c:v>
                </c:pt>
                <c:pt idx="93">
                  <c:v>40269</c:v>
                </c:pt>
                <c:pt idx="94">
                  <c:v>40299</c:v>
                </c:pt>
                <c:pt idx="95">
                  <c:v>40330</c:v>
                </c:pt>
                <c:pt idx="96">
                  <c:v>40360</c:v>
                </c:pt>
                <c:pt idx="97">
                  <c:v>40391</c:v>
                </c:pt>
                <c:pt idx="98">
                  <c:v>40422</c:v>
                </c:pt>
                <c:pt idx="99">
                  <c:v>40452</c:v>
                </c:pt>
                <c:pt idx="100">
                  <c:v>40483</c:v>
                </c:pt>
                <c:pt idx="101">
                  <c:v>40513</c:v>
                </c:pt>
                <c:pt idx="102">
                  <c:v>40544</c:v>
                </c:pt>
                <c:pt idx="103">
                  <c:v>40575</c:v>
                </c:pt>
                <c:pt idx="104">
                  <c:v>40603</c:v>
                </c:pt>
                <c:pt idx="105">
                  <c:v>40634</c:v>
                </c:pt>
                <c:pt idx="106">
                  <c:v>40664</c:v>
                </c:pt>
                <c:pt idx="107">
                  <c:v>40695</c:v>
                </c:pt>
                <c:pt idx="108">
                  <c:v>40725</c:v>
                </c:pt>
                <c:pt idx="109">
                  <c:v>40756</c:v>
                </c:pt>
                <c:pt idx="110">
                  <c:v>40787</c:v>
                </c:pt>
                <c:pt idx="111">
                  <c:v>40817</c:v>
                </c:pt>
                <c:pt idx="112">
                  <c:v>40848</c:v>
                </c:pt>
                <c:pt idx="113">
                  <c:v>40878</c:v>
                </c:pt>
                <c:pt idx="114">
                  <c:v>40909</c:v>
                </c:pt>
                <c:pt idx="115">
                  <c:v>40940</c:v>
                </c:pt>
                <c:pt idx="116">
                  <c:v>40969</c:v>
                </c:pt>
                <c:pt idx="117">
                  <c:v>41000</c:v>
                </c:pt>
                <c:pt idx="118">
                  <c:v>41030</c:v>
                </c:pt>
                <c:pt idx="119">
                  <c:v>41061</c:v>
                </c:pt>
                <c:pt idx="120">
                  <c:v>41091</c:v>
                </c:pt>
                <c:pt idx="121">
                  <c:v>41122</c:v>
                </c:pt>
                <c:pt idx="122">
                  <c:v>41153</c:v>
                </c:pt>
                <c:pt idx="123">
                  <c:v>41183</c:v>
                </c:pt>
                <c:pt idx="124">
                  <c:v>41214</c:v>
                </c:pt>
                <c:pt idx="125">
                  <c:v>41244</c:v>
                </c:pt>
                <c:pt idx="126">
                  <c:v>41275</c:v>
                </c:pt>
                <c:pt idx="127">
                  <c:v>41306</c:v>
                </c:pt>
                <c:pt idx="128">
                  <c:v>41334</c:v>
                </c:pt>
                <c:pt idx="129">
                  <c:v>41365</c:v>
                </c:pt>
                <c:pt idx="130">
                  <c:v>41395</c:v>
                </c:pt>
                <c:pt idx="131">
                  <c:v>41426</c:v>
                </c:pt>
                <c:pt idx="132">
                  <c:v>41456</c:v>
                </c:pt>
                <c:pt idx="133">
                  <c:v>41487</c:v>
                </c:pt>
                <c:pt idx="134">
                  <c:v>41518</c:v>
                </c:pt>
                <c:pt idx="135">
                  <c:v>41548</c:v>
                </c:pt>
                <c:pt idx="136">
                  <c:v>41579</c:v>
                </c:pt>
                <c:pt idx="137">
                  <c:v>41609</c:v>
                </c:pt>
                <c:pt idx="138">
                  <c:v>41640</c:v>
                </c:pt>
                <c:pt idx="139">
                  <c:v>41671</c:v>
                </c:pt>
                <c:pt idx="140">
                  <c:v>41699</c:v>
                </c:pt>
                <c:pt idx="141">
                  <c:v>41730</c:v>
                </c:pt>
                <c:pt idx="142">
                  <c:v>41760</c:v>
                </c:pt>
                <c:pt idx="143">
                  <c:v>41791</c:v>
                </c:pt>
                <c:pt idx="144">
                  <c:v>41821</c:v>
                </c:pt>
                <c:pt idx="145">
                  <c:v>41852</c:v>
                </c:pt>
                <c:pt idx="146">
                  <c:v>41883</c:v>
                </c:pt>
                <c:pt idx="147">
                  <c:v>41913</c:v>
                </c:pt>
                <c:pt idx="148">
                  <c:v>41944</c:v>
                </c:pt>
                <c:pt idx="149">
                  <c:v>41974</c:v>
                </c:pt>
                <c:pt idx="150">
                  <c:v>42005</c:v>
                </c:pt>
                <c:pt idx="151">
                  <c:v>42036</c:v>
                </c:pt>
                <c:pt idx="152">
                  <c:v>42064</c:v>
                </c:pt>
                <c:pt idx="153">
                  <c:v>42095</c:v>
                </c:pt>
                <c:pt idx="154">
                  <c:v>42125</c:v>
                </c:pt>
                <c:pt idx="155">
                  <c:v>42156</c:v>
                </c:pt>
                <c:pt idx="156">
                  <c:v>42186</c:v>
                </c:pt>
                <c:pt idx="157">
                  <c:v>42217</c:v>
                </c:pt>
                <c:pt idx="158">
                  <c:v>42248</c:v>
                </c:pt>
                <c:pt idx="159">
                  <c:v>42278</c:v>
                </c:pt>
                <c:pt idx="160">
                  <c:v>42309</c:v>
                </c:pt>
                <c:pt idx="161">
                  <c:v>42339</c:v>
                </c:pt>
                <c:pt idx="162">
                  <c:v>42370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44409</c:v>
                </c:pt>
                <c:pt idx="228">
                  <c:v>44440</c:v>
                </c:pt>
                <c:pt idx="229">
                  <c:v>44470</c:v>
                </c:pt>
                <c:pt idx="230">
                  <c:v>44501</c:v>
                </c:pt>
                <c:pt idx="231">
                  <c:v>44531</c:v>
                </c:pt>
                <c:pt idx="232">
                  <c:v>44562</c:v>
                </c:pt>
                <c:pt idx="233">
                  <c:v>44593</c:v>
                </c:pt>
                <c:pt idx="234">
                  <c:v>44621</c:v>
                </c:pt>
                <c:pt idx="235">
                  <c:v>44652</c:v>
                </c:pt>
                <c:pt idx="236">
                  <c:v>44682</c:v>
                </c:pt>
                <c:pt idx="237">
                  <c:v>44713</c:v>
                </c:pt>
                <c:pt idx="238">
                  <c:v>44743</c:v>
                </c:pt>
                <c:pt idx="239">
                  <c:v>44774</c:v>
                </c:pt>
                <c:pt idx="240">
                  <c:v>44805</c:v>
                </c:pt>
                <c:pt idx="241">
                  <c:v>44835</c:v>
                </c:pt>
                <c:pt idx="242">
                  <c:v>44866</c:v>
                </c:pt>
                <c:pt idx="243">
                  <c:v>44896</c:v>
                </c:pt>
                <c:pt idx="244">
                  <c:v>44927</c:v>
                </c:pt>
                <c:pt idx="245">
                  <c:v>44958</c:v>
                </c:pt>
                <c:pt idx="246">
                  <c:v>44986</c:v>
                </c:pt>
                <c:pt idx="247">
                  <c:v>45017</c:v>
                </c:pt>
                <c:pt idx="248">
                  <c:v>45047</c:v>
                </c:pt>
                <c:pt idx="249">
                  <c:v>45078</c:v>
                </c:pt>
                <c:pt idx="250">
                  <c:v>45108</c:v>
                </c:pt>
                <c:pt idx="251">
                  <c:v>45139</c:v>
                </c:pt>
                <c:pt idx="252">
                  <c:v>45170</c:v>
                </c:pt>
                <c:pt idx="253">
                  <c:v>45200</c:v>
                </c:pt>
                <c:pt idx="254">
                  <c:v>45231</c:v>
                </c:pt>
                <c:pt idx="255">
                  <c:v>45261</c:v>
                </c:pt>
                <c:pt idx="256">
                  <c:v>45292</c:v>
                </c:pt>
                <c:pt idx="257">
                  <c:v>45323</c:v>
                </c:pt>
                <c:pt idx="258">
                  <c:v>45352</c:v>
                </c:pt>
                <c:pt idx="259">
                  <c:v>45383</c:v>
                </c:pt>
                <c:pt idx="260">
                  <c:v>45413</c:v>
                </c:pt>
                <c:pt idx="261">
                  <c:v>45444</c:v>
                </c:pt>
                <c:pt idx="262">
                  <c:v>45474</c:v>
                </c:pt>
                <c:pt idx="263">
                  <c:v>45505</c:v>
                </c:pt>
                <c:pt idx="264">
                  <c:v>45536</c:v>
                </c:pt>
                <c:pt idx="265">
                  <c:v>45566</c:v>
                </c:pt>
                <c:pt idx="266">
                  <c:v>45597</c:v>
                </c:pt>
                <c:pt idx="267">
                  <c:v>45627</c:v>
                </c:pt>
                <c:pt idx="268">
                  <c:v>45658</c:v>
                </c:pt>
                <c:pt idx="269">
                  <c:v>45689</c:v>
                </c:pt>
                <c:pt idx="270">
                  <c:v>45717</c:v>
                </c:pt>
                <c:pt idx="271">
                  <c:v>45748</c:v>
                </c:pt>
                <c:pt idx="272">
                  <c:v>45778</c:v>
                </c:pt>
                <c:pt idx="273">
                  <c:v>45809</c:v>
                </c:pt>
                <c:pt idx="274">
                  <c:v>45839</c:v>
                </c:pt>
                <c:pt idx="275">
                  <c:v>45962</c:v>
                </c:pt>
                <c:pt idx="276">
                  <c:v>45992</c:v>
                </c:pt>
                <c:pt idx="277">
                  <c:v>46054</c:v>
                </c:pt>
                <c:pt idx="278">
                  <c:v>46082</c:v>
                </c:pt>
                <c:pt idx="279">
                  <c:v>46113</c:v>
                </c:pt>
                <c:pt idx="280">
                  <c:v>46143</c:v>
                </c:pt>
                <c:pt idx="281">
                  <c:v>46174</c:v>
                </c:pt>
                <c:pt idx="282">
                  <c:v>46204</c:v>
                </c:pt>
                <c:pt idx="283">
                  <c:v>46235</c:v>
                </c:pt>
                <c:pt idx="284">
                  <c:v>46266</c:v>
                </c:pt>
              </c:numCache>
            </c:numRef>
          </c:xVal>
          <c:yVal>
            <c:numRef>
              <c:f>Koreksi_Data!$I$7:$I$291</c:f>
              <c:numCache>
                <c:formatCode>#,##0.0</c:formatCode>
                <c:ptCount val="285"/>
                <c:pt idx="0">
                  <c:v>4573.5</c:v>
                </c:pt>
                <c:pt idx="1">
                  <c:v>7357.8</c:v>
                </c:pt>
                <c:pt idx="3">
                  <c:v>8043</c:v>
                </c:pt>
                <c:pt idx="5">
                  <c:v>7086</c:v>
                </c:pt>
                <c:pt idx="6">
                  <c:v>8067</c:v>
                </c:pt>
                <c:pt idx="8">
                  <c:v>12669</c:v>
                </c:pt>
                <c:pt idx="10">
                  <c:v>5291</c:v>
                </c:pt>
                <c:pt idx="11">
                  <c:v>4713</c:v>
                </c:pt>
                <c:pt idx="12">
                  <c:v>5345</c:v>
                </c:pt>
                <c:pt idx="13">
                  <c:v>6024</c:v>
                </c:pt>
                <c:pt idx="14">
                  <c:v>5441</c:v>
                </c:pt>
                <c:pt idx="15">
                  <c:v>5435</c:v>
                </c:pt>
                <c:pt idx="16">
                  <c:v>5600</c:v>
                </c:pt>
                <c:pt idx="17">
                  <c:v>5648</c:v>
                </c:pt>
                <c:pt idx="18">
                  <c:v>5248</c:v>
                </c:pt>
                <c:pt idx="19">
                  <c:v>5135</c:v>
                </c:pt>
                <c:pt idx="20">
                  <c:v>5135</c:v>
                </c:pt>
                <c:pt idx="21">
                  <c:v>5064</c:v>
                </c:pt>
                <c:pt idx="22">
                  <c:v>5428</c:v>
                </c:pt>
                <c:pt idx="23">
                  <c:v>5085</c:v>
                </c:pt>
                <c:pt idx="24">
                  <c:v>5102</c:v>
                </c:pt>
                <c:pt idx="25">
                  <c:v>4375</c:v>
                </c:pt>
                <c:pt idx="26">
                  <c:v>4792</c:v>
                </c:pt>
                <c:pt idx="27">
                  <c:v>3229</c:v>
                </c:pt>
                <c:pt idx="31">
                  <c:v>4484</c:v>
                </c:pt>
                <c:pt idx="32">
                  <c:v>4369</c:v>
                </c:pt>
                <c:pt idx="33">
                  <c:v>4578</c:v>
                </c:pt>
                <c:pt idx="36">
                  <c:v>6247</c:v>
                </c:pt>
                <c:pt idx="37">
                  <c:v>7222.33333333333</c:v>
                </c:pt>
                <c:pt idx="38">
                  <c:v>5564</c:v>
                </c:pt>
                <c:pt idx="40">
                  <c:v>4978</c:v>
                </c:pt>
                <c:pt idx="44">
                  <c:v>5407.5</c:v>
                </c:pt>
                <c:pt idx="45">
                  <c:v>1934</c:v>
                </c:pt>
                <c:pt idx="46">
                  <c:v>3810</c:v>
                </c:pt>
                <c:pt idx="47">
                  <c:v>3740</c:v>
                </c:pt>
                <c:pt idx="48">
                  <c:v>5699</c:v>
                </c:pt>
                <c:pt idx="51">
                  <c:v>4000</c:v>
                </c:pt>
                <c:pt idx="52">
                  <c:v>2204</c:v>
                </c:pt>
                <c:pt idx="53">
                  <c:v>3550</c:v>
                </c:pt>
                <c:pt idx="54">
                  <c:v>4035</c:v>
                </c:pt>
                <c:pt idx="55">
                  <c:v>4698</c:v>
                </c:pt>
                <c:pt idx="56">
                  <c:v>4125</c:v>
                </c:pt>
                <c:pt idx="57">
                  <c:v>3647</c:v>
                </c:pt>
                <c:pt idx="59">
                  <c:v>5114</c:v>
                </c:pt>
                <c:pt idx="60">
                  <c:v>5727</c:v>
                </c:pt>
                <c:pt idx="65">
                  <c:v>7411</c:v>
                </c:pt>
                <c:pt idx="82">
                  <c:v>3781.5</c:v>
                </c:pt>
                <c:pt idx="92">
                  <c:v>0</c:v>
                </c:pt>
                <c:pt idx="93">
                  <c:v>0</c:v>
                </c:pt>
                <c:pt idx="95">
                  <c:v>8176</c:v>
                </c:pt>
                <c:pt idx="96">
                  <c:v>10592</c:v>
                </c:pt>
                <c:pt idx="97">
                  <c:v>12512</c:v>
                </c:pt>
                <c:pt idx="98">
                  <c:v>10213</c:v>
                </c:pt>
                <c:pt idx="99">
                  <c:v>4991</c:v>
                </c:pt>
                <c:pt idx="100">
                  <c:v>2529</c:v>
                </c:pt>
                <c:pt idx="101">
                  <c:v>1711.5</c:v>
                </c:pt>
                <c:pt idx="102">
                  <c:v>1524</c:v>
                </c:pt>
                <c:pt idx="103">
                  <c:v>2524</c:v>
                </c:pt>
                <c:pt idx="104">
                  <c:v>2520</c:v>
                </c:pt>
                <c:pt idx="105">
                  <c:v>3191</c:v>
                </c:pt>
                <c:pt idx="106">
                  <c:v>4019.83333333333</c:v>
                </c:pt>
                <c:pt idx="107">
                  <c:v>4183.75</c:v>
                </c:pt>
                <c:pt idx="108">
                  <c:v>4451.33333333333</c:v>
                </c:pt>
                <c:pt idx="109">
                  <c:v>4026</c:v>
                </c:pt>
                <c:pt idx="110">
                  <c:v>4388</c:v>
                </c:pt>
                <c:pt idx="111">
                  <c:v>4213</c:v>
                </c:pt>
                <c:pt idx="112">
                  <c:v>4041.25</c:v>
                </c:pt>
                <c:pt idx="114">
                  <c:v>3970</c:v>
                </c:pt>
                <c:pt idx="115">
                  <c:v>4180.5</c:v>
                </c:pt>
                <c:pt idx="121">
                  <c:v>4344</c:v>
                </c:pt>
                <c:pt idx="123">
                  <c:v>3978</c:v>
                </c:pt>
                <c:pt idx="125">
                  <c:v>1983</c:v>
                </c:pt>
                <c:pt idx="130">
                  <c:v>1675</c:v>
                </c:pt>
                <c:pt idx="139">
                  <c:v>102</c:v>
                </c:pt>
                <c:pt idx="148">
                  <c:v>1544</c:v>
                </c:pt>
                <c:pt idx="154">
                  <c:v>3506.33333333333</c:v>
                </c:pt>
                <c:pt idx="155">
                  <c:v>2507</c:v>
                </c:pt>
                <c:pt idx="156">
                  <c:v>2735</c:v>
                </c:pt>
                <c:pt idx="158">
                  <c:v>2528</c:v>
                </c:pt>
                <c:pt idx="160">
                  <c:v>2127</c:v>
                </c:pt>
                <c:pt idx="161">
                  <c:v>2392</c:v>
                </c:pt>
                <c:pt idx="162">
                  <c:v>1166</c:v>
                </c:pt>
                <c:pt idx="164">
                  <c:v>1807</c:v>
                </c:pt>
                <c:pt idx="165">
                  <c:v>1547</c:v>
                </c:pt>
                <c:pt idx="166">
                  <c:v>1499</c:v>
                </c:pt>
                <c:pt idx="167">
                  <c:v>2071</c:v>
                </c:pt>
                <c:pt idx="168">
                  <c:v>2134</c:v>
                </c:pt>
                <c:pt idx="169">
                  <c:v>2067.33333333333</c:v>
                </c:pt>
                <c:pt idx="170">
                  <c:v>1820.5</c:v>
                </c:pt>
                <c:pt idx="171">
                  <c:v>1720</c:v>
                </c:pt>
                <c:pt idx="172">
                  <c:v>1651</c:v>
                </c:pt>
                <c:pt idx="173">
                  <c:v>1601</c:v>
                </c:pt>
                <c:pt idx="174">
                  <c:v>1504</c:v>
                </c:pt>
                <c:pt idx="175">
                  <c:v>1597</c:v>
                </c:pt>
                <c:pt idx="176">
                  <c:v>1630</c:v>
                </c:pt>
                <c:pt idx="177">
                  <c:v>1277</c:v>
                </c:pt>
                <c:pt idx="178">
                  <c:v>671</c:v>
                </c:pt>
                <c:pt idx="180">
                  <c:v>1996</c:v>
                </c:pt>
                <c:pt idx="181">
                  <c:v>1655.5</c:v>
                </c:pt>
                <c:pt idx="182">
                  <c:v>1780</c:v>
                </c:pt>
                <c:pt idx="183">
                  <c:v>1527</c:v>
                </c:pt>
                <c:pt idx="185">
                  <c:v>1919</c:v>
                </c:pt>
                <c:pt idx="186">
                  <c:v>1373</c:v>
                </c:pt>
                <c:pt idx="187">
                  <c:v>1257</c:v>
                </c:pt>
                <c:pt idx="188">
                  <c:v>1122</c:v>
                </c:pt>
                <c:pt idx="189">
                  <c:v>1295</c:v>
                </c:pt>
                <c:pt idx="190">
                  <c:v>1278</c:v>
                </c:pt>
                <c:pt idx="191">
                  <c:v>964</c:v>
                </c:pt>
                <c:pt idx="192">
                  <c:v>881</c:v>
                </c:pt>
                <c:pt idx="194">
                  <c:v>1140</c:v>
                </c:pt>
                <c:pt idx="195">
                  <c:v>1049</c:v>
                </c:pt>
                <c:pt idx="196">
                  <c:v>1155</c:v>
                </c:pt>
                <c:pt idx="197">
                  <c:v>1144</c:v>
                </c:pt>
                <c:pt idx="198">
                  <c:v>1128</c:v>
                </c:pt>
                <c:pt idx="199">
                  <c:v>1144</c:v>
                </c:pt>
                <c:pt idx="200">
                  <c:v>1068</c:v>
                </c:pt>
                <c:pt idx="201">
                  <c:v>1068</c:v>
                </c:pt>
                <c:pt idx="202">
                  <c:v>1070</c:v>
                </c:pt>
                <c:pt idx="203">
                  <c:v>1778</c:v>
                </c:pt>
                <c:pt idx="206">
                  <c:v>1110</c:v>
                </c:pt>
                <c:pt idx="211">
                  <c:v>1351.5</c:v>
                </c:pt>
                <c:pt idx="215">
                  <c:v>1359</c:v>
                </c:pt>
                <c:pt idx="216">
                  <c:v>1334</c:v>
                </c:pt>
                <c:pt idx="217">
                  <c:v>1303</c:v>
                </c:pt>
                <c:pt idx="251">
                  <c:v>943</c:v>
                </c:pt>
                <c:pt idx="255">
                  <c:v>876</c:v>
                </c:pt>
                <c:pt idx="257">
                  <c:v>862</c:v>
                </c:pt>
                <c:pt idx="258">
                  <c:v>909</c:v>
                </c:pt>
                <c:pt idx="260">
                  <c:v>850</c:v>
                </c:pt>
                <c:pt idx="262">
                  <c:v>798</c:v>
                </c:pt>
                <c:pt idx="263">
                  <c:v>779</c:v>
                </c:pt>
                <c:pt idx="264">
                  <c:v>0</c:v>
                </c:pt>
                <c:pt idx="265">
                  <c:v>967</c:v>
                </c:pt>
                <c:pt idx="266">
                  <c:v>1027</c:v>
                </c:pt>
                <c:pt idx="267">
                  <c:v>971</c:v>
                </c:pt>
                <c:pt idx="268">
                  <c:v>984</c:v>
                </c:pt>
                <c:pt idx="269">
                  <c:v>1000</c:v>
                </c:pt>
                <c:pt idx="270">
                  <c:v>820</c:v>
                </c:pt>
                <c:pt idx="271">
                  <c:v>0</c:v>
                </c:pt>
                <c:pt idx="272">
                  <c:v>850</c:v>
                </c:pt>
                <c:pt idx="273">
                  <c:v>820</c:v>
                </c:pt>
                <c:pt idx="274">
                  <c:v>865</c:v>
                </c:pt>
                <c:pt idx="275">
                  <c:v>313</c:v>
                </c:pt>
                <c:pt idx="276">
                  <c:v>350</c:v>
                </c:pt>
                <c:pt idx="277">
                  <c:v>870</c:v>
                </c:pt>
                <c:pt idx="278">
                  <c:v>688</c:v>
                </c:pt>
                <c:pt idx="279">
                  <c:v>614</c:v>
                </c:pt>
                <c:pt idx="280">
                  <c:v>600</c:v>
                </c:pt>
                <c:pt idx="281">
                  <c:v>558</c:v>
                </c:pt>
                <c:pt idx="282">
                  <c:v>538</c:v>
                </c:pt>
                <c:pt idx="283">
                  <c:v>536</c:v>
                </c:pt>
                <c:pt idx="284">
                  <c:v>506</c:v>
                </c:pt>
              </c:numCache>
            </c:numRef>
          </c:yVal>
          <c:smooth val="0"/>
        </c:ser>
        <c:axId val="72629453"/>
        <c:axId val="12621150"/>
      </c:scatterChart>
      <c:valAx>
        <c:axId val="72629453"/>
        <c:scaling>
          <c:orientation val="minMax"/>
          <c:max val="46266"/>
          <c:min val="37438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2621150"/>
        <c:crosses val="autoZero"/>
        <c:crossBetween val="midCat"/>
        <c:majorUnit val="1095.75"/>
      </c:valAx>
      <c:valAx>
        <c:axId val="12621150"/>
        <c:scaling>
          <c:orientation val="minMax"/>
          <c:max val="40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262945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KKA-1 | GAS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c55a11"/>
            </a:solidFill>
            <a:ln w="1908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Koreksi_Data!$C$7:$C$291</c:f>
              <c:numCache>
                <c:formatCode>mmm\-yyyy</c:formatCode>
                <c:ptCount val="285"/>
                <c:pt idx="0">
                  <c:v>37438</c:v>
                </c:pt>
                <c:pt idx="1">
                  <c:v>37469</c:v>
                </c:pt>
                <c:pt idx="2">
                  <c:v>37500</c:v>
                </c:pt>
                <c:pt idx="3">
                  <c:v>37530</c:v>
                </c:pt>
                <c:pt idx="4">
                  <c:v>37561</c:v>
                </c:pt>
                <c:pt idx="5">
                  <c:v>37591</c:v>
                </c:pt>
                <c:pt idx="6">
                  <c:v>37622</c:v>
                </c:pt>
                <c:pt idx="7">
                  <c:v>37653</c:v>
                </c:pt>
                <c:pt idx="8">
                  <c:v>37681</c:v>
                </c:pt>
                <c:pt idx="9">
                  <c:v>37712</c:v>
                </c:pt>
                <c:pt idx="10">
                  <c:v>37742</c:v>
                </c:pt>
                <c:pt idx="11">
                  <c:v>37773</c:v>
                </c:pt>
                <c:pt idx="12">
                  <c:v>37803</c:v>
                </c:pt>
                <c:pt idx="13">
                  <c:v>37834</c:v>
                </c:pt>
                <c:pt idx="14">
                  <c:v>37865</c:v>
                </c:pt>
                <c:pt idx="15">
                  <c:v>37895</c:v>
                </c:pt>
                <c:pt idx="16">
                  <c:v>37926</c:v>
                </c:pt>
                <c:pt idx="17">
                  <c:v>37956</c:v>
                </c:pt>
                <c:pt idx="18">
                  <c:v>37987</c:v>
                </c:pt>
                <c:pt idx="19">
                  <c:v>38018</c:v>
                </c:pt>
                <c:pt idx="20">
                  <c:v>38047</c:v>
                </c:pt>
                <c:pt idx="21">
                  <c:v>38078</c:v>
                </c:pt>
                <c:pt idx="22">
                  <c:v>38108</c:v>
                </c:pt>
                <c:pt idx="23">
                  <c:v>38139</c:v>
                </c:pt>
                <c:pt idx="24">
                  <c:v>38169</c:v>
                </c:pt>
                <c:pt idx="25">
                  <c:v>38200</c:v>
                </c:pt>
                <c:pt idx="26">
                  <c:v>38231</c:v>
                </c:pt>
                <c:pt idx="27">
                  <c:v>38261</c:v>
                </c:pt>
                <c:pt idx="28">
                  <c:v>38292</c:v>
                </c:pt>
                <c:pt idx="29">
                  <c:v>38322</c:v>
                </c:pt>
                <c:pt idx="30">
                  <c:v>38353</c:v>
                </c:pt>
                <c:pt idx="31">
                  <c:v>38384</c:v>
                </c:pt>
                <c:pt idx="32">
                  <c:v>38412</c:v>
                </c:pt>
                <c:pt idx="33">
                  <c:v>38443</c:v>
                </c:pt>
                <c:pt idx="34">
                  <c:v>38473</c:v>
                </c:pt>
                <c:pt idx="35">
                  <c:v>38504</c:v>
                </c:pt>
                <c:pt idx="36">
                  <c:v>38534</c:v>
                </c:pt>
                <c:pt idx="37">
                  <c:v>38565</c:v>
                </c:pt>
                <c:pt idx="38">
                  <c:v>38596</c:v>
                </c:pt>
                <c:pt idx="39">
                  <c:v>38626</c:v>
                </c:pt>
                <c:pt idx="40">
                  <c:v>38657</c:v>
                </c:pt>
                <c:pt idx="41">
                  <c:v>38687</c:v>
                </c:pt>
                <c:pt idx="42">
                  <c:v>38718</c:v>
                </c:pt>
                <c:pt idx="43">
                  <c:v>38749</c:v>
                </c:pt>
                <c:pt idx="44">
                  <c:v>38777</c:v>
                </c:pt>
                <c:pt idx="45">
                  <c:v>38808</c:v>
                </c:pt>
                <c:pt idx="46">
                  <c:v>38838</c:v>
                </c:pt>
                <c:pt idx="47">
                  <c:v>38869</c:v>
                </c:pt>
                <c:pt idx="48">
                  <c:v>38899</c:v>
                </c:pt>
                <c:pt idx="49">
                  <c:v>38930</c:v>
                </c:pt>
                <c:pt idx="50">
                  <c:v>38961</c:v>
                </c:pt>
                <c:pt idx="51">
                  <c:v>38991</c:v>
                </c:pt>
                <c:pt idx="52">
                  <c:v>39022</c:v>
                </c:pt>
                <c:pt idx="53">
                  <c:v>39052</c:v>
                </c:pt>
                <c:pt idx="54">
                  <c:v>39083</c:v>
                </c:pt>
                <c:pt idx="55">
                  <c:v>39114</c:v>
                </c:pt>
                <c:pt idx="56">
                  <c:v>39142</c:v>
                </c:pt>
                <c:pt idx="57">
                  <c:v>39173</c:v>
                </c:pt>
                <c:pt idx="58">
                  <c:v>39203</c:v>
                </c:pt>
                <c:pt idx="59">
                  <c:v>39234</c:v>
                </c:pt>
                <c:pt idx="60">
                  <c:v>39264</c:v>
                </c:pt>
                <c:pt idx="61">
                  <c:v>39295</c:v>
                </c:pt>
                <c:pt idx="62">
                  <c:v>39326</c:v>
                </c:pt>
                <c:pt idx="63">
                  <c:v>39356</c:v>
                </c:pt>
                <c:pt idx="64">
                  <c:v>39387</c:v>
                </c:pt>
                <c:pt idx="65">
                  <c:v>39417</c:v>
                </c:pt>
                <c:pt idx="66">
                  <c:v>39448</c:v>
                </c:pt>
                <c:pt idx="67">
                  <c:v>39479</c:v>
                </c:pt>
                <c:pt idx="68">
                  <c:v>39508</c:v>
                </c:pt>
                <c:pt idx="69">
                  <c:v>39539</c:v>
                </c:pt>
                <c:pt idx="70">
                  <c:v>39569</c:v>
                </c:pt>
                <c:pt idx="71">
                  <c:v>39600</c:v>
                </c:pt>
                <c:pt idx="72">
                  <c:v>39630</c:v>
                </c:pt>
                <c:pt idx="73">
                  <c:v>39661</c:v>
                </c:pt>
                <c:pt idx="74">
                  <c:v>39692</c:v>
                </c:pt>
                <c:pt idx="75">
                  <c:v>39722</c:v>
                </c:pt>
                <c:pt idx="76">
                  <c:v>39753</c:v>
                </c:pt>
                <c:pt idx="77">
                  <c:v>39783</c:v>
                </c:pt>
                <c:pt idx="78">
                  <c:v>39814</c:v>
                </c:pt>
                <c:pt idx="79">
                  <c:v>39845</c:v>
                </c:pt>
                <c:pt idx="80">
                  <c:v>39873</c:v>
                </c:pt>
                <c:pt idx="81">
                  <c:v>39904</c:v>
                </c:pt>
                <c:pt idx="82">
                  <c:v>39934</c:v>
                </c:pt>
                <c:pt idx="83">
                  <c:v>39965</c:v>
                </c:pt>
                <c:pt idx="84">
                  <c:v>39995</c:v>
                </c:pt>
                <c:pt idx="85">
                  <c:v>40026</c:v>
                </c:pt>
                <c:pt idx="86">
                  <c:v>40057</c:v>
                </c:pt>
                <c:pt idx="87">
                  <c:v>40087</c:v>
                </c:pt>
                <c:pt idx="88">
                  <c:v>40118</c:v>
                </c:pt>
                <c:pt idx="89">
                  <c:v>40148</c:v>
                </c:pt>
                <c:pt idx="90">
                  <c:v>40179</c:v>
                </c:pt>
                <c:pt idx="91">
                  <c:v>40210</c:v>
                </c:pt>
                <c:pt idx="92">
                  <c:v>40238</c:v>
                </c:pt>
                <c:pt idx="93">
                  <c:v>40269</c:v>
                </c:pt>
                <c:pt idx="94">
                  <c:v>40299</c:v>
                </c:pt>
                <c:pt idx="95">
                  <c:v>40330</c:v>
                </c:pt>
                <c:pt idx="96">
                  <c:v>40360</c:v>
                </c:pt>
                <c:pt idx="97">
                  <c:v>40391</c:v>
                </c:pt>
                <c:pt idx="98">
                  <c:v>40422</c:v>
                </c:pt>
                <c:pt idx="99">
                  <c:v>40452</c:v>
                </c:pt>
                <c:pt idx="100">
                  <c:v>40483</c:v>
                </c:pt>
                <c:pt idx="101">
                  <c:v>40513</c:v>
                </c:pt>
                <c:pt idx="102">
                  <c:v>40544</c:v>
                </c:pt>
                <c:pt idx="103">
                  <c:v>40575</c:v>
                </c:pt>
                <c:pt idx="104">
                  <c:v>40603</c:v>
                </c:pt>
                <c:pt idx="105">
                  <c:v>40634</c:v>
                </c:pt>
                <c:pt idx="106">
                  <c:v>40664</c:v>
                </c:pt>
                <c:pt idx="107">
                  <c:v>40695</c:v>
                </c:pt>
                <c:pt idx="108">
                  <c:v>40725</c:v>
                </c:pt>
                <c:pt idx="109">
                  <c:v>40756</c:v>
                </c:pt>
                <c:pt idx="110">
                  <c:v>40787</c:v>
                </c:pt>
                <c:pt idx="111">
                  <c:v>40817</c:v>
                </c:pt>
                <c:pt idx="112">
                  <c:v>40848</c:v>
                </c:pt>
                <c:pt idx="113">
                  <c:v>40878</c:v>
                </c:pt>
                <c:pt idx="114">
                  <c:v>40909</c:v>
                </c:pt>
                <c:pt idx="115">
                  <c:v>40940</c:v>
                </c:pt>
                <c:pt idx="116">
                  <c:v>40969</c:v>
                </c:pt>
                <c:pt idx="117">
                  <c:v>41000</c:v>
                </c:pt>
                <c:pt idx="118">
                  <c:v>41030</c:v>
                </c:pt>
                <c:pt idx="119">
                  <c:v>41061</c:v>
                </c:pt>
                <c:pt idx="120">
                  <c:v>41091</c:v>
                </c:pt>
                <c:pt idx="121">
                  <c:v>41122</c:v>
                </c:pt>
                <c:pt idx="122">
                  <c:v>41153</c:v>
                </c:pt>
                <c:pt idx="123">
                  <c:v>41183</c:v>
                </c:pt>
                <c:pt idx="124">
                  <c:v>41214</c:v>
                </c:pt>
                <c:pt idx="125">
                  <c:v>41244</c:v>
                </c:pt>
                <c:pt idx="126">
                  <c:v>41275</c:v>
                </c:pt>
                <c:pt idx="127">
                  <c:v>41306</c:v>
                </c:pt>
                <c:pt idx="128">
                  <c:v>41334</c:v>
                </c:pt>
                <c:pt idx="129">
                  <c:v>41365</c:v>
                </c:pt>
                <c:pt idx="130">
                  <c:v>41395</c:v>
                </c:pt>
                <c:pt idx="131">
                  <c:v>41426</c:v>
                </c:pt>
                <c:pt idx="132">
                  <c:v>41456</c:v>
                </c:pt>
                <c:pt idx="133">
                  <c:v>41487</c:v>
                </c:pt>
                <c:pt idx="134">
                  <c:v>41518</c:v>
                </c:pt>
                <c:pt idx="135">
                  <c:v>41548</c:v>
                </c:pt>
                <c:pt idx="136">
                  <c:v>41579</c:v>
                </c:pt>
                <c:pt idx="137">
                  <c:v>41609</c:v>
                </c:pt>
                <c:pt idx="138">
                  <c:v>41640</c:v>
                </c:pt>
                <c:pt idx="139">
                  <c:v>41671</c:v>
                </c:pt>
                <c:pt idx="140">
                  <c:v>41699</c:v>
                </c:pt>
                <c:pt idx="141">
                  <c:v>41730</c:v>
                </c:pt>
                <c:pt idx="142">
                  <c:v>41760</c:v>
                </c:pt>
                <c:pt idx="143">
                  <c:v>41791</c:v>
                </c:pt>
                <c:pt idx="144">
                  <c:v>41821</c:v>
                </c:pt>
                <c:pt idx="145">
                  <c:v>41852</c:v>
                </c:pt>
                <c:pt idx="146">
                  <c:v>41883</c:v>
                </c:pt>
                <c:pt idx="147">
                  <c:v>41913</c:v>
                </c:pt>
                <c:pt idx="148">
                  <c:v>41944</c:v>
                </c:pt>
                <c:pt idx="149">
                  <c:v>41974</c:v>
                </c:pt>
                <c:pt idx="150">
                  <c:v>42005</c:v>
                </c:pt>
                <c:pt idx="151">
                  <c:v>42036</c:v>
                </c:pt>
                <c:pt idx="152">
                  <c:v>42064</c:v>
                </c:pt>
                <c:pt idx="153">
                  <c:v>42095</c:v>
                </c:pt>
                <c:pt idx="154">
                  <c:v>42125</c:v>
                </c:pt>
                <c:pt idx="155">
                  <c:v>42156</c:v>
                </c:pt>
                <c:pt idx="156">
                  <c:v>42186</c:v>
                </c:pt>
                <c:pt idx="157">
                  <c:v>42217</c:v>
                </c:pt>
                <c:pt idx="158">
                  <c:v>42248</c:v>
                </c:pt>
                <c:pt idx="159">
                  <c:v>42278</c:v>
                </c:pt>
                <c:pt idx="160">
                  <c:v>42309</c:v>
                </c:pt>
                <c:pt idx="161">
                  <c:v>42339</c:v>
                </c:pt>
                <c:pt idx="162">
                  <c:v>42370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44409</c:v>
                </c:pt>
                <c:pt idx="228">
                  <c:v>44440</c:v>
                </c:pt>
                <c:pt idx="229">
                  <c:v>44470</c:v>
                </c:pt>
                <c:pt idx="230">
                  <c:v>44501</c:v>
                </c:pt>
                <c:pt idx="231">
                  <c:v>44531</c:v>
                </c:pt>
                <c:pt idx="232">
                  <c:v>44562</c:v>
                </c:pt>
                <c:pt idx="233">
                  <c:v>44593</c:v>
                </c:pt>
                <c:pt idx="234">
                  <c:v>44621</c:v>
                </c:pt>
                <c:pt idx="235">
                  <c:v>44652</c:v>
                </c:pt>
                <c:pt idx="236">
                  <c:v>44682</c:v>
                </c:pt>
                <c:pt idx="237">
                  <c:v>44713</c:v>
                </c:pt>
                <c:pt idx="238">
                  <c:v>44743</c:v>
                </c:pt>
                <c:pt idx="239">
                  <c:v>44774</c:v>
                </c:pt>
                <c:pt idx="240">
                  <c:v>44805</c:v>
                </c:pt>
                <c:pt idx="241">
                  <c:v>44835</c:v>
                </c:pt>
                <c:pt idx="242">
                  <c:v>44866</c:v>
                </c:pt>
                <c:pt idx="243">
                  <c:v>44896</c:v>
                </c:pt>
                <c:pt idx="244">
                  <c:v>44927</c:v>
                </c:pt>
                <c:pt idx="245">
                  <c:v>44958</c:v>
                </c:pt>
                <c:pt idx="246">
                  <c:v>44986</c:v>
                </c:pt>
                <c:pt idx="247">
                  <c:v>45017</c:v>
                </c:pt>
                <c:pt idx="248">
                  <c:v>45047</c:v>
                </c:pt>
                <c:pt idx="249">
                  <c:v>45078</c:v>
                </c:pt>
                <c:pt idx="250">
                  <c:v>45108</c:v>
                </c:pt>
                <c:pt idx="251">
                  <c:v>45139</c:v>
                </c:pt>
                <c:pt idx="252">
                  <c:v>45170</c:v>
                </c:pt>
                <c:pt idx="253">
                  <c:v>45200</c:v>
                </c:pt>
                <c:pt idx="254">
                  <c:v>45231</c:v>
                </c:pt>
                <c:pt idx="255">
                  <c:v>45261</c:v>
                </c:pt>
                <c:pt idx="256">
                  <c:v>45292</c:v>
                </c:pt>
                <c:pt idx="257">
                  <c:v>45323</c:v>
                </c:pt>
                <c:pt idx="258">
                  <c:v>45352</c:v>
                </c:pt>
                <c:pt idx="259">
                  <c:v>45383</c:v>
                </c:pt>
                <c:pt idx="260">
                  <c:v>45413</c:v>
                </c:pt>
                <c:pt idx="261">
                  <c:v>45444</c:v>
                </c:pt>
                <c:pt idx="262">
                  <c:v>45474</c:v>
                </c:pt>
                <c:pt idx="263">
                  <c:v>45505</c:v>
                </c:pt>
                <c:pt idx="264">
                  <c:v>45536</c:v>
                </c:pt>
                <c:pt idx="265">
                  <c:v>45566</c:v>
                </c:pt>
                <c:pt idx="266">
                  <c:v>45597</c:v>
                </c:pt>
                <c:pt idx="267">
                  <c:v>45627</c:v>
                </c:pt>
                <c:pt idx="268">
                  <c:v>45658</c:v>
                </c:pt>
                <c:pt idx="269">
                  <c:v>45689</c:v>
                </c:pt>
                <c:pt idx="270">
                  <c:v>45717</c:v>
                </c:pt>
                <c:pt idx="271">
                  <c:v>45748</c:v>
                </c:pt>
                <c:pt idx="272">
                  <c:v>45778</c:v>
                </c:pt>
                <c:pt idx="273">
                  <c:v>45809</c:v>
                </c:pt>
                <c:pt idx="274">
                  <c:v>45839</c:v>
                </c:pt>
                <c:pt idx="275">
                  <c:v>45962</c:v>
                </c:pt>
                <c:pt idx="276">
                  <c:v>45992</c:v>
                </c:pt>
                <c:pt idx="277">
                  <c:v>46054</c:v>
                </c:pt>
                <c:pt idx="278">
                  <c:v>46082</c:v>
                </c:pt>
                <c:pt idx="279">
                  <c:v>46113</c:v>
                </c:pt>
                <c:pt idx="280">
                  <c:v>46143</c:v>
                </c:pt>
                <c:pt idx="281">
                  <c:v>46174</c:v>
                </c:pt>
                <c:pt idx="282">
                  <c:v>46204</c:v>
                </c:pt>
                <c:pt idx="283">
                  <c:v>46235</c:v>
                </c:pt>
                <c:pt idx="284">
                  <c:v>46266</c:v>
                </c:pt>
              </c:numCache>
            </c:numRef>
          </c:xVal>
          <c:yVal>
            <c:numRef>
              <c:f>Koreksi_Data!$K$7:$K$291</c:f>
              <c:numCache>
                <c:formatCode>#,##0.0</c:formatCode>
                <c:ptCount val="285"/>
                <c:pt idx="0">
                  <c:v>0</c:v>
                </c:pt>
                <c:pt idx="1">
                  <c:v>7357.8</c:v>
                </c:pt>
                <c:pt idx="2">
                  <c:v>7244.07541707556</c:v>
                </c:pt>
                <c:pt idx="3">
                  <c:v>8043</c:v>
                </c:pt>
                <c:pt idx="4">
                  <c:v>9343.32554302997</c:v>
                </c:pt>
                <c:pt idx="5">
                  <c:v>7086</c:v>
                </c:pt>
                <c:pt idx="6">
                  <c:v>8067</c:v>
                </c:pt>
                <c:pt idx="7">
                  <c:v>7825.00935925126</c:v>
                </c:pt>
                <c:pt idx="8">
                  <c:v>12669</c:v>
                </c:pt>
                <c:pt idx="9">
                  <c:v>29704.2041847042</c:v>
                </c:pt>
                <c:pt idx="10">
                  <c:v>5291</c:v>
                </c:pt>
                <c:pt idx="11">
                  <c:v>4713</c:v>
                </c:pt>
                <c:pt idx="12">
                  <c:v>5345</c:v>
                </c:pt>
                <c:pt idx="13">
                  <c:v>6024</c:v>
                </c:pt>
                <c:pt idx="14">
                  <c:v>5441</c:v>
                </c:pt>
                <c:pt idx="15">
                  <c:v>5435</c:v>
                </c:pt>
                <c:pt idx="16">
                  <c:v>5600</c:v>
                </c:pt>
                <c:pt idx="17">
                  <c:v>5648</c:v>
                </c:pt>
                <c:pt idx="18">
                  <c:v>5248</c:v>
                </c:pt>
                <c:pt idx="19">
                  <c:v>5135</c:v>
                </c:pt>
                <c:pt idx="20">
                  <c:v>5135</c:v>
                </c:pt>
                <c:pt idx="21">
                  <c:v>5064</c:v>
                </c:pt>
                <c:pt idx="22">
                  <c:v>5428</c:v>
                </c:pt>
                <c:pt idx="23">
                  <c:v>5085</c:v>
                </c:pt>
                <c:pt idx="24">
                  <c:v>5102</c:v>
                </c:pt>
                <c:pt idx="25">
                  <c:v>4375</c:v>
                </c:pt>
                <c:pt idx="26">
                  <c:v>4792</c:v>
                </c:pt>
                <c:pt idx="27">
                  <c:v>3229</c:v>
                </c:pt>
                <c:pt idx="28">
                  <c:v>3406.25526075023</c:v>
                </c:pt>
                <c:pt idx="29">
                  <c:v>3709.55870692284</c:v>
                </c:pt>
                <c:pt idx="30">
                  <c:v>3487.98963098506</c:v>
                </c:pt>
                <c:pt idx="31">
                  <c:v>4484</c:v>
                </c:pt>
                <c:pt idx="32">
                  <c:v>4369</c:v>
                </c:pt>
                <c:pt idx="33">
                  <c:v>4578</c:v>
                </c:pt>
                <c:pt idx="34">
                  <c:v>4603.18349705305</c:v>
                </c:pt>
                <c:pt idx="35">
                  <c:v>4404.4137524558</c:v>
                </c:pt>
                <c:pt idx="36">
                  <c:v>6247</c:v>
                </c:pt>
                <c:pt idx="37">
                  <c:v>7222.33333333333</c:v>
                </c:pt>
                <c:pt idx="38">
                  <c:v>5564</c:v>
                </c:pt>
                <c:pt idx="39">
                  <c:v>5237.20985481742</c:v>
                </c:pt>
                <c:pt idx="40">
                  <c:v>4978</c:v>
                </c:pt>
                <c:pt idx="41">
                  <c:v>4881.31633891721</c:v>
                </c:pt>
                <c:pt idx="42">
                  <c:v>4752.00194221898</c:v>
                </c:pt>
                <c:pt idx="43">
                  <c:v>5206.41514930808</c:v>
                </c:pt>
                <c:pt idx="44">
                  <c:v>5407.5</c:v>
                </c:pt>
                <c:pt idx="45">
                  <c:v>1934</c:v>
                </c:pt>
                <c:pt idx="46">
                  <c:v>3810</c:v>
                </c:pt>
                <c:pt idx="47">
                  <c:v>3740</c:v>
                </c:pt>
                <c:pt idx="48">
                  <c:v>5699</c:v>
                </c:pt>
                <c:pt idx="49">
                  <c:v>6092.5841222031</c:v>
                </c:pt>
                <c:pt idx="50">
                  <c:v>6427.31454388985</c:v>
                </c:pt>
                <c:pt idx="51">
                  <c:v>4000</c:v>
                </c:pt>
                <c:pt idx="52">
                  <c:v>2204</c:v>
                </c:pt>
                <c:pt idx="53">
                  <c:v>3550</c:v>
                </c:pt>
                <c:pt idx="54">
                  <c:v>4035</c:v>
                </c:pt>
                <c:pt idx="55">
                  <c:v>4698</c:v>
                </c:pt>
                <c:pt idx="56">
                  <c:v>4125</c:v>
                </c:pt>
                <c:pt idx="57">
                  <c:v>3647</c:v>
                </c:pt>
                <c:pt idx="58">
                  <c:v>1945.44043043812</c:v>
                </c:pt>
                <c:pt idx="59">
                  <c:v>5114</c:v>
                </c:pt>
                <c:pt idx="60">
                  <c:v>5727</c:v>
                </c:pt>
                <c:pt idx="61">
                  <c:v>4138.57421420256</c:v>
                </c:pt>
                <c:pt idx="62">
                  <c:v>5238.63824214203</c:v>
                </c:pt>
                <c:pt idx="63">
                  <c:v>0</c:v>
                </c:pt>
                <c:pt idx="64">
                  <c:v>4015.23370197905</c:v>
                </c:pt>
                <c:pt idx="65">
                  <c:v>7411</c:v>
                </c:pt>
                <c:pt idx="66">
                  <c:v>11602.0229329367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2067.49169455808</c:v>
                </c:pt>
                <c:pt idx="78">
                  <c:v>0</c:v>
                </c:pt>
                <c:pt idx="79">
                  <c:v>2206.6718730631</c:v>
                </c:pt>
                <c:pt idx="80">
                  <c:v>0</c:v>
                </c:pt>
                <c:pt idx="81">
                  <c:v>1947.14447750093</c:v>
                </c:pt>
                <c:pt idx="82">
                  <c:v>3781.5</c:v>
                </c:pt>
                <c:pt idx="83">
                  <c:v>4310.0702155454</c:v>
                </c:pt>
                <c:pt idx="84">
                  <c:v>4928.7937622469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4180.5</c:v>
                </c:pt>
                <c:pt idx="116">
                  <c:v>4214.93890160183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767.222196796339</c:v>
                </c:pt>
                <c:pt idx="121">
                  <c:v>4344</c:v>
                </c:pt>
                <c:pt idx="122">
                  <c:v>4134.84444444444</c:v>
                </c:pt>
                <c:pt idx="123">
                  <c:v>3978</c:v>
                </c:pt>
                <c:pt idx="124">
                  <c:v>3796.43153526971</c:v>
                </c:pt>
                <c:pt idx="125">
                  <c:v>1983</c:v>
                </c:pt>
                <c:pt idx="126">
                  <c:v>3404.77358490566</c:v>
                </c:pt>
                <c:pt idx="127">
                  <c:v>3788.27830188679</c:v>
                </c:pt>
                <c:pt idx="128">
                  <c:v>4209.19811320755</c:v>
                </c:pt>
                <c:pt idx="129">
                  <c:v>2946.43867924528</c:v>
                </c:pt>
                <c:pt idx="130">
                  <c:v>1675</c:v>
                </c:pt>
                <c:pt idx="131">
                  <c:v>684.671532846715</c:v>
                </c:pt>
                <c:pt idx="132">
                  <c:v>603.366788321168</c:v>
                </c:pt>
                <c:pt idx="133">
                  <c:v>523.284671532847</c:v>
                </c:pt>
                <c:pt idx="134">
                  <c:v>428.53102189781</c:v>
                </c:pt>
                <c:pt idx="135">
                  <c:v>684.671532846715</c:v>
                </c:pt>
                <c:pt idx="136">
                  <c:v>4040.78467153285</c:v>
                </c:pt>
                <c:pt idx="137">
                  <c:v>4120.25547445255</c:v>
                </c:pt>
                <c:pt idx="138">
                  <c:v>7830.93065693431</c:v>
                </c:pt>
                <c:pt idx="139">
                  <c:v>102</c:v>
                </c:pt>
                <c:pt idx="140">
                  <c:v>111.056074766355</c:v>
                </c:pt>
                <c:pt idx="141">
                  <c:v>83.8878504672897</c:v>
                </c:pt>
                <c:pt idx="142">
                  <c:v>114.511682242991</c:v>
                </c:pt>
                <c:pt idx="143">
                  <c:v>90.7990654205608</c:v>
                </c:pt>
                <c:pt idx="144">
                  <c:v>99.4976635514019</c:v>
                </c:pt>
                <c:pt idx="145">
                  <c:v>102.476635514019</c:v>
                </c:pt>
                <c:pt idx="146">
                  <c:v>104.978971962617</c:v>
                </c:pt>
                <c:pt idx="147">
                  <c:v>99.4976635514019</c:v>
                </c:pt>
                <c:pt idx="148">
                  <c:v>1544</c:v>
                </c:pt>
                <c:pt idx="149">
                  <c:v>1326.3436123348</c:v>
                </c:pt>
                <c:pt idx="150">
                  <c:v>1312.74008810573</c:v>
                </c:pt>
                <c:pt idx="151">
                  <c:v>1392.66079295154</c:v>
                </c:pt>
                <c:pt idx="152">
                  <c:v>1753.15418502203</c:v>
                </c:pt>
                <c:pt idx="153">
                  <c:v>1613.71806167401</c:v>
                </c:pt>
                <c:pt idx="154">
                  <c:v>3506.33333333333</c:v>
                </c:pt>
                <c:pt idx="155">
                  <c:v>2507</c:v>
                </c:pt>
                <c:pt idx="156">
                  <c:v>2735</c:v>
                </c:pt>
                <c:pt idx="157">
                  <c:v>2376.94360523666</c:v>
                </c:pt>
                <c:pt idx="158">
                  <c:v>2528</c:v>
                </c:pt>
                <c:pt idx="159">
                  <c:v>2509.33333333333</c:v>
                </c:pt>
                <c:pt idx="160">
                  <c:v>2127</c:v>
                </c:pt>
                <c:pt idx="161">
                  <c:v>2392</c:v>
                </c:pt>
                <c:pt idx="162">
                  <c:v>1166</c:v>
                </c:pt>
                <c:pt idx="163">
                  <c:v>1255.1130247578</c:v>
                </c:pt>
                <c:pt idx="164">
                  <c:v>1807</c:v>
                </c:pt>
                <c:pt idx="165">
                  <c:v>1547</c:v>
                </c:pt>
                <c:pt idx="166">
                  <c:v>1499</c:v>
                </c:pt>
                <c:pt idx="167">
                  <c:v>2071</c:v>
                </c:pt>
                <c:pt idx="168">
                  <c:v>2134</c:v>
                </c:pt>
                <c:pt idx="169">
                  <c:v>2067.33333333333</c:v>
                </c:pt>
                <c:pt idx="170">
                  <c:v>1820.5</c:v>
                </c:pt>
                <c:pt idx="171">
                  <c:v>1720</c:v>
                </c:pt>
                <c:pt idx="172">
                  <c:v>1651</c:v>
                </c:pt>
                <c:pt idx="173">
                  <c:v>1601</c:v>
                </c:pt>
                <c:pt idx="174">
                  <c:v>1504</c:v>
                </c:pt>
                <c:pt idx="175">
                  <c:v>1597</c:v>
                </c:pt>
                <c:pt idx="176">
                  <c:v>1630</c:v>
                </c:pt>
                <c:pt idx="177">
                  <c:v>1277</c:v>
                </c:pt>
                <c:pt idx="178">
                  <c:v>671</c:v>
                </c:pt>
                <c:pt idx="179">
                  <c:v>577.013777267509</c:v>
                </c:pt>
                <c:pt idx="180">
                  <c:v>1996</c:v>
                </c:pt>
                <c:pt idx="181">
                  <c:v>1655.5</c:v>
                </c:pt>
                <c:pt idx="182">
                  <c:v>1780</c:v>
                </c:pt>
                <c:pt idx="183">
                  <c:v>1527</c:v>
                </c:pt>
                <c:pt idx="184">
                  <c:v>1181.1512539185</c:v>
                </c:pt>
                <c:pt idx="185">
                  <c:v>1919</c:v>
                </c:pt>
                <c:pt idx="186">
                  <c:v>1373</c:v>
                </c:pt>
                <c:pt idx="187">
                  <c:v>1257</c:v>
                </c:pt>
                <c:pt idx="188">
                  <c:v>1122</c:v>
                </c:pt>
                <c:pt idx="189">
                  <c:v>1295</c:v>
                </c:pt>
                <c:pt idx="190">
                  <c:v>1278</c:v>
                </c:pt>
                <c:pt idx="191">
                  <c:v>964</c:v>
                </c:pt>
                <c:pt idx="192">
                  <c:v>881</c:v>
                </c:pt>
                <c:pt idx="193">
                  <c:v>1039.12820512821</c:v>
                </c:pt>
                <c:pt idx="194">
                  <c:v>1140</c:v>
                </c:pt>
                <c:pt idx="195">
                  <c:v>1049</c:v>
                </c:pt>
                <c:pt idx="196">
                  <c:v>1155</c:v>
                </c:pt>
                <c:pt idx="197">
                  <c:v>1144</c:v>
                </c:pt>
                <c:pt idx="198">
                  <c:v>1128</c:v>
                </c:pt>
                <c:pt idx="199">
                  <c:v>1144</c:v>
                </c:pt>
                <c:pt idx="200">
                  <c:v>1068</c:v>
                </c:pt>
                <c:pt idx="201">
                  <c:v>1068</c:v>
                </c:pt>
                <c:pt idx="202">
                  <c:v>1070</c:v>
                </c:pt>
                <c:pt idx="203">
                  <c:v>1778</c:v>
                </c:pt>
                <c:pt idx="204">
                  <c:v>3205.33888888889</c:v>
                </c:pt>
                <c:pt idx="205">
                  <c:v>3343.62777777778</c:v>
                </c:pt>
                <c:pt idx="206">
                  <c:v>1110</c:v>
                </c:pt>
                <c:pt idx="207">
                  <c:v>1031.36550308008</c:v>
                </c:pt>
                <c:pt idx="208">
                  <c:v>926.519507186858</c:v>
                </c:pt>
                <c:pt idx="209">
                  <c:v>1001.73511293635</c:v>
                </c:pt>
                <c:pt idx="210">
                  <c:v>1015.41067761807</c:v>
                </c:pt>
                <c:pt idx="211">
                  <c:v>1351.5</c:v>
                </c:pt>
                <c:pt idx="212">
                  <c:v>1600.54401408451</c:v>
                </c:pt>
                <c:pt idx="213">
                  <c:v>1727.44542253521</c:v>
                </c:pt>
                <c:pt idx="214">
                  <c:v>1627.51056338028</c:v>
                </c:pt>
                <c:pt idx="215">
                  <c:v>1359</c:v>
                </c:pt>
                <c:pt idx="216">
                  <c:v>1334</c:v>
                </c:pt>
                <c:pt idx="217">
                  <c:v>1303</c:v>
                </c:pt>
                <c:pt idx="218">
                  <c:v>1154.50167597765</c:v>
                </c:pt>
                <c:pt idx="219">
                  <c:v>1335.02905027933</c:v>
                </c:pt>
                <c:pt idx="220">
                  <c:v>1431.11620111732</c:v>
                </c:pt>
                <c:pt idx="221">
                  <c:v>1150.13407821229</c:v>
                </c:pt>
                <c:pt idx="222">
                  <c:v>1311.73519553073</c:v>
                </c:pt>
                <c:pt idx="223">
                  <c:v>1426.74860335196</c:v>
                </c:pt>
                <c:pt idx="224">
                  <c:v>1320.47039106145</c:v>
                </c:pt>
                <c:pt idx="225">
                  <c:v>1380.16089385475</c:v>
                </c:pt>
                <c:pt idx="226">
                  <c:v>1547.58547486034</c:v>
                </c:pt>
                <c:pt idx="227">
                  <c:v>1618.92290502793</c:v>
                </c:pt>
                <c:pt idx="228">
                  <c:v>1566.51173184358</c:v>
                </c:pt>
                <c:pt idx="229">
                  <c:v>1467.51284916201</c:v>
                </c:pt>
                <c:pt idx="230">
                  <c:v>1359.77877094972</c:v>
                </c:pt>
                <c:pt idx="231">
                  <c:v>1343.76424581006</c:v>
                </c:pt>
                <c:pt idx="232">
                  <c:v>1688.80446927374</c:v>
                </c:pt>
                <c:pt idx="233">
                  <c:v>1710.64245810056</c:v>
                </c:pt>
                <c:pt idx="234">
                  <c:v>1698.99553072626</c:v>
                </c:pt>
                <c:pt idx="235">
                  <c:v>1847.4938547486</c:v>
                </c:pt>
                <c:pt idx="236">
                  <c:v>1888.25810055866</c:v>
                </c:pt>
                <c:pt idx="237">
                  <c:v>1768.87709497207</c:v>
                </c:pt>
                <c:pt idx="238">
                  <c:v>1808.18547486034</c:v>
                </c:pt>
                <c:pt idx="239">
                  <c:v>1767.42122905028</c:v>
                </c:pt>
                <c:pt idx="240">
                  <c:v>1777.61229050279</c:v>
                </c:pt>
                <c:pt idx="241">
                  <c:v>1825.65586592179</c:v>
                </c:pt>
                <c:pt idx="242">
                  <c:v>1850.40558659218</c:v>
                </c:pt>
                <c:pt idx="243">
                  <c:v>1776.15642458101</c:v>
                </c:pt>
                <c:pt idx="244">
                  <c:v>1675.70167597765</c:v>
                </c:pt>
                <c:pt idx="245">
                  <c:v>1685.89273743017</c:v>
                </c:pt>
                <c:pt idx="246">
                  <c:v>1614.55530726257</c:v>
                </c:pt>
                <c:pt idx="247">
                  <c:v>1837.30279329609</c:v>
                </c:pt>
                <c:pt idx="248">
                  <c:v>1917.37541899441</c:v>
                </c:pt>
                <c:pt idx="249">
                  <c:v>1837.30279329609</c:v>
                </c:pt>
                <c:pt idx="250">
                  <c:v>1700.45139664804</c:v>
                </c:pt>
                <c:pt idx="251">
                  <c:v>943</c:v>
                </c:pt>
                <c:pt idx="252">
                  <c:v>750.68294772922</c:v>
                </c:pt>
                <c:pt idx="253">
                  <c:v>719.16880891174</c:v>
                </c:pt>
                <c:pt idx="254">
                  <c:v>690.886889460154</c:v>
                </c:pt>
                <c:pt idx="255">
                  <c:v>876</c:v>
                </c:pt>
                <c:pt idx="256">
                  <c:v>907.586538461539</c:v>
                </c:pt>
                <c:pt idx="257">
                  <c:v>862</c:v>
                </c:pt>
                <c:pt idx="258">
                  <c:v>909</c:v>
                </c:pt>
                <c:pt idx="259">
                  <c:v>987.795226130653</c:v>
                </c:pt>
                <c:pt idx="260">
                  <c:v>850</c:v>
                </c:pt>
                <c:pt idx="261">
                  <c:v>846.688311688312</c:v>
                </c:pt>
                <c:pt idx="262">
                  <c:v>798</c:v>
                </c:pt>
                <c:pt idx="263">
                  <c:v>779</c:v>
                </c:pt>
                <c:pt idx="264">
                  <c:v>0</c:v>
                </c:pt>
                <c:pt idx="265">
                  <c:v>967</c:v>
                </c:pt>
                <c:pt idx="266">
                  <c:v>1027</c:v>
                </c:pt>
                <c:pt idx="267">
                  <c:v>971</c:v>
                </c:pt>
                <c:pt idx="268">
                  <c:v>984</c:v>
                </c:pt>
                <c:pt idx="269">
                  <c:v>1000</c:v>
                </c:pt>
                <c:pt idx="270">
                  <c:v>820</c:v>
                </c:pt>
                <c:pt idx="271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Koreksi_Data!$C$7:$C$291</c:f>
              <c:numCache>
                <c:formatCode>mmm\-yyyy</c:formatCode>
                <c:ptCount val="285"/>
                <c:pt idx="0">
                  <c:v>37438</c:v>
                </c:pt>
                <c:pt idx="1">
                  <c:v>37469</c:v>
                </c:pt>
                <c:pt idx="2">
                  <c:v>37500</c:v>
                </c:pt>
                <c:pt idx="3">
                  <c:v>37530</c:v>
                </c:pt>
                <c:pt idx="4">
                  <c:v>37561</c:v>
                </c:pt>
                <c:pt idx="5">
                  <c:v>37591</c:v>
                </c:pt>
                <c:pt idx="6">
                  <c:v>37622</c:v>
                </c:pt>
                <c:pt idx="7">
                  <c:v>37653</c:v>
                </c:pt>
                <c:pt idx="8">
                  <c:v>37681</c:v>
                </c:pt>
                <c:pt idx="9">
                  <c:v>37712</c:v>
                </c:pt>
                <c:pt idx="10">
                  <c:v>37742</c:v>
                </c:pt>
                <c:pt idx="11">
                  <c:v>37773</c:v>
                </c:pt>
                <c:pt idx="12">
                  <c:v>37803</c:v>
                </c:pt>
                <c:pt idx="13">
                  <c:v>37834</c:v>
                </c:pt>
                <c:pt idx="14">
                  <c:v>37865</c:v>
                </c:pt>
                <c:pt idx="15">
                  <c:v>37895</c:v>
                </c:pt>
                <c:pt idx="16">
                  <c:v>37926</c:v>
                </c:pt>
                <c:pt idx="17">
                  <c:v>37956</c:v>
                </c:pt>
                <c:pt idx="18">
                  <c:v>37987</c:v>
                </c:pt>
                <c:pt idx="19">
                  <c:v>38018</c:v>
                </c:pt>
                <c:pt idx="20">
                  <c:v>38047</c:v>
                </c:pt>
                <c:pt idx="21">
                  <c:v>38078</c:v>
                </c:pt>
                <c:pt idx="22">
                  <c:v>38108</c:v>
                </c:pt>
                <c:pt idx="23">
                  <c:v>38139</c:v>
                </c:pt>
                <c:pt idx="24">
                  <c:v>38169</c:v>
                </c:pt>
                <c:pt idx="25">
                  <c:v>38200</c:v>
                </c:pt>
                <c:pt idx="26">
                  <c:v>38231</c:v>
                </c:pt>
                <c:pt idx="27">
                  <c:v>38261</c:v>
                </c:pt>
                <c:pt idx="28">
                  <c:v>38292</c:v>
                </c:pt>
                <c:pt idx="29">
                  <c:v>38322</c:v>
                </c:pt>
                <c:pt idx="30">
                  <c:v>38353</c:v>
                </c:pt>
                <c:pt idx="31">
                  <c:v>38384</c:v>
                </c:pt>
                <c:pt idx="32">
                  <c:v>38412</c:v>
                </c:pt>
                <c:pt idx="33">
                  <c:v>38443</c:v>
                </c:pt>
                <c:pt idx="34">
                  <c:v>38473</c:v>
                </c:pt>
                <c:pt idx="35">
                  <c:v>38504</c:v>
                </c:pt>
                <c:pt idx="36">
                  <c:v>38534</c:v>
                </c:pt>
                <c:pt idx="37">
                  <c:v>38565</c:v>
                </c:pt>
                <c:pt idx="38">
                  <c:v>38596</c:v>
                </c:pt>
                <c:pt idx="39">
                  <c:v>38626</c:v>
                </c:pt>
                <c:pt idx="40">
                  <c:v>38657</c:v>
                </c:pt>
                <c:pt idx="41">
                  <c:v>38687</c:v>
                </c:pt>
                <c:pt idx="42">
                  <c:v>38718</c:v>
                </c:pt>
                <c:pt idx="43">
                  <c:v>38749</c:v>
                </c:pt>
                <c:pt idx="44">
                  <c:v>38777</c:v>
                </c:pt>
                <c:pt idx="45">
                  <c:v>38808</c:v>
                </c:pt>
                <c:pt idx="46">
                  <c:v>38838</c:v>
                </c:pt>
                <c:pt idx="47">
                  <c:v>38869</c:v>
                </c:pt>
                <c:pt idx="48">
                  <c:v>38899</c:v>
                </c:pt>
                <c:pt idx="49">
                  <c:v>38930</c:v>
                </c:pt>
                <c:pt idx="50">
                  <c:v>38961</c:v>
                </c:pt>
                <c:pt idx="51">
                  <c:v>38991</c:v>
                </c:pt>
                <c:pt idx="52">
                  <c:v>39022</c:v>
                </c:pt>
                <c:pt idx="53">
                  <c:v>39052</c:v>
                </c:pt>
                <c:pt idx="54">
                  <c:v>39083</c:v>
                </c:pt>
                <c:pt idx="55">
                  <c:v>39114</c:v>
                </c:pt>
                <c:pt idx="56">
                  <c:v>39142</c:v>
                </c:pt>
                <c:pt idx="57">
                  <c:v>39173</c:v>
                </c:pt>
                <c:pt idx="58">
                  <c:v>39203</c:v>
                </c:pt>
                <c:pt idx="59">
                  <c:v>39234</c:v>
                </c:pt>
                <c:pt idx="60">
                  <c:v>39264</c:v>
                </c:pt>
                <c:pt idx="61">
                  <c:v>39295</c:v>
                </c:pt>
                <c:pt idx="62">
                  <c:v>39326</c:v>
                </c:pt>
                <c:pt idx="63">
                  <c:v>39356</c:v>
                </c:pt>
                <c:pt idx="64">
                  <c:v>39387</c:v>
                </c:pt>
                <c:pt idx="65">
                  <c:v>39417</c:v>
                </c:pt>
                <c:pt idx="66">
                  <c:v>39448</c:v>
                </c:pt>
                <c:pt idx="67">
                  <c:v>39479</c:v>
                </c:pt>
                <c:pt idx="68">
                  <c:v>39508</c:v>
                </c:pt>
                <c:pt idx="69">
                  <c:v>39539</c:v>
                </c:pt>
                <c:pt idx="70">
                  <c:v>39569</c:v>
                </c:pt>
                <c:pt idx="71">
                  <c:v>39600</c:v>
                </c:pt>
                <c:pt idx="72">
                  <c:v>39630</c:v>
                </c:pt>
                <c:pt idx="73">
                  <c:v>39661</c:v>
                </c:pt>
                <c:pt idx="74">
                  <c:v>39692</c:v>
                </c:pt>
                <c:pt idx="75">
                  <c:v>39722</c:v>
                </c:pt>
                <c:pt idx="76">
                  <c:v>39753</c:v>
                </c:pt>
                <c:pt idx="77">
                  <c:v>39783</c:v>
                </c:pt>
                <c:pt idx="78">
                  <c:v>39814</c:v>
                </c:pt>
                <c:pt idx="79">
                  <c:v>39845</c:v>
                </c:pt>
                <c:pt idx="80">
                  <c:v>39873</c:v>
                </c:pt>
                <c:pt idx="81">
                  <c:v>39904</c:v>
                </c:pt>
                <c:pt idx="82">
                  <c:v>39934</c:v>
                </c:pt>
                <c:pt idx="83">
                  <c:v>39965</c:v>
                </c:pt>
                <c:pt idx="84">
                  <c:v>39995</c:v>
                </c:pt>
                <c:pt idx="85">
                  <c:v>40026</c:v>
                </c:pt>
                <c:pt idx="86">
                  <c:v>40057</c:v>
                </c:pt>
                <c:pt idx="87">
                  <c:v>40087</c:v>
                </c:pt>
                <c:pt idx="88">
                  <c:v>40118</c:v>
                </c:pt>
                <c:pt idx="89">
                  <c:v>40148</c:v>
                </c:pt>
                <c:pt idx="90">
                  <c:v>40179</c:v>
                </c:pt>
                <c:pt idx="91">
                  <c:v>40210</c:v>
                </c:pt>
                <c:pt idx="92">
                  <c:v>40238</c:v>
                </c:pt>
                <c:pt idx="93">
                  <c:v>40269</c:v>
                </c:pt>
                <c:pt idx="94">
                  <c:v>40299</c:v>
                </c:pt>
                <c:pt idx="95">
                  <c:v>40330</c:v>
                </c:pt>
                <c:pt idx="96">
                  <c:v>40360</c:v>
                </c:pt>
                <c:pt idx="97">
                  <c:v>40391</c:v>
                </c:pt>
                <c:pt idx="98">
                  <c:v>40422</c:v>
                </c:pt>
                <c:pt idx="99">
                  <c:v>40452</c:v>
                </c:pt>
                <c:pt idx="100">
                  <c:v>40483</c:v>
                </c:pt>
                <c:pt idx="101">
                  <c:v>40513</c:v>
                </c:pt>
                <c:pt idx="102">
                  <c:v>40544</c:v>
                </c:pt>
                <c:pt idx="103">
                  <c:v>40575</c:v>
                </c:pt>
                <c:pt idx="104">
                  <c:v>40603</c:v>
                </c:pt>
                <c:pt idx="105">
                  <c:v>40634</c:v>
                </c:pt>
                <c:pt idx="106">
                  <c:v>40664</c:v>
                </c:pt>
                <c:pt idx="107">
                  <c:v>40695</c:v>
                </c:pt>
                <c:pt idx="108">
                  <c:v>40725</c:v>
                </c:pt>
                <c:pt idx="109">
                  <c:v>40756</c:v>
                </c:pt>
                <c:pt idx="110">
                  <c:v>40787</c:v>
                </c:pt>
                <c:pt idx="111">
                  <c:v>40817</c:v>
                </c:pt>
                <c:pt idx="112">
                  <c:v>40848</c:v>
                </c:pt>
                <c:pt idx="113">
                  <c:v>40878</c:v>
                </c:pt>
                <c:pt idx="114">
                  <c:v>40909</c:v>
                </c:pt>
                <c:pt idx="115">
                  <c:v>40940</c:v>
                </c:pt>
                <c:pt idx="116">
                  <c:v>40969</c:v>
                </c:pt>
                <c:pt idx="117">
                  <c:v>41000</c:v>
                </c:pt>
                <c:pt idx="118">
                  <c:v>41030</c:v>
                </c:pt>
                <c:pt idx="119">
                  <c:v>41061</c:v>
                </c:pt>
                <c:pt idx="120">
                  <c:v>41091</c:v>
                </c:pt>
                <c:pt idx="121">
                  <c:v>41122</c:v>
                </c:pt>
                <c:pt idx="122">
                  <c:v>41153</c:v>
                </c:pt>
                <c:pt idx="123">
                  <c:v>41183</c:v>
                </c:pt>
                <c:pt idx="124">
                  <c:v>41214</c:v>
                </c:pt>
                <c:pt idx="125">
                  <c:v>41244</c:v>
                </c:pt>
                <c:pt idx="126">
                  <c:v>41275</c:v>
                </c:pt>
                <c:pt idx="127">
                  <c:v>41306</c:v>
                </c:pt>
                <c:pt idx="128">
                  <c:v>41334</c:v>
                </c:pt>
                <c:pt idx="129">
                  <c:v>41365</c:v>
                </c:pt>
                <c:pt idx="130">
                  <c:v>41395</c:v>
                </c:pt>
                <c:pt idx="131">
                  <c:v>41426</c:v>
                </c:pt>
                <c:pt idx="132">
                  <c:v>41456</c:v>
                </c:pt>
                <c:pt idx="133">
                  <c:v>41487</c:v>
                </c:pt>
                <c:pt idx="134">
                  <c:v>41518</c:v>
                </c:pt>
                <c:pt idx="135">
                  <c:v>41548</c:v>
                </c:pt>
                <c:pt idx="136">
                  <c:v>41579</c:v>
                </c:pt>
                <c:pt idx="137">
                  <c:v>41609</c:v>
                </c:pt>
                <c:pt idx="138">
                  <c:v>41640</c:v>
                </c:pt>
                <c:pt idx="139">
                  <c:v>41671</c:v>
                </c:pt>
                <c:pt idx="140">
                  <c:v>41699</c:v>
                </c:pt>
                <c:pt idx="141">
                  <c:v>41730</c:v>
                </c:pt>
                <c:pt idx="142">
                  <c:v>41760</c:v>
                </c:pt>
                <c:pt idx="143">
                  <c:v>41791</c:v>
                </c:pt>
                <c:pt idx="144">
                  <c:v>41821</c:v>
                </c:pt>
                <c:pt idx="145">
                  <c:v>41852</c:v>
                </c:pt>
                <c:pt idx="146">
                  <c:v>41883</c:v>
                </c:pt>
                <c:pt idx="147">
                  <c:v>41913</c:v>
                </c:pt>
                <c:pt idx="148">
                  <c:v>41944</c:v>
                </c:pt>
                <c:pt idx="149">
                  <c:v>41974</c:v>
                </c:pt>
                <c:pt idx="150">
                  <c:v>42005</c:v>
                </c:pt>
                <c:pt idx="151">
                  <c:v>42036</c:v>
                </c:pt>
                <c:pt idx="152">
                  <c:v>42064</c:v>
                </c:pt>
                <c:pt idx="153">
                  <c:v>42095</c:v>
                </c:pt>
                <c:pt idx="154">
                  <c:v>42125</c:v>
                </c:pt>
                <c:pt idx="155">
                  <c:v>42156</c:v>
                </c:pt>
                <c:pt idx="156">
                  <c:v>42186</c:v>
                </c:pt>
                <c:pt idx="157">
                  <c:v>42217</c:v>
                </c:pt>
                <c:pt idx="158">
                  <c:v>42248</c:v>
                </c:pt>
                <c:pt idx="159">
                  <c:v>42278</c:v>
                </c:pt>
                <c:pt idx="160">
                  <c:v>42309</c:v>
                </c:pt>
                <c:pt idx="161">
                  <c:v>42339</c:v>
                </c:pt>
                <c:pt idx="162">
                  <c:v>42370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44409</c:v>
                </c:pt>
                <c:pt idx="228">
                  <c:v>44440</c:v>
                </c:pt>
                <c:pt idx="229">
                  <c:v>44470</c:v>
                </c:pt>
                <c:pt idx="230">
                  <c:v>44501</c:v>
                </c:pt>
                <c:pt idx="231">
                  <c:v>44531</c:v>
                </c:pt>
                <c:pt idx="232">
                  <c:v>44562</c:v>
                </c:pt>
                <c:pt idx="233">
                  <c:v>44593</c:v>
                </c:pt>
                <c:pt idx="234">
                  <c:v>44621</c:v>
                </c:pt>
                <c:pt idx="235">
                  <c:v>44652</c:v>
                </c:pt>
                <c:pt idx="236">
                  <c:v>44682</c:v>
                </c:pt>
                <c:pt idx="237">
                  <c:v>44713</c:v>
                </c:pt>
                <c:pt idx="238">
                  <c:v>44743</c:v>
                </c:pt>
                <c:pt idx="239">
                  <c:v>44774</c:v>
                </c:pt>
                <c:pt idx="240">
                  <c:v>44805</c:v>
                </c:pt>
                <c:pt idx="241">
                  <c:v>44835</c:v>
                </c:pt>
                <c:pt idx="242">
                  <c:v>44866</c:v>
                </c:pt>
                <c:pt idx="243">
                  <c:v>44896</c:v>
                </c:pt>
                <c:pt idx="244">
                  <c:v>44927</c:v>
                </c:pt>
                <c:pt idx="245">
                  <c:v>44958</c:v>
                </c:pt>
                <c:pt idx="246">
                  <c:v>44986</c:v>
                </c:pt>
                <c:pt idx="247">
                  <c:v>45017</c:v>
                </c:pt>
                <c:pt idx="248">
                  <c:v>45047</c:v>
                </c:pt>
                <c:pt idx="249">
                  <c:v>45078</c:v>
                </c:pt>
                <c:pt idx="250">
                  <c:v>45108</c:v>
                </c:pt>
                <c:pt idx="251">
                  <c:v>45139</c:v>
                </c:pt>
                <c:pt idx="252">
                  <c:v>45170</c:v>
                </c:pt>
                <c:pt idx="253">
                  <c:v>45200</c:v>
                </c:pt>
                <c:pt idx="254">
                  <c:v>45231</c:v>
                </c:pt>
                <c:pt idx="255">
                  <c:v>45261</c:v>
                </c:pt>
                <c:pt idx="256">
                  <c:v>45292</c:v>
                </c:pt>
                <c:pt idx="257">
                  <c:v>45323</c:v>
                </c:pt>
                <c:pt idx="258">
                  <c:v>45352</c:v>
                </c:pt>
                <c:pt idx="259">
                  <c:v>45383</c:v>
                </c:pt>
                <c:pt idx="260">
                  <c:v>45413</c:v>
                </c:pt>
                <c:pt idx="261">
                  <c:v>45444</c:v>
                </c:pt>
                <c:pt idx="262">
                  <c:v>45474</c:v>
                </c:pt>
                <c:pt idx="263">
                  <c:v>45505</c:v>
                </c:pt>
                <c:pt idx="264">
                  <c:v>45536</c:v>
                </c:pt>
                <c:pt idx="265">
                  <c:v>45566</c:v>
                </c:pt>
                <c:pt idx="266">
                  <c:v>45597</c:v>
                </c:pt>
                <c:pt idx="267">
                  <c:v>45627</c:v>
                </c:pt>
                <c:pt idx="268">
                  <c:v>45658</c:v>
                </c:pt>
                <c:pt idx="269">
                  <c:v>45689</c:v>
                </c:pt>
                <c:pt idx="270">
                  <c:v>45717</c:v>
                </c:pt>
                <c:pt idx="271">
                  <c:v>45748</c:v>
                </c:pt>
                <c:pt idx="272">
                  <c:v>45778</c:v>
                </c:pt>
                <c:pt idx="273">
                  <c:v>45809</c:v>
                </c:pt>
                <c:pt idx="274">
                  <c:v>45839</c:v>
                </c:pt>
                <c:pt idx="275">
                  <c:v>45962</c:v>
                </c:pt>
                <c:pt idx="276">
                  <c:v>45992</c:v>
                </c:pt>
                <c:pt idx="277">
                  <c:v>46054</c:v>
                </c:pt>
                <c:pt idx="278">
                  <c:v>46082</c:v>
                </c:pt>
                <c:pt idx="279">
                  <c:v>46113</c:v>
                </c:pt>
                <c:pt idx="280">
                  <c:v>46143</c:v>
                </c:pt>
                <c:pt idx="281">
                  <c:v>46174</c:v>
                </c:pt>
                <c:pt idx="282">
                  <c:v>46204</c:v>
                </c:pt>
                <c:pt idx="283">
                  <c:v>46235</c:v>
                </c:pt>
                <c:pt idx="284">
                  <c:v>46266</c:v>
                </c:pt>
              </c:numCache>
            </c:numRef>
          </c:xVal>
          <c:yVal>
            <c:numRef>
              <c:f>Koreksi_Data!$I$7:$I$291</c:f>
              <c:numCache>
                <c:formatCode>#,##0.0</c:formatCode>
                <c:ptCount val="285"/>
                <c:pt idx="0">
                  <c:v>4573.5</c:v>
                </c:pt>
                <c:pt idx="1">
                  <c:v>7357.8</c:v>
                </c:pt>
                <c:pt idx="3">
                  <c:v>8043</c:v>
                </c:pt>
                <c:pt idx="5">
                  <c:v>7086</c:v>
                </c:pt>
                <c:pt idx="6">
                  <c:v>8067</c:v>
                </c:pt>
                <c:pt idx="8">
                  <c:v>12669</c:v>
                </c:pt>
                <c:pt idx="10">
                  <c:v>5291</c:v>
                </c:pt>
                <c:pt idx="11">
                  <c:v>4713</c:v>
                </c:pt>
                <c:pt idx="12">
                  <c:v>5345</c:v>
                </c:pt>
                <c:pt idx="13">
                  <c:v>6024</c:v>
                </c:pt>
                <c:pt idx="14">
                  <c:v>5441</c:v>
                </c:pt>
                <c:pt idx="15">
                  <c:v>5435</c:v>
                </c:pt>
                <c:pt idx="16">
                  <c:v>5600</c:v>
                </c:pt>
                <c:pt idx="17">
                  <c:v>5648</c:v>
                </c:pt>
                <c:pt idx="18">
                  <c:v>5248</c:v>
                </c:pt>
                <c:pt idx="19">
                  <c:v>5135</c:v>
                </c:pt>
                <c:pt idx="20">
                  <c:v>5135</c:v>
                </c:pt>
                <c:pt idx="21">
                  <c:v>5064</c:v>
                </c:pt>
                <c:pt idx="22">
                  <c:v>5428</c:v>
                </c:pt>
                <c:pt idx="23">
                  <c:v>5085</c:v>
                </c:pt>
                <c:pt idx="24">
                  <c:v>5102</c:v>
                </c:pt>
                <c:pt idx="25">
                  <c:v>4375</c:v>
                </c:pt>
                <c:pt idx="26">
                  <c:v>4792</c:v>
                </c:pt>
                <c:pt idx="27">
                  <c:v>3229</c:v>
                </c:pt>
                <c:pt idx="31">
                  <c:v>4484</c:v>
                </c:pt>
                <c:pt idx="32">
                  <c:v>4369</c:v>
                </c:pt>
                <c:pt idx="33">
                  <c:v>4578</c:v>
                </c:pt>
                <c:pt idx="36">
                  <c:v>6247</c:v>
                </c:pt>
                <c:pt idx="37">
                  <c:v>7222.33333333333</c:v>
                </c:pt>
                <c:pt idx="38">
                  <c:v>5564</c:v>
                </c:pt>
                <c:pt idx="40">
                  <c:v>4978</c:v>
                </c:pt>
                <c:pt idx="44">
                  <c:v>5407.5</c:v>
                </c:pt>
                <c:pt idx="45">
                  <c:v>1934</c:v>
                </c:pt>
                <c:pt idx="46">
                  <c:v>3810</c:v>
                </c:pt>
                <c:pt idx="47">
                  <c:v>3740</c:v>
                </c:pt>
                <c:pt idx="48">
                  <c:v>5699</c:v>
                </c:pt>
                <c:pt idx="51">
                  <c:v>4000</c:v>
                </c:pt>
                <c:pt idx="52">
                  <c:v>2204</c:v>
                </c:pt>
                <c:pt idx="53">
                  <c:v>3550</c:v>
                </c:pt>
                <c:pt idx="54">
                  <c:v>4035</c:v>
                </c:pt>
                <c:pt idx="55">
                  <c:v>4698</c:v>
                </c:pt>
                <c:pt idx="56">
                  <c:v>4125</c:v>
                </c:pt>
                <c:pt idx="57">
                  <c:v>3647</c:v>
                </c:pt>
                <c:pt idx="59">
                  <c:v>5114</c:v>
                </c:pt>
                <c:pt idx="60">
                  <c:v>5727</c:v>
                </c:pt>
                <c:pt idx="65">
                  <c:v>7411</c:v>
                </c:pt>
                <c:pt idx="82">
                  <c:v>3781.5</c:v>
                </c:pt>
                <c:pt idx="92">
                  <c:v>0</c:v>
                </c:pt>
                <c:pt idx="93">
                  <c:v>0</c:v>
                </c:pt>
                <c:pt idx="95">
                  <c:v>8176</c:v>
                </c:pt>
                <c:pt idx="96">
                  <c:v>10592</c:v>
                </c:pt>
                <c:pt idx="97">
                  <c:v>12512</c:v>
                </c:pt>
                <c:pt idx="98">
                  <c:v>10213</c:v>
                </c:pt>
                <c:pt idx="99">
                  <c:v>4991</c:v>
                </c:pt>
                <c:pt idx="100">
                  <c:v>2529</c:v>
                </c:pt>
                <c:pt idx="101">
                  <c:v>1711.5</c:v>
                </c:pt>
                <c:pt idx="102">
                  <c:v>1524</c:v>
                </c:pt>
                <c:pt idx="103">
                  <c:v>2524</c:v>
                </c:pt>
                <c:pt idx="104">
                  <c:v>2520</c:v>
                </c:pt>
                <c:pt idx="105">
                  <c:v>3191</c:v>
                </c:pt>
                <c:pt idx="106">
                  <c:v>4019.83333333333</c:v>
                </c:pt>
                <c:pt idx="107">
                  <c:v>4183.75</c:v>
                </c:pt>
                <c:pt idx="108">
                  <c:v>4451.33333333333</c:v>
                </c:pt>
                <c:pt idx="109">
                  <c:v>4026</c:v>
                </c:pt>
                <c:pt idx="110">
                  <c:v>4388</c:v>
                </c:pt>
                <c:pt idx="111">
                  <c:v>4213</c:v>
                </c:pt>
                <c:pt idx="112">
                  <c:v>4041.25</c:v>
                </c:pt>
                <c:pt idx="114">
                  <c:v>3970</c:v>
                </c:pt>
                <c:pt idx="115">
                  <c:v>4180.5</c:v>
                </c:pt>
                <c:pt idx="121">
                  <c:v>4344</c:v>
                </c:pt>
                <c:pt idx="123">
                  <c:v>3978</c:v>
                </c:pt>
                <c:pt idx="125">
                  <c:v>1983</c:v>
                </c:pt>
                <c:pt idx="130">
                  <c:v>1675</c:v>
                </c:pt>
                <c:pt idx="139">
                  <c:v>102</c:v>
                </c:pt>
                <c:pt idx="148">
                  <c:v>1544</c:v>
                </c:pt>
                <c:pt idx="154">
                  <c:v>3506.33333333333</c:v>
                </c:pt>
                <c:pt idx="155">
                  <c:v>2507</c:v>
                </c:pt>
                <c:pt idx="156">
                  <c:v>2735</c:v>
                </c:pt>
                <c:pt idx="158">
                  <c:v>2528</c:v>
                </c:pt>
                <c:pt idx="160">
                  <c:v>2127</c:v>
                </c:pt>
                <c:pt idx="161">
                  <c:v>2392</c:v>
                </c:pt>
                <c:pt idx="162">
                  <c:v>1166</c:v>
                </c:pt>
                <c:pt idx="164">
                  <c:v>1807</c:v>
                </c:pt>
                <c:pt idx="165">
                  <c:v>1547</c:v>
                </c:pt>
                <c:pt idx="166">
                  <c:v>1499</c:v>
                </c:pt>
                <c:pt idx="167">
                  <c:v>2071</c:v>
                </c:pt>
                <c:pt idx="168">
                  <c:v>2134</c:v>
                </c:pt>
                <c:pt idx="169">
                  <c:v>2067.33333333333</c:v>
                </c:pt>
                <c:pt idx="170">
                  <c:v>1820.5</c:v>
                </c:pt>
                <c:pt idx="171">
                  <c:v>1720</c:v>
                </c:pt>
                <c:pt idx="172">
                  <c:v>1651</c:v>
                </c:pt>
                <c:pt idx="173">
                  <c:v>1601</c:v>
                </c:pt>
                <c:pt idx="174">
                  <c:v>1504</c:v>
                </c:pt>
                <c:pt idx="175">
                  <c:v>1597</c:v>
                </c:pt>
                <c:pt idx="176">
                  <c:v>1630</c:v>
                </c:pt>
                <c:pt idx="177">
                  <c:v>1277</c:v>
                </c:pt>
                <c:pt idx="178">
                  <c:v>671</c:v>
                </c:pt>
                <c:pt idx="180">
                  <c:v>1996</c:v>
                </c:pt>
                <c:pt idx="181">
                  <c:v>1655.5</c:v>
                </c:pt>
                <c:pt idx="182">
                  <c:v>1780</c:v>
                </c:pt>
                <c:pt idx="183">
                  <c:v>1527</c:v>
                </c:pt>
                <c:pt idx="185">
                  <c:v>1919</c:v>
                </c:pt>
                <c:pt idx="186">
                  <c:v>1373</c:v>
                </c:pt>
                <c:pt idx="187">
                  <c:v>1257</c:v>
                </c:pt>
                <c:pt idx="188">
                  <c:v>1122</c:v>
                </c:pt>
                <c:pt idx="189">
                  <c:v>1295</c:v>
                </c:pt>
                <c:pt idx="190">
                  <c:v>1278</c:v>
                </c:pt>
                <c:pt idx="191">
                  <c:v>964</c:v>
                </c:pt>
                <c:pt idx="192">
                  <c:v>881</c:v>
                </c:pt>
                <c:pt idx="194">
                  <c:v>1140</c:v>
                </c:pt>
                <c:pt idx="195">
                  <c:v>1049</c:v>
                </c:pt>
                <c:pt idx="196">
                  <c:v>1155</c:v>
                </c:pt>
                <c:pt idx="197">
                  <c:v>1144</c:v>
                </c:pt>
                <c:pt idx="198">
                  <c:v>1128</c:v>
                </c:pt>
                <c:pt idx="199">
                  <c:v>1144</c:v>
                </c:pt>
                <c:pt idx="200">
                  <c:v>1068</c:v>
                </c:pt>
                <c:pt idx="201">
                  <c:v>1068</c:v>
                </c:pt>
                <c:pt idx="202">
                  <c:v>1070</c:v>
                </c:pt>
                <c:pt idx="203">
                  <c:v>1778</c:v>
                </c:pt>
                <c:pt idx="206">
                  <c:v>1110</c:v>
                </c:pt>
                <c:pt idx="211">
                  <c:v>1351.5</c:v>
                </c:pt>
                <c:pt idx="215">
                  <c:v>1359</c:v>
                </c:pt>
                <c:pt idx="216">
                  <c:v>1334</c:v>
                </c:pt>
                <c:pt idx="217">
                  <c:v>1303</c:v>
                </c:pt>
                <c:pt idx="251">
                  <c:v>943</c:v>
                </c:pt>
                <c:pt idx="255">
                  <c:v>876</c:v>
                </c:pt>
                <c:pt idx="257">
                  <c:v>862</c:v>
                </c:pt>
                <c:pt idx="258">
                  <c:v>909</c:v>
                </c:pt>
                <c:pt idx="260">
                  <c:v>850</c:v>
                </c:pt>
                <c:pt idx="262">
                  <c:v>798</c:v>
                </c:pt>
                <c:pt idx="263">
                  <c:v>779</c:v>
                </c:pt>
                <c:pt idx="264">
                  <c:v>0</c:v>
                </c:pt>
                <c:pt idx="265">
                  <c:v>967</c:v>
                </c:pt>
                <c:pt idx="266">
                  <c:v>1027</c:v>
                </c:pt>
                <c:pt idx="267">
                  <c:v>971</c:v>
                </c:pt>
                <c:pt idx="268">
                  <c:v>984</c:v>
                </c:pt>
                <c:pt idx="269">
                  <c:v>1000</c:v>
                </c:pt>
                <c:pt idx="270">
                  <c:v>820</c:v>
                </c:pt>
                <c:pt idx="271">
                  <c:v>0</c:v>
                </c:pt>
                <c:pt idx="272">
                  <c:v>850</c:v>
                </c:pt>
                <c:pt idx="273">
                  <c:v>820</c:v>
                </c:pt>
                <c:pt idx="274">
                  <c:v>865</c:v>
                </c:pt>
                <c:pt idx="275">
                  <c:v>313</c:v>
                </c:pt>
                <c:pt idx="276">
                  <c:v>350</c:v>
                </c:pt>
                <c:pt idx="277">
                  <c:v>870</c:v>
                </c:pt>
                <c:pt idx="278">
                  <c:v>688</c:v>
                </c:pt>
                <c:pt idx="279">
                  <c:v>614</c:v>
                </c:pt>
                <c:pt idx="280">
                  <c:v>600</c:v>
                </c:pt>
                <c:pt idx="281">
                  <c:v>558</c:v>
                </c:pt>
                <c:pt idx="282">
                  <c:v>538</c:v>
                </c:pt>
                <c:pt idx="283">
                  <c:v>536</c:v>
                </c:pt>
                <c:pt idx="284">
                  <c:v>506</c:v>
                </c:pt>
              </c:numCache>
            </c:numRef>
          </c:yVal>
          <c:smooth val="0"/>
        </c:ser>
        <c:axId val="86205755"/>
        <c:axId val="20182608"/>
      </c:scatterChart>
      <c:valAx>
        <c:axId val="86205755"/>
        <c:scaling>
          <c:orientation val="minMax"/>
          <c:max val="46266"/>
          <c:min val="37438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0182608"/>
        <c:crosses val="autoZero"/>
        <c:crossBetween val="midCat"/>
        <c:majorUnit val="1095.75"/>
      </c:valAx>
      <c:valAx>
        <c:axId val="20182608"/>
        <c:scaling>
          <c:orientation val="minMax"/>
          <c:max val="40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620575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KKA-2ST2L | GAS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Koreksi_Data!$C$292:$C$381</c:f>
              <c:numCache>
                <c:formatCode>mmm\-yyyy</c:formatCode>
                <c:ptCount val="90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42736</c:v>
                </c:pt>
                <c:pt idx="86">
                  <c:v>42767</c:v>
                </c:pt>
                <c:pt idx="87">
                  <c:v>42795</c:v>
                </c:pt>
                <c:pt idx="88">
                  <c:v>42826</c:v>
                </c:pt>
                <c:pt idx="89">
                  <c:v>42856</c:v>
                </c:pt>
              </c:numCache>
            </c:numRef>
          </c:xVal>
          <c:yVal>
            <c:numRef>
              <c:f>Koreksi_Data!$H$292:$H$381</c:f>
              <c:numCache>
                <c:formatCode>#,##0.0</c:formatCode>
                <c:ptCount val="90"/>
                <c:pt idx="0">
                  <c:v>0</c:v>
                </c:pt>
                <c:pt idx="1">
                  <c:v>5823</c:v>
                </c:pt>
                <c:pt idx="2">
                  <c:v>4388</c:v>
                </c:pt>
                <c:pt idx="3">
                  <c:v>4924</c:v>
                </c:pt>
                <c:pt idx="4">
                  <c:v>3595</c:v>
                </c:pt>
                <c:pt idx="5">
                  <c:v>4096</c:v>
                </c:pt>
                <c:pt idx="6">
                  <c:v>4684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382</c:v>
                </c:pt>
                <c:pt idx="38">
                  <c:v>385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370</c:v>
                </c:pt>
                <c:pt idx="43">
                  <c:v>252</c:v>
                </c:pt>
                <c:pt idx="44">
                  <c:v>239</c:v>
                </c:pt>
                <c:pt idx="45">
                  <c:v>237</c:v>
                </c:pt>
                <c:pt idx="46">
                  <c:v>226</c:v>
                </c:pt>
                <c:pt idx="47">
                  <c:v>208</c:v>
                </c:pt>
                <c:pt idx="48">
                  <c:v>92.8</c:v>
                </c:pt>
                <c:pt idx="49">
                  <c:v>103</c:v>
                </c:pt>
                <c:pt idx="50">
                  <c:v>115</c:v>
                </c:pt>
                <c:pt idx="51">
                  <c:v>80.4</c:v>
                </c:pt>
                <c:pt idx="52">
                  <c:v>47.9</c:v>
                </c:pt>
                <c:pt idx="53">
                  <c:v>107</c:v>
                </c:pt>
                <c:pt idx="54">
                  <c:v>93.9</c:v>
                </c:pt>
                <c:pt idx="55">
                  <c:v>81.4</c:v>
                </c:pt>
                <c:pt idx="56">
                  <c:v>66.7</c:v>
                </c:pt>
                <c:pt idx="57">
                  <c:v>107</c:v>
                </c:pt>
                <c:pt idx="58">
                  <c:v>629</c:v>
                </c:pt>
                <c:pt idx="59">
                  <c:v>641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670</c:v>
                </c:pt>
                <c:pt idx="64">
                  <c:v>1040</c:v>
                </c:pt>
                <c:pt idx="65">
                  <c:v>825</c:v>
                </c:pt>
                <c:pt idx="66">
                  <c:v>904</c:v>
                </c:pt>
                <c:pt idx="67">
                  <c:v>931</c:v>
                </c:pt>
                <c:pt idx="68">
                  <c:v>705</c:v>
                </c:pt>
                <c:pt idx="69">
                  <c:v>904</c:v>
                </c:pt>
                <c:pt idx="70">
                  <c:v>1089</c:v>
                </c:pt>
                <c:pt idx="71">
                  <c:v>916</c:v>
                </c:pt>
                <c:pt idx="72">
                  <c:v>906</c:v>
                </c:pt>
                <c:pt idx="73">
                  <c:v>962</c:v>
                </c:pt>
                <c:pt idx="74">
                  <c:v>1210</c:v>
                </c:pt>
                <c:pt idx="75">
                  <c:v>1114</c:v>
                </c:pt>
                <c:pt idx="76">
                  <c:v>1132</c:v>
                </c:pt>
                <c:pt idx="77">
                  <c:v>1224</c:v>
                </c:pt>
                <c:pt idx="78">
                  <c:v>1393</c:v>
                </c:pt>
                <c:pt idx="79">
                  <c:v>1546</c:v>
                </c:pt>
                <c:pt idx="80">
                  <c:v>1629</c:v>
                </c:pt>
                <c:pt idx="81">
                  <c:v>1618</c:v>
                </c:pt>
                <c:pt idx="82">
                  <c:v>1632</c:v>
                </c:pt>
                <c:pt idx="83">
                  <c:v>1354</c:v>
                </c:pt>
                <c:pt idx="84">
                  <c:v>771</c:v>
                </c:pt>
                <c:pt idx="85">
                  <c:v>751</c:v>
                </c:pt>
                <c:pt idx="86">
                  <c:v>784</c:v>
                </c:pt>
                <c:pt idx="87">
                  <c:v>758</c:v>
                </c:pt>
                <c:pt idx="88">
                  <c:v>703</c:v>
                </c:pt>
                <c:pt idx="89">
                  <c:v>777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Koreksi_Data!$C$292:$C$381</c:f>
              <c:numCache>
                <c:formatCode>mmm\-yyyy</c:formatCode>
                <c:ptCount val="90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42736</c:v>
                </c:pt>
                <c:pt idx="86">
                  <c:v>42767</c:v>
                </c:pt>
                <c:pt idx="87">
                  <c:v>42795</c:v>
                </c:pt>
                <c:pt idx="88">
                  <c:v>42826</c:v>
                </c:pt>
                <c:pt idx="89">
                  <c:v>42856</c:v>
                </c:pt>
              </c:numCache>
            </c:numRef>
          </c:xVal>
          <c:yVal>
            <c:numRef>
              <c:f>Koreksi_Data!$I$292:$I$381</c:f>
              <c:numCache>
                <c:formatCode>#,##0.0</c:formatCode>
                <c:ptCount val="90"/>
                <c:pt idx="0">
                  <c:v>0</c:v>
                </c:pt>
                <c:pt idx="1">
                  <c:v>8979</c:v>
                </c:pt>
                <c:pt idx="2">
                  <c:v>8607</c:v>
                </c:pt>
                <c:pt idx="4">
                  <c:v>8699</c:v>
                </c:pt>
                <c:pt idx="13">
                  <c:v>1649</c:v>
                </c:pt>
                <c:pt idx="16">
                  <c:v>5057</c:v>
                </c:pt>
                <c:pt idx="18">
                  <c:v>4188.5</c:v>
                </c:pt>
                <c:pt idx="19">
                  <c:v>6677</c:v>
                </c:pt>
                <c:pt idx="20">
                  <c:v>3891</c:v>
                </c:pt>
                <c:pt idx="27">
                  <c:v>5223</c:v>
                </c:pt>
                <c:pt idx="29">
                  <c:v>2860</c:v>
                </c:pt>
                <c:pt idx="30">
                  <c:v>1610</c:v>
                </c:pt>
                <c:pt idx="32">
                  <c:v>4506</c:v>
                </c:pt>
                <c:pt idx="33">
                  <c:v>1593</c:v>
                </c:pt>
                <c:pt idx="34">
                  <c:v>2425.5</c:v>
                </c:pt>
                <c:pt idx="35">
                  <c:v>700</c:v>
                </c:pt>
                <c:pt idx="37">
                  <c:v>695</c:v>
                </c:pt>
                <c:pt idx="43">
                  <c:v>1015</c:v>
                </c:pt>
                <c:pt idx="52">
                  <c:v>1593</c:v>
                </c:pt>
                <c:pt idx="62">
                  <c:v>1812</c:v>
                </c:pt>
                <c:pt idx="76">
                  <c:v>1227.66666666667</c:v>
                </c:pt>
                <c:pt idx="83">
                  <c:v>1148</c:v>
                </c:pt>
              </c:numCache>
            </c:numRef>
          </c:yVal>
          <c:smooth val="0"/>
        </c:ser>
        <c:axId val="55548521"/>
        <c:axId val="85186598"/>
      </c:scatterChart>
      <c:valAx>
        <c:axId val="55548521"/>
        <c:scaling>
          <c:orientation val="minMax"/>
          <c:max val="42856"/>
          <c:min val="39814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5186598"/>
        <c:crosses val="autoZero"/>
        <c:crossBetween val="midCat"/>
        <c:majorUnit val="365.25"/>
      </c:valAx>
      <c:valAx>
        <c:axId val="85186598"/>
        <c:scaling>
          <c:orientation val="minMax"/>
          <c:max val="50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554852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KKA-2ST2L | GAS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c55a11"/>
            </a:solidFill>
            <a:ln w="1908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Koreksi_Data!$C$292:$C$381</c:f>
              <c:numCache>
                <c:formatCode>mmm\-yyyy</c:formatCode>
                <c:ptCount val="90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42736</c:v>
                </c:pt>
                <c:pt idx="86">
                  <c:v>42767</c:v>
                </c:pt>
                <c:pt idx="87">
                  <c:v>42795</c:v>
                </c:pt>
                <c:pt idx="88">
                  <c:v>42826</c:v>
                </c:pt>
                <c:pt idx="89">
                  <c:v>42856</c:v>
                </c:pt>
              </c:numCache>
            </c:numRef>
          </c:xVal>
          <c:yVal>
            <c:numRef>
              <c:f>Koreksi_Data!$K$292:$K$381</c:f>
              <c:numCache>
                <c:formatCode>#,##0.0</c:formatCode>
                <c:ptCount val="90"/>
                <c:pt idx="0">
                  <c:v>0</c:v>
                </c:pt>
                <c:pt idx="1">
                  <c:v>8979</c:v>
                </c:pt>
                <c:pt idx="2">
                  <c:v>8607</c:v>
                </c:pt>
                <c:pt idx="3">
                  <c:v>9658.35642661805</c:v>
                </c:pt>
                <c:pt idx="4">
                  <c:v>8699</c:v>
                </c:pt>
                <c:pt idx="5">
                  <c:v>9911.29457579972</c:v>
                </c:pt>
                <c:pt idx="6">
                  <c:v>11334.1073713491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695</c:v>
                </c:pt>
                <c:pt idx="38">
                  <c:v>700.458115183246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673.167539267016</c:v>
                </c:pt>
                <c:pt idx="43">
                  <c:v>1015</c:v>
                </c:pt>
                <c:pt idx="44">
                  <c:v>962.638888888889</c:v>
                </c:pt>
                <c:pt idx="45">
                  <c:v>954.583333333333</c:v>
                </c:pt>
                <c:pt idx="46">
                  <c:v>910.277777777778</c:v>
                </c:pt>
                <c:pt idx="47">
                  <c:v>837.777777777778</c:v>
                </c:pt>
                <c:pt idx="48">
                  <c:v>373.777777777778</c:v>
                </c:pt>
                <c:pt idx="49">
                  <c:v>414.861111111111</c:v>
                </c:pt>
                <c:pt idx="50">
                  <c:v>463.194444444444</c:v>
                </c:pt>
                <c:pt idx="51">
                  <c:v>323.833333333333</c:v>
                </c:pt>
                <c:pt idx="52">
                  <c:v>1593</c:v>
                </c:pt>
                <c:pt idx="53">
                  <c:v>3558.47599164927</c:v>
                </c:pt>
                <c:pt idx="54">
                  <c:v>3122.8121085595</c:v>
                </c:pt>
                <c:pt idx="55">
                  <c:v>2707.10229645094</c:v>
                </c:pt>
                <c:pt idx="56">
                  <c:v>2218.22755741127</c:v>
                </c:pt>
                <c:pt idx="57">
                  <c:v>3558.47599164927</c:v>
                </c:pt>
                <c:pt idx="58">
                  <c:v>20918.5177453027</c:v>
                </c:pt>
                <c:pt idx="59">
                  <c:v>21317.5991649269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22282.0459290188</c:v>
                </c:pt>
                <c:pt idx="64">
                  <c:v>34587.0563674322</c:v>
                </c:pt>
                <c:pt idx="65">
                  <c:v>27436.8475991649</c:v>
                </c:pt>
                <c:pt idx="66">
                  <c:v>30064.133611691</c:v>
                </c:pt>
                <c:pt idx="67">
                  <c:v>30962.0668058455</c:v>
                </c:pt>
                <c:pt idx="68">
                  <c:v>23446.0334029228</c:v>
                </c:pt>
                <c:pt idx="69">
                  <c:v>30064.133611691</c:v>
                </c:pt>
                <c:pt idx="70">
                  <c:v>36216.6388308977</c:v>
                </c:pt>
                <c:pt idx="71">
                  <c:v>30463.2150313152</c:v>
                </c:pt>
                <c:pt idx="72">
                  <c:v>30130.6471816284</c:v>
                </c:pt>
                <c:pt idx="73">
                  <c:v>31993.0271398747</c:v>
                </c:pt>
                <c:pt idx="74">
                  <c:v>40240.7098121086</c:v>
                </c:pt>
                <c:pt idx="75">
                  <c:v>37048.0584551148</c:v>
                </c:pt>
                <c:pt idx="76">
                  <c:v>1227.66666666667</c:v>
                </c:pt>
                <c:pt idx="77">
                  <c:v>1327.44169611308</c:v>
                </c:pt>
                <c:pt idx="78">
                  <c:v>1510.72408716137</c:v>
                </c:pt>
                <c:pt idx="79">
                  <c:v>1676.65429917551</c:v>
                </c:pt>
                <c:pt idx="80">
                  <c:v>1766.6687279152</c:v>
                </c:pt>
                <c:pt idx="81">
                  <c:v>1754.73910482922</c:v>
                </c:pt>
                <c:pt idx="82">
                  <c:v>1769.9222614841</c:v>
                </c:pt>
                <c:pt idx="83">
                  <c:v>1148</c:v>
                </c:pt>
                <c:pt idx="84">
                  <c:v>653.698670605613</c:v>
                </c:pt>
                <c:pt idx="85">
                  <c:v>636.741506646972</c:v>
                </c:pt>
                <c:pt idx="86">
                  <c:v>664.72082717873</c:v>
                </c:pt>
                <c:pt idx="87">
                  <c:v>642.676514032496</c:v>
                </c:pt>
                <c:pt idx="88">
                  <c:v>596.044313146233</c:v>
                </c:pt>
                <c:pt idx="89">
                  <c:v>658.785819793205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Koreksi_Data!$C$292:$C$381</c:f>
              <c:numCache>
                <c:formatCode>mmm\-yyyy</c:formatCode>
                <c:ptCount val="90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42736</c:v>
                </c:pt>
                <c:pt idx="86">
                  <c:v>42767</c:v>
                </c:pt>
                <c:pt idx="87">
                  <c:v>42795</c:v>
                </c:pt>
                <c:pt idx="88">
                  <c:v>42826</c:v>
                </c:pt>
                <c:pt idx="89">
                  <c:v>42856</c:v>
                </c:pt>
              </c:numCache>
            </c:numRef>
          </c:xVal>
          <c:yVal>
            <c:numRef>
              <c:f>Koreksi_Data!$I$292:$I$381</c:f>
              <c:numCache>
                <c:formatCode>#,##0.0</c:formatCode>
                <c:ptCount val="90"/>
                <c:pt idx="0">
                  <c:v>0</c:v>
                </c:pt>
                <c:pt idx="1">
                  <c:v>8979</c:v>
                </c:pt>
                <c:pt idx="2">
                  <c:v>8607</c:v>
                </c:pt>
                <c:pt idx="4">
                  <c:v>8699</c:v>
                </c:pt>
                <c:pt idx="13">
                  <c:v>1649</c:v>
                </c:pt>
                <c:pt idx="16">
                  <c:v>5057</c:v>
                </c:pt>
                <c:pt idx="18">
                  <c:v>4188.5</c:v>
                </c:pt>
                <c:pt idx="19">
                  <c:v>6677</c:v>
                </c:pt>
                <c:pt idx="20">
                  <c:v>3891</c:v>
                </c:pt>
                <c:pt idx="27">
                  <c:v>5223</c:v>
                </c:pt>
                <c:pt idx="29">
                  <c:v>2860</c:v>
                </c:pt>
                <c:pt idx="30">
                  <c:v>1610</c:v>
                </c:pt>
                <c:pt idx="32">
                  <c:v>4506</c:v>
                </c:pt>
                <c:pt idx="33">
                  <c:v>1593</c:v>
                </c:pt>
                <c:pt idx="34">
                  <c:v>2425.5</c:v>
                </c:pt>
                <c:pt idx="35">
                  <c:v>700</c:v>
                </c:pt>
                <c:pt idx="37">
                  <c:v>695</c:v>
                </c:pt>
                <c:pt idx="43">
                  <c:v>1015</c:v>
                </c:pt>
                <c:pt idx="52">
                  <c:v>1593</c:v>
                </c:pt>
                <c:pt idx="62">
                  <c:v>1812</c:v>
                </c:pt>
                <c:pt idx="76">
                  <c:v>1227.66666666667</c:v>
                </c:pt>
                <c:pt idx="83">
                  <c:v>1148</c:v>
                </c:pt>
              </c:numCache>
            </c:numRef>
          </c:yVal>
          <c:smooth val="0"/>
        </c:ser>
        <c:axId val="97092220"/>
        <c:axId val="86108455"/>
      </c:scatterChart>
      <c:valAx>
        <c:axId val="97092220"/>
        <c:scaling>
          <c:orientation val="minMax"/>
          <c:max val="42856"/>
          <c:min val="39814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6108455"/>
        <c:crosses val="autoZero"/>
        <c:crossBetween val="midCat"/>
        <c:majorUnit val="365.25"/>
      </c:valAx>
      <c:valAx>
        <c:axId val="86108455"/>
        <c:scaling>
          <c:orientation val="minMax"/>
          <c:max val="50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709222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KKA-3 | GAS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Koreksi_Data!$C$382:$C$587</c:f>
              <c:numCache>
                <c:formatCode>mmm\-yyyy</c:formatCode>
                <c:ptCount val="206"/>
                <c:pt idx="0">
                  <c:v>39845</c:v>
                </c:pt>
                <c:pt idx="1">
                  <c:v>39873</c:v>
                </c:pt>
                <c:pt idx="2">
                  <c:v>39904</c:v>
                </c:pt>
                <c:pt idx="3">
                  <c:v>39934</c:v>
                </c:pt>
                <c:pt idx="4">
                  <c:v>39965</c:v>
                </c:pt>
                <c:pt idx="5">
                  <c:v>39995</c:v>
                </c:pt>
                <c:pt idx="6">
                  <c:v>40026</c:v>
                </c:pt>
                <c:pt idx="7">
                  <c:v>40057</c:v>
                </c:pt>
                <c:pt idx="8">
                  <c:v>40087</c:v>
                </c:pt>
                <c:pt idx="9">
                  <c:v>40118</c:v>
                </c:pt>
                <c:pt idx="10">
                  <c:v>40148</c:v>
                </c:pt>
                <c:pt idx="11">
                  <c:v>40179</c:v>
                </c:pt>
                <c:pt idx="12">
                  <c:v>40210</c:v>
                </c:pt>
                <c:pt idx="13">
                  <c:v>40238</c:v>
                </c:pt>
                <c:pt idx="14">
                  <c:v>40269</c:v>
                </c:pt>
                <c:pt idx="15">
                  <c:v>40299</c:v>
                </c:pt>
                <c:pt idx="16">
                  <c:v>40330</c:v>
                </c:pt>
                <c:pt idx="17">
                  <c:v>40360</c:v>
                </c:pt>
                <c:pt idx="18">
                  <c:v>40391</c:v>
                </c:pt>
                <c:pt idx="19">
                  <c:v>40422</c:v>
                </c:pt>
                <c:pt idx="20">
                  <c:v>40452</c:v>
                </c:pt>
                <c:pt idx="21">
                  <c:v>40483</c:v>
                </c:pt>
                <c:pt idx="22">
                  <c:v>40513</c:v>
                </c:pt>
                <c:pt idx="23">
                  <c:v>40544</c:v>
                </c:pt>
                <c:pt idx="24">
                  <c:v>40575</c:v>
                </c:pt>
                <c:pt idx="25">
                  <c:v>40603</c:v>
                </c:pt>
                <c:pt idx="26">
                  <c:v>40634</c:v>
                </c:pt>
                <c:pt idx="27">
                  <c:v>40664</c:v>
                </c:pt>
                <c:pt idx="28">
                  <c:v>40695</c:v>
                </c:pt>
                <c:pt idx="29">
                  <c:v>40725</c:v>
                </c:pt>
                <c:pt idx="30">
                  <c:v>40756</c:v>
                </c:pt>
                <c:pt idx="31">
                  <c:v>40787</c:v>
                </c:pt>
                <c:pt idx="32">
                  <c:v>40817</c:v>
                </c:pt>
                <c:pt idx="33">
                  <c:v>40848</c:v>
                </c:pt>
                <c:pt idx="34">
                  <c:v>40878</c:v>
                </c:pt>
                <c:pt idx="35">
                  <c:v>40909</c:v>
                </c:pt>
                <c:pt idx="36">
                  <c:v>40940</c:v>
                </c:pt>
                <c:pt idx="37">
                  <c:v>40969</c:v>
                </c:pt>
                <c:pt idx="38">
                  <c:v>41000</c:v>
                </c:pt>
                <c:pt idx="39">
                  <c:v>41030</c:v>
                </c:pt>
                <c:pt idx="40">
                  <c:v>41061</c:v>
                </c:pt>
                <c:pt idx="41">
                  <c:v>41091</c:v>
                </c:pt>
                <c:pt idx="42">
                  <c:v>41122</c:v>
                </c:pt>
                <c:pt idx="43">
                  <c:v>41153</c:v>
                </c:pt>
                <c:pt idx="44">
                  <c:v>41183</c:v>
                </c:pt>
                <c:pt idx="45">
                  <c:v>41214</c:v>
                </c:pt>
                <c:pt idx="46">
                  <c:v>41244</c:v>
                </c:pt>
                <c:pt idx="47">
                  <c:v>41275</c:v>
                </c:pt>
                <c:pt idx="48">
                  <c:v>41306</c:v>
                </c:pt>
                <c:pt idx="49">
                  <c:v>41334</c:v>
                </c:pt>
                <c:pt idx="50">
                  <c:v>41365</c:v>
                </c:pt>
                <c:pt idx="51">
                  <c:v>41395</c:v>
                </c:pt>
                <c:pt idx="52">
                  <c:v>41426</c:v>
                </c:pt>
                <c:pt idx="53">
                  <c:v>41456</c:v>
                </c:pt>
                <c:pt idx="54">
                  <c:v>41487</c:v>
                </c:pt>
                <c:pt idx="55">
                  <c:v>41518</c:v>
                </c:pt>
                <c:pt idx="56">
                  <c:v>41548</c:v>
                </c:pt>
                <c:pt idx="57">
                  <c:v>41579</c:v>
                </c:pt>
                <c:pt idx="58">
                  <c:v>41609</c:v>
                </c:pt>
                <c:pt idx="59">
                  <c:v>41640</c:v>
                </c:pt>
                <c:pt idx="60">
                  <c:v>41671</c:v>
                </c:pt>
                <c:pt idx="61">
                  <c:v>41699</c:v>
                </c:pt>
                <c:pt idx="62">
                  <c:v>41730</c:v>
                </c:pt>
                <c:pt idx="63">
                  <c:v>41760</c:v>
                </c:pt>
                <c:pt idx="64">
                  <c:v>41791</c:v>
                </c:pt>
                <c:pt idx="65">
                  <c:v>41821</c:v>
                </c:pt>
                <c:pt idx="66">
                  <c:v>41852</c:v>
                </c:pt>
                <c:pt idx="67">
                  <c:v>41883</c:v>
                </c:pt>
                <c:pt idx="68">
                  <c:v>41913</c:v>
                </c:pt>
                <c:pt idx="69">
                  <c:v>41944</c:v>
                </c:pt>
                <c:pt idx="70">
                  <c:v>41974</c:v>
                </c:pt>
                <c:pt idx="71">
                  <c:v>42005</c:v>
                </c:pt>
                <c:pt idx="72">
                  <c:v>42036</c:v>
                </c:pt>
                <c:pt idx="73">
                  <c:v>42064</c:v>
                </c:pt>
                <c:pt idx="74">
                  <c:v>42095</c:v>
                </c:pt>
                <c:pt idx="75">
                  <c:v>42125</c:v>
                </c:pt>
                <c:pt idx="76">
                  <c:v>42156</c:v>
                </c:pt>
                <c:pt idx="77">
                  <c:v>42186</c:v>
                </c:pt>
                <c:pt idx="78">
                  <c:v>42217</c:v>
                </c:pt>
                <c:pt idx="79">
                  <c:v>42248</c:v>
                </c:pt>
                <c:pt idx="80">
                  <c:v>42278</c:v>
                </c:pt>
                <c:pt idx="81">
                  <c:v>42309</c:v>
                </c:pt>
                <c:pt idx="82">
                  <c:v>42339</c:v>
                </c:pt>
                <c:pt idx="83">
                  <c:v>42370</c:v>
                </c:pt>
                <c:pt idx="84">
                  <c:v>42430</c:v>
                </c:pt>
                <c:pt idx="85">
                  <c:v>42461</c:v>
                </c:pt>
                <c:pt idx="86">
                  <c:v>42491</c:v>
                </c:pt>
                <c:pt idx="87">
                  <c:v>42522</c:v>
                </c:pt>
                <c:pt idx="88">
                  <c:v>42552</c:v>
                </c:pt>
                <c:pt idx="89">
                  <c:v>42583</c:v>
                </c:pt>
                <c:pt idx="90">
                  <c:v>42614</c:v>
                </c:pt>
                <c:pt idx="91">
                  <c:v>42644</c:v>
                </c:pt>
                <c:pt idx="92">
                  <c:v>42675</c:v>
                </c:pt>
                <c:pt idx="93">
                  <c:v>42705</c:v>
                </c:pt>
                <c:pt idx="94">
                  <c:v>42736</c:v>
                </c:pt>
                <c:pt idx="95">
                  <c:v>42767</c:v>
                </c:pt>
                <c:pt idx="96">
                  <c:v>42795</c:v>
                </c:pt>
                <c:pt idx="97">
                  <c:v>42826</c:v>
                </c:pt>
                <c:pt idx="98">
                  <c:v>42856</c:v>
                </c:pt>
                <c:pt idx="99">
                  <c:v>42887</c:v>
                </c:pt>
                <c:pt idx="100">
                  <c:v>42917</c:v>
                </c:pt>
                <c:pt idx="101">
                  <c:v>42948</c:v>
                </c:pt>
                <c:pt idx="102">
                  <c:v>42979</c:v>
                </c:pt>
                <c:pt idx="103">
                  <c:v>43009</c:v>
                </c:pt>
                <c:pt idx="104">
                  <c:v>43040</c:v>
                </c:pt>
                <c:pt idx="105">
                  <c:v>43070</c:v>
                </c:pt>
                <c:pt idx="106">
                  <c:v>43101</c:v>
                </c:pt>
                <c:pt idx="107">
                  <c:v>43132</c:v>
                </c:pt>
                <c:pt idx="108">
                  <c:v>43160</c:v>
                </c:pt>
                <c:pt idx="109">
                  <c:v>43191</c:v>
                </c:pt>
                <c:pt idx="110">
                  <c:v>43221</c:v>
                </c:pt>
                <c:pt idx="111">
                  <c:v>43252</c:v>
                </c:pt>
                <c:pt idx="112">
                  <c:v>43282</c:v>
                </c:pt>
                <c:pt idx="113">
                  <c:v>43313</c:v>
                </c:pt>
                <c:pt idx="114">
                  <c:v>43344</c:v>
                </c:pt>
                <c:pt idx="115">
                  <c:v>43374</c:v>
                </c:pt>
                <c:pt idx="116">
                  <c:v>43405</c:v>
                </c:pt>
                <c:pt idx="117">
                  <c:v>43435</c:v>
                </c:pt>
                <c:pt idx="118">
                  <c:v>43466</c:v>
                </c:pt>
                <c:pt idx="119">
                  <c:v>43497</c:v>
                </c:pt>
                <c:pt idx="120">
                  <c:v>43525</c:v>
                </c:pt>
                <c:pt idx="121">
                  <c:v>43556</c:v>
                </c:pt>
                <c:pt idx="122">
                  <c:v>43586</c:v>
                </c:pt>
                <c:pt idx="123">
                  <c:v>43617</c:v>
                </c:pt>
                <c:pt idx="124">
                  <c:v>43647</c:v>
                </c:pt>
                <c:pt idx="125">
                  <c:v>43678</c:v>
                </c:pt>
                <c:pt idx="126">
                  <c:v>43709</c:v>
                </c:pt>
                <c:pt idx="127">
                  <c:v>43739</c:v>
                </c:pt>
                <c:pt idx="128">
                  <c:v>43770</c:v>
                </c:pt>
                <c:pt idx="129">
                  <c:v>43800</c:v>
                </c:pt>
                <c:pt idx="130">
                  <c:v>43831</c:v>
                </c:pt>
                <c:pt idx="131">
                  <c:v>43862</c:v>
                </c:pt>
                <c:pt idx="132">
                  <c:v>43891</c:v>
                </c:pt>
                <c:pt idx="133">
                  <c:v>43922</c:v>
                </c:pt>
                <c:pt idx="134">
                  <c:v>43952</c:v>
                </c:pt>
                <c:pt idx="135">
                  <c:v>43983</c:v>
                </c:pt>
                <c:pt idx="136">
                  <c:v>44013</c:v>
                </c:pt>
                <c:pt idx="137">
                  <c:v>44044</c:v>
                </c:pt>
                <c:pt idx="138">
                  <c:v>44075</c:v>
                </c:pt>
                <c:pt idx="139">
                  <c:v>44105</c:v>
                </c:pt>
                <c:pt idx="140">
                  <c:v>44136</c:v>
                </c:pt>
                <c:pt idx="141">
                  <c:v>44166</c:v>
                </c:pt>
                <c:pt idx="142">
                  <c:v>44197</c:v>
                </c:pt>
                <c:pt idx="143">
                  <c:v>44228</c:v>
                </c:pt>
                <c:pt idx="144">
                  <c:v>44256</c:v>
                </c:pt>
                <c:pt idx="145">
                  <c:v>44287</c:v>
                </c:pt>
                <c:pt idx="146">
                  <c:v>44317</c:v>
                </c:pt>
                <c:pt idx="147">
                  <c:v>44348</c:v>
                </c:pt>
                <c:pt idx="148">
                  <c:v>44409</c:v>
                </c:pt>
                <c:pt idx="149">
                  <c:v>44440</c:v>
                </c:pt>
                <c:pt idx="150">
                  <c:v>44470</c:v>
                </c:pt>
                <c:pt idx="151">
                  <c:v>44501</c:v>
                </c:pt>
                <c:pt idx="152">
                  <c:v>44531</c:v>
                </c:pt>
                <c:pt idx="153">
                  <c:v>44562</c:v>
                </c:pt>
                <c:pt idx="154">
                  <c:v>44593</c:v>
                </c:pt>
                <c:pt idx="155">
                  <c:v>44621</c:v>
                </c:pt>
                <c:pt idx="156">
                  <c:v>44652</c:v>
                </c:pt>
                <c:pt idx="157">
                  <c:v>44682</c:v>
                </c:pt>
                <c:pt idx="158">
                  <c:v>44713</c:v>
                </c:pt>
                <c:pt idx="159">
                  <c:v>44743</c:v>
                </c:pt>
                <c:pt idx="160">
                  <c:v>44774</c:v>
                </c:pt>
                <c:pt idx="161">
                  <c:v>44805</c:v>
                </c:pt>
                <c:pt idx="162">
                  <c:v>44835</c:v>
                </c:pt>
                <c:pt idx="163">
                  <c:v>44866</c:v>
                </c:pt>
                <c:pt idx="164">
                  <c:v>44896</c:v>
                </c:pt>
                <c:pt idx="165">
                  <c:v>44927</c:v>
                </c:pt>
                <c:pt idx="166">
                  <c:v>44958</c:v>
                </c:pt>
                <c:pt idx="167">
                  <c:v>44986</c:v>
                </c:pt>
                <c:pt idx="168">
                  <c:v>45017</c:v>
                </c:pt>
                <c:pt idx="169">
                  <c:v>45047</c:v>
                </c:pt>
                <c:pt idx="170">
                  <c:v>45078</c:v>
                </c:pt>
                <c:pt idx="171">
                  <c:v>45108</c:v>
                </c:pt>
                <c:pt idx="172">
                  <c:v>45139</c:v>
                </c:pt>
                <c:pt idx="173">
                  <c:v>45170</c:v>
                </c:pt>
                <c:pt idx="174">
                  <c:v>45200</c:v>
                </c:pt>
                <c:pt idx="175">
                  <c:v>45231</c:v>
                </c:pt>
                <c:pt idx="176">
                  <c:v>45261</c:v>
                </c:pt>
                <c:pt idx="177">
                  <c:v>45292</c:v>
                </c:pt>
                <c:pt idx="178">
                  <c:v>45323</c:v>
                </c:pt>
                <c:pt idx="179">
                  <c:v>45352</c:v>
                </c:pt>
                <c:pt idx="180">
                  <c:v>45383</c:v>
                </c:pt>
                <c:pt idx="181">
                  <c:v>45413</c:v>
                </c:pt>
                <c:pt idx="182">
                  <c:v>45444</c:v>
                </c:pt>
                <c:pt idx="183">
                  <c:v>45474</c:v>
                </c:pt>
                <c:pt idx="184">
                  <c:v>45505</c:v>
                </c:pt>
                <c:pt idx="185">
                  <c:v>45536</c:v>
                </c:pt>
                <c:pt idx="186">
                  <c:v>45566</c:v>
                </c:pt>
                <c:pt idx="187">
                  <c:v>45597</c:v>
                </c:pt>
                <c:pt idx="188">
                  <c:v>45627</c:v>
                </c:pt>
                <c:pt idx="189">
                  <c:v>45658</c:v>
                </c:pt>
                <c:pt idx="190">
                  <c:v>45689</c:v>
                </c:pt>
                <c:pt idx="191">
                  <c:v>45717</c:v>
                </c:pt>
                <c:pt idx="192">
                  <c:v>45748</c:v>
                </c:pt>
                <c:pt idx="193">
                  <c:v>45778</c:v>
                </c:pt>
                <c:pt idx="194">
                  <c:v>45809</c:v>
                </c:pt>
                <c:pt idx="195">
                  <c:v>45870</c:v>
                </c:pt>
                <c:pt idx="196">
                  <c:v>45931</c:v>
                </c:pt>
                <c:pt idx="197">
                  <c:v>45962</c:v>
                </c:pt>
                <c:pt idx="198">
                  <c:v>45992</c:v>
                </c:pt>
                <c:pt idx="199">
                  <c:v>46054</c:v>
                </c:pt>
                <c:pt idx="200">
                  <c:v>46113</c:v>
                </c:pt>
                <c:pt idx="201">
                  <c:v>46143</c:v>
                </c:pt>
                <c:pt idx="202">
                  <c:v>46174</c:v>
                </c:pt>
                <c:pt idx="203">
                  <c:v>46204</c:v>
                </c:pt>
                <c:pt idx="204">
                  <c:v>46235</c:v>
                </c:pt>
                <c:pt idx="205">
                  <c:v>46266</c:v>
                </c:pt>
              </c:numCache>
            </c:numRef>
          </c:xVal>
          <c:yVal>
            <c:numRef>
              <c:f>Koreksi_Data!$H$382:$H$587</c:f>
              <c:numCache>
                <c:formatCode>#,##0.0</c:formatCode>
                <c:ptCount val="206"/>
                <c:pt idx="0">
                  <c:v>1625</c:v>
                </c:pt>
                <c:pt idx="1">
                  <c:v>1278</c:v>
                </c:pt>
                <c:pt idx="2">
                  <c:v>1434</c:v>
                </c:pt>
                <c:pt idx="3">
                  <c:v>1036</c:v>
                </c:pt>
                <c:pt idx="4">
                  <c:v>1181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1758</c:v>
                </c:pt>
                <c:pt idx="37">
                  <c:v>1078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323</c:v>
                </c:pt>
                <c:pt idx="42">
                  <c:v>220</c:v>
                </c:pt>
                <c:pt idx="43">
                  <c:v>209</c:v>
                </c:pt>
                <c:pt idx="44">
                  <c:v>207</c:v>
                </c:pt>
                <c:pt idx="45">
                  <c:v>197</c:v>
                </c:pt>
                <c:pt idx="46">
                  <c:v>182</c:v>
                </c:pt>
                <c:pt idx="47">
                  <c:v>112</c:v>
                </c:pt>
                <c:pt idx="48">
                  <c:v>124</c:v>
                </c:pt>
                <c:pt idx="49">
                  <c:v>138</c:v>
                </c:pt>
                <c:pt idx="50">
                  <c:v>96.7</c:v>
                </c:pt>
                <c:pt idx="51">
                  <c:v>84.2</c:v>
                </c:pt>
                <c:pt idx="52">
                  <c:v>177</c:v>
                </c:pt>
                <c:pt idx="53">
                  <c:v>156</c:v>
                </c:pt>
                <c:pt idx="54">
                  <c:v>135</c:v>
                </c:pt>
                <c:pt idx="55">
                  <c:v>111</c:v>
                </c:pt>
                <c:pt idx="56">
                  <c:v>177</c:v>
                </c:pt>
                <c:pt idx="57">
                  <c:v>929</c:v>
                </c:pt>
                <c:pt idx="58">
                  <c:v>947</c:v>
                </c:pt>
                <c:pt idx="59">
                  <c:v>1801</c:v>
                </c:pt>
                <c:pt idx="60">
                  <c:v>1202</c:v>
                </c:pt>
                <c:pt idx="61">
                  <c:v>1310</c:v>
                </c:pt>
                <c:pt idx="62">
                  <c:v>990</c:v>
                </c:pt>
                <c:pt idx="63">
                  <c:v>1100</c:v>
                </c:pt>
                <c:pt idx="64">
                  <c:v>873</c:v>
                </c:pt>
                <c:pt idx="65">
                  <c:v>956</c:v>
                </c:pt>
                <c:pt idx="66">
                  <c:v>985</c:v>
                </c:pt>
                <c:pt idx="67">
                  <c:v>881</c:v>
                </c:pt>
                <c:pt idx="68">
                  <c:v>956</c:v>
                </c:pt>
                <c:pt idx="69">
                  <c:v>1741</c:v>
                </c:pt>
                <c:pt idx="70">
                  <c:v>970</c:v>
                </c:pt>
                <c:pt idx="71">
                  <c:v>959</c:v>
                </c:pt>
                <c:pt idx="72">
                  <c:v>1018</c:v>
                </c:pt>
                <c:pt idx="73">
                  <c:v>1281</c:v>
                </c:pt>
                <c:pt idx="74">
                  <c:v>1179</c:v>
                </c:pt>
                <c:pt idx="75">
                  <c:v>2947</c:v>
                </c:pt>
                <c:pt idx="76">
                  <c:v>3187</c:v>
                </c:pt>
                <c:pt idx="77">
                  <c:v>3626</c:v>
                </c:pt>
                <c:pt idx="78">
                  <c:v>1749</c:v>
                </c:pt>
                <c:pt idx="79">
                  <c:v>2993</c:v>
                </c:pt>
                <c:pt idx="80">
                  <c:v>1712</c:v>
                </c:pt>
                <c:pt idx="81">
                  <c:v>1914</c:v>
                </c:pt>
                <c:pt idx="82">
                  <c:v>1587</c:v>
                </c:pt>
                <c:pt idx="83">
                  <c:v>1076</c:v>
                </c:pt>
                <c:pt idx="84">
                  <c:v>1408</c:v>
                </c:pt>
                <c:pt idx="85">
                  <c:v>823</c:v>
                </c:pt>
                <c:pt idx="86">
                  <c:v>540</c:v>
                </c:pt>
                <c:pt idx="87">
                  <c:v>571</c:v>
                </c:pt>
                <c:pt idx="88">
                  <c:v>961</c:v>
                </c:pt>
                <c:pt idx="89">
                  <c:v>913</c:v>
                </c:pt>
                <c:pt idx="90">
                  <c:v>408</c:v>
                </c:pt>
                <c:pt idx="91">
                  <c:v>411</c:v>
                </c:pt>
                <c:pt idx="92">
                  <c:v>924</c:v>
                </c:pt>
                <c:pt idx="93">
                  <c:v>921</c:v>
                </c:pt>
                <c:pt idx="94">
                  <c:v>803</c:v>
                </c:pt>
                <c:pt idx="95">
                  <c:v>919</c:v>
                </c:pt>
                <c:pt idx="96">
                  <c:v>915</c:v>
                </c:pt>
                <c:pt idx="97">
                  <c:v>850</c:v>
                </c:pt>
                <c:pt idx="98">
                  <c:v>868</c:v>
                </c:pt>
                <c:pt idx="99">
                  <c:v>750</c:v>
                </c:pt>
                <c:pt idx="100">
                  <c:v>628</c:v>
                </c:pt>
                <c:pt idx="101">
                  <c:v>776</c:v>
                </c:pt>
                <c:pt idx="102">
                  <c:v>878</c:v>
                </c:pt>
                <c:pt idx="103">
                  <c:v>820</c:v>
                </c:pt>
                <c:pt idx="104">
                  <c:v>903</c:v>
                </c:pt>
                <c:pt idx="105">
                  <c:v>745</c:v>
                </c:pt>
                <c:pt idx="106">
                  <c:v>808</c:v>
                </c:pt>
                <c:pt idx="107">
                  <c:v>821</c:v>
                </c:pt>
                <c:pt idx="108">
                  <c:v>589</c:v>
                </c:pt>
                <c:pt idx="109">
                  <c:v>624</c:v>
                </c:pt>
                <c:pt idx="110">
                  <c:v>708</c:v>
                </c:pt>
                <c:pt idx="111">
                  <c:v>661</c:v>
                </c:pt>
                <c:pt idx="112">
                  <c:v>629</c:v>
                </c:pt>
                <c:pt idx="113">
                  <c:v>466</c:v>
                </c:pt>
                <c:pt idx="114">
                  <c:v>0</c:v>
                </c:pt>
                <c:pt idx="115">
                  <c:v>151</c:v>
                </c:pt>
                <c:pt idx="116">
                  <c:v>757</c:v>
                </c:pt>
                <c:pt idx="117">
                  <c:v>535</c:v>
                </c:pt>
                <c:pt idx="118">
                  <c:v>346</c:v>
                </c:pt>
                <c:pt idx="119">
                  <c:v>317</c:v>
                </c:pt>
                <c:pt idx="120">
                  <c:v>420</c:v>
                </c:pt>
                <c:pt idx="121">
                  <c:v>617</c:v>
                </c:pt>
                <c:pt idx="122">
                  <c:v>675</c:v>
                </c:pt>
                <c:pt idx="123">
                  <c:v>590</c:v>
                </c:pt>
                <c:pt idx="124">
                  <c:v>532</c:v>
                </c:pt>
                <c:pt idx="125">
                  <c:v>601</c:v>
                </c:pt>
                <c:pt idx="126">
                  <c:v>626</c:v>
                </c:pt>
                <c:pt idx="127">
                  <c:v>563</c:v>
                </c:pt>
                <c:pt idx="128">
                  <c:v>671</c:v>
                </c:pt>
                <c:pt idx="129">
                  <c:v>603</c:v>
                </c:pt>
                <c:pt idx="130">
                  <c:v>652</c:v>
                </c:pt>
                <c:pt idx="131">
                  <c:v>661</c:v>
                </c:pt>
                <c:pt idx="132">
                  <c:v>588</c:v>
                </c:pt>
                <c:pt idx="133">
                  <c:v>595</c:v>
                </c:pt>
                <c:pt idx="134">
                  <c:v>651</c:v>
                </c:pt>
                <c:pt idx="135">
                  <c:v>614</c:v>
                </c:pt>
                <c:pt idx="136">
                  <c:v>549</c:v>
                </c:pt>
                <c:pt idx="137">
                  <c:v>525</c:v>
                </c:pt>
                <c:pt idx="138">
                  <c:v>579</c:v>
                </c:pt>
                <c:pt idx="139">
                  <c:v>518</c:v>
                </c:pt>
                <c:pt idx="140">
                  <c:v>599</c:v>
                </c:pt>
                <c:pt idx="141">
                  <c:v>642</c:v>
                </c:pt>
                <c:pt idx="142">
                  <c:v>516</c:v>
                </c:pt>
                <c:pt idx="143">
                  <c:v>589</c:v>
                </c:pt>
                <c:pt idx="144">
                  <c:v>640</c:v>
                </c:pt>
                <c:pt idx="145">
                  <c:v>592</c:v>
                </c:pt>
                <c:pt idx="146">
                  <c:v>619</c:v>
                </c:pt>
                <c:pt idx="147">
                  <c:v>694</c:v>
                </c:pt>
                <c:pt idx="148">
                  <c:v>726</c:v>
                </c:pt>
                <c:pt idx="149">
                  <c:v>703</c:v>
                </c:pt>
                <c:pt idx="150">
                  <c:v>658</c:v>
                </c:pt>
                <c:pt idx="151">
                  <c:v>610</c:v>
                </c:pt>
                <c:pt idx="152">
                  <c:v>603</c:v>
                </c:pt>
                <c:pt idx="153">
                  <c:v>758</c:v>
                </c:pt>
                <c:pt idx="154">
                  <c:v>767</c:v>
                </c:pt>
                <c:pt idx="155">
                  <c:v>757</c:v>
                </c:pt>
                <c:pt idx="156">
                  <c:v>822</c:v>
                </c:pt>
                <c:pt idx="157">
                  <c:v>847</c:v>
                </c:pt>
                <c:pt idx="158">
                  <c:v>793</c:v>
                </c:pt>
                <c:pt idx="159">
                  <c:v>811</c:v>
                </c:pt>
                <c:pt idx="160">
                  <c:v>793</c:v>
                </c:pt>
                <c:pt idx="161">
                  <c:v>797</c:v>
                </c:pt>
                <c:pt idx="162">
                  <c:v>819</c:v>
                </c:pt>
                <c:pt idx="163">
                  <c:v>830</c:v>
                </c:pt>
                <c:pt idx="164">
                  <c:v>797</c:v>
                </c:pt>
                <c:pt idx="165">
                  <c:v>752</c:v>
                </c:pt>
                <c:pt idx="166">
                  <c:v>756</c:v>
                </c:pt>
                <c:pt idx="167">
                  <c:v>724</c:v>
                </c:pt>
                <c:pt idx="168">
                  <c:v>824</c:v>
                </c:pt>
                <c:pt idx="169">
                  <c:v>860</c:v>
                </c:pt>
                <c:pt idx="170">
                  <c:v>824</c:v>
                </c:pt>
                <c:pt idx="171">
                  <c:v>763</c:v>
                </c:pt>
                <c:pt idx="172">
                  <c:v>807</c:v>
                </c:pt>
                <c:pt idx="173">
                  <c:v>838</c:v>
                </c:pt>
                <c:pt idx="174">
                  <c:v>803</c:v>
                </c:pt>
                <c:pt idx="175">
                  <c:v>771</c:v>
                </c:pt>
                <c:pt idx="176">
                  <c:v>751</c:v>
                </c:pt>
                <c:pt idx="177">
                  <c:v>779</c:v>
                </c:pt>
                <c:pt idx="178">
                  <c:v>775</c:v>
                </c:pt>
                <c:pt idx="179">
                  <c:v>771</c:v>
                </c:pt>
                <c:pt idx="180">
                  <c:v>810</c:v>
                </c:pt>
                <c:pt idx="181">
                  <c:v>764</c:v>
                </c:pt>
                <c:pt idx="182">
                  <c:v>766</c:v>
                </c:pt>
                <c:pt idx="183">
                  <c:v>715</c:v>
                </c:pt>
                <c:pt idx="184">
                  <c:v>312</c:v>
                </c:pt>
                <c:pt idx="185">
                  <c:v>331</c:v>
                </c:pt>
                <c:pt idx="186">
                  <c:v>303</c:v>
                </c:pt>
                <c:pt idx="187">
                  <c:v>323</c:v>
                </c:pt>
                <c:pt idx="188">
                  <c:v>325</c:v>
                </c:pt>
                <c:pt idx="189">
                  <c:v>186</c:v>
                </c:pt>
                <c:pt idx="190">
                  <c:v>0</c:v>
                </c:pt>
                <c:pt idx="191">
                  <c:v>129</c:v>
                </c:pt>
                <c:pt idx="192">
                  <c:v>322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Koreksi_Data!$C$382:$C$587</c:f>
              <c:numCache>
                <c:formatCode>mmm\-yyyy</c:formatCode>
                <c:ptCount val="206"/>
                <c:pt idx="0">
                  <c:v>39845</c:v>
                </c:pt>
                <c:pt idx="1">
                  <c:v>39873</c:v>
                </c:pt>
                <c:pt idx="2">
                  <c:v>39904</c:v>
                </c:pt>
                <c:pt idx="3">
                  <c:v>39934</c:v>
                </c:pt>
                <c:pt idx="4">
                  <c:v>39965</c:v>
                </c:pt>
                <c:pt idx="5">
                  <c:v>39995</c:v>
                </c:pt>
                <c:pt idx="6">
                  <c:v>40026</c:v>
                </c:pt>
                <c:pt idx="7">
                  <c:v>40057</c:v>
                </c:pt>
                <c:pt idx="8">
                  <c:v>40087</c:v>
                </c:pt>
                <c:pt idx="9">
                  <c:v>40118</c:v>
                </c:pt>
                <c:pt idx="10">
                  <c:v>40148</c:v>
                </c:pt>
                <c:pt idx="11">
                  <c:v>40179</c:v>
                </c:pt>
                <c:pt idx="12">
                  <c:v>40210</c:v>
                </c:pt>
                <c:pt idx="13">
                  <c:v>40238</c:v>
                </c:pt>
                <c:pt idx="14">
                  <c:v>40269</c:v>
                </c:pt>
                <c:pt idx="15">
                  <c:v>40299</c:v>
                </c:pt>
                <c:pt idx="16">
                  <c:v>40330</c:v>
                </c:pt>
                <c:pt idx="17">
                  <c:v>40360</c:v>
                </c:pt>
                <c:pt idx="18">
                  <c:v>40391</c:v>
                </c:pt>
                <c:pt idx="19">
                  <c:v>40422</c:v>
                </c:pt>
                <c:pt idx="20">
                  <c:v>40452</c:v>
                </c:pt>
                <c:pt idx="21">
                  <c:v>40483</c:v>
                </c:pt>
                <c:pt idx="22">
                  <c:v>40513</c:v>
                </c:pt>
                <c:pt idx="23">
                  <c:v>40544</c:v>
                </c:pt>
                <c:pt idx="24">
                  <c:v>40575</c:v>
                </c:pt>
                <c:pt idx="25">
                  <c:v>40603</c:v>
                </c:pt>
                <c:pt idx="26">
                  <c:v>40634</c:v>
                </c:pt>
                <c:pt idx="27">
                  <c:v>40664</c:v>
                </c:pt>
                <c:pt idx="28">
                  <c:v>40695</c:v>
                </c:pt>
                <c:pt idx="29">
                  <c:v>40725</c:v>
                </c:pt>
                <c:pt idx="30">
                  <c:v>40756</c:v>
                </c:pt>
                <c:pt idx="31">
                  <c:v>40787</c:v>
                </c:pt>
                <c:pt idx="32">
                  <c:v>40817</c:v>
                </c:pt>
                <c:pt idx="33">
                  <c:v>40848</c:v>
                </c:pt>
                <c:pt idx="34">
                  <c:v>40878</c:v>
                </c:pt>
                <c:pt idx="35">
                  <c:v>40909</c:v>
                </c:pt>
                <c:pt idx="36">
                  <c:v>40940</c:v>
                </c:pt>
                <c:pt idx="37">
                  <c:v>40969</c:v>
                </c:pt>
                <c:pt idx="38">
                  <c:v>41000</c:v>
                </c:pt>
                <c:pt idx="39">
                  <c:v>41030</c:v>
                </c:pt>
                <c:pt idx="40">
                  <c:v>41061</c:v>
                </c:pt>
                <c:pt idx="41">
                  <c:v>41091</c:v>
                </c:pt>
                <c:pt idx="42">
                  <c:v>41122</c:v>
                </c:pt>
                <c:pt idx="43">
                  <c:v>41153</c:v>
                </c:pt>
                <c:pt idx="44">
                  <c:v>41183</c:v>
                </c:pt>
                <c:pt idx="45">
                  <c:v>41214</c:v>
                </c:pt>
                <c:pt idx="46">
                  <c:v>41244</c:v>
                </c:pt>
                <c:pt idx="47">
                  <c:v>41275</c:v>
                </c:pt>
                <c:pt idx="48">
                  <c:v>41306</c:v>
                </c:pt>
                <c:pt idx="49">
                  <c:v>41334</c:v>
                </c:pt>
                <c:pt idx="50">
                  <c:v>41365</c:v>
                </c:pt>
                <c:pt idx="51">
                  <c:v>41395</c:v>
                </c:pt>
                <c:pt idx="52">
                  <c:v>41426</c:v>
                </c:pt>
                <c:pt idx="53">
                  <c:v>41456</c:v>
                </c:pt>
                <c:pt idx="54">
                  <c:v>41487</c:v>
                </c:pt>
                <c:pt idx="55">
                  <c:v>41518</c:v>
                </c:pt>
                <c:pt idx="56">
                  <c:v>41548</c:v>
                </c:pt>
                <c:pt idx="57">
                  <c:v>41579</c:v>
                </c:pt>
                <c:pt idx="58">
                  <c:v>41609</c:v>
                </c:pt>
                <c:pt idx="59">
                  <c:v>41640</c:v>
                </c:pt>
                <c:pt idx="60">
                  <c:v>41671</c:v>
                </c:pt>
                <c:pt idx="61">
                  <c:v>41699</c:v>
                </c:pt>
                <c:pt idx="62">
                  <c:v>41730</c:v>
                </c:pt>
                <c:pt idx="63">
                  <c:v>41760</c:v>
                </c:pt>
                <c:pt idx="64">
                  <c:v>41791</c:v>
                </c:pt>
                <c:pt idx="65">
                  <c:v>41821</c:v>
                </c:pt>
                <c:pt idx="66">
                  <c:v>41852</c:v>
                </c:pt>
                <c:pt idx="67">
                  <c:v>41883</c:v>
                </c:pt>
                <c:pt idx="68">
                  <c:v>41913</c:v>
                </c:pt>
                <c:pt idx="69">
                  <c:v>41944</c:v>
                </c:pt>
                <c:pt idx="70">
                  <c:v>41974</c:v>
                </c:pt>
                <c:pt idx="71">
                  <c:v>42005</c:v>
                </c:pt>
                <c:pt idx="72">
                  <c:v>42036</c:v>
                </c:pt>
                <c:pt idx="73">
                  <c:v>42064</c:v>
                </c:pt>
                <c:pt idx="74">
                  <c:v>42095</c:v>
                </c:pt>
                <c:pt idx="75">
                  <c:v>42125</c:v>
                </c:pt>
                <c:pt idx="76">
                  <c:v>42156</c:v>
                </c:pt>
                <c:pt idx="77">
                  <c:v>42186</c:v>
                </c:pt>
                <c:pt idx="78">
                  <c:v>42217</c:v>
                </c:pt>
                <c:pt idx="79">
                  <c:v>42248</c:v>
                </c:pt>
                <c:pt idx="80">
                  <c:v>42278</c:v>
                </c:pt>
                <c:pt idx="81">
                  <c:v>42309</c:v>
                </c:pt>
                <c:pt idx="82">
                  <c:v>42339</c:v>
                </c:pt>
                <c:pt idx="83">
                  <c:v>42370</c:v>
                </c:pt>
                <c:pt idx="84">
                  <c:v>42430</c:v>
                </c:pt>
                <c:pt idx="85">
                  <c:v>42461</c:v>
                </c:pt>
                <c:pt idx="86">
                  <c:v>42491</c:v>
                </c:pt>
                <c:pt idx="87">
                  <c:v>42522</c:v>
                </c:pt>
                <c:pt idx="88">
                  <c:v>42552</c:v>
                </c:pt>
                <c:pt idx="89">
                  <c:v>42583</c:v>
                </c:pt>
                <c:pt idx="90">
                  <c:v>42614</c:v>
                </c:pt>
                <c:pt idx="91">
                  <c:v>42644</c:v>
                </c:pt>
                <c:pt idx="92">
                  <c:v>42675</c:v>
                </c:pt>
                <c:pt idx="93">
                  <c:v>42705</c:v>
                </c:pt>
                <c:pt idx="94">
                  <c:v>42736</c:v>
                </c:pt>
                <c:pt idx="95">
                  <c:v>42767</c:v>
                </c:pt>
                <c:pt idx="96">
                  <c:v>42795</c:v>
                </c:pt>
                <c:pt idx="97">
                  <c:v>42826</c:v>
                </c:pt>
                <c:pt idx="98">
                  <c:v>42856</c:v>
                </c:pt>
                <c:pt idx="99">
                  <c:v>42887</c:v>
                </c:pt>
                <c:pt idx="100">
                  <c:v>42917</c:v>
                </c:pt>
                <c:pt idx="101">
                  <c:v>42948</c:v>
                </c:pt>
                <c:pt idx="102">
                  <c:v>42979</c:v>
                </c:pt>
                <c:pt idx="103">
                  <c:v>43009</c:v>
                </c:pt>
                <c:pt idx="104">
                  <c:v>43040</c:v>
                </c:pt>
                <c:pt idx="105">
                  <c:v>43070</c:v>
                </c:pt>
                <c:pt idx="106">
                  <c:v>43101</c:v>
                </c:pt>
                <c:pt idx="107">
                  <c:v>43132</c:v>
                </c:pt>
                <c:pt idx="108">
                  <c:v>43160</c:v>
                </c:pt>
                <c:pt idx="109">
                  <c:v>43191</c:v>
                </c:pt>
                <c:pt idx="110">
                  <c:v>43221</c:v>
                </c:pt>
                <c:pt idx="111">
                  <c:v>43252</c:v>
                </c:pt>
                <c:pt idx="112">
                  <c:v>43282</c:v>
                </c:pt>
                <c:pt idx="113">
                  <c:v>43313</c:v>
                </c:pt>
                <c:pt idx="114">
                  <c:v>43344</c:v>
                </c:pt>
                <c:pt idx="115">
                  <c:v>43374</c:v>
                </c:pt>
                <c:pt idx="116">
                  <c:v>43405</c:v>
                </c:pt>
                <c:pt idx="117">
                  <c:v>43435</c:v>
                </c:pt>
                <c:pt idx="118">
                  <c:v>43466</c:v>
                </c:pt>
                <c:pt idx="119">
                  <c:v>43497</c:v>
                </c:pt>
                <c:pt idx="120">
                  <c:v>43525</c:v>
                </c:pt>
                <c:pt idx="121">
                  <c:v>43556</c:v>
                </c:pt>
                <c:pt idx="122">
                  <c:v>43586</c:v>
                </c:pt>
                <c:pt idx="123">
                  <c:v>43617</c:v>
                </c:pt>
                <c:pt idx="124">
                  <c:v>43647</c:v>
                </c:pt>
                <c:pt idx="125">
                  <c:v>43678</c:v>
                </c:pt>
                <c:pt idx="126">
                  <c:v>43709</c:v>
                </c:pt>
                <c:pt idx="127">
                  <c:v>43739</c:v>
                </c:pt>
                <c:pt idx="128">
                  <c:v>43770</c:v>
                </c:pt>
                <c:pt idx="129">
                  <c:v>43800</c:v>
                </c:pt>
                <c:pt idx="130">
                  <c:v>43831</c:v>
                </c:pt>
                <c:pt idx="131">
                  <c:v>43862</c:v>
                </c:pt>
                <c:pt idx="132">
                  <c:v>43891</c:v>
                </c:pt>
                <c:pt idx="133">
                  <c:v>43922</c:v>
                </c:pt>
                <c:pt idx="134">
                  <c:v>43952</c:v>
                </c:pt>
                <c:pt idx="135">
                  <c:v>43983</c:v>
                </c:pt>
                <c:pt idx="136">
                  <c:v>44013</c:v>
                </c:pt>
                <c:pt idx="137">
                  <c:v>44044</c:v>
                </c:pt>
                <c:pt idx="138">
                  <c:v>44075</c:v>
                </c:pt>
                <c:pt idx="139">
                  <c:v>44105</c:v>
                </c:pt>
                <c:pt idx="140">
                  <c:v>44136</c:v>
                </c:pt>
                <c:pt idx="141">
                  <c:v>44166</c:v>
                </c:pt>
                <c:pt idx="142">
                  <c:v>44197</c:v>
                </c:pt>
                <c:pt idx="143">
                  <c:v>44228</c:v>
                </c:pt>
                <c:pt idx="144">
                  <c:v>44256</c:v>
                </c:pt>
                <c:pt idx="145">
                  <c:v>44287</c:v>
                </c:pt>
                <c:pt idx="146">
                  <c:v>44317</c:v>
                </c:pt>
                <c:pt idx="147">
                  <c:v>44348</c:v>
                </c:pt>
                <c:pt idx="148">
                  <c:v>44409</c:v>
                </c:pt>
                <c:pt idx="149">
                  <c:v>44440</c:v>
                </c:pt>
                <c:pt idx="150">
                  <c:v>44470</c:v>
                </c:pt>
                <c:pt idx="151">
                  <c:v>44501</c:v>
                </c:pt>
                <c:pt idx="152">
                  <c:v>44531</c:v>
                </c:pt>
                <c:pt idx="153">
                  <c:v>44562</c:v>
                </c:pt>
                <c:pt idx="154">
                  <c:v>44593</c:v>
                </c:pt>
                <c:pt idx="155">
                  <c:v>44621</c:v>
                </c:pt>
                <c:pt idx="156">
                  <c:v>44652</c:v>
                </c:pt>
                <c:pt idx="157">
                  <c:v>44682</c:v>
                </c:pt>
                <c:pt idx="158">
                  <c:v>44713</c:v>
                </c:pt>
                <c:pt idx="159">
                  <c:v>44743</c:v>
                </c:pt>
                <c:pt idx="160">
                  <c:v>44774</c:v>
                </c:pt>
                <c:pt idx="161">
                  <c:v>44805</c:v>
                </c:pt>
                <c:pt idx="162">
                  <c:v>44835</c:v>
                </c:pt>
                <c:pt idx="163">
                  <c:v>44866</c:v>
                </c:pt>
                <c:pt idx="164">
                  <c:v>44896</c:v>
                </c:pt>
                <c:pt idx="165">
                  <c:v>44927</c:v>
                </c:pt>
                <c:pt idx="166">
                  <c:v>44958</c:v>
                </c:pt>
                <c:pt idx="167">
                  <c:v>44986</c:v>
                </c:pt>
                <c:pt idx="168">
                  <c:v>45017</c:v>
                </c:pt>
                <c:pt idx="169">
                  <c:v>45047</c:v>
                </c:pt>
                <c:pt idx="170">
                  <c:v>45078</c:v>
                </c:pt>
                <c:pt idx="171">
                  <c:v>45108</c:v>
                </c:pt>
                <c:pt idx="172">
                  <c:v>45139</c:v>
                </c:pt>
                <c:pt idx="173">
                  <c:v>45170</c:v>
                </c:pt>
                <c:pt idx="174">
                  <c:v>45200</c:v>
                </c:pt>
                <c:pt idx="175">
                  <c:v>45231</c:v>
                </c:pt>
                <c:pt idx="176">
                  <c:v>45261</c:v>
                </c:pt>
                <c:pt idx="177">
                  <c:v>45292</c:v>
                </c:pt>
                <c:pt idx="178">
                  <c:v>45323</c:v>
                </c:pt>
                <c:pt idx="179">
                  <c:v>45352</c:v>
                </c:pt>
                <c:pt idx="180">
                  <c:v>45383</c:v>
                </c:pt>
                <c:pt idx="181">
                  <c:v>45413</c:v>
                </c:pt>
                <c:pt idx="182">
                  <c:v>45444</c:v>
                </c:pt>
                <c:pt idx="183">
                  <c:v>45474</c:v>
                </c:pt>
                <c:pt idx="184">
                  <c:v>45505</c:v>
                </c:pt>
                <c:pt idx="185">
                  <c:v>45536</c:v>
                </c:pt>
                <c:pt idx="186">
                  <c:v>45566</c:v>
                </c:pt>
                <c:pt idx="187">
                  <c:v>45597</c:v>
                </c:pt>
                <c:pt idx="188">
                  <c:v>45627</c:v>
                </c:pt>
                <c:pt idx="189">
                  <c:v>45658</c:v>
                </c:pt>
                <c:pt idx="190">
                  <c:v>45689</c:v>
                </c:pt>
                <c:pt idx="191">
                  <c:v>45717</c:v>
                </c:pt>
                <c:pt idx="192">
                  <c:v>45748</c:v>
                </c:pt>
                <c:pt idx="193">
                  <c:v>45778</c:v>
                </c:pt>
                <c:pt idx="194">
                  <c:v>45809</c:v>
                </c:pt>
                <c:pt idx="195">
                  <c:v>45870</c:v>
                </c:pt>
                <c:pt idx="196">
                  <c:v>45931</c:v>
                </c:pt>
                <c:pt idx="197">
                  <c:v>45962</c:v>
                </c:pt>
                <c:pt idx="198">
                  <c:v>45992</c:v>
                </c:pt>
                <c:pt idx="199">
                  <c:v>46054</c:v>
                </c:pt>
                <c:pt idx="200">
                  <c:v>46113</c:v>
                </c:pt>
                <c:pt idx="201">
                  <c:v>46143</c:v>
                </c:pt>
                <c:pt idx="202">
                  <c:v>46174</c:v>
                </c:pt>
                <c:pt idx="203">
                  <c:v>46204</c:v>
                </c:pt>
                <c:pt idx="204">
                  <c:v>46235</c:v>
                </c:pt>
                <c:pt idx="205">
                  <c:v>46266</c:v>
                </c:pt>
              </c:numCache>
            </c:numRef>
          </c:xVal>
          <c:yVal>
            <c:numRef>
              <c:f>Koreksi_Data!$I$382:$I$587</c:f>
              <c:numCache>
                <c:formatCode>#,##0.0</c:formatCode>
                <c:ptCount val="206"/>
                <c:pt idx="0">
                  <c:v>10028</c:v>
                </c:pt>
                <c:pt idx="12">
                  <c:v>251.5</c:v>
                </c:pt>
                <c:pt idx="13">
                  <c:v>2787</c:v>
                </c:pt>
                <c:pt idx="16">
                  <c:v>3140</c:v>
                </c:pt>
                <c:pt idx="17">
                  <c:v>5081</c:v>
                </c:pt>
                <c:pt idx="18">
                  <c:v>9224</c:v>
                </c:pt>
                <c:pt idx="19">
                  <c:v>3856</c:v>
                </c:pt>
                <c:pt idx="20">
                  <c:v>3449</c:v>
                </c:pt>
                <c:pt idx="21">
                  <c:v>3616</c:v>
                </c:pt>
                <c:pt idx="24">
                  <c:v>4885</c:v>
                </c:pt>
                <c:pt idx="25">
                  <c:v>3988</c:v>
                </c:pt>
                <c:pt idx="26">
                  <c:v>2041</c:v>
                </c:pt>
                <c:pt idx="27">
                  <c:v>3197</c:v>
                </c:pt>
                <c:pt idx="31">
                  <c:v>1715</c:v>
                </c:pt>
                <c:pt idx="36">
                  <c:v>1946</c:v>
                </c:pt>
                <c:pt idx="42">
                  <c:v>1177.5</c:v>
                </c:pt>
                <c:pt idx="51">
                  <c:v>2643</c:v>
                </c:pt>
                <c:pt idx="57">
                  <c:v>2354</c:v>
                </c:pt>
                <c:pt idx="61">
                  <c:v>1918</c:v>
                </c:pt>
                <c:pt idx="75">
                  <c:v>3466.75</c:v>
                </c:pt>
                <c:pt idx="77">
                  <c:v>2021</c:v>
                </c:pt>
                <c:pt idx="79">
                  <c:v>3464</c:v>
                </c:pt>
                <c:pt idx="80">
                  <c:v>1728</c:v>
                </c:pt>
                <c:pt idx="81">
                  <c:v>1670</c:v>
                </c:pt>
                <c:pt idx="82">
                  <c:v>1745.33333333333</c:v>
                </c:pt>
                <c:pt idx="83">
                  <c:v>1642</c:v>
                </c:pt>
                <c:pt idx="85">
                  <c:v>702</c:v>
                </c:pt>
                <c:pt idx="86">
                  <c:v>778</c:v>
                </c:pt>
                <c:pt idx="87">
                  <c:v>840</c:v>
                </c:pt>
                <c:pt idx="88">
                  <c:v>1818</c:v>
                </c:pt>
                <c:pt idx="89">
                  <c:v>1578</c:v>
                </c:pt>
                <c:pt idx="90">
                  <c:v>840</c:v>
                </c:pt>
                <c:pt idx="91">
                  <c:v>609</c:v>
                </c:pt>
                <c:pt idx="92">
                  <c:v>1192</c:v>
                </c:pt>
                <c:pt idx="93">
                  <c:v>1268</c:v>
                </c:pt>
                <c:pt idx="94">
                  <c:v>1224</c:v>
                </c:pt>
                <c:pt idx="95">
                  <c:v>1386</c:v>
                </c:pt>
                <c:pt idx="97">
                  <c:v>1394</c:v>
                </c:pt>
                <c:pt idx="98">
                  <c:v>1218</c:v>
                </c:pt>
                <c:pt idx="99">
                  <c:v>1132</c:v>
                </c:pt>
                <c:pt idx="101">
                  <c:v>602.5</c:v>
                </c:pt>
                <c:pt idx="102">
                  <c:v>1294</c:v>
                </c:pt>
                <c:pt idx="104">
                  <c:v>1153</c:v>
                </c:pt>
                <c:pt idx="106">
                  <c:v>1264</c:v>
                </c:pt>
                <c:pt idx="107">
                  <c:v>792</c:v>
                </c:pt>
                <c:pt idx="108">
                  <c:v>828</c:v>
                </c:pt>
                <c:pt idx="109">
                  <c:v>888</c:v>
                </c:pt>
                <c:pt idx="110">
                  <c:v>900</c:v>
                </c:pt>
                <c:pt idx="111">
                  <c:v>912</c:v>
                </c:pt>
                <c:pt idx="112">
                  <c:v>896</c:v>
                </c:pt>
                <c:pt idx="113">
                  <c:v>436.5</c:v>
                </c:pt>
                <c:pt idx="115">
                  <c:v>834</c:v>
                </c:pt>
                <c:pt idx="116">
                  <c:v>792</c:v>
                </c:pt>
                <c:pt idx="117">
                  <c:v>375</c:v>
                </c:pt>
                <c:pt idx="119">
                  <c:v>458</c:v>
                </c:pt>
                <c:pt idx="120">
                  <c:v>492</c:v>
                </c:pt>
                <c:pt idx="121">
                  <c:v>849</c:v>
                </c:pt>
                <c:pt idx="122">
                  <c:v>823</c:v>
                </c:pt>
                <c:pt idx="138">
                  <c:v>851</c:v>
                </c:pt>
                <c:pt idx="183">
                  <c:v>332</c:v>
                </c:pt>
                <c:pt idx="184">
                  <c:v>380</c:v>
                </c:pt>
                <c:pt idx="185">
                  <c:v>315</c:v>
                </c:pt>
                <c:pt idx="186">
                  <c:v>354</c:v>
                </c:pt>
                <c:pt idx="189">
                  <c:v>0</c:v>
                </c:pt>
                <c:pt idx="191">
                  <c:v>342</c:v>
                </c:pt>
                <c:pt idx="193">
                  <c:v>300</c:v>
                </c:pt>
                <c:pt idx="194">
                  <c:v>300</c:v>
                </c:pt>
                <c:pt idx="195">
                  <c:v>150</c:v>
                </c:pt>
                <c:pt idx="196">
                  <c:v>96</c:v>
                </c:pt>
                <c:pt idx="197">
                  <c:v>220</c:v>
                </c:pt>
                <c:pt idx="198">
                  <c:v>220</c:v>
                </c:pt>
                <c:pt idx="199">
                  <c:v>300</c:v>
                </c:pt>
                <c:pt idx="200">
                  <c:v>276</c:v>
                </c:pt>
                <c:pt idx="201">
                  <c:v>243</c:v>
                </c:pt>
                <c:pt idx="202">
                  <c:v>202</c:v>
                </c:pt>
                <c:pt idx="203">
                  <c:v>182</c:v>
                </c:pt>
                <c:pt idx="204">
                  <c:v>175</c:v>
                </c:pt>
                <c:pt idx="205">
                  <c:v>172</c:v>
                </c:pt>
              </c:numCache>
            </c:numRef>
          </c:yVal>
          <c:smooth val="0"/>
        </c:ser>
        <c:axId val="4813074"/>
        <c:axId val="25455092"/>
      </c:scatterChart>
      <c:valAx>
        <c:axId val="4813074"/>
        <c:scaling>
          <c:orientation val="minMax"/>
          <c:max val="46266"/>
          <c:min val="39845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5455092"/>
        <c:crosses val="autoZero"/>
        <c:crossBetween val="midCat"/>
        <c:majorUnit val="1095.75"/>
      </c:valAx>
      <c:valAx>
        <c:axId val="25455092"/>
        <c:scaling>
          <c:orientation val="minMax"/>
          <c:max val="12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81307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KKA-3 | GAS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c55a11"/>
            </a:solidFill>
            <a:ln w="1908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Koreksi_Data!$C$382:$C$587</c:f>
              <c:numCache>
                <c:formatCode>mmm\-yyyy</c:formatCode>
                <c:ptCount val="206"/>
                <c:pt idx="0">
                  <c:v>39845</c:v>
                </c:pt>
                <c:pt idx="1">
                  <c:v>39873</c:v>
                </c:pt>
                <c:pt idx="2">
                  <c:v>39904</c:v>
                </c:pt>
                <c:pt idx="3">
                  <c:v>39934</c:v>
                </c:pt>
                <c:pt idx="4">
                  <c:v>39965</c:v>
                </c:pt>
                <c:pt idx="5">
                  <c:v>39995</c:v>
                </c:pt>
                <c:pt idx="6">
                  <c:v>40026</c:v>
                </c:pt>
                <c:pt idx="7">
                  <c:v>40057</c:v>
                </c:pt>
                <c:pt idx="8">
                  <c:v>40087</c:v>
                </c:pt>
                <c:pt idx="9">
                  <c:v>40118</c:v>
                </c:pt>
                <c:pt idx="10">
                  <c:v>40148</c:v>
                </c:pt>
                <c:pt idx="11">
                  <c:v>40179</c:v>
                </c:pt>
                <c:pt idx="12">
                  <c:v>40210</c:v>
                </c:pt>
                <c:pt idx="13">
                  <c:v>40238</c:v>
                </c:pt>
                <c:pt idx="14">
                  <c:v>40269</c:v>
                </c:pt>
                <c:pt idx="15">
                  <c:v>40299</c:v>
                </c:pt>
                <c:pt idx="16">
                  <c:v>40330</c:v>
                </c:pt>
                <c:pt idx="17">
                  <c:v>40360</c:v>
                </c:pt>
                <c:pt idx="18">
                  <c:v>40391</c:v>
                </c:pt>
                <c:pt idx="19">
                  <c:v>40422</c:v>
                </c:pt>
                <c:pt idx="20">
                  <c:v>40452</c:v>
                </c:pt>
                <c:pt idx="21">
                  <c:v>40483</c:v>
                </c:pt>
                <c:pt idx="22">
                  <c:v>40513</c:v>
                </c:pt>
                <c:pt idx="23">
                  <c:v>40544</c:v>
                </c:pt>
                <c:pt idx="24">
                  <c:v>40575</c:v>
                </c:pt>
                <c:pt idx="25">
                  <c:v>40603</c:v>
                </c:pt>
                <c:pt idx="26">
                  <c:v>40634</c:v>
                </c:pt>
                <c:pt idx="27">
                  <c:v>40664</c:v>
                </c:pt>
                <c:pt idx="28">
                  <c:v>40695</c:v>
                </c:pt>
                <c:pt idx="29">
                  <c:v>40725</c:v>
                </c:pt>
                <c:pt idx="30">
                  <c:v>40756</c:v>
                </c:pt>
                <c:pt idx="31">
                  <c:v>40787</c:v>
                </c:pt>
                <c:pt idx="32">
                  <c:v>40817</c:v>
                </c:pt>
                <c:pt idx="33">
                  <c:v>40848</c:v>
                </c:pt>
                <c:pt idx="34">
                  <c:v>40878</c:v>
                </c:pt>
                <c:pt idx="35">
                  <c:v>40909</c:v>
                </c:pt>
                <c:pt idx="36">
                  <c:v>40940</c:v>
                </c:pt>
                <c:pt idx="37">
                  <c:v>40969</c:v>
                </c:pt>
                <c:pt idx="38">
                  <c:v>41000</c:v>
                </c:pt>
                <c:pt idx="39">
                  <c:v>41030</c:v>
                </c:pt>
                <c:pt idx="40">
                  <c:v>41061</c:v>
                </c:pt>
                <c:pt idx="41">
                  <c:v>41091</c:v>
                </c:pt>
                <c:pt idx="42">
                  <c:v>41122</c:v>
                </c:pt>
                <c:pt idx="43">
                  <c:v>41153</c:v>
                </c:pt>
                <c:pt idx="44">
                  <c:v>41183</c:v>
                </c:pt>
                <c:pt idx="45">
                  <c:v>41214</c:v>
                </c:pt>
                <c:pt idx="46">
                  <c:v>41244</c:v>
                </c:pt>
                <c:pt idx="47">
                  <c:v>41275</c:v>
                </c:pt>
                <c:pt idx="48">
                  <c:v>41306</c:v>
                </c:pt>
                <c:pt idx="49">
                  <c:v>41334</c:v>
                </c:pt>
                <c:pt idx="50">
                  <c:v>41365</c:v>
                </c:pt>
                <c:pt idx="51">
                  <c:v>41395</c:v>
                </c:pt>
                <c:pt idx="52">
                  <c:v>41426</c:v>
                </c:pt>
                <c:pt idx="53">
                  <c:v>41456</c:v>
                </c:pt>
                <c:pt idx="54">
                  <c:v>41487</c:v>
                </c:pt>
                <c:pt idx="55">
                  <c:v>41518</c:v>
                </c:pt>
                <c:pt idx="56">
                  <c:v>41548</c:v>
                </c:pt>
                <c:pt idx="57">
                  <c:v>41579</c:v>
                </c:pt>
                <c:pt idx="58">
                  <c:v>41609</c:v>
                </c:pt>
                <c:pt idx="59">
                  <c:v>41640</c:v>
                </c:pt>
                <c:pt idx="60">
                  <c:v>41671</c:v>
                </c:pt>
                <c:pt idx="61">
                  <c:v>41699</c:v>
                </c:pt>
                <c:pt idx="62">
                  <c:v>41730</c:v>
                </c:pt>
                <c:pt idx="63">
                  <c:v>41760</c:v>
                </c:pt>
                <c:pt idx="64">
                  <c:v>41791</c:v>
                </c:pt>
                <c:pt idx="65">
                  <c:v>41821</c:v>
                </c:pt>
                <c:pt idx="66">
                  <c:v>41852</c:v>
                </c:pt>
                <c:pt idx="67">
                  <c:v>41883</c:v>
                </c:pt>
                <c:pt idx="68">
                  <c:v>41913</c:v>
                </c:pt>
                <c:pt idx="69">
                  <c:v>41944</c:v>
                </c:pt>
                <c:pt idx="70">
                  <c:v>41974</c:v>
                </c:pt>
                <c:pt idx="71">
                  <c:v>42005</c:v>
                </c:pt>
                <c:pt idx="72">
                  <c:v>42036</c:v>
                </c:pt>
                <c:pt idx="73">
                  <c:v>42064</c:v>
                </c:pt>
                <c:pt idx="74">
                  <c:v>42095</c:v>
                </c:pt>
                <c:pt idx="75">
                  <c:v>42125</c:v>
                </c:pt>
                <c:pt idx="76">
                  <c:v>42156</c:v>
                </c:pt>
                <c:pt idx="77">
                  <c:v>42186</c:v>
                </c:pt>
                <c:pt idx="78">
                  <c:v>42217</c:v>
                </c:pt>
                <c:pt idx="79">
                  <c:v>42248</c:v>
                </c:pt>
                <c:pt idx="80">
                  <c:v>42278</c:v>
                </c:pt>
                <c:pt idx="81">
                  <c:v>42309</c:v>
                </c:pt>
                <c:pt idx="82">
                  <c:v>42339</c:v>
                </c:pt>
                <c:pt idx="83">
                  <c:v>42370</c:v>
                </c:pt>
                <c:pt idx="84">
                  <c:v>42430</c:v>
                </c:pt>
                <c:pt idx="85">
                  <c:v>42461</c:v>
                </c:pt>
                <c:pt idx="86">
                  <c:v>42491</c:v>
                </c:pt>
                <c:pt idx="87">
                  <c:v>42522</c:v>
                </c:pt>
                <c:pt idx="88">
                  <c:v>42552</c:v>
                </c:pt>
                <c:pt idx="89">
                  <c:v>42583</c:v>
                </c:pt>
                <c:pt idx="90">
                  <c:v>42614</c:v>
                </c:pt>
                <c:pt idx="91">
                  <c:v>42644</c:v>
                </c:pt>
                <c:pt idx="92">
                  <c:v>42675</c:v>
                </c:pt>
                <c:pt idx="93">
                  <c:v>42705</c:v>
                </c:pt>
                <c:pt idx="94">
                  <c:v>42736</c:v>
                </c:pt>
                <c:pt idx="95">
                  <c:v>42767</c:v>
                </c:pt>
                <c:pt idx="96">
                  <c:v>42795</c:v>
                </c:pt>
                <c:pt idx="97">
                  <c:v>42826</c:v>
                </c:pt>
                <c:pt idx="98">
                  <c:v>42856</c:v>
                </c:pt>
                <c:pt idx="99">
                  <c:v>42887</c:v>
                </c:pt>
                <c:pt idx="100">
                  <c:v>42917</c:v>
                </c:pt>
                <c:pt idx="101">
                  <c:v>42948</c:v>
                </c:pt>
                <c:pt idx="102">
                  <c:v>42979</c:v>
                </c:pt>
                <c:pt idx="103">
                  <c:v>43009</c:v>
                </c:pt>
                <c:pt idx="104">
                  <c:v>43040</c:v>
                </c:pt>
                <c:pt idx="105">
                  <c:v>43070</c:v>
                </c:pt>
                <c:pt idx="106">
                  <c:v>43101</c:v>
                </c:pt>
                <c:pt idx="107">
                  <c:v>43132</c:v>
                </c:pt>
                <c:pt idx="108">
                  <c:v>43160</c:v>
                </c:pt>
                <c:pt idx="109">
                  <c:v>43191</c:v>
                </c:pt>
                <c:pt idx="110">
                  <c:v>43221</c:v>
                </c:pt>
                <c:pt idx="111">
                  <c:v>43252</c:v>
                </c:pt>
                <c:pt idx="112">
                  <c:v>43282</c:v>
                </c:pt>
                <c:pt idx="113">
                  <c:v>43313</c:v>
                </c:pt>
                <c:pt idx="114">
                  <c:v>43344</c:v>
                </c:pt>
                <c:pt idx="115">
                  <c:v>43374</c:v>
                </c:pt>
                <c:pt idx="116">
                  <c:v>43405</c:v>
                </c:pt>
                <c:pt idx="117">
                  <c:v>43435</c:v>
                </c:pt>
                <c:pt idx="118">
                  <c:v>43466</c:v>
                </c:pt>
                <c:pt idx="119">
                  <c:v>43497</c:v>
                </c:pt>
                <c:pt idx="120">
                  <c:v>43525</c:v>
                </c:pt>
                <c:pt idx="121">
                  <c:v>43556</c:v>
                </c:pt>
                <c:pt idx="122">
                  <c:v>43586</c:v>
                </c:pt>
                <c:pt idx="123">
                  <c:v>43617</c:v>
                </c:pt>
                <c:pt idx="124">
                  <c:v>43647</c:v>
                </c:pt>
                <c:pt idx="125">
                  <c:v>43678</c:v>
                </c:pt>
                <c:pt idx="126">
                  <c:v>43709</c:v>
                </c:pt>
                <c:pt idx="127">
                  <c:v>43739</c:v>
                </c:pt>
                <c:pt idx="128">
                  <c:v>43770</c:v>
                </c:pt>
                <c:pt idx="129">
                  <c:v>43800</c:v>
                </c:pt>
                <c:pt idx="130">
                  <c:v>43831</c:v>
                </c:pt>
                <c:pt idx="131">
                  <c:v>43862</c:v>
                </c:pt>
                <c:pt idx="132">
                  <c:v>43891</c:v>
                </c:pt>
                <c:pt idx="133">
                  <c:v>43922</c:v>
                </c:pt>
                <c:pt idx="134">
                  <c:v>43952</c:v>
                </c:pt>
                <c:pt idx="135">
                  <c:v>43983</c:v>
                </c:pt>
                <c:pt idx="136">
                  <c:v>44013</c:v>
                </c:pt>
                <c:pt idx="137">
                  <c:v>44044</c:v>
                </c:pt>
                <c:pt idx="138">
                  <c:v>44075</c:v>
                </c:pt>
                <c:pt idx="139">
                  <c:v>44105</c:v>
                </c:pt>
                <c:pt idx="140">
                  <c:v>44136</c:v>
                </c:pt>
                <c:pt idx="141">
                  <c:v>44166</c:v>
                </c:pt>
                <c:pt idx="142">
                  <c:v>44197</c:v>
                </c:pt>
                <c:pt idx="143">
                  <c:v>44228</c:v>
                </c:pt>
                <c:pt idx="144">
                  <c:v>44256</c:v>
                </c:pt>
                <c:pt idx="145">
                  <c:v>44287</c:v>
                </c:pt>
                <c:pt idx="146">
                  <c:v>44317</c:v>
                </c:pt>
                <c:pt idx="147">
                  <c:v>44348</c:v>
                </c:pt>
                <c:pt idx="148">
                  <c:v>44409</c:v>
                </c:pt>
                <c:pt idx="149">
                  <c:v>44440</c:v>
                </c:pt>
                <c:pt idx="150">
                  <c:v>44470</c:v>
                </c:pt>
                <c:pt idx="151">
                  <c:v>44501</c:v>
                </c:pt>
                <c:pt idx="152">
                  <c:v>44531</c:v>
                </c:pt>
                <c:pt idx="153">
                  <c:v>44562</c:v>
                </c:pt>
                <c:pt idx="154">
                  <c:v>44593</c:v>
                </c:pt>
                <c:pt idx="155">
                  <c:v>44621</c:v>
                </c:pt>
                <c:pt idx="156">
                  <c:v>44652</c:v>
                </c:pt>
                <c:pt idx="157">
                  <c:v>44682</c:v>
                </c:pt>
                <c:pt idx="158">
                  <c:v>44713</c:v>
                </c:pt>
                <c:pt idx="159">
                  <c:v>44743</c:v>
                </c:pt>
                <c:pt idx="160">
                  <c:v>44774</c:v>
                </c:pt>
                <c:pt idx="161">
                  <c:v>44805</c:v>
                </c:pt>
                <c:pt idx="162">
                  <c:v>44835</c:v>
                </c:pt>
                <c:pt idx="163">
                  <c:v>44866</c:v>
                </c:pt>
                <c:pt idx="164">
                  <c:v>44896</c:v>
                </c:pt>
                <c:pt idx="165">
                  <c:v>44927</c:v>
                </c:pt>
                <c:pt idx="166">
                  <c:v>44958</c:v>
                </c:pt>
                <c:pt idx="167">
                  <c:v>44986</c:v>
                </c:pt>
                <c:pt idx="168">
                  <c:v>45017</c:v>
                </c:pt>
                <c:pt idx="169">
                  <c:v>45047</c:v>
                </c:pt>
                <c:pt idx="170">
                  <c:v>45078</c:v>
                </c:pt>
                <c:pt idx="171">
                  <c:v>45108</c:v>
                </c:pt>
                <c:pt idx="172">
                  <c:v>45139</c:v>
                </c:pt>
                <c:pt idx="173">
                  <c:v>45170</c:v>
                </c:pt>
                <c:pt idx="174">
                  <c:v>45200</c:v>
                </c:pt>
                <c:pt idx="175">
                  <c:v>45231</c:v>
                </c:pt>
                <c:pt idx="176">
                  <c:v>45261</c:v>
                </c:pt>
                <c:pt idx="177">
                  <c:v>45292</c:v>
                </c:pt>
                <c:pt idx="178">
                  <c:v>45323</c:v>
                </c:pt>
                <c:pt idx="179">
                  <c:v>45352</c:v>
                </c:pt>
                <c:pt idx="180">
                  <c:v>45383</c:v>
                </c:pt>
                <c:pt idx="181">
                  <c:v>45413</c:v>
                </c:pt>
                <c:pt idx="182">
                  <c:v>45444</c:v>
                </c:pt>
                <c:pt idx="183">
                  <c:v>45474</c:v>
                </c:pt>
                <c:pt idx="184">
                  <c:v>45505</c:v>
                </c:pt>
                <c:pt idx="185">
                  <c:v>45536</c:v>
                </c:pt>
                <c:pt idx="186">
                  <c:v>45566</c:v>
                </c:pt>
                <c:pt idx="187">
                  <c:v>45597</c:v>
                </c:pt>
                <c:pt idx="188">
                  <c:v>45627</c:v>
                </c:pt>
                <c:pt idx="189">
                  <c:v>45658</c:v>
                </c:pt>
                <c:pt idx="190">
                  <c:v>45689</c:v>
                </c:pt>
                <c:pt idx="191">
                  <c:v>45717</c:v>
                </c:pt>
                <c:pt idx="192">
                  <c:v>45748</c:v>
                </c:pt>
                <c:pt idx="193">
                  <c:v>45778</c:v>
                </c:pt>
                <c:pt idx="194">
                  <c:v>45809</c:v>
                </c:pt>
                <c:pt idx="195">
                  <c:v>45870</c:v>
                </c:pt>
                <c:pt idx="196">
                  <c:v>45931</c:v>
                </c:pt>
                <c:pt idx="197">
                  <c:v>45962</c:v>
                </c:pt>
                <c:pt idx="198">
                  <c:v>45992</c:v>
                </c:pt>
                <c:pt idx="199">
                  <c:v>46054</c:v>
                </c:pt>
                <c:pt idx="200">
                  <c:v>46113</c:v>
                </c:pt>
                <c:pt idx="201">
                  <c:v>46143</c:v>
                </c:pt>
                <c:pt idx="202">
                  <c:v>46174</c:v>
                </c:pt>
                <c:pt idx="203">
                  <c:v>46204</c:v>
                </c:pt>
                <c:pt idx="204">
                  <c:v>46235</c:v>
                </c:pt>
                <c:pt idx="205">
                  <c:v>46266</c:v>
                </c:pt>
              </c:numCache>
            </c:numRef>
          </c:xVal>
          <c:yVal>
            <c:numRef>
              <c:f>Koreksi_Data!$K$382:$K$587</c:f>
              <c:numCache>
                <c:formatCode>#,##0.0</c:formatCode>
                <c:ptCount val="206"/>
                <c:pt idx="0">
                  <c:v>10028</c:v>
                </c:pt>
                <c:pt idx="1">
                  <c:v>7886.63630769231</c:v>
                </c:pt>
                <c:pt idx="2">
                  <c:v>8849.32430769231</c:v>
                </c:pt>
                <c:pt idx="3">
                  <c:v>6393.23569230769</c:v>
                </c:pt>
                <c:pt idx="4">
                  <c:v>7288.04184615385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1946</c:v>
                </c:pt>
                <c:pt idx="37">
                  <c:v>1193.28100113766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357.541524459613</c:v>
                </c:pt>
                <c:pt idx="42">
                  <c:v>1177.5</c:v>
                </c:pt>
                <c:pt idx="43">
                  <c:v>1118.625</c:v>
                </c:pt>
                <c:pt idx="44">
                  <c:v>1107.92045454545</c:v>
                </c:pt>
                <c:pt idx="45">
                  <c:v>1054.39772727273</c:v>
                </c:pt>
                <c:pt idx="46">
                  <c:v>974.113636363636</c:v>
                </c:pt>
                <c:pt idx="47">
                  <c:v>599.454545454546</c:v>
                </c:pt>
                <c:pt idx="48">
                  <c:v>663.681818181818</c:v>
                </c:pt>
                <c:pt idx="49">
                  <c:v>738.613636363636</c:v>
                </c:pt>
                <c:pt idx="50">
                  <c:v>517.564772727273</c:v>
                </c:pt>
                <c:pt idx="51">
                  <c:v>2643</c:v>
                </c:pt>
                <c:pt idx="52">
                  <c:v>5555.95011876485</c:v>
                </c:pt>
                <c:pt idx="53">
                  <c:v>4896.76959619953</c:v>
                </c:pt>
                <c:pt idx="54">
                  <c:v>4237.5890736342</c:v>
                </c:pt>
                <c:pt idx="55">
                  <c:v>3484.23990498812</c:v>
                </c:pt>
                <c:pt idx="56">
                  <c:v>5555.95011876485</c:v>
                </c:pt>
                <c:pt idx="57">
                  <c:v>2354</c:v>
                </c:pt>
                <c:pt idx="58">
                  <c:v>2399.61033369214</c:v>
                </c:pt>
                <c:pt idx="59">
                  <c:v>4563.56727664155</c:v>
                </c:pt>
                <c:pt idx="60">
                  <c:v>3045.75672766416</c:v>
                </c:pt>
                <c:pt idx="61">
                  <c:v>1918</c:v>
                </c:pt>
                <c:pt idx="62">
                  <c:v>1449.48091603053</c:v>
                </c:pt>
                <c:pt idx="63">
                  <c:v>1610.53435114504</c:v>
                </c:pt>
                <c:pt idx="64">
                  <c:v>1278.1786259542</c:v>
                </c:pt>
                <c:pt idx="65">
                  <c:v>1399.70076335878</c:v>
                </c:pt>
                <c:pt idx="66">
                  <c:v>1442.16030534351</c:v>
                </c:pt>
                <c:pt idx="67">
                  <c:v>1289.89160305344</c:v>
                </c:pt>
                <c:pt idx="68">
                  <c:v>1399.70076335878</c:v>
                </c:pt>
                <c:pt idx="69">
                  <c:v>2549.03664122137</c:v>
                </c:pt>
                <c:pt idx="70">
                  <c:v>1420.19847328244</c:v>
                </c:pt>
                <c:pt idx="71">
                  <c:v>1404.09312977099</c:v>
                </c:pt>
                <c:pt idx="72">
                  <c:v>1490.47633587786</c:v>
                </c:pt>
                <c:pt idx="73">
                  <c:v>1875.54045801527</c:v>
                </c:pt>
                <c:pt idx="74">
                  <c:v>1726.2</c:v>
                </c:pt>
                <c:pt idx="75">
                  <c:v>3466.75</c:v>
                </c:pt>
                <c:pt idx="76">
                  <c:v>3749.07779097387</c:v>
                </c:pt>
                <c:pt idx="77">
                  <c:v>2021</c:v>
                </c:pt>
                <c:pt idx="78">
                  <c:v>974.828736900165</c:v>
                </c:pt>
                <c:pt idx="79">
                  <c:v>3464</c:v>
                </c:pt>
                <c:pt idx="80">
                  <c:v>1728</c:v>
                </c:pt>
                <c:pt idx="81">
                  <c:v>1670</c:v>
                </c:pt>
                <c:pt idx="82">
                  <c:v>1745.33333333333</c:v>
                </c:pt>
                <c:pt idx="83">
                  <c:v>1642</c:v>
                </c:pt>
                <c:pt idx="84">
                  <c:v>2148.63940520446</c:v>
                </c:pt>
                <c:pt idx="85">
                  <c:v>702</c:v>
                </c:pt>
                <c:pt idx="86">
                  <c:v>778</c:v>
                </c:pt>
                <c:pt idx="87">
                  <c:v>840</c:v>
                </c:pt>
                <c:pt idx="88">
                  <c:v>1818</c:v>
                </c:pt>
                <c:pt idx="89">
                  <c:v>1578</c:v>
                </c:pt>
                <c:pt idx="90">
                  <c:v>840</c:v>
                </c:pt>
                <c:pt idx="91">
                  <c:v>609</c:v>
                </c:pt>
                <c:pt idx="92">
                  <c:v>1192</c:v>
                </c:pt>
                <c:pt idx="93">
                  <c:v>1268</c:v>
                </c:pt>
                <c:pt idx="94">
                  <c:v>1224</c:v>
                </c:pt>
                <c:pt idx="95">
                  <c:v>1386</c:v>
                </c:pt>
                <c:pt idx="96">
                  <c:v>1379.96735582155</c:v>
                </c:pt>
                <c:pt idx="97">
                  <c:v>1394</c:v>
                </c:pt>
                <c:pt idx="98">
                  <c:v>1218</c:v>
                </c:pt>
                <c:pt idx="99">
                  <c:v>1132</c:v>
                </c:pt>
                <c:pt idx="100">
                  <c:v>947.861333333333</c:v>
                </c:pt>
                <c:pt idx="101">
                  <c:v>602.5</c:v>
                </c:pt>
                <c:pt idx="102">
                  <c:v>1294</c:v>
                </c:pt>
                <c:pt idx="103">
                  <c:v>1208.51936218679</c:v>
                </c:pt>
                <c:pt idx="104">
                  <c:v>1153</c:v>
                </c:pt>
                <c:pt idx="105">
                  <c:v>951.2569213732</c:v>
                </c:pt>
                <c:pt idx="106">
                  <c:v>1264</c:v>
                </c:pt>
                <c:pt idx="107">
                  <c:v>792</c:v>
                </c:pt>
                <c:pt idx="108">
                  <c:v>828</c:v>
                </c:pt>
                <c:pt idx="109">
                  <c:v>888</c:v>
                </c:pt>
                <c:pt idx="110">
                  <c:v>900</c:v>
                </c:pt>
                <c:pt idx="111">
                  <c:v>912</c:v>
                </c:pt>
                <c:pt idx="112">
                  <c:v>896</c:v>
                </c:pt>
                <c:pt idx="113">
                  <c:v>436.5</c:v>
                </c:pt>
                <c:pt idx="114">
                  <c:v>0</c:v>
                </c:pt>
                <c:pt idx="115">
                  <c:v>834</c:v>
                </c:pt>
                <c:pt idx="116">
                  <c:v>792</c:v>
                </c:pt>
                <c:pt idx="117">
                  <c:v>375</c:v>
                </c:pt>
                <c:pt idx="118">
                  <c:v>242.523364485981</c:v>
                </c:pt>
                <c:pt idx="119">
                  <c:v>458</c:v>
                </c:pt>
                <c:pt idx="120">
                  <c:v>492</c:v>
                </c:pt>
                <c:pt idx="121">
                  <c:v>849</c:v>
                </c:pt>
                <c:pt idx="122">
                  <c:v>823</c:v>
                </c:pt>
                <c:pt idx="123">
                  <c:v>719.362962962963</c:v>
                </c:pt>
                <c:pt idx="124">
                  <c:v>648.645925925926</c:v>
                </c:pt>
                <c:pt idx="125">
                  <c:v>732.774814814815</c:v>
                </c:pt>
                <c:pt idx="126">
                  <c:v>763.256296296296</c:v>
                </c:pt>
                <c:pt idx="127">
                  <c:v>686.442962962963</c:v>
                </c:pt>
                <c:pt idx="128">
                  <c:v>818.122962962963</c:v>
                </c:pt>
                <c:pt idx="129">
                  <c:v>735.213333333333</c:v>
                </c:pt>
                <c:pt idx="130">
                  <c:v>794.957037037037</c:v>
                </c:pt>
                <c:pt idx="131">
                  <c:v>805.93037037037</c:v>
                </c:pt>
                <c:pt idx="132">
                  <c:v>716.924444444445</c:v>
                </c:pt>
                <c:pt idx="133">
                  <c:v>725.459259259259</c:v>
                </c:pt>
                <c:pt idx="134">
                  <c:v>793.737777777778</c:v>
                </c:pt>
                <c:pt idx="135">
                  <c:v>748.625185185185</c:v>
                </c:pt>
                <c:pt idx="136">
                  <c:v>669.373333333333</c:v>
                </c:pt>
                <c:pt idx="137">
                  <c:v>640.111111111111</c:v>
                </c:pt>
                <c:pt idx="138">
                  <c:v>851</c:v>
                </c:pt>
                <c:pt idx="139">
                  <c:v>761.343696027634</c:v>
                </c:pt>
                <c:pt idx="140">
                  <c:v>880.395509499136</c:v>
                </c:pt>
                <c:pt idx="141">
                  <c:v>943.59585492228</c:v>
                </c:pt>
                <c:pt idx="142">
                  <c:v>758.40414507772</c:v>
                </c:pt>
                <c:pt idx="143">
                  <c:v>865.697754749568</c:v>
                </c:pt>
                <c:pt idx="144">
                  <c:v>940.656303972366</c:v>
                </c:pt>
                <c:pt idx="145">
                  <c:v>870.107081174439</c:v>
                </c:pt>
                <c:pt idx="146">
                  <c:v>909.791018998273</c:v>
                </c:pt>
                <c:pt idx="147">
                  <c:v>1020.02417962003</c:v>
                </c:pt>
                <c:pt idx="148">
                  <c:v>1067.05699481865</c:v>
                </c:pt>
                <c:pt idx="149">
                  <c:v>1033.25215889465</c:v>
                </c:pt>
                <c:pt idx="150">
                  <c:v>967.112262521589</c:v>
                </c:pt>
                <c:pt idx="151">
                  <c:v>896.563039723662</c:v>
                </c:pt>
                <c:pt idx="152">
                  <c:v>886.274611398964</c:v>
                </c:pt>
                <c:pt idx="153">
                  <c:v>1114.08981001727</c:v>
                </c:pt>
                <c:pt idx="154">
                  <c:v>1127.31778929188</c:v>
                </c:pt>
                <c:pt idx="155">
                  <c:v>1112.62003454231</c:v>
                </c:pt>
                <c:pt idx="156">
                  <c:v>1208.15544041451</c:v>
                </c:pt>
                <c:pt idx="157">
                  <c:v>1244.89982728843</c:v>
                </c:pt>
                <c:pt idx="158">
                  <c:v>1165.53195164076</c:v>
                </c:pt>
                <c:pt idx="159">
                  <c:v>1191.98791018998</c:v>
                </c:pt>
                <c:pt idx="160">
                  <c:v>1165.53195164076</c:v>
                </c:pt>
                <c:pt idx="161">
                  <c:v>1171.41105354059</c:v>
                </c:pt>
                <c:pt idx="162">
                  <c:v>1203.74611398964</c:v>
                </c:pt>
                <c:pt idx="163">
                  <c:v>1219.91364421416</c:v>
                </c:pt>
                <c:pt idx="164">
                  <c:v>1171.41105354059</c:v>
                </c:pt>
                <c:pt idx="165">
                  <c:v>1105.27115716753</c:v>
                </c:pt>
                <c:pt idx="166">
                  <c:v>1111.15025906736</c:v>
                </c:pt>
                <c:pt idx="167">
                  <c:v>1064.11744386874</c:v>
                </c:pt>
                <c:pt idx="168">
                  <c:v>1211.09499136442</c:v>
                </c:pt>
                <c:pt idx="169">
                  <c:v>1264.00690846287</c:v>
                </c:pt>
                <c:pt idx="170">
                  <c:v>1211.09499136442</c:v>
                </c:pt>
                <c:pt idx="171">
                  <c:v>1121.43868739206</c:v>
                </c:pt>
                <c:pt idx="172">
                  <c:v>1186.10880829016</c:v>
                </c:pt>
                <c:pt idx="173">
                  <c:v>1231.67184801382</c:v>
                </c:pt>
                <c:pt idx="174">
                  <c:v>1180.22970639033</c:v>
                </c:pt>
                <c:pt idx="175">
                  <c:v>1133.19689119171</c:v>
                </c:pt>
                <c:pt idx="176">
                  <c:v>1103.80138169257</c:v>
                </c:pt>
                <c:pt idx="177">
                  <c:v>1144.95509499136</c:v>
                </c:pt>
                <c:pt idx="178">
                  <c:v>1139.07599309154</c:v>
                </c:pt>
                <c:pt idx="179">
                  <c:v>1133.19689119171</c:v>
                </c:pt>
                <c:pt idx="180">
                  <c:v>1190.51813471503</c:v>
                </c:pt>
                <c:pt idx="181">
                  <c:v>1122.90846286701</c:v>
                </c:pt>
                <c:pt idx="182">
                  <c:v>1125.84801381693</c:v>
                </c:pt>
                <c:pt idx="183">
                  <c:v>332</c:v>
                </c:pt>
                <c:pt idx="184">
                  <c:v>380</c:v>
                </c:pt>
                <c:pt idx="185">
                  <c:v>315</c:v>
                </c:pt>
                <c:pt idx="186">
                  <c:v>354</c:v>
                </c:pt>
                <c:pt idx="187">
                  <c:v>377.366336633663</c:v>
                </c:pt>
                <c:pt idx="188">
                  <c:v>379.70297029703</c:v>
                </c:pt>
                <c:pt idx="189">
                  <c:v>0</c:v>
                </c:pt>
                <c:pt idx="190">
                  <c:v>0</c:v>
                </c:pt>
                <c:pt idx="191">
                  <c:v>342</c:v>
                </c:pt>
                <c:pt idx="192">
                  <c:v>853.674418604651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Koreksi_Data!$C$382:$C$587</c:f>
              <c:numCache>
                <c:formatCode>mmm\-yyyy</c:formatCode>
                <c:ptCount val="206"/>
                <c:pt idx="0">
                  <c:v>39845</c:v>
                </c:pt>
                <c:pt idx="1">
                  <c:v>39873</c:v>
                </c:pt>
                <c:pt idx="2">
                  <c:v>39904</c:v>
                </c:pt>
                <c:pt idx="3">
                  <c:v>39934</c:v>
                </c:pt>
                <c:pt idx="4">
                  <c:v>39965</c:v>
                </c:pt>
                <c:pt idx="5">
                  <c:v>39995</c:v>
                </c:pt>
                <c:pt idx="6">
                  <c:v>40026</c:v>
                </c:pt>
                <c:pt idx="7">
                  <c:v>40057</c:v>
                </c:pt>
                <c:pt idx="8">
                  <c:v>40087</c:v>
                </c:pt>
                <c:pt idx="9">
                  <c:v>40118</c:v>
                </c:pt>
                <c:pt idx="10">
                  <c:v>40148</c:v>
                </c:pt>
                <c:pt idx="11">
                  <c:v>40179</c:v>
                </c:pt>
                <c:pt idx="12">
                  <c:v>40210</c:v>
                </c:pt>
                <c:pt idx="13">
                  <c:v>40238</c:v>
                </c:pt>
                <c:pt idx="14">
                  <c:v>40269</c:v>
                </c:pt>
                <c:pt idx="15">
                  <c:v>40299</c:v>
                </c:pt>
                <c:pt idx="16">
                  <c:v>40330</c:v>
                </c:pt>
                <c:pt idx="17">
                  <c:v>40360</c:v>
                </c:pt>
                <c:pt idx="18">
                  <c:v>40391</c:v>
                </c:pt>
                <c:pt idx="19">
                  <c:v>40422</c:v>
                </c:pt>
                <c:pt idx="20">
                  <c:v>40452</c:v>
                </c:pt>
                <c:pt idx="21">
                  <c:v>40483</c:v>
                </c:pt>
                <c:pt idx="22">
                  <c:v>40513</c:v>
                </c:pt>
                <c:pt idx="23">
                  <c:v>40544</c:v>
                </c:pt>
                <c:pt idx="24">
                  <c:v>40575</c:v>
                </c:pt>
                <c:pt idx="25">
                  <c:v>40603</c:v>
                </c:pt>
                <c:pt idx="26">
                  <c:v>40634</c:v>
                </c:pt>
                <c:pt idx="27">
                  <c:v>40664</c:v>
                </c:pt>
                <c:pt idx="28">
                  <c:v>40695</c:v>
                </c:pt>
                <c:pt idx="29">
                  <c:v>40725</c:v>
                </c:pt>
                <c:pt idx="30">
                  <c:v>40756</c:v>
                </c:pt>
                <c:pt idx="31">
                  <c:v>40787</c:v>
                </c:pt>
                <c:pt idx="32">
                  <c:v>40817</c:v>
                </c:pt>
                <c:pt idx="33">
                  <c:v>40848</c:v>
                </c:pt>
                <c:pt idx="34">
                  <c:v>40878</c:v>
                </c:pt>
                <c:pt idx="35">
                  <c:v>40909</c:v>
                </c:pt>
                <c:pt idx="36">
                  <c:v>40940</c:v>
                </c:pt>
                <c:pt idx="37">
                  <c:v>40969</c:v>
                </c:pt>
                <c:pt idx="38">
                  <c:v>41000</c:v>
                </c:pt>
                <c:pt idx="39">
                  <c:v>41030</c:v>
                </c:pt>
                <c:pt idx="40">
                  <c:v>41061</c:v>
                </c:pt>
                <c:pt idx="41">
                  <c:v>41091</c:v>
                </c:pt>
                <c:pt idx="42">
                  <c:v>41122</c:v>
                </c:pt>
                <c:pt idx="43">
                  <c:v>41153</c:v>
                </c:pt>
                <c:pt idx="44">
                  <c:v>41183</c:v>
                </c:pt>
                <c:pt idx="45">
                  <c:v>41214</c:v>
                </c:pt>
                <c:pt idx="46">
                  <c:v>41244</c:v>
                </c:pt>
                <c:pt idx="47">
                  <c:v>41275</c:v>
                </c:pt>
                <c:pt idx="48">
                  <c:v>41306</c:v>
                </c:pt>
                <c:pt idx="49">
                  <c:v>41334</c:v>
                </c:pt>
                <c:pt idx="50">
                  <c:v>41365</c:v>
                </c:pt>
                <c:pt idx="51">
                  <c:v>41395</c:v>
                </c:pt>
                <c:pt idx="52">
                  <c:v>41426</c:v>
                </c:pt>
                <c:pt idx="53">
                  <c:v>41456</c:v>
                </c:pt>
                <c:pt idx="54">
                  <c:v>41487</c:v>
                </c:pt>
                <c:pt idx="55">
                  <c:v>41518</c:v>
                </c:pt>
                <c:pt idx="56">
                  <c:v>41548</c:v>
                </c:pt>
                <c:pt idx="57">
                  <c:v>41579</c:v>
                </c:pt>
                <c:pt idx="58">
                  <c:v>41609</c:v>
                </c:pt>
                <c:pt idx="59">
                  <c:v>41640</c:v>
                </c:pt>
                <c:pt idx="60">
                  <c:v>41671</c:v>
                </c:pt>
                <c:pt idx="61">
                  <c:v>41699</c:v>
                </c:pt>
                <c:pt idx="62">
                  <c:v>41730</c:v>
                </c:pt>
                <c:pt idx="63">
                  <c:v>41760</c:v>
                </c:pt>
                <c:pt idx="64">
                  <c:v>41791</c:v>
                </c:pt>
                <c:pt idx="65">
                  <c:v>41821</c:v>
                </c:pt>
                <c:pt idx="66">
                  <c:v>41852</c:v>
                </c:pt>
                <c:pt idx="67">
                  <c:v>41883</c:v>
                </c:pt>
                <c:pt idx="68">
                  <c:v>41913</c:v>
                </c:pt>
                <c:pt idx="69">
                  <c:v>41944</c:v>
                </c:pt>
                <c:pt idx="70">
                  <c:v>41974</c:v>
                </c:pt>
                <c:pt idx="71">
                  <c:v>42005</c:v>
                </c:pt>
                <c:pt idx="72">
                  <c:v>42036</c:v>
                </c:pt>
                <c:pt idx="73">
                  <c:v>42064</c:v>
                </c:pt>
                <c:pt idx="74">
                  <c:v>42095</c:v>
                </c:pt>
                <c:pt idx="75">
                  <c:v>42125</c:v>
                </c:pt>
                <c:pt idx="76">
                  <c:v>42156</c:v>
                </c:pt>
                <c:pt idx="77">
                  <c:v>42186</c:v>
                </c:pt>
                <c:pt idx="78">
                  <c:v>42217</c:v>
                </c:pt>
                <c:pt idx="79">
                  <c:v>42248</c:v>
                </c:pt>
                <c:pt idx="80">
                  <c:v>42278</c:v>
                </c:pt>
                <c:pt idx="81">
                  <c:v>42309</c:v>
                </c:pt>
                <c:pt idx="82">
                  <c:v>42339</c:v>
                </c:pt>
                <c:pt idx="83">
                  <c:v>42370</c:v>
                </c:pt>
                <c:pt idx="84">
                  <c:v>42430</c:v>
                </c:pt>
                <c:pt idx="85">
                  <c:v>42461</c:v>
                </c:pt>
                <c:pt idx="86">
                  <c:v>42491</c:v>
                </c:pt>
                <c:pt idx="87">
                  <c:v>42522</c:v>
                </c:pt>
                <c:pt idx="88">
                  <c:v>42552</c:v>
                </c:pt>
                <c:pt idx="89">
                  <c:v>42583</c:v>
                </c:pt>
                <c:pt idx="90">
                  <c:v>42614</c:v>
                </c:pt>
                <c:pt idx="91">
                  <c:v>42644</c:v>
                </c:pt>
                <c:pt idx="92">
                  <c:v>42675</c:v>
                </c:pt>
                <c:pt idx="93">
                  <c:v>42705</c:v>
                </c:pt>
                <c:pt idx="94">
                  <c:v>42736</c:v>
                </c:pt>
                <c:pt idx="95">
                  <c:v>42767</c:v>
                </c:pt>
                <c:pt idx="96">
                  <c:v>42795</c:v>
                </c:pt>
                <c:pt idx="97">
                  <c:v>42826</c:v>
                </c:pt>
                <c:pt idx="98">
                  <c:v>42856</c:v>
                </c:pt>
                <c:pt idx="99">
                  <c:v>42887</c:v>
                </c:pt>
                <c:pt idx="100">
                  <c:v>42917</c:v>
                </c:pt>
                <c:pt idx="101">
                  <c:v>42948</c:v>
                </c:pt>
                <c:pt idx="102">
                  <c:v>42979</c:v>
                </c:pt>
                <c:pt idx="103">
                  <c:v>43009</c:v>
                </c:pt>
                <c:pt idx="104">
                  <c:v>43040</c:v>
                </c:pt>
                <c:pt idx="105">
                  <c:v>43070</c:v>
                </c:pt>
                <c:pt idx="106">
                  <c:v>43101</c:v>
                </c:pt>
                <c:pt idx="107">
                  <c:v>43132</c:v>
                </c:pt>
                <c:pt idx="108">
                  <c:v>43160</c:v>
                </c:pt>
                <c:pt idx="109">
                  <c:v>43191</c:v>
                </c:pt>
                <c:pt idx="110">
                  <c:v>43221</c:v>
                </c:pt>
                <c:pt idx="111">
                  <c:v>43252</c:v>
                </c:pt>
                <c:pt idx="112">
                  <c:v>43282</c:v>
                </c:pt>
                <c:pt idx="113">
                  <c:v>43313</c:v>
                </c:pt>
                <c:pt idx="114">
                  <c:v>43344</c:v>
                </c:pt>
                <c:pt idx="115">
                  <c:v>43374</c:v>
                </c:pt>
                <c:pt idx="116">
                  <c:v>43405</c:v>
                </c:pt>
                <c:pt idx="117">
                  <c:v>43435</c:v>
                </c:pt>
                <c:pt idx="118">
                  <c:v>43466</c:v>
                </c:pt>
                <c:pt idx="119">
                  <c:v>43497</c:v>
                </c:pt>
                <c:pt idx="120">
                  <c:v>43525</c:v>
                </c:pt>
                <c:pt idx="121">
                  <c:v>43556</c:v>
                </c:pt>
                <c:pt idx="122">
                  <c:v>43586</c:v>
                </c:pt>
                <c:pt idx="123">
                  <c:v>43617</c:v>
                </c:pt>
                <c:pt idx="124">
                  <c:v>43647</c:v>
                </c:pt>
                <c:pt idx="125">
                  <c:v>43678</c:v>
                </c:pt>
                <c:pt idx="126">
                  <c:v>43709</c:v>
                </c:pt>
                <c:pt idx="127">
                  <c:v>43739</c:v>
                </c:pt>
                <c:pt idx="128">
                  <c:v>43770</c:v>
                </c:pt>
                <c:pt idx="129">
                  <c:v>43800</c:v>
                </c:pt>
                <c:pt idx="130">
                  <c:v>43831</c:v>
                </c:pt>
                <c:pt idx="131">
                  <c:v>43862</c:v>
                </c:pt>
                <c:pt idx="132">
                  <c:v>43891</c:v>
                </c:pt>
                <c:pt idx="133">
                  <c:v>43922</c:v>
                </c:pt>
                <c:pt idx="134">
                  <c:v>43952</c:v>
                </c:pt>
                <c:pt idx="135">
                  <c:v>43983</c:v>
                </c:pt>
                <c:pt idx="136">
                  <c:v>44013</c:v>
                </c:pt>
                <c:pt idx="137">
                  <c:v>44044</c:v>
                </c:pt>
                <c:pt idx="138">
                  <c:v>44075</c:v>
                </c:pt>
                <c:pt idx="139">
                  <c:v>44105</c:v>
                </c:pt>
                <c:pt idx="140">
                  <c:v>44136</c:v>
                </c:pt>
                <c:pt idx="141">
                  <c:v>44166</c:v>
                </c:pt>
                <c:pt idx="142">
                  <c:v>44197</c:v>
                </c:pt>
                <c:pt idx="143">
                  <c:v>44228</c:v>
                </c:pt>
                <c:pt idx="144">
                  <c:v>44256</c:v>
                </c:pt>
                <c:pt idx="145">
                  <c:v>44287</c:v>
                </c:pt>
                <c:pt idx="146">
                  <c:v>44317</c:v>
                </c:pt>
                <c:pt idx="147">
                  <c:v>44348</c:v>
                </c:pt>
                <c:pt idx="148">
                  <c:v>44409</c:v>
                </c:pt>
                <c:pt idx="149">
                  <c:v>44440</c:v>
                </c:pt>
                <c:pt idx="150">
                  <c:v>44470</c:v>
                </c:pt>
                <c:pt idx="151">
                  <c:v>44501</c:v>
                </c:pt>
                <c:pt idx="152">
                  <c:v>44531</c:v>
                </c:pt>
                <c:pt idx="153">
                  <c:v>44562</c:v>
                </c:pt>
                <c:pt idx="154">
                  <c:v>44593</c:v>
                </c:pt>
                <c:pt idx="155">
                  <c:v>44621</c:v>
                </c:pt>
                <c:pt idx="156">
                  <c:v>44652</c:v>
                </c:pt>
                <c:pt idx="157">
                  <c:v>44682</c:v>
                </c:pt>
                <c:pt idx="158">
                  <c:v>44713</c:v>
                </c:pt>
                <c:pt idx="159">
                  <c:v>44743</c:v>
                </c:pt>
                <c:pt idx="160">
                  <c:v>44774</c:v>
                </c:pt>
                <c:pt idx="161">
                  <c:v>44805</c:v>
                </c:pt>
                <c:pt idx="162">
                  <c:v>44835</c:v>
                </c:pt>
                <c:pt idx="163">
                  <c:v>44866</c:v>
                </c:pt>
                <c:pt idx="164">
                  <c:v>44896</c:v>
                </c:pt>
                <c:pt idx="165">
                  <c:v>44927</c:v>
                </c:pt>
                <c:pt idx="166">
                  <c:v>44958</c:v>
                </c:pt>
                <c:pt idx="167">
                  <c:v>44986</c:v>
                </c:pt>
                <c:pt idx="168">
                  <c:v>45017</c:v>
                </c:pt>
                <c:pt idx="169">
                  <c:v>45047</c:v>
                </c:pt>
                <c:pt idx="170">
                  <c:v>45078</c:v>
                </c:pt>
                <c:pt idx="171">
                  <c:v>45108</c:v>
                </c:pt>
                <c:pt idx="172">
                  <c:v>45139</c:v>
                </c:pt>
                <c:pt idx="173">
                  <c:v>45170</c:v>
                </c:pt>
                <c:pt idx="174">
                  <c:v>45200</c:v>
                </c:pt>
                <c:pt idx="175">
                  <c:v>45231</c:v>
                </c:pt>
                <c:pt idx="176">
                  <c:v>45261</c:v>
                </c:pt>
                <c:pt idx="177">
                  <c:v>45292</c:v>
                </c:pt>
                <c:pt idx="178">
                  <c:v>45323</c:v>
                </c:pt>
                <c:pt idx="179">
                  <c:v>45352</c:v>
                </c:pt>
                <c:pt idx="180">
                  <c:v>45383</c:v>
                </c:pt>
                <c:pt idx="181">
                  <c:v>45413</c:v>
                </c:pt>
                <c:pt idx="182">
                  <c:v>45444</c:v>
                </c:pt>
                <c:pt idx="183">
                  <c:v>45474</c:v>
                </c:pt>
                <c:pt idx="184">
                  <c:v>45505</c:v>
                </c:pt>
                <c:pt idx="185">
                  <c:v>45536</c:v>
                </c:pt>
                <c:pt idx="186">
                  <c:v>45566</c:v>
                </c:pt>
                <c:pt idx="187">
                  <c:v>45597</c:v>
                </c:pt>
                <c:pt idx="188">
                  <c:v>45627</c:v>
                </c:pt>
                <c:pt idx="189">
                  <c:v>45658</c:v>
                </c:pt>
                <c:pt idx="190">
                  <c:v>45689</c:v>
                </c:pt>
                <c:pt idx="191">
                  <c:v>45717</c:v>
                </c:pt>
                <c:pt idx="192">
                  <c:v>45748</c:v>
                </c:pt>
                <c:pt idx="193">
                  <c:v>45778</c:v>
                </c:pt>
                <c:pt idx="194">
                  <c:v>45809</c:v>
                </c:pt>
                <c:pt idx="195">
                  <c:v>45870</c:v>
                </c:pt>
                <c:pt idx="196">
                  <c:v>45931</c:v>
                </c:pt>
                <c:pt idx="197">
                  <c:v>45962</c:v>
                </c:pt>
                <c:pt idx="198">
                  <c:v>45992</c:v>
                </c:pt>
                <c:pt idx="199">
                  <c:v>46054</c:v>
                </c:pt>
                <c:pt idx="200">
                  <c:v>46113</c:v>
                </c:pt>
                <c:pt idx="201">
                  <c:v>46143</c:v>
                </c:pt>
                <c:pt idx="202">
                  <c:v>46174</c:v>
                </c:pt>
                <c:pt idx="203">
                  <c:v>46204</c:v>
                </c:pt>
                <c:pt idx="204">
                  <c:v>46235</c:v>
                </c:pt>
                <c:pt idx="205">
                  <c:v>46266</c:v>
                </c:pt>
              </c:numCache>
            </c:numRef>
          </c:xVal>
          <c:yVal>
            <c:numRef>
              <c:f>Koreksi_Data!$I$382:$I$587</c:f>
              <c:numCache>
                <c:formatCode>#,##0.0</c:formatCode>
                <c:ptCount val="206"/>
                <c:pt idx="0">
                  <c:v>10028</c:v>
                </c:pt>
                <c:pt idx="12">
                  <c:v>251.5</c:v>
                </c:pt>
                <c:pt idx="13">
                  <c:v>2787</c:v>
                </c:pt>
                <c:pt idx="16">
                  <c:v>3140</c:v>
                </c:pt>
                <c:pt idx="17">
                  <c:v>5081</c:v>
                </c:pt>
                <c:pt idx="18">
                  <c:v>9224</c:v>
                </c:pt>
                <c:pt idx="19">
                  <c:v>3856</c:v>
                </c:pt>
                <c:pt idx="20">
                  <c:v>3449</c:v>
                </c:pt>
                <c:pt idx="21">
                  <c:v>3616</c:v>
                </c:pt>
                <c:pt idx="24">
                  <c:v>4885</c:v>
                </c:pt>
                <c:pt idx="25">
                  <c:v>3988</c:v>
                </c:pt>
                <c:pt idx="26">
                  <c:v>2041</c:v>
                </c:pt>
                <c:pt idx="27">
                  <c:v>3197</c:v>
                </c:pt>
                <c:pt idx="31">
                  <c:v>1715</c:v>
                </c:pt>
                <c:pt idx="36">
                  <c:v>1946</c:v>
                </c:pt>
                <c:pt idx="42">
                  <c:v>1177.5</c:v>
                </c:pt>
                <c:pt idx="51">
                  <c:v>2643</c:v>
                </c:pt>
                <c:pt idx="57">
                  <c:v>2354</c:v>
                </c:pt>
                <c:pt idx="61">
                  <c:v>1918</c:v>
                </c:pt>
                <c:pt idx="75">
                  <c:v>3466.75</c:v>
                </c:pt>
                <c:pt idx="77">
                  <c:v>2021</c:v>
                </c:pt>
                <c:pt idx="79">
                  <c:v>3464</c:v>
                </c:pt>
                <c:pt idx="80">
                  <c:v>1728</c:v>
                </c:pt>
                <c:pt idx="81">
                  <c:v>1670</c:v>
                </c:pt>
                <c:pt idx="82">
                  <c:v>1745.33333333333</c:v>
                </c:pt>
                <c:pt idx="83">
                  <c:v>1642</c:v>
                </c:pt>
                <c:pt idx="85">
                  <c:v>702</c:v>
                </c:pt>
                <c:pt idx="86">
                  <c:v>778</c:v>
                </c:pt>
                <c:pt idx="87">
                  <c:v>840</c:v>
                </c:pt>
                <c:pt idx="88">
                  <c:v>1818</c:v>
                </c:pt>
                <c:pt idx="89">
                  <c:v>1578</c:v>
                </c:pt>
                <c:pt idx="90">
                  <c:v>840</c:v>
                </c:pt>
                <c:pt idx="91">
                  <c:v>609</c:v>
                </c:pt>
                <c:pt idx="92">
                  <c:v>1192</c:v>
                </c:pt>
                <c:pt idx="93">
                  <c:v>1268</c:v>
                </c:pt>
                <c:pt idx="94">
                  <c:v>1224</c:v>
                </c:pt>
                <c:pt idx="95">
                  <c:v>1386</c:v>
                </c:pt>
                <c:pt idx="97">
                  <c:v>1394</c:v>
                </c:pt>
                <c:pt idx="98">
                  <c:v>1218</c:v>
                </c:pt>
                <c:pt idx="99">
                  <c:v>1132</c:v>
                </c:pt>
                <c:pt idx="101">
                  <c:v>602.5</c:v>
                </c:pt>
                <c:pt idx="102">
                  <c:v>1294</c:v>
                </c:pt>
                <c:pt idx="104">
                  <c:v>1153</c:v>
                </c:pt>
                <c:pt idx="106">
                  <c:v>1264</c:v>
                </c:pt>
                <c:pt idx="107">
                  <c:v>792</c:v>
                </c:pt>
                <c:pt idx="108">
                  <c:v>828</c:v>
                </c:pt>
                <c:pt idx="109">
                  <c:v>888</c:v>
                </c:pt>
                <c:pt idx="110">
                  <c:v>900</c:v>
                </c:pt>
                <c:pt idx="111">
                  <c:v>912</c:v>
                </c:pt>
                <c:pt idx="112">
                  <c:v>896</c:v>
                </c:pt>
                <c:pt idx="113">
                  <c:v>436.5</c:v>
                </c:pt>
                <c:pt idx="115">
                  <c:v>834</c:v>
                </c:pt>
                <c:pt idx="116">
                  <c:v>792</c:v>
                </c:pt>
                <c:pt idx="117">
                  <c:v>375</c:v>
                </c:pt>
                <c:pt idx="119">
                  <c:v>458</c:v>
                </c:pt>
                <c:pt idx="120">
                  <c:v>492</c:v>
                </c:pt>
                <c:pt idx="121">
                  <c:v>849</c:v>
                </c:pt>
                <c:pt idx="122">
                  <c:v>823</c:v>
                </c:pt>
                <c:pt idx="138">
                  <c:v>851</c:v>
                </c:pt>
                <c:pt idx="183">
                  <c:v>332</c:v>
                </c:pt>
                <c:pt idx="184">
                  <c:v>380</c:v>
                </c:pt>
                <c:pt idx="185">
                  <c:v>315</c:v>
                </c:pt>
                <c:pt idx="186">
                  <c:v>354</c:v>
                </c:pt>
                <c:pt idx="189">
                  <c:v>0</c:v>
                </c:pt>
                <c:pt idx="191">
                  <c:v>342</c:v>
                </c:pt>
                <c:pt idx="193">
                  <c:v>300</c:v>
                </c:pt>
                <c:pt idx="194">
                  <c:v>300</c:v>
                </c:pt>
                <c:pt idx="195">
                  <c:v>150</c:v>
                </c:pt>
                <c:pt idx="196">
                  <c:v>96</c:v>
                </c:pt>
                <c:pt idx="197">
                  <c:v>220</c:v>
                </c:pt>
                <c:pt idx="198">
                  <c:v>220</c:v>
                </c:pt>
                <c:pt idx="199">
                  <c:v>300</c:v>
                </c:pt>
                <c:pt idx="200">
                  <c:v>276</c:v>
                </c:pt>
                <c:pt idx="201">
                  <c:v>243</c:v>
                </c:pt>
                <c:pt idx="202">
                  <c:v>202</c:v>
                </c:pt>
                <c:pt idx="203">
                  <c:v>182</c:v>
                </c:pt>
                <c:pt idx="204">
                  <c:v>175</c:v>
                </c:pt>
                <c:pt idx="205">
                  <c:v>172</c:v>
                </c:pt>
              </c:numCache>
            </c:numRef>
          </c:yVal>
          <c:smooth val="0"/>
        </c:ser>
        <c:axId val="86564164"/>
        <c:axId val="61243040"/>
      </c:scatterChart>
      <c:valAx>
        <c:axId val="86564164"/>
        <c:scaling>
          <c:orientation val="minMax"/>
          <c:max val="46266"/>
          <c:min val="39845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1243040"/>
        <c:crosses val="autoZero"/>
        <c:crossBetween val="midCat"/>
        <c:majorUnit val="1095.75"/>
      </c:valAx>
      <c:valAx>
        <c:axId val="61243040"/>
        <c:scaling>
          <c:orientation val="minMax"/>
          <c:max val="12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656416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KKA-4 | GAS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Koreksi_Data!$C$588:$C$769</c:f>
              <c:numCache>
                <c:formatCode>mmm\-yyyy</c:formatCode>
                <c:ptCount val="182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40940</c:v>
                </c:pt>
                <c:pt idx="24">
                  <c:v>40969</c:v>
                </c:pt>
                <c:pt idx="25">
                  <c:v>41000</c:v>
                </c:pt>
                <c:pt idx="26">
                  <c:v>41030</c:v>
                </c:pt>
                <c:pt idx="27">
                  <c:v>41061</c:v>
                </c:pt>
                <c:pt idx="28">
                  <c:v>41091</c:v>
                </c:pt>
                <c:pt idx="29">
                  <c:v>41122</c:v>
                </c:pt>
                <c:pt idx="30">
                  <c:v>41153</c:v>
                </c:pt>
                <c:pt idx="31">
                  <c:v>41183</c:v>
                </c:pt>
                <c:pt idx="32">
                  <c:v>41214</c:v>
                </c:pt>
                <c:pt idx="33">
                  <c:v>41244</c:v>
                </c:pt>
                <c:pt idx="34">
                  <c:v>41275</c:v>
                </c:pt>
                <c:pt idx="35">
                  <c:v>41306</c:v>
                </c:pt>
                <c:pt idx="36">
                  <c:v>41334</c:v>
                </c:pt>
                <c:pt idx="37">
                  <c:v>41365</c:v>
                </c:pt>
                <c:pt idx="38">
                  <c:v>41395</c:v>
                </c:pt>
                <c:pt idx="39">
                  <c:v>41426</c:v>
                </c:pt>
                <c:pt idx="40">
                  <c:v>41456</c:v>
                </c:pt>
                <c:pt idx="41">
                  <c:v>41487</c:v>
                </c:pt>
                <c:pt idx="42">
                  <c:v>41518</c:v>
                </c:pt>
                <c:pt idx="43">
                  <c:v>41548</c:v>
                </c:pt>
                <c:pt idx="44">
                  <c:v>41579</c:v>
                </c:pt>
                <c:pt idx="45">
                  <c:v>41609</c:v>
                </c:pt>
                <c:pt idx="46">
                  <c:v>41640</c:v>
                </c:pt>
                <c:pt idx="47">
                  <c:v>41671</c:v>
                </c:pt>
                <c:pt idx="48">
                  <c:v>41699</c:v>
                </c:pt>
                <c:pt idx="49">
                  <c:v>41730</c:v>
                </c:pt>
                <c:pt idx="50">
                  <c:v>41760</c:v>
                </c:pt>
                <c:pt idx="51">
                  <c:v>41791</c:v>
                </c:pt>
                <c:pt idx="52">
                  <c:v>41821</c:v>
                </c:pt>
                <c:pt idx="53">
                  <c:v>41852</c:v>
                </c:pt>
                <c:pt idx="54">
                  <c:v>41883</c:v>
                </c:pt>
                <c:pt idx="55">
                  <c:v>41913</c:v>
                </c:pt>
                <c:pt idx="56">
                  <c:v>41944</c:v>
                </c:pt>
                <c:pt idx="57">
                  <c:v>41974</c:v>
                </c:pt>
                <c:pt idx="58">
                  <c:v>42005</c:v>
                </c:pt>
                <c:pt idx="59">
                  <c:v>42036</c:v>
                </c:pt>
                <c:pt idx="60">
                  <c:v>42064</c:v>
                </c:pt>
                <c:pt idx="61">
                  <c:v>42095</c:v>
                </c:pt>
                <c:pt idx="62">
                  <c:v>42125</c:v>
                </c:pt>
                <c:pt idx="63">
                  <c:v>42156</c:v>
                </c:pt>
                <c:pt idx="64">
                  <c:v>42186</c:v>
                </c:pt>
                <c:pt idx="65">
                  <c:v>42217</c:v>
                </c:pt>
                <c:pt idx="66">
                  <c:v>42248</c:v>
                </c:pt>
                <c:pt idx="67">
                  <c:v>42278</c:v>
                </c:pt>
                <c:pt idx="68">
                  <c:v>42309</c:v>
                </c:pt>
                <c:pt idx="69">
                  <c:v>42339</c:v>
                </c:pt>
                <c:pt idx="70">
                  <c:v>42370</c:v>
                </c:pt>
                <c:pt idx="71">
                  <c:v>42583</c:v>
                </c:pt>
                <c:pt idx="72">
                  <c:v>42614</c:v>
                </c:pt>
                <c:pt idx="73">
                  <c:v>42644</c:v>
                </c:pt>
                <c:pt idx="74">
                  <c:v>42675</c:v>
                </c:pt>
                <c:pt idx="75">
                  <c:v>42705</c:v>
                </c:pt>
                <c:pt idx="76">
                  <c:v>42736</c:v>
                </c:pt>
                <c:pt idx="77">
                  <c:v>42767</c:v>
                </c:pt>
                <c:pt idx="78">
                  <c:v>42795</c:v>
                </c:pt>
                <c:pt idx="79">
                  <c:v>42826</c:v>
                </c:pt>
                <c:pt idx="80">
                  <c:v>42856</c:v>
                </c:pt>
                <c:pt idx="81">
                  <c:v>42887</c:v>
                </c:pt>
                <c:pt idx="82">
                  <c:v>42917</c:v>
                </c:pt>
                <c:pt idx="83">
                  <c:v>42948</c:v>
                </c:pt>
                <c:pt idx="84">
                  <c:v>42979</c:v>
                </c:pt>
                <c:pt idx="85">
                  <c:v>43009</c:v>
                </c:pt>
                <c:pt idx="86">
                  <c:v>43040</c:v>
                </c:pt>
                <c:pt idx="87">
                  <c:v>43070</c:v>
                </c:pt>
                <c:pt idx="88">
                  <c:v>43101</c:v>
                </c:pt>
                <c:pt idx="89">
                  <c:v>43132</c:v>
                </c:pt>
                <c:pt idx="90">
                  <c:v>43160</c:v>
                </c:pt>
                <c:pt idx="91">
                  <c:v>43191</c:v>
                </c:pt>
                <c:pt idx="92">
                  <c:v>43221</c:v>
                </c:pt>
                <c:pt idx="93">
                  <c:v>43252</c:v>
                </c:pt>
                <c:pt idx="94">
                  <c:v>43282</c:v>
                </c:pt>
                <c:pt idx="95">
                  <c:v>43313</c:v>
                </c:pt>
                <c:pt idx="96">
                  <c:v>43344</c:v>
                </c:pt>
                <c:pt idx="97">
                  <c:v>43374</c:v>
                </c:pt>
                <c:pt idx="98">
                  <c:v>43405</c:v>
                </c:pt>
                <c:pt idx="99">
                  <c:v>43435</c:v>
                </c:pt>
                <c:pt idx="100">
                  <c:v>43466</c:v>
                </c:pt>
                <c:pt idx="101">
                  <c:v>43497</c:v>
                </c:pt>
                <c:pt idx="102">
                  <c:v>43525</c:v>
                </c:pt>
                <c:pt idx="103">
                  <c:v>43556</c:v>
                </c:pt>
                <c:pt idx="104">
                  <c:v>43586</c:v>
                </c:pt>
                <c:pt idx="105">
                  <c:v>43617</c:v>
                </c:pt>
                <c:pt idx="106">
                  <c:v>43647</c:v>
                </c:pt>
                <c:pt idx="107">
                  <c:v>43678</c:v>
                </c:pt>
                <c:pt idx="108">
                  <c:v>43709</c:v>
                </c:pt>
                <c:pt idx="109">
                  <c:v>43739</c:v>
                </c:pt>
                <c:pt idx="110">
                  <c:v>43770</c:v>
                </c:pt>
                <c:pt idx="111">
                  <c:v>43800</c:v>
                </c:pt>
                <c:pt idx="112">
                  <c:v>43831</c:v>
                </c:pt>
                <c:pt idx="113">
                  <c:v>43862</c:v>
                </c:pt>
                <c:pt idx="114">
                  <c:v>43891</c:v>
                </c:pt>
                <c:pt idx="115">
                  <c:v>43922</c:v>
                </c:pt>
                <c:pt idx="116">
                  <c:v>43952</c:v>
                </c:pt>
                <c:pt idx="117">
                  <c:v>43983</c:v>
                </c:pt>
                <c:pt idx="118">
                  <c:v>44013</c:v>
                </c:pt>
                <c:pt idx="119">
                  <c:v>44044</c:v>
                </c:pt>
                <c:pt idx="120">
                  <c:v>44075</c:v>
                </c:pt>
                <c:pt idx="121">
                  <c:v>44105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44409</c:v>
                </c:pt>
                <c:pt idx="129">
                  <c:v>44440</c:v>
                </c:pt>
                <c:pt idx="130">
                  <c:v>44470</c:v>
                </c:pt>
                <c:pt idx="131">
                  <c:v>44501</c:v>
                </c:pt>
                <c:pt idx="132">
                  <c:v>44531</c:v>
                </c:pt>
                <c:pt idx="133">
                  <c:v>44562</c:v>
                </c:pt>
                <c:pt idx="134">
                  <c:v>44593</c:v>
                </c:pt>
                <c:pt idx="135">
                  <c:v>44621</c:v>
                </c:pt>
                <c:pt idx="136">
                  <c:v>44652</c:v>
                </c:pt>
                <c:pt idx="137">
                  <c:v>44682</c:v>
                </c:pt>
                <c:pt idx="138">
                  <c:v>44713</c:v>
                </c:pt>
                <c:pt idx="139">
                  <c:v>44743</c:v>
                </c:pt>
                <c:pt idx="140">
                  <c:v>44774</c:v>
                </c:pt>
                <c:pt idx="141">
                  <c:v>44805</c:v>
                </c:pt>
                <c:pt idx="142">
                  <c:v>44835</c:v>
                </c:pt>
                <c:pt idx="143">
                  <c:v>44866</c:v>
                </c:pt>
                <c:pt idx="144">
                  <c:v>44896</c:v>
                </c:pt>
                <c:pt idx="145">
                  <c:v>44927</c:v>
                </c:pt>
                <c:pt idx="146">
                  <c:v>44958</c:v>
                </c:pt>
                <c:pt idx="147">
                  <c:v>44986</c:v>
                </c:pt>
                <c:pt idx="148">
                  <c:v>45017</c:v>
                </c:pt>
                <c:pt idx="149">
                  <c:v>45047</c:v>
                </c:pt>
                <c:pt idx="150">
                  <c:v>45078</c:v>
                </c:pt>
                <c:pt idx="151">
                  <c:v>45108</c:v>
                </c:pt>
                <c:pt idx="152">
                  <c:v>45139</c:v>
                </c:pt>
                <c:pt idx="153">
                  <c:v>45170</c:v>
                </c:pt>
                <c:pt idx="154">
                  <c:v>45200</c:v>
                </c:pt>
                <c:pt idx="155">
                  <c:v>45231</c:v>
                </c:pt>
                <c:pt idx="156">
                  <c:v>45261</c:v>
                </c:pt>
                <c:pt idx="157">
                  <c:v>45292</c:v>
                </c:pt>
                <c:pt idx="158">
                  <c:v>45323</c:v>
                </c:pt>
                <c:pt idx="159">
                  <c:v>45352</c:v>
                </c:pt>
                <c:pt idx="160">
                  <c:v>45383</c:v>
                </c:pt>
                <c:pt idx="161">
                  <c:v>45413</c:v>
                </c:pt>
                <c:pt idx="162">
                  <c:v>45444</c:v>
                </c:pt>
                <c:pt idx="163">
                  <c:v>45474</c:v>
                </c:pt>
                <c:pt idx="164">
                  <c:v>45505</c:v>
                </c:pt>
                <c:pt idx="165">
                  <c:v>45536</c:v>
                </c:pt>
                <c:pt idx="166">
                  <c:v>45566</c:v>
                </c:pt>
                <c:pt idx="167">
                  <c:v>45597</c:v>
                </c:pt>
                <c:pt idx="168">
                  <c:v>45627</c:v>
                </c:pt>
                <c:pt idx="169">
                  <c:v>45658</c:v>
                </c:pt>
                <c:pt idx="170">
                  <c:v>45689</c:v>
                </c:pt>
                <c:pt idx="171">
                  <c:v>45717</c:v>
                </c:pt>
                <c:pt idx="172">
                  <c:v>45748</c:v>
                </c:pt>
                <c:pt idx="173">
                  <c:v>45778</c:v>
                </c:pt>
                <c:pt idx="174">
                  <c:v>45809</c:v>
                </c:pt>
                <c:pt idx="175">
                  <c:v>45839</c:v>
                </c:pt>
                <c:pt idx="176">
                  <c:v>45962</c:v>
                </c:pt>
                <c:pt idx="177">
                  <c:v>45992</c:v>
                </c:pt>
                <c:pt idx="178">
                  <c:v>46023</c:v>
                </c:pt>
                <c:pt idx="179">
                  <c:v>46054</c:v>
                </c:pt>
                <c:pt idx="180">
                  <c:v>46082</c:v>
                </c:pt>
                <c:pt idx="181">
                  <c:v>46113</c:v>
                </c:pt>
              </c:numCache>
            </c:numRef>
          </c:xVal>
          <c:yVal>
            <c:numRef>
              <c:f>Koreksi_Data!$H$588:$H$769</c:f>
              <c:numCache>
                <c:formatCode>#,##0.0</c:formatCode>
                <c:ptCount val="18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429</c:v>
                </c:pt>
                <c:pt idx="29">
                  <c:v>293</c:v>
                </c:pt>
                <c:pt idx="30">
                  <c:v>278</c:v>
                </c:pt>
                <c:pt idx="31">
                  <c:v>163</c:v>
                </c:pt>
                <c:pt idx="32">
                  <c:v>156</c:v>
                </c:pt>
                <c:pt idx="33">
                  <c:v>143</c:v>
                </c:pt>
                <c:pt idx="34">
                  <c:v>188</c:v>
                </c:pt>
                <c:pt idx="35">
                  <c:v>210</c:v>
                </c:pt>
                <c:pt idx="36">
                  <c:v>233</c:v>
                </c:pt>
                <c:pt idx="37">
                  <c:v>163</c:v>
                </c:pt>
                <c:pt idx="38">
                  <c:v>130</c:v>
                </c:pt>
                <c:pt idx="39">
                  <c:v>249</c:v>
                </c:pt>
                <c:pt idx="40">
                  <c:v>218</c:v>
                </c:pt>
                <c:pt idx="41">
                  <c:v>189</c:v>
                </c:pt>
                <c:pt idx="42">
                  <c:v>155</c:v>
                </c:pt>
                <c:pt idx="43">
                  <c:v>248</c:v>
                </c:pt>
                <c:pt idx="44">
                  <c:v>1462</c:v>
                </c:pt>
                <c:pt idx="45">
                  <c:v>1490</c:v>
                </c:pt>
                <c:pt idx="46">
                  <c:v>2834</c:v>
                </c:pt>
                <c:pt idx="47">
                  <c:v>1892</c:v>
                </c:pt>
                <c:pt idx="48">
                  <c:v>884</c:v>
                </c:pt>
                <c:pt idx="49">
                  <c:v>668</c:v>
                </c:pt>
                <c:pt idx="50">
                  <c:v>911</c:v>
                </c:pt>
                <c:pt idx="51">
                  <c:v>723</c:v>
                </c:pt>
                <c:pt idx="52">
                  <c:v>657</c:v>
                </c:pt>
                <c:pt idx="53">
                  <c:v>676</c:v>
                </c:pt>
                <c:pt idx="54">
                  <c:v>774</c:v>
                </c:pt>
                <c:pt idx="55">
                  <c:v>657</c:v>
                </c:pt>
                <c:pt idx="56">
                  <c:v>1441</c:v>
                </c:pt>
                <c:pt idx="57">
                  <c:v>785</c:v>
                </c:pt>
                <c:pt idx="58">
                  <c:v>776</c:v>
                </c:pt>
                <c:pt idx="59">
                  <c:v>824</c:v>
                </c:pt>
                <c:pt idx="60">
                  <c:v>1037</c:v>
                </c:pt>
                <c:pt idx="61">
                  <c:v>477</c:v>
                </c:pt>
                <c:pt idx="62">
                  <c:v>1147</c:v>
                </c:pt>
                <c:pt idx="63">
                  <c:v>1240</c:v>
                </c:pt>
                <c:pt idx="64">
                  <c:v>1411</c:v>
                </c:pt>
                <c:pt idx="65">
                  <c:v>910</c:v>
                </c:pt>
                <c:pt idx="66">
                  <c:v>959</c:v>
                </c:pt>
                <c:pt idx="67">
                  <c:v>1105</c:v>
                </c:pt>
                <c:pt idx="68">
                  <c:v>983</c:v>
                </c:pt>
                <c:pt idx="69">
                  <c:v>816</c:v>
                </c:pt>
                <c:pt idx="70">
                  <c:v>253</c:v>
                </c:pt>
                <c:pt idx="71">
                  <c:v>736</c:v>
                </c:pt>
                <c:pt idx="72">
                  <c:v>441</c:v>
                </c:pt>
                <c:pt idx="73">
                  <c:v>519</c:v>
                </c:pt>
                <c:pt idx="74">
                  <c:v>866</c:v>
                </c:pt>
                <c:pt idx="75">
                  <c:v>752</c:v>
                </c:pt>
                <c:pt idx="76">
                  <c:v>661</c:v>
                </c:pt>
                <c:pt idx="77">
                  <c:v>688</c:v>
                </c:pt>
                <c:pt idx="78">
                  <c:v>653</c:v>
                </c:pt>
                <c:pt idx="79">
                  <c:v>625</c:v>
                </c:pt>
                <c:pt idx="80">
                  <c:v>719</c:v>
                </c:pt>
                <c:pt idx="81">
                  <c:v>706</c:v>
                </c:pt>
                <c:pt idx="82">
                  <c:v>628</c:v>
                </c:pt>
                <c:pt idx="83">
                  <c:v>931</c:v>
                </c:pt>
                <c:pt idx="84">
                  <c:v>875</c:v>
                </c:pt>
                <c:pt idx="85">
                  <c:v>651</c:v>
                </c:pt>
                <c:pt idx="86">
                  <c:v>797</c:v>
                </c:pt>
                <c:pt idx="87">
                  <c:v>668</c:v>
                </c:pt>
                <c:pt idx="88">
                  <c:v>598</c:v>
                </c:pt>
                <c:pt idx="89">
                  <c:v>758</c:v>
                </c:pt>
                <c:pt idx="90">
                  <c:v>1085</c:v>
                </c:pt>
                <c:pt idx="91">
                  <c:v>1042</c:v>
                </c:pt>
                <c:pt idx="92">
                  <c:v>668</c:v>
                </c:pt>
                <c:pt idx="93">
                  <c:v>619</c:v>
                </c:pt>
                <c:pt idx="94">
                  <c:v>694</c:v>
                </c:pt>
                <c:pt idx="95">
                  <c:v>811</c:v>
                </c:pt>
                <c:pt idx="96">
                  <c:v>1197</c:v>
                </c:pt>
                <c:pt idx="97">
                  <c:v>1409</c:v>
                </c:pt>
                <c:pt idx="98">
                  <c:v>1389</c:v>
                </c:pt>
                <c:pt idx="99">
                  <c:v>1157</c:v>
                </c:pt>
                <c:pt idx="100">
                  <c:v>1137</c:v>
                </c:pt>
                <c:pt idx="101">
                  <c:v>1045</c:v>
                </c:pt>
                <c:pt idx="102">
                  <c:v>1118</c:v>
                </c:pt>
                <c:pt idx="103">
                  <c:v>1369</c:v>
                </c:pt>
                <c:pt idx="104">
                  <c:v>1050</c:v>
                </c:pt>
                <c:pt idx="105">
                  <c:v>893</c:v>
                </c:pt>
                <c:pt idx="106">
                  <c:v>805</c:v>
                </c:pt>
                <c:pt idx="107">
                  <c:v>909</c:v>
                </c:pt>
                <c:pt idx="108">
                  <c:v>948</c:v>
                </c:pt>
                <c:pt idx="109">
                  <c:v>853</c:v>
                </c:pt>
                <c:pt idx="110">
                  <c:v>1006</c:v>
                </c:pt>
                <c:pt idx="111">
                  <c:v>900</c:v>
                </c:pt>
                <c:pt idx="112">
                  <c:v>973</c:v>
                </c:pt>
                <c:pt idx="113">
                  <c:v>987</c:v>
                </c:pt>
                <c:pt idx="114">
                  <c:v>919</c:v>
                </c:pt>
                <c:pt idx="115">
                  <c:v>1024</c:v>
                </c:pt>
                <c:pt idx="116">
                  <c:v>1105</c:v>
                </c:pt>
                <c:pt idx="117">
                  <c:v>1041</c:v>
                </c:pt>
                <c:pt idx="118">
                  <c:v>929</c:v>
                </c:pt>
                <c:pt idx="119">
                  <c:v>951</c:v>
                </c:pt>
                <c:pt idx="120">
                  <c:v>949</c:v>
                </c:pt>
                <c:pt idx="121">
                  <c:v>873</c:v>
                </c:pt>
                <c:pt idx="122">
                  <c:v>1023</c:v>
                </c:pt>
                <c:pt idx="123">
                  <c:v>842</c:v>
                </c:pt>
                <c:pt idx="124">
                  <c:v>960</c:v>
                </c:pt>
                <c:pt idx="125">
                  <c:v>1043</c:v>
                </c:pt>
                <c:pt idx="126">
                  <c:v>955</c:v>
                </c:pt>
                <c:pt idx="127">
                  <c:v>996</c:v>
                </c:pt>
                <c:pt idx="128">
                  <c:v>1184</c:v>
                </c:pt>
                <c:pt idx="129">
                  <c:v>1146</c:v>
                </c:pt>
                <c:pt idx="130">
                  <c:v>1074</c:v>
                </c:pt>
                <c:pt idx="131">
                  <c:v>995</c:v>
                </c:pt>
                <c:pt idx="132">
                  <c:v>983</c:v>
                </c:pt>
                <c:pt idx="133">
                  <c:v>1236</c:v>
                </c:pt>
                <c:pt idx="134">
                  <c:v>1252</c:v>
                </c:pt>
                <c:pt idx="135">
                  <c:v>1234</c:v>
                </c:pt>
                <c:pt idx="136">
                  <c:v>1341</c:v>
                </c:pt>
                <c:pt idx="137">
                  <c:v>1381</c:v>
                </c:pt>
                <c:pt idx="138">
                  <c:v>1294</c:v>
                </c:pt>
                <c:pt idx="139">
                  <c:v>1322</c:v>
                </c:pt>
                <c:pt idx="140">
                  <c:v>1293</c:v>
                </c:pt>
                <c:pt idx="141">
                  <c:v>1300</c:v>
                </c:pt>
                <c:pt idx="142">
                  <c:v>1335</c:v>
                </c:pt>
                <c:pt idx="143">
                  <c:v>1353</c:v>
                </c:pt>
                <c:pt idx="144">
                  <c:v>1299</c:v>
                </c:pt>
                <c:pt idx="145">
                  <c:v>1226</c:v>
                </c:pt>
                <c:pt idx="146">
                  <c:v>1233</c:v>
                </c:pt>
                <c:pt idx="147">
                  <c:v>1181</c:v>
                </c:pt>
                <c:pt idx="148">
                  <c:v>1288</c:v>
                </c:pt>
                <c:pt idx="149">
                  <c:v>1352</c:v>
                </c:pt>
                <c:pt idx="150">
                  <c:v>1344</c:v>
                </c:pt>
                <c:pt idx="151">
                  <c:v>1244</c:v>
                </c:pt>
                <c:pt idx="152">
                  <c:v>1197</c:v>
                </c:pt>
                <c:pt idx="153">
                  <c:v>763</c:v>
                </c:pt>
                <c:pt idx="154">
                  <c:v>736</c:v>
                </c:pt>
                <c:pt idx="155">
                  <c:v>707</c:v>
                </c:pt>
                <c:pt idx="156">
                  <c:v>688</c:v>
                </c:pt>
                <c:pt idx="157">
                  <c:v>710</c:v>
                </c:pt>
                <c:pt idx="158">
                  <c:v>658</c:v>
                </c:pt>
                <c:pt idx="159">
                  <c:v>725</c:v>
                </c:pt>
                <c:pt idx="160">
                  <c:v>777</c:v>
                </c:pt>
                <c:pt idx="161">
                  <c:v>767</c:v>
                </c:pt>
                <c:pt idx="162">
                  <c:v>775</c:v>
                </c:pt>
                <c:pt idx="163">
                  <c:v>767</c:v>
                </c:pt>
                <c:pt idx="164">
                  <c:v>759</c:v>
                </c:pt>
                <c:pt idx="165">
                  <c:v>784</c:v>
                </c:pt>
                <c:pt idx="166">
                  <c:v>756</c:v>
                </c:pt>
                <c:pt idx="167">
                  <c:v>842</c:v>
                </c:pt>
                <c:pt idx="168">
                  <c:v>831</c:v>
                </c:pt>
                <c:pt idx="169">
                  <c:v>825</c:v>
                </c:pt>
                <c:pt idx="170">
                  <c:v>858</c:v>
                </c:pt>
                <c:pt idx="171">
                  <c:v>860</c:v>
                </c:pt>
                <c:pt idx="172">
                  <c:v>894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Koreksi_Data!$C$588:$C$769</c:f>
              <c:numCache>
                <c:formatCode>mmm\-yyyy</c:formatCode>
                <c:ptCount val="182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40940</c:v>
                </c:pt>
                <c:pt idx="24">
                  <c:v>40969</c:v>
                </c:pt>
                <c:pt idx="25">
                  <c:v>41000</c:v>
                </c:pt>
                <c:pt idx="26">
                  <c:v>41030</c:v>
                </c:pt>
                <c:pt idx="27">
                  <c:v>41061</c:v>
                </c:pt>
                <c:pt idx="28">
                  <c:v>41091</c:v>
                </c:pt>
                <c:pt idx="29">
                  <c:v>41122</c:v>
                </c:pt>
                <c:pt idx="30">
                  <c:v>41153</c:v>
                </c:pt>
                <c:pt idx="31">
                  <c:v>41183</c:v>
                </c:pt>
                <c:pt idx="32">
                  <c:v>41214</c:v>
                </c:pt>
                <c:pt idx="33">
                  <c:v>41244</c:v>
                </c:pt>
                <c:pt idx="34">
                  <c:v>41275</c:v>
                </c:pt>
                <c:pt idx="35">
                  <c:v>41306</c:v>
                </c:pt>
                <c:pt idx="36">
                  <c:v>41334</c:v>
                </c:pt>
                <c:pt idx="37">
                  <c:v>41365</c:v>
                </c:pt>
                <c:pt idx="38">
                  <c:v>41395</c:v>
                </c:pt>
                <c:pt idx="39">
                  <c:v>41426</c:v>
                </c:pt>
                <c:pt idx="40">
                  <c:v>41456</c:v>
                </c:pt>
                <c:pt idx="41">
                  <c:v>41487</c:v>
                </c:pt>
                <c:pt idx="42">
                  <c:v>41518</c:v>
                </c:pt>
                <c:pt idx="43">
                  <c:v>41548</c:v>
                </c:pt>
                <c:pt idx="44">
                  <c:v>41579</c:v>
                </c:pt>
                <c:pt idx="45">
                  <c:v>41609</c:v>
                </c:pt>
                <c:pt idx="46">
                  <c:v>41640</c:v>
                </c:pt>
                <c:pt idx="47">
                  <c:v>41671</c:v>
                </c:pt>
                <c:pt idx="48">
                  <c:v>41699</c:v>
                </c:pt>
                <c:pt idx="49">
                  <c:v>41730</c:v>
                </c:pt>
                <c:pt idx="50">
                  <c:v>41760</c:v>
                </c:pt>
                <c:pt idx="51">
                  <c:v>41791</c:v>
                </c:pt>
                <c:pt idx="52">
                  <c:v>41821</c:v>
                </c:pt>
                <c:pt idx="53">
                  <c:v>41852</c:v>
                </c:pt>
                <c:pt idx="54">
                  <c:v>41883</c:v>
                </c:pt>
                <c:pt idx="55">
                  <c:v>41913</c:v>
                </c:pt>
                <c:pt idx="56">
                  <c:v>41944</c:v>
                </c:pt>
                <c:pt idx="57">
                  <c:v>41974</c:v>
                </c:pt>
                <c:pt idx="58">
                  <c:v>42005</c:v>
                </c:pt>
                <c:pt idx="59">
                  <c:v>42036</c:v>
                </c:pt>
                <c:pt idx="60">
                  <c:v>42064</c:v>
                </c:pt>
                <c:pt idx="61">
                  <c:v>42095</c:v>
                </c:pt>
                <c:pt idx="62">
                  <c:v>42125</c:v>
                </c:pt>
                <c:pt idx="63">
                  <c:v>42156</c:v>
                </c:pt>
                <c:pt idx="64">
                  <c:v>42186</c:v>
                </c:pt>
                <c:pt idx="65">
                  <c:v>42217</c:v>
                </c:pt>
                <c:pt idx="66">
                  <c:v>42248</c:v>
                </c:pt>
                <c:pt idx="67">
                  <c:v>42278</c:v>
                </c:pt>
                <c:pt idx="68">
                  <c:v>42309</c:v>
                </c:pt>
                <c:pt idx="69">
                  <c:v>42339</c:v>
                </c:pt>
                <c:pt idx="70">
                  <c:v>42370</c:v>
                </c:pt>
                <c:pt idx="71">
                  <c:v>42583</c:v>
                </c:pt>
                <c:pt idx="72">
                  <c:v>42614</c:v>
                </c:pt>
                <c:pt idx="73">
                  <c:v>42644</c:v>
                </c:pt>
                <c:pt idx="74">
                  <c:v>42675</c:v>
                </c:pt>
                <c:pt idx="75">
                  <c:v>42705</c:v>
                </c:pt>
                <c:pt idx="76">
                  <c:v>42736</c:v>
                </c:pt>
                <c:pt idx="77">
                  <c:v>42767</c:v>
                </c:pt>
                <c:pt idx="78">
                  <c:v>42795</c:v>
                </c:pt>
                <c:pt idx="79">
                  <c:v>42826</c:v>
                </c:pt>
                <c:pt idx="80">
                  <c:v>42856</c:v>
                </c:pt>
                <c:pt idx="81">
                  <c:v>42887</c:v>
                </c:pt>
                <c:pt idx="82">
                  <c:v>42917</c:v>
                </c:pt>
                <c:pt idx="83">
                  <c:v>42948</c:v>
                </c:pt>
                <c:pt idx="84">
                  <c:v>42979</c:v>
                </c:pt>
                <c:pt idx="85">
                  <c:v>43009</c:v>
                </c:pt>
                <c:pt idx="86">
                  <c:v>43040</c:v>
                </c:pt>
                <c:pt idx="87">
                  <c:v>43070</c:v>
                </c:pt>
                <c:pt idx="88">
                  <c:v>43101</c:v>
                </c:pt>
                <c:pt idx="89">
                  <c:v>43132</c:v>
                </c:pt>
                <c:pt idx="90">
                  <c:v>43160</c:v>
                </c:pt>
                <c:pt idx="91">
                  <c:v>43191</c:v>
                </c:pt>
                <c:pt idx="92">
                  <c:v>43221</c:v>
                </c:pt>
                <c:pt idx="93">
                  <c:v>43252</c:v>
                </c:pt>
                <c:pt idx="94">
                  <c:v>43282</c:v>
                </c:pt>
                <c:pt idx="95">
                  <c:v>43313</c:v>
                </c:pt>
                <c:pt idx="96">
                  <c:v>43344</c:v>
                </c:pt>
                <c:pt idx="97">
                  <c:v>43374</c:v>
                </c:pt>
                <c:pt idx="98">
                  <c:v>43405</c:v>
                </c:pt>
                <c:pt idx="99">
                  <c:v>43435</c:v>
                </c:pt>
                <c:pt idx="100">
                  <c:v>43466</c:v>
                </c:pt>
                <c:pt idx="101">
                  <c:v>43497</c:v>
                </c:pt>
                <c:pt idx="102">
                  <c:v>43525</c:v>
                </c:pt>
                <c:pt idx="103">
                  <c:v>43556</c:v>
                </c:pt>
                <c:pt idx="104">
                  <c:v>43586</c:v>
                </c:pt>
                <c:pt idx="105">
                  <c:v>43617</c:v>
                </c:pt>
                <c:pt idx="106">
                  <c:v>43647</c:v>
                </c:pt>
                <c:pt idx="107">
                  <c:v>43678</c:v>
                </c:pt>
                <c:pt idx="108">
                  <c:v>43709</c:v>
                </c:pt>
                <c:pt idx="109">
                  <c:v>43739</c:v>
                </c:pt>
                <c:pt idx="110">
                  <c:v>43770</c:v>
                </c:pt>
                <c:pt idx="111">
                  <c:v>43800</c:v>
                </c:pt>
                <c:pt idx="112">
                  <c:v>43831</c:v>
                </c:pt>
                <c:pt idx="113">
                  <c:v>43862</c:v>
                </c:pt>
                <c:pt idx="114">
                  <c:v>43891</c:v>
                </c:pt>
                <c:pt idx="115">
                  <c:v>43922</c:v>
                </c:pt>
                <c:pt idx="116">
                  <c:v>43952</c:v>
                </c:pt>
                <c:pt idx="117">
                  <c:v>43983</c:v>
                </c:pt>
                <c:pt idx="118">
                  <c:v>44013</c:v>
                </c:pt>
                <c:pt idx="119">
                  <c:v>44044</c:v>
                </c:pt>
                <c:pt idx="120">
                  <c:v>44075</c:v>
                </c:pt>
                <c:pt idx="121">
                  <c:v>44105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44409</c:v>
                </c:pt>
                <c:pt idx="129">
                  <c:v>44440</c:v>
                </c:pt>
                <c:pt idx="130">
                  <c:v>44470</c:v>
                </c:pt>
                <c:pt idx="131">
                  <c:v>44501</c:v>
                </c:pt>
                <c:pt idx="132">
                  <c:v>44531</c:v>
                </c:pt>
                <c:pt idx="133">
                  <c:v>44562</c:v>
                </c:pt>
                <c:pt idx="134">
                  <c:v>44593</c:v>
                </c:pt>
                <c:pt idx="135">
                  <c:v>44621</c:v>
                </c:pt>
                <c:pt idx="136">
                  <c:v>44652</c:v>
                </c:pt>
                <c:pt idx="137">
                  <c:v>44682</c:v>
                </c:pt>
                <c:pt idx="138">
                  <c:v>44713</c:v>
                </c:pt>
                <c:pt idx="139">
                  <c:v>44743</c:v>
                </c:pt>
                <c:pt idx="140">
                  <c:v>44774</c:v>
                </c:pt>
                <c:pt idx="141">
                  <c:v>44805</c:v>
                </c:pt>
                <c:pt idx="142">
                  <c:v>44835</c:v>
                </c:pt>
                <c:pt idx="143">
                  <c:v>44866</c:v>
                </c:pt>
                <c:pt idx="144">
                  <c:v>44896</c:v>
                </c:pt>
                <c:pt idx="145">
                  <c:v>44927</c:v>
                </c:pt>
                <c:pt idx="146">
                  <c:v>44958</c:v>
                </c:pt>
                <c:pt idx="147">
                  <c:v>44986</c:v>
                </c:pt>
                <c:pt idx="148">
                  <c:v>45017</c:v>
                </c:pt>
                <c:pt idx="149">
                  <c:v>45047</c:v>
                </c:pt>
                <c:pt idx="150">
                  <c:v>45078</c:v>
                </c:pt>
                <c:pt idx="151">
                  <c:v>45108</c:v>
                </c:pt>
                <c:pt idx="152">
                  <c:v>45139</c:v>
                </c:pt>
                <c:pt idx="153">
                  <c:v>45170</c:v>
                </c:pt>
                <c:pt idx="154">
                  <c:v>45200</c:v>
                </c:pt>
                <c:pt idx="155">
                  <c:v>45231</c:v>
                </c:pt>
                <c:pt idx="156">
                  <c:v>45261</c:v>
                </c:pt>
                <c:pt idx="157">
                  <c:v>45292</c:v>
                </c:pt>
                <c:pt idx="158">
                  <c:v>45323</c:v>
                </c:pt>
                <c:pt idx="159">
                  <c:v>45352</c:v>
                </c:pt>
                <c:pt idx="160">
                  <c:v>45383</c:v>
                </c:pt>
                <c:pt idx="161">
                  <c:v>45413</c:v>
                </c:pt>
                <c:pt idx="162">
                  <c:v>45444</c:v>
                </c:pt>
                <c:pt idx="163">
                  <c:v>45474</c:v>
                </c:pt>
                <c:pt idx="164">
                  <c:v>45505</c:v>
                </c:pt>
                <c:pt idx="165">
                  <c:v>45536</c:v>
                </c:pt>
                <c:pt idx="166">
                  <c:v>45566</c:v>
                </c:pt>
                <c:pt idx="167">
                  <c:v>45597</c:v>
                </c:pt>
                <c:pt idx="168">
                  <c:v>45627</c:v>
                </c:pt>
                <c:pt idx="169">
                  <c:v>45658</c:v>
                </c:pt>
                <c:pt idx="170">
                  <c:v>45689</c:v>
                </c:pt>
                <c:pt idx="171">
                  <c:v>45717</c:v>
                </c:pt>
                <c:pt idx="172">
                  <c:v>45748</c:v>
                </c:pt>
                <c:pt idx="173">
                  <c:v>45778</c:v>
                </c:pt>
                <c:pt idx="174">
                  <c:v>45809</c:v>
                </c:pt>
                <c:pt idx="175">
                  <c:v>45839</c:v>
                </c:pt>
                <c:pt idx="176">
                  <c:v>45962</c:v>
                </c:pt>
                <c:pt idx="177">
                  <c:v>45992</c:v>
                </c:pt>
                <c:pt idx="178">
                  <c:v>46023</c:v>
                </c:pt>
                <c:pt idx="179">
                  <c:v>46054</c:v>
                </c:pt>
                <c:pt idx="180">
                  <c:v>46082</c:v>
                </c:pt>
                <c:pt idx="181">
                  <c:v>46113</c:v>
                </c:pt>
              </c:numCache>
            </c:numRef>
          </c:xVal>
          <c:yVal>
            <c:numRef>
              <c:f>Koreksi_Data!$I$588:$I$769</c:f>
              <c:numCache>
                <c:formatCode>#,##0.0</c:formatCode>
                <c:ptCount val="182"/>
                <c:pt idx="0">
                  <c:v>503</c:v>
                </c:pt>
                <c:pt idx="1">
                  <c:v>3128.625</c:v>
                </c:pt>
                <c:pt idx="2">
                  <c:v>6918</c:v>
                </c:pt>
                <c:pt idx="3">
                  <c:v>7287</c:v>
                </c:pt>
                <c:pt idx="4">
                  <c:v>7129</c:v>
                </c:pt>
                <c:pt idx="5">
                  <c:v>5914</c:v>
                </c:pt>
                <c:pt idx="6">
                  <c:v>2427.25</c:v>
                </c:pt>
                <c:pt idx="8">
                  <c:v>6103.2</c:v>
                </c:pt>
                <c:pt idx="9">
                  <c:v>8563.33333333333</c:v>
                </c:pt>
                <c:pt idx="14">
                  <c:v>7444</c:v>
                </c:pt>
                <c:pt idx="15">
                  <c:v>6941</c:v>
                </c:pt>
                <c:pt idx="16">
                  <c:v>4143.5</c:v>
                </c:pt>
                <c:pt idx="19">
                  <c:v>6064</c:v>
                </c:pt>
                <c:pt idx="20">
                  <c:v>4251</c:v>
                </c:pt>
                <c:pt idx="21">
                  <c:v>1521</c:v>
                </c:pt>
                <c:pt idx="28">
                  <c:v>1567.5</c:v>
                </c:pt>
                <c:pt idx="29">
                  <c:v>1425</c:v>
                </c:pt>
                <c:pt idx="31">
                  <c:v>2522</c:v>
                </c:pt>
                <c:pt idx="33">
                  <c:v>2060</c:v>
                </c:pt>
                <c:pt idx="35">
                  <c:v>1823</c:v>
                </c:pt>
                <c:pt idx="36">
                  <c:v>1890</c:v>
                </c:pt>
                <c:pt idx="38">
                  <c:v>1839</c:v>
                </c:pt>
                <c:pt idx="39">
                  <c:v>3704</c:v>
                </c:pt>
                <c:pt idx="48">
                  <c:v>1240.5</c:v>
                </c:pt>
                <c:pt idx="51">
                  <c:v>1317</c:v>
                </c:pt>
                <c:pt idx="52">
                  <c:v>1552</c:v>
                </c:pt>
                <c:pt idx="62">
                  <c:v>1784.5</c:v>
                </c:pt>
                <c:pt idx="64">
                  <c:v>1651.5</c:v>
                </c:pt>
                <c:pt idx="65">
                  <c:v>961</c:v>
                </c:pt>
                <c:pt idx="66">
                  <c:v>1225</c:v>
                </c:pt>
                <c:pt idx="67">
                  <c:v>1116</c:v>
                </c:pt>
                <c:pt idx="68">
                  <c:v>1259.5</c:v>
                </c:pt>
                <c:pt idx="69">
                  <c:v>991</c:v>
                </c:pt>
                <c:pt idx="70">
                  <c:v>236</c:v>
                </c:pt>
                <c:pt idx="71">
                  <c:v>1403.66666666667</c:v>
                </c:pt>
                <c:pt idx="72">
                  <c:v>905.333333333333</c:v>
                </c:pt>
                <c:pt idx="73">
                  <c:v>1129</c:v>
                </c:pt>
                <c:pt idx="74">
                  <c:v>1144</c:v>
                </c:pt>
                <c:pt idx="75">
                  <c:v>1013.5</c:v>
                </c:pt>
                <c:pt idx="78">
                  <c:v>986</c:v>
                </c:pt>
                <c:pt idx="79">
                  <c:v>1070</c:v>
                </c:pt>
                <c:pt idx="80">
                  <c:v>1020</c:v>
                </c:pt>
                <c:pt idx="81">
                  <c:v>1135</c:v>
                </c:pt>
                <c:pt idx="83">
                  <c:v>1386</c:v>
                </c:pt>
                <c:pt idx="84">
                  <c:v>1124</c:v>
                </c:pt>
                <c:pt idx="86">
                  <c:v>1033</c:v>
                </c:pt>
                <c:pt idx="88">
                  <c:v>846</c:v>
                </c:pt>
                <c:pt idx="89">
                  <c:v>1677.5</c:v>
                </c:pt>
                <c:pt idx="90">
                  <c:v>1488</c:v>
                </c:pt>
                <c:pt idx="91">
                  <c:v>1143</c:v>
                </c:pt>
                <c:pt idx="92">
                  <c:v>858</c:v>
                </c:pt>
                <c:pt idx="93">
                  <c:v>806</c:v>
                </c:pt>
                <c:pt idx="94">
                  <c:v>1127</c:v>
                </c:pt>
                <c:pt idx="95">
                  <c:v>1507</c:v>
                </c:pt>
                <c:pt idx="96">
                  <c:v>1416</c:v>
                </c:pt>
                <c:pt idx="97">
                  <c:v>1530</c:v>
                </c:pt>
                <c:pt idx="98">
                  <c:v>1519</c:v>
                </c:pt>
                <c:pt idx="99">
                  <c:v>1352</c:v>
                </c:pt>
                <c:pt idx="100">
                  <c:v>1248</c:v>
                </c:pt>
                <c:pt idx="101">
                  <c:v>1244</c:v>
                </c:pt>
                <c:pt idx="102">
                  <c:v>1242</c:v>
                </c:pt>
                <c:pt idx="103">
                  <c:v>1420</c:v>
                </c:pt>
                <c:pt idx="104">
                  <c:v>1245</c:v>
                </c:pt>
                <c:pt idx="110">
                  <c:v>1229</c:v>
                </c:pt>
                <c:pt idx="114">
                  <c:v>1381.5</c:v>
                </c:pt>
                <c:pt idx="118">
                  <c:v>1388</c:v>
                </c:pt>
                <c:pt idx="152">
                  <c:v>767</c:v>
                </c:pt>
                <c:pt idx="153">
                  <c:v>780</c:v>
                </c:pt>
                <c:pt idx="155">
                  <c:v>792</c:v>
                </c:pt>
                <c:pt idx="156">
                  <c:v>798</c:v>
                </c:pt>
                <c:pt idx="157">
                  <c:v>715</c:v>
                </c:pt>
                <c:pt idx="158">
                  <c:v>787</c:v>
                </c:pt>
                <c:pt idx="159">
                  <c:v>817</c:v>
                </c:pt>
                <c:pt idx="161">
                  <c:v>860</c:v>
                </c:pt>
                <c:pt idx="163">
                  <c:v>822</c:v>
                </c:pt>
                <c:pt idx="164">
                  <c:v>880</c:v>
                </c:pt>
                <c:pt idx="165">
                  <c:v>770</c:v>
                </c:pt>
                <c:pt idx="166">
                  <c:v>925</c:v>
                </c:pt>
                <c:pt idx="167">
                  <c:v>911</c:v>
                </c:pt>
                <c:pt idx="168">
                  <c:v>895</c:v>
                </c:pt>
                <c:pt idx="169">
                  <c:v>961</c:v>
                </c:pt>
                <c:pt idx="171">
                  <c:v>953</c:v>
                </c:pt>
                <c:pt idx="172">
                  <c:v>934</c:v>
                </c:pt>
                <c:pt idx="173">
                  <c:v>768</c:v>
                </c:pt>
                <c:pt idx="174">
                  <c:v>920</c:v>
                </c:pt>
                <c:pt idx="175">
                  <c:v>890</c:v>
                </c:pt>
                <c:pt idx="176">
                  <c:v>1321</c:v>
                </c:pt>
                <c:pt idx="177">
                  <c:v>1182</c:v>
                </c:pt>
                <c:pt idx="178">
                  <c:v>1306</c:v>
                </c:pt>
                <c:pt idx="179">
                  <c:v>1020</c:v>
                </c:pt>
                <c:pt idx="180">
                  <c:v>989</c:v>
                </c:pt>
                <c:pt idx="181">
                  <c:v>465</c:v>
                </c:pt>
              </c:numCache>
            </c:numRef>
          </c:yVal>
          <c:smooth val="0"/>
        </c:ser>
        <c:axId val="76289962"/>
        <c:axId val="94340874"/>
      </c:scatterChart>
      <c:valAx>
        <c:axId val="76289962"/>
        <c:scaling>
          <c:orientation val="minMax"/>
          <c:max val="46113"/>
          <c:min val="40210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4340874"/>
        <c:crosses val="autoZero"/>
        <c:crossBetween val="midCat"/>
        <c:majorUnit val="730.5"/>
      </c:valAx>
      <c:valAx>
        <c:axId val="94340874"/>
        <c:scaling>
          <c:orientation val="minMax"/>
          <c:max val="50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628996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KKA-4 | GAS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c55a11"/>
            </a:solidFill>
            <a:ln w="1908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Koreksi_Data!$C$588:$C$769</c:f>
              <c:numCache>
                <c:formatCode>mmm\-yyyy</c:formatCode>
                <c:ptCount val="182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40940</c:v>
                </c:pt>
                <c:pt idx="24">
                  <c:v>40969</c:v>
                </c:pt>
                <c:pt idx="25">
                  <c:v>41000</c:v>
                </c:pt>
                <c:pt idx="26">
                  <c:v>41030</c:v>
                </c:pt>
                <c:pt idx="27">
                  <c:v>41061</c:v>
                </c:pt>
                <c:pt idx="28">
                  <c:v>41091</c:v>
                </c:pt>
                <c:pt idx="29">
                  <c:v>41122</c:v>
                </c:pt>
                <c:pt idx="30">
                  <c:v>41153</c:v>
                </c:pt>
                <c:pt idx="31">
                  <c:v>41183</c:v>
                </c:pt>
                <c:pt idx="32">
                  <c:v>41214</c:v>
                </c:pt>
                <c:pt idx="33">
                  <c:v>41244</c:v>
                </c:pt>
                <c:pt idx="34">
                  <c:v>41275</c:v>
                </c:pt>
                <c:pt idx="35">
                  <c:v>41306</c:v>
                </c:pt>
                <c:pt idx="36">
                  <c:v>41334</c:v>
                </c:pt>
                <c:pt idx="37">
                  <c:v>41365</c:v>
                </c:pt>
                <c:pt idx="38">
                  <c:v>41395</c:v>
                </c:pt>
                <c:pt idx="39">
                  <c:v>41426</c:v>
                </c:pt>
                <c:pt idx="40">
                  <c:v>41456</c:v>
                </c:pt>
                <c:pt idx="41">
                  <c:v>41487</c:v>
                </c:pt>
                <c:pt idx="42">
                  <c:v>41518</c:v>
                </c:pt>
                <c:pt idx="43">
                  <c:v>41548</c:v>
                </c:pt>
                <c:pt idx="44">
                  <c:v>41579</c:v>
                </c:pt>
                <c:pt idx="45">
                  <c:v>41609</c:v>
                </c:pt>
                <c:pt idx="46">
                  <c:v>41640</c:v>
                </c:pt>
                <c:pt idx="47">
                  <c:v>41671</c:v>
                </c:pt>
                <c:pt idx="48">
                  <c:v>41699</c:v>
                </c:pt>
                <c:pt idx="49">
                  <c:v>41730</c:v>
                </c:pt>
                <c:pt idx="50">
                  <c:v>41760</c:v>
                </c:pt>
                <c:pt idx="51">
                  <c:v>41791</c:v>
                </c:pt>
                <c:pt idx="52">
                  <c:v>41821</c:v>
                </c:pt>
                <c:pt idx="53">
                  <c:v>41852</c:v>
                </c:pt>
                <c:pt idx="54">
                  <c:v>41883</c:v>
                </c:pt>
                <c:pt idx="55">
                  <c:v>41913</c:v>
                </c:pt>
                <c:pt idx="56">
                  <c:v>41944</c:v>
                </c:pt>
                <c:pt idx="57">
                  <c:v>41974</c:v>
                </c:pt>
                <c:pt idx="58">
                  <c:v>42005</c:v>
                </c:pt>
                <c:pt idx="59">
                  <c:v>42036</c:v>
                </c:pt>
                <c:pt idx="60">
                  <c:v>42064</c:v>
                </c:pt>
                <c:pt idx="61">
                  <c:v>42095</c:v>
                </c:pt>
                <c:pt idx="62">
                  <c:v>42125</c:v>
                </c:pt>
                <c:pt idx="63">
                  <c:v>42156</c:v>
                </c:pt>
                <c:pt idx="64">
                  <c:v>42186</c:v>
                </c:pt>
                <c:pt idx="65">
                  <c:v>42217</c:v>
                </c:pt>
                <c:pt idx="66">
                  <c:v>42248</c:v>
                </c:pt>
                <c:pt idx="67">
                  <c:v>42278</c:v>
                </c:pt>
                <c:pt idx="68">
                  <c:v>42309</c:v>
                </c:pt>
                <c:pt idx="69">
                  <c:v>42339</c:v>
                </c:pt>
                <c:pt idx="70">
                  <c:v>42370</c:v>
                </c:pt>
                <c:pt idx="71">
                  <c:v>42583</c:v>
                </c:pt>
                <c:pt idx="72">
                  <c:v>42614</c:v>
                </c:pt>
                <c:pt idx="73">
                  <c:v>42644</c:v>
                </c:pt>
                <c:pt idx="74">
                  <c:v>42675</c:v>
                </c:pt>
                <c:pt idx="75">
                  <c:v>42705</c:v>
                </c:pt>
                <c:pt idx="76">
                  <c:v>42736</c:v>
                </c:pt>
                <c:pt idx="77">
                  <c:v>42767</c:v>
                </c:pt>
                <c:pt idx="78">
                  <c:v>42795</c:v>
                </c:pt>
                <c:pt idx="79">
                  <c:v>42826</c:v>
                </c:pt>
                <c:pt idx="80">
                  <c:v>42856</c:v>
                </c:pt>
                <c:pt idx="81">
                  <c:v>42887</c:v>
                </c:pt>
                <c:pt idx="82">
                  <c:v>42917</c:v>
                </c:pt>
                <c:pt idx="83">
                  <c:v>42948</c:v>
                </c:pt>
                <c:pt idx="84">
                  <c:v>42979</c:v>
                </c:pt>
                <c:pt idx="85">
                  <c:v>43009</c:v>
                </c:pt>
                <c:pt idx="86">
                  <c:v>43040</c:v>
                </c:pt>
                <c:pt idx="87">
                  <c:v>43070</c:v>
                </c:pt>
                <c:pt idx="88">
                  <c:v>43101</c:v>
                </c:pt>
                <c:pt idx="89">
                  <c:v>43132</c:v>
                </c:pt>
                <c:pt idx="90">
                  <c:v>43160</c:v>
                </c:pt>
                <c:pt idx="91">
                  <c:v>43191</c:v>
                </c:pt>
                <c:pt idx="92">
                  <c:v>43221</c:v>
                </c:pt>
                <c:pt idx="93">
                  <c:v>43252</c:v>
                </c:pt>
                <c:pt idx="94">
                  <c:v>43282</c:v>
                </c:pt>
                <c:pt idx="95">
                  <c:v>43313</c:v>
                </c:pt>
                <c:pt idx="96">
                  <c:v>43344</c:v>
                </c:pt>
                <c:pt idx="97">
                  <c:v>43374</c:v>
                </c:pt>
                <c:pt idx="98">
                  <c:v>43405</c:v>
                </c:pt>
                <c:pt idx="99">
                  <c:v>43435</c:v>
                </c:pt>
                <c:pt idx="100">
                  <c:v>43466</c:v>
                </c:pt>
                <c:pt idx="101">
                  <c:v>43497</c:v>
                </c:pt>
                <c:pt idx="102">
                  <c:v>43525</c:v>
                </c:pt>
                <c:pt idx="103">
                  <c:v>43556</c:v>
                </c:pt>
                <c:pt idx="104">
                  <c:v>43586</c:v>
                </c:pt>
                <c:pt idx="105">
                  <c:v>43617</c:v>
                </c:pt>
                <c:pt idx="106">
                  <c:v>43647</c:v>
                </c:pt>
                <c:pt idx="107">
                  <c:v>43678</c:v>
                </c:pt>
                <c:pt idx="108">
                  <c:v>43709</c:v>
                </c:pt>
                <c:pt idx="109">
                  <c:v>43739</c:v>
                </c:pt>
                <c:pt idx="110">
                  <c:v>43770</c:v>
                </c:pt>
                <c:pt idx="111">
                  <c:v>43800</c:v>
                </c:pt>
                <c:pt idx="112">
                  <c:v>43831</c:v>
                </c:pt>
                <c:pt idx="113">
                  <c:v>43862</c:v>
                </c:pt>
                <c:pt idx="114">
                  <c:v>43891</c:v>
                </c:pt>
                <c:pt idx="115">
                  <c:v>43922</c:v>
                </c:pt>
                <c:pt idx="116">
                  <c:v>43952</c:v>
                </c:pt>
                <c:pt idx="117">
                  <c:v>43983</c:v>
                </c:pt>
                <c:pt idx="118">
                  <c:v>44013</c:v>
                </c:pt>
                <c:pt idx="119">
                  <c:v>44044</c:v>
                </c:pt>
                <c:pt idx="120">
                  <c:v>44075</c:v>
                </c:pt>
                <c:pt idx="121">
                  <c:v>44105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44409</c:v>
                </c:pt>
                <c:pt idx="129">
                  <c:v>44440</c:v>
                </c:pt>
                <c:pt idx="130">
                  <c:v>44470</c:v>
                </c:pt>
                <c:pt idx="131">
                  <c:v>44501</c:v>
                </c:pt>
                <c:pt idx="132">
                  <c:v>44531</c:v>
                </c:pt>
                <c:pt idx="133">
                  <c:v>44562</c:v>
                </c:pt>
                <c:pt idx="134">
                  <c:v>44593</c:v>
                </c:pt>
                <c:pt idx="135">
                  <c:v>44621</c:v>
                </c:pt>
                <c:pt idx="136">
                  <c:v>44652</c:v>
                </c:pt>
                <c:pt idx="137">
                  <c:v>44682</c:v>
                </c:pt>
                <c:pt idx="138">
                  <c:v>44713</c:v>
                </c:pt>
                <c:pt idx="139">
                  <c:v>44743</c:v>
                </c:pt>
                <c:pt idx="140">
                  <c:v>44774</c:v>
                </c:pt>
                <c:pt idx="141">
                  <c:v>44805</c:v>
                </c:pt>
                <c:pt idx="142">
                  <c:v>44835</c:v>
                </c:pt>
                <c:pt idx="143">
                  <c:v>44866</c:v>
                </c:pt>
                <c:pt idx="144">
                  <c:v>44896</c:v>
                </c:pt>
                <c:pt idx="145">
                  <c:v>44927</c:v>
                </c:pt>
                <c:pt idx="146">
                  <c:v>44958</c:v>
                </c:pt>
                <c:pt idx="147">
                  <c:v>44986</c:v>
                </c:pt>
                <c:pt idx="148">
                  <c:v>45017</c:v>
                </c:pt>
                <c:pt idx="149">
                  <c:v>45047</c:v>
                </c:pt>
                <c:pt idx="150">
                  <c:v>45078</c:v>
                </c:pt>
                <c:pt idx="151">
                  <c:v>45108</c:v>
                </c:pt>
                <c:pt idx="152">
                  <c:v>45139</c:v>
                </c:pt>
                <c:pt idx="153">
                  <c:v>45170</c:v>
                </c:pt>
                <c:pt idx="154">
                  <c:v>45200</c:v>
                </c:pt>
                <c:pt idx="155">
                  <c:v>45231</c:v>
                </c:pt>
                <c:pt idx="156">
                  <c:v>45261</c:v>
                </c:pt>
                <c:pt idx="157">
                  <c:v>45292</c:v>
                </c:pt>
                <c:pt idx="158">
                  <c:v>45323</c:v>
                </c:pt>
                <c:pt idx="159">
                  <c:v>45352</c:v>
                </c:pt>
                <c:pt idx="160">
                  <c:v>45383</c:v>
                </c:pt>
                <c:pt idx="161">
                  <c:v>45413</c:v>
                </c:pt>
                <c:pt idx="162">
                  <c:v>45444</c:v>
                </c:pt>
                <c:pt idx="163">
                  <c:v>45474</c:v>
                </c:pt>
                <c:pt idx="164">
                  <c:v>45505</c:v>
                </c:pt>
                <c:pt idx="165">
                  <c:v>45536</c:v>
                </c:pt>
                <c:pt idx="166">
                  <c:v>45566</c:v>
                </c:pt>
                <c:pt idx="167">
                  <c:v>45597</c:v>
                </c:pt>
                <c:pt idx="168">
                  <c:v>45627</c:v>
                </c:pt>
                <c:pt idx="169">
                  <c:v>45658</c:v>
                </c:pt>
                <c:pt idx="170">
                  <c:v>45689</c:v>
                </c:pt>
                <c:pt idx="171">
                  <c:v>45717</c:v>
                </c:pt>
                <c:pt idx="172">
                  <c:v>45748</c:v>
                </c:pt>
                <c:pt idx="173">
                  <c:v>45778</c:v>
                </c:pt>
                <c:pt idx="174">
                  <c:v>45809</c:v>
                </c:pt>
                <c:pt idx="175">
                  <c:v>45839</c:v>
                </c:pt>
                <c:pt idx="176">
                  <c:v>45962</c:v>
                </c:pt>
                <c:pt idx="177">
                  <c:v>45992</c:v>
                </c:pt>
                <c:pt idx="178">
                  <c:v>46023</c:v>
                </c:pt>
                <c:pt idx="179">
                  <c:v>46054</c:v>
                </c:pt>
                <c:pt idx="180">
                  <c:v>46082</c:v>
                </c:pt>
                <c:pt idx="181">
                  <c:v>46113</c:v>
                </c:pt>
              </c:numCache>
            </c:numRef>
          </c:xVal>
          <c:yVal>
            <c:numRef>
              <c:f>Koreksi_Data!$K$588:$K$769</c:f>
              <c:numCache>
                <c:formatCode>#,##0.0</c:formatCode>
                <c:ptCount val="18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1567.5</c:v>
                </c:pt>
                <c:pt idx="29">
                  <c:v>1425</c:v>
                </c:pt>
                <c:pt idx="30">
                  <c:v>1352.04778156997</c:v>
                </c:pt>
                <c:pt idx="31">
                  <c:v>2522</c:v>
                </c:pt>
                <c:pt idx="32">
                  <c:v>2413.69325153374</c:v>
                </c:pt>
                <c:pt idx="33">
                  <c:v>2060</c:v>
                </c:pt>
                <c:pt idx="34">
                  <c:v>2708.25174825175</c:v>
                </c:pt>
                <c:pt idx="35">
                  <c:v>1823</c:v>
                </c:pt>
                <c:pt idx="36">
                  <c:v>1890</c:v>
                </c:pt>
                <c:pt idx="37">
                  <c:v>1322.18884120172</c:v>
                </c:pt>
                <c:pt idx="38">
                  <c:v>1839</c:v>
                </c:pt>
                <c:pt idx="39">
                  <c:v>3704</c:v>
                </c:pt>
                <c:pt idx="40">
                  <c:v>3242.859437751</c:v>
                </c:pt>
                <c:pt idx="41">
                  <c:v>2811.46987951807</c:v>
                </c:pt>
                <c:pt idx="42">
                  <c:v>2305.70281124498</c:v>
                </c:pt>
                <c:pt idx="43">
                  <c:v>3689.12449799197</c:v>
                </c:pt>
                <c:pt idx="44">
                  <c:v>21747.983935743</c:v>
                </c:pt>
                <c:pt idx="45">
                  <c:v>22164.4979919679</c:v>
                </c:pt>
                <c:pt idx="46">
                  <c:v>42157.1726907631</c:v>
                </c:pt>
                <c:pt idx="47">
                  <c:v>28144.4497991968</c:v>
                </c:pt>
                <c:pt idx="48">
                  <c:v>1240.5</c:v>
                </c:pt>
                <c:pt idx="49">
                  <c:v>937.391402714932</c:v>
                </c:pt>
                <c:pt idx="50">
                  <c:v>1278.38857466063</c:v>
                </c:pt>
                <c:pt idx="51">
                  <c:v>1317</c:v>
                </c:pt>
                <c:pt idx="52">
                  <c:v>1552</c:v>
                </c:pt>
                <c:pt idx="53">
                  <c:v>1596.88280060883</c:v>
                </c:pt>
                <c:pt idx="54">
                  <c:v>1828.38356164384</c:v>
                </c:pt>
                <c:pt idx="55">
                  <c:v>1552</c:v>
                </c:pt>
                <c:pt idx="56">
                  <c:v>3404.00608828006</c:v>
                </c:pt>
                <c:pt idx="57">
                  <c:v>1854.36834094368</c:v>
                </c:pt>
                <c:pt idx="58">
                  <c:v>1833.10806697108</c:v>
                </c:pt>
                <c:pt idx="59">
                  <c:v>1946.49619482496</c:v>
                </c:pt>
                <c:pt idx="60">
                  <c:v>2449.65601217656</c:v>
                </c:pt>
                <c:pt idx="61">
                  <c:v>1126.79452054795</c:v>
                </c:pt>
                <c:pt idx="62">
                  <c:v>1784.5</c:v>
                </c:pt>
                <c:pt idx="63">
                  <c:v>1929.18918918919</c:v>
                </c:pt>
                <c:pt idx="64">
                  <c:v>1651.5</c:v>
                </c:pt>
                <c:pt idx="65">
                  <c:v>961</c:v>
                </c:pt>
                <c:pt idx="66">
                  <c:v>1225</c:v>
                </c:pt>
                <c:pt idx="67">
                  <c:v>1116</c:v>
                </c:pt>
                <c:pt idx="68">
                  <c:v>1259.5</c:v>
                </c:pt>
                <c:pt idx="69">
                  <c:v>991</c:v>
                </c:pt>
                <c:pt idx="70">
                  <c:v>236</c:v>
                </c:pt>
                <c:pt idx="71">
                  <c:v>1403.66666666667</c:v>
                </c:pt>
                <c:pt idx="72">
                  <c:v>905.333333333333</c:v>
                </c:pt>
                <c:pt idx="73">
                  <c:v>1129</c:v>
                </c:pt>
                <c:pt idx="74">
                  <c:v>1144</c:v>
                </c:pt>
                <c:pt idx="75">
                  <c:v>1013.5</c:v>
                </c:pt>
                <c:pt idx="76">
                  <c:v>890.855718085106</c:v>
                </c:pt>
                <c:pt idx="77">
                  <c:v>927.244680851064</c:v>
                </c:pt>
                <c:pt idx="78">
                  <c:v>986</c:v>
                </c:pt>
                <c:pt idx="79">
                  <c:v>1070</c:v>
                </c:pt>
                <c:pt idx="80">
                  <c:v>1020</c:v>
                </c:pt>
                <c:pt idx="81">
                  <c:v>1135</c:v>
                </c:pt>
                <c:pt idx="82">
                  <c:v>1009.60339943343</c:v>
                </c:pt>
                <c:pt idx="83">
                  <c:v>1386</c:v>
                </c:pt>
                <c:pt idx="84">
                  <c:v>1124</c:v>
                </c:pt>
                <c:pt idx="85">
                  <c:v>836.256</c:v>
                </c:pt>
                <c:pt idx="86">
                  <c:v>1033</c:v>
                </c:pt>
                <c:pt idx="87">
                  <c:v>865.801756587202</c:v>
                </c:pt>
                <c:pt idx="88">
                  <c:v>846</c:v>
                </c:pt>
                <c:pt idx="89">
                  <c:v>1677.5</c:v>
                </c:pt>
                <c:pt idx="90">
                  <c:v>1488</c:v>
                </c:pt>
                <c:pt idx="91">
                  <c:v>1143</c:v>
                </c:pt>
                <c:pt idx="92">
                  <c:v>858</c:v>
                </c:pt>
                <c:pt idx="93">
                  <c:v>806</c:v>
                </c:pt>
                <c:pt idx="94">
                  <c:v>1127</c:v>
                </c:pt>
                <c:pt idx="95">
                  <c:v>1507</c:v>
                </c:pt>
                <c:pt idx="96">
                  <c:v>1416</c:v>
                </c:pt>
                <c:pt idx="97">
                  <c:v>1530</c:v>
                </c:pt>
                <c:pt idx="98">
                  <c:v>1519</c:v>
                </c:pt>
                <c:pt idx="99">
                  <c:v>1352</c:v>
                </c:pt>
                <c:pt idx="100">
                  <c:v>1248</c:v>
                </c:pt>
                <c:pt idx="101">
                  <c:v>1244</c:v>
                </c:pt>
                <c:pt idx="102">
                  <c:v>1242</c:v>
                </c:pt>
                <c:pt idx="103">
                  <c:v>1420</c:v>
                </c:pt>
                <c:pt idx="104">
                  <c:v>1245</c:v>
                </c:pt>
                <c:pt idx="105">
                  <c:v>1058.84285714286</c:v>
                </c:pt>
                <c:pt idx="106">
                  <c:v>954.5</c:v>
                </c:pt>
                <c:pt idx="107">
                  <c:v>1077.81428571429</c:v>
                </c:pt>
                <c:pt idx="108">
                  <c:v>1124.05714285714</c:v>
                </c:pt>
                <c:pt idx="109">
                  <c:v>1011.41428571429</c:v>
                </c:pt>
                <c:pt idx="110">
                  <c:v>1229</c:v>
                </c:pt>
                <c:pt idx="111">
                  <c:v>1099.50298210736</c:v>
                </c:pt>
                <c:pt idx="112">
                  <c:v>1188.68489065606</c:v>
                </c:pt>
                <c:pt idx="113">
                  <c:v>1205.78827037773</c:v>
                </c:pt>
                <c:pt idx="114">
                  <c:v>1381.5</c:v>
                </c:pt>
                <c:pt idx="115">
                  <c:v>1539.34276387378</c:v>
                </c:pt>
                <c:pt idx="116">
                  <c:v>1661.10718171926</c:v>
                </c:pt>
                <c:pt idx="117">
                  <c:v>1564.89825897715</c:v>
                </c:pt>
                <c:pt idx="118">
                  <c:v>1388</c:v>
                </c:pt>
                <c:pt idx="119">
                  <c:v>1420.86975242196</c:v>
                </c:pt>
                <c:pt idx="120">
                  <c:v>1417.88159311087</c:v>
                </c:pt>
                <c:pt idx="121">
                  <c:v>1304.33153928956</c:v>
                </c:pt>
                <c:pt idx="122">
                  <c:v>1528.4434876211</c:v>
                </c:pt>
                <c:pt idx="123">
                  <c:v>1258.01506996771</c:v>
                </c:pt>
                <c:pt idx="124">
                  <c:v>1434.31646932185</c:v>
                </c:pt>
                <c:pt idx="125">
                  <c:v>1558.32508073197</c:v>
                </c:pt>
                <c:pt idx="126">
                  <c:v>1426.84607104413</c:v>
                </c:pt>
                <c:pt idx="127">
                  <c:v>1488.10333692142</c:v>
                </c:pt>
                <c:pt idx="128">
                  <c:v>1768.99031216362</c:v>
                </c:pt>
                <c:pt idx="129">
                  <c:v>1712.21528525296</c:v>
                </c:pt>
                <c:pt idx="130">
                  <c:v>1604.64155005382</c:v>
                </c:pt>
                <c:pt idx="131">
                  <c:v>1486.60925726588</c:v>
                </c:pt>
                <c:pt idx="132">
                  <c:v>1468.68030139935</c:v>
                </c:pt>
                <c:pt idx="133">
                  <c:v>1846.68245425188</c:v>
                </c:pt>
                <c:pt idx="134">
                  <c:v>1870.58772874058</c:v>
                </c:pt>
                <c:pt idx="135">
                  <c:v>1843.6942949408</c:v>
                </c:pt>
                <c:pt idx="136">
                  <c:v>2003.56081808396</c:v>
                </c:pt>
                <c:pt idx="137">
                  <c:v>2063.32400430571</c:v>
                </c:pt>
                <c:pt idx="138">
                  <c:v>1933.33907427341</c:v>
                </c:pt>
                <c:pt idx="139">
                  <c:v>1975.17330462863</c:v>
                </c:pt>
                <c:pt idx="140">
                  <c:v>1931.84499461787</c:v>
                </c:pt>
                <c:pt idx="141">
                  <c:v>1942.30355220667</c:v>
                </c:pt>
                <c:pt idx="142">
                  <c:v>1994.5963401507</c:v>
                </c:pt>
                <c:pt idx="143">
                  <c:v>2021.48977395048</c:v>
                </c:pt>
                <c:pt idx="144">
                  <c:v>1940.80947255113</c:v>
                </c:pt>
                <c:pt idx="145">
                  <c:v>1831.74165769645</c:v>
                </c:pt>
                <c:pt idx="146">
                  <c:v>1842.20021528525</c:v>
                </c:pt>
                <c:pt idx="147">
                  <c:v>1764.50807319699</c:v>
                </c:pt>
                <c:pt idx="148">
                  <c:v>1924.37459634015</c:v>
                </c:pt>
                <c:pt idx="149">
                  <c:v>2019.99569429494</c:v>
                </c:pt>
                <c:pt idx="150">
                  <c:v>2008.04305705059</c:v>
                </c:pt>
                <c:pt idx="151">
                  <c:v>1858.63509149623</c:v>
                </c:pt>
                <c:pt idx="152">
                  <c:v>767</c:v>
                </c:pt>
                <c:pt idx="153">
                  <c:v>780</c:v>
                </c:pt>
                <c:pt idx="154">
                  <c:v>752.398427260813</c:v>
                </c:pt>
                <c:pt idx="155">
                  <c:v>792</c:v>
                </c:pt>
                <c:pt idx="156">
                  <c:v>798</c:v>
                </c:pt>
                <c:pt idx="157">
                  <c:v>715</c:v>
                </c:pt>
                <c:pt idx="158">
                  <c:v>787</c:v>
                </c:pt>
                <c:pt idx="159">
                  <c:v>817</c:v>
                </c:pt>
                <c:pt idx="160">
                  <c:v>875.598620689655</c:v>
                </c:pt>
                <c:pt idx="161">
                  <c:v>860</c:v>
                </c:pt>
                <c:pt idx="162">
                  <c:v>868.97001303781</c:v>
                </c:pt>
                <c:pt idx="163">
                  <c:v>822</c:v>
                </c:pt>
                <c:pt idx="164">
                  <c:v>880</c:v>
                </c:pt>
                <c:pt idx="165">
                  <c:v>770</c:v>
                </c:pt>
                <c:pt idx="166">
                  <c:v>925</c:v>
                </c:pt>
                <c:pt idx="167">
                  <c:v>911</c:v>
                </c:pt>
                <c:pt idx="168">
                  <c:v>895</c:v>
                </c:pt>
                <c:pt idx="169">
                  <c:v>961</c:v>
                </c:pt>
                <c:pt idx="170">
                  <c:v>999.44</c:v>
                </c:pt>
                <c:pt idx="171">
                  <c:v>953</c:v>
                </c:pt>
                <c:pt idx="172">
                  <c:v>934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Koreksi_Data!$C$588:$C$769</c:f>
              <c:numCache>
                <c:formatCode>mmm\-yyyy</c:formatCode>
                <c:ptCount val="182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40940</c:v>
                </c:pt>
                <c:pt idx="24">
                  <c:v>40969</c:v>
                </c:pt>
                <c:pt idx="25">
                  <c:v>41000</c:v>
                </c:pt>
                <c:pt idx="26">
                  <c:v>41030</c:v>
                </c:pt>
                <c:pt idx="27">
                  <c:v>41061</c:v>
                </c:pt>
                <c:pt idx="28">
                  <c:v>41091</c:v>
                </c:pt>
                <c:pt idx="29">
                  <c:v>41122</c:v>
                </c:pt>
                <c:pt idx="30">
                  <c:v>41153</c:v>
                </c:pt>
                <c:pt idx="31">
                  <c:v>41183</c:v>
                </c:pt>
                <c:pt idx="32">
                  <c:v>41214</c:v>
                </c:pt>
                <c:pt idx="33">
                  <c:v>41244</c:v>
                </c:pt>
                <c:pt idx="34">
                  <c:v>41275</c:v>
                </c:pt>
                <c:pt idx="35">
                  <c:v>41306</c:v>
                </c:pt>
                <c:pt idx="36">
                  <c:v>41334</c:v>
                </c:pt>
                <c:pt idx="37">
                  <c:v>41365</c:v>
                </c:pt>
                <c:pt idx="38">
                  <c:v>41395</c:v>
                </c:pt>
                <c:pt idx="39">
                  <c:v>41426</c:v>
                </c:pt>
                <c:pt idx="40">
                  <c:v>41456</c:v>
                </c:pt>
                <c:pt idx="41">
                  <c:v>41487</c:v>
                </c:pt>
                <c:pt idx="42">
                  <c:v>41518</c:v>
                </c:pt>
                <c:pt idx="43">
                  <c:v>41548</c:v>
                </c:pt>
                <c:pt idx="44">
                  <c:v>41579</c:v>
                </c:pt>
                <c:pt idx="45">
                  <c:v>41609</c:v>
                </c:pt>
                <c:pt idx="46">
                  <c:v>41640</c:v>
                </c:pt>
                <c:pt idx="47">
                  <c:v>41671</c:v>
                </c:pt>
                <c:pt idx="48">
                  <c:v>41699</c:v>
                </c:pt>
                <c:pt idx="49">
                  <c:v>41730</c:v>
                </c:pt>
                <c:pt idx="50">
                  <c:v>41760</c:v>
                </c:pt>
                <c:pt idx="51">
                  <c:v>41791</c:v>
                </c:pt>
                <c:pt idx="52">
                  <c:v>41821</c:v>
                </c:pt>
                <c:pt idx="53">
                  <c:v>41852</c:v>
                </c:pt>
                <c:pt idx="54">
                  <c:v>41883</c:v>
                </c:pt>
                <c:pt idx="55">
                  <c:v>41913</c:v>
                </c:pt>
                <c:pt idx="56">
                  <c:v>41944</c:v>
                </c:pt>
                <c:pt idx="57">
                  <c:v>41974</c:v>
                </c:pt>
                <c:pt idx="58">
                  <c:v>42005</c:v>
                </c:pt>
                <c:pt idx="59">
                  <c:v>42036</c:v>
                </c:pt>
                <c:pt idx="60">
                  <c:v>42064</c:v>
                </c:pt>
                <c:pt idx="61">
                  <c:v>42095</c:v>
                </c:pt>
                <c:pt idx="62">
                  <c:v>42125</c:v>
                </c:pt>
                <c:pt idx="63">
                  <c:v>42156</c:v>
                </c:pt>
                <c:pt idx="64">
                  <c:v>42186</c:v>
                </c:pt>
                <c:pt idx="65">
                  <c:v>42217</c:v>
                </c:pt>
                <c:pt idx="66">
                  <c:v>42248</c:v>
                </c:pt>
                <c:pt idx="67">
                  <c:v>42278</c:v>
                </c:pt>
                <c:pt idx="68">
                  <c:v>42309</c:v>
                </c:pt>
                <c:pt idx="69">
                  <c:v>42339</c:v>
                </c:pt>
                <c:pt idx="70">
                  <c:v>42370</c:v>
                </c:pt>
                <c:pt idx="71">
                  <c:v>42583</c:v>
                </c:pt>
                <c:pt idx="72">
                  <c:v>42614</c:v>
                </c:pt>
                <c:pt idx="73">
                  <c:v>42644</c:v>
                </c:pt>
                <c:pt idx="74">
                  <c:v>42675</c:v>
                </c:pt>
                <c:pt idx="75">
                  <c:v>42705</c:v>
                </c:pt>
                <c:pt idx="76">
                  <c:v>42736</c:v>
                </c:pt>
                <c:pt idx="77">
                  <c:v>42767</c:v>
                </c:pt>
                <c:pt idx="78">
                  <c:v>42795</c:v>
                </c:pt>
                <c:pt idx="79">
                  <c:v>42826</c:v>
                </c:pt>
                <c:pt idx="80">
                  <c:v>42856</c:v>
                </c:pt>
                <c:pt idx="81">
                  <c:v>42887</c:v>
                </c:pt>
                <c:pt idx="82">
                  <c:v>42917</c:v>
                </c:pt>
                <c:pt idx="83">
                  <c:v>42948</c:v>
                </c:pt>
                <c:pt idx="84">
                  <c:v>42979</c:v>
                </c:pt>
                <c:pt idx="85">
                  <c:v>43009</c:v>
                </c:pt>
                <c:pt idx="86">
                  <c:v>43040</c:v>
                </c:pt>
                <c:pt idx="87">
                  <c:v>43070</c:v>
                </c:pt>
                <c:pt idx="88">
                  <c:v>43101</c:v>
                </c:pt>
                <c:pt idx="89">
                  <c:v>43132</c:v>
                </c:pt>
                <c:pt idx="90">
                  <c:v>43160</c:v>
                </c:pt>
                <c:pt idx="91">
                  <c:v>43191</c:v>
                </c:pt>
                <c:pt idx="92">
                  <c:v>43221</c:v>
                </c:pt>
                <c:pt idx="93">
                  <c:v>43252</c:v>
                </c:pt>
                <c:pt idx="94">
                  <c:v>43282</c:v>
                </c:pt>
                <c:pt idx="95">
                  <c:v>43313</c:v>
                </c:pt>
                <c:pt idx="96">
                  <c:v>43344</c:v>
                </c:pt>
                <c:pt idx="97">
                  <c:v>43374</c:v>
                </c:pt>
                <c:pt idx="98">
                  <c:v>43405</c:v>
                </c:pt>
                <c:pt idx="99">
                  <c:v>43435</c:v>
                </c:pt>
                <c:pt idx="100">
                  <c:v>43466</c:v>
                </c:pt>
                <c:pt idx="101">
                  <c:v>43497</c:v>
                </c:pt>
                <c:pt idx="102">
                  <c:v>43525</c:v>
                </c:pt>
                <c:pt idx="103">
                  <c:v>43556</c:v>
                </c:pt>
                <c:pt idx="104">
                  <c:v>43586</c:v>
                </c:pt>
                <c:pt idx="105">
                  <c:v>43617</c:v>
                </c:pt>
                <c:pt idx="106">
                  <c:v>43647</c:v>
                </c:pt>
                <c:pt idx="107">
                  <c:v>43678</c:v>
                </c:pt>
                <c:pt idx="108">
                  <c:v>43709</c:v>
                </c:pt>
                <c:pt idx="109">
                  <c:v>43739</c:v>
                </c:pt>
                <c:pt idx="110">
                  <c:v>43770</c:v>
                </c:pt>
                <c:pt idx="111">
                  <c:v>43800</c:v>
                </c:pt>
                <c:pt idx="112">
                  <c:v>43831</c:v>
                </c:pt>
                <c:pt idx="113">
                  <c:v>43862</c:v>
                </c:pt>
                <c:pt idx="114">
                  <c:v>43891</c:v>
                </c:pt>
                <c:pt idx="115">
                  <c:v>43922</c:v>
                </c:pt>
                <c:pt idx="116">
                  <c:v>43952</c:v>
                </c:pt>
                <c:pt idx="117">
                  <c:v>43983</c:v>
                </c:pt>
                <c:pt idx="118">
                  <c:v>44013</c:v>
                </c:pt>
                <c:pt idx="119">
                  <c:v>44044</c:v>
                </c:pt>
                <c:pt idx="120">
                  <c:v>44075</c:v>
                </c:pt>
                <c:pt idx="121">
                  <c:v>44105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44409</c:v>
                </c:pt>
                <c:pt idx="129">
                  <c:v>44440</c:v>
                </c:pt>
                <c:pt idx="130">
                  <c:v>44470</c:v>
                </c:pt>
                <c:pt idx="131">
                  <c:v>44501</c:v>
                </c:pt>
                <c:pt idx="132">
                  <c:v>44531</c:v>
                </c:pt>
                <c:pt idx="133">
                  <c:v>44562</c:v>
                </c:pt>
                <c:pt idx="134">
                  <c:v>44593</c:v>
                </c:pt>
                <c:pt idx="135">
                  <c:v>44621</c:v>
                </c:pt>
                <c:pt idx="136">
                  <c:v>44652</c:v>
                </c:pt>
                <c:pt idx="137">
                  <c:v>44682</c:v>
                </c:pt>
                <c:pt idx="138">
                  <c:v>44713</c:v>
                </c:pt>
                <c:pt idx="139">
                  <c:v>44743</c:v>
                </c:pt>
                <c:pt idx="140">
                  <c:v>44774</c:v>
                </c:pt>
                <c:pt idx="141">
                  <c:v>44805</c:v>
                </c:pt>
                <c:pt idx="142">
                  <c:v>44835</c:v>
                </c:pt>
                <c:pt idx="143">
                  <c:v>44866</c:v>
                </c:pt>
                <c:pt idx="144">
                  <c:v>44896</c:v>
                </c:pt>
                <c:pt idx="145">
                  <c:v>44927</c:v>
                </c:pt>
                <c:pt idx="146">
                  <c:v>44958</c:v>
                </c:pt>
                <c:pt idx="147">
                  <c:v>44986</c:v>
                </c:pt>
                <c:pt idx="148">
                  <c:v>45017</c:v>
                </c:pt>
                <c:pt idx="149">
                  <c:v>45047</c:v>
                </c:pt>
                <c:pt idx="150">
                  <c:v>45078</c:v>
                </c:pt>
                <c:pt idx="151">
                  <c:v>45108</c:v>
                </c:pt>
                <c:pt idx="152">
                  <c:v>45139</c:v>
                </c:pt>
                <c:pt idx="153">
                  <c:v>45170</c:v>
                </c:pt>
                <c:pt idx="154">
                  <c:v>45200</c:v>
                </c:pt>
                <c:pt idx="155">
                  <c:v>45231</c:v>
                </c:pt>
                <c:pt idx="156">
                  <c:v>45261</c:v>
                </c:pt>
                <c:pt idx="157">
                  <c:v>45292</c:v>
                </c:pt>
                <c:pt idx="158">
                  <c:v>45323</c:v>
                </c:pt>
                <c:pt idx="159">
                  <c:v>45352</c:v>
                </c:pt>
                <c:pt idx="160">
                  <c:v>45383</c:v>
                </c:pt>
                <c:pt idx="161">
                  <c:v>45413</c:v>
                </c:pt>
                <c:pt idx="162">
                  <c:v>45444</c:v>
                </c:pt>
                <c:pt idx="163">
                  <c:v>45474</c:v>
                </c:pt>
                <c:pt idx="164">
                  <c:v>45505</c:v>
                </c:pt>
                <c:pt idx="165">
                  <c:v>45536</c:v>
                </c:pt>
                <c:pt idx="166">
                  <c:v>45566</c:v>
                </c:pt>
                <c:pt idx="167">
                  <c:v>45597</c:v>
                </c:pt>
                <c:pt idx="168">
                  <c:v>45627</c:v>
                </c:pt>
                <c:pt idx="169">
                  <c:v>45658</c:v>
                </c:pt>
                <c:pt idx="170">
                  <c:v>45689</c:v>
                </c:pt>
                <c:pt idx="171">
                  <c:v>45717</c:v>
                </c:pt>
                <c:pt idx="172">
                  <c:v>45748</c:v>
                </c:pt>
                <c:pt idx="173">
                  <c:v>45778</c:v>
                </c:pt>
                <c:pt idx="174">
                  <c:v>45809</c:v>
                </c:pt>
                <c:pt idx="175">
                  <c:v>45839</c:v>
                </c:pt>
                <c:pt idx="176">
                  <c:v>45962</c:v>
                </c:pt>
                <c:pt idx="177">
                  <c:v>45992</c:v>
                </c:pt>
                <c:pt idx="178">
                  <c:v>46023</c:v>
                </c:pt>
                <c:pt idx="179">
                  <c:v>46054</c:v>
                </c:pt>
                <c:pt idx="180">
                  <c:v>46082</c:v>
                </c:pt>
                <c:pt idx="181">
                  <c:v>46113</c:v>
                </c:pt>
              </c:numCache>
            </c:numRef>
          </c:xVal>
          <c:yVal>
            <c:numRef>
              <c:f>Koreksi_Data!$I$588:$I$769</c:f>
              <c:numCache>
                <c:formatCode>#,##0.0</c:formatCode>
                <c:ptCount val="182"/>
                <c:pt idx="0">
                  <c:v>503</c:v>
                </c:pt>
                <c:pt idx="1">
                  <c:v>3128.625</c:v>
                </c:pt>
                <c:pt idx="2">
                  <c:v>6918</c:v>
                </c:pt>
                <c:pt idx="3">
                  <c:v>7287</c:v>
                </c:pt>
                <c:pt idx="4">
                  <c:v>7129</c:v>
                </c:pt>
                <c:pt idx="5">
                  <c:v>5914</c:v>
                </c:pt>
                <c:pt idx="6">
                  <c:v>2427.25</c:v>
                </c:pt>
                <c:pt idx="8">
                  <c:v>6103.2</c:v>
                </c:pt>
                <c:pt idx="9">
                  <c:v>8563.33333333333</c:v>
                </c:pt>
                <c:pt idx="14">
                  <c:v>7444</c:v>
                </c:pt>
                <c:pt idx="15">
                  <c:v>6941</c:v>
                </c:pt>
                <c:pt idx="16">
                  <c:v>4143.5</c:v>
                </c:pt>
                <c:pt idx="19">
                  <c:v>6064</c:v>
                </c:pt>
                <c:pt idx="20">
                  <c:v>4251</c:v>
                </c:pt>
                <c:pt idx="21">
                  <c:v>1521</c:v>
                </c:pt>
                <c:pt idx="28">
                  <c:v>1567.5</c:v>
                </c:pt>
                <c:pt idx="29">
                  <c:v>1425</c:v>
                </c:pt>
                <c:pt idx="31">
                  <c:v>2522</c:v>
                </c:pt>
                <c:pt idx="33">
                  <c:v>2060</c:v>
                </c:pt>
                <c:pt idx="35">
                  <c:v>1823</c:v>
                </c:pt>
                <c:pt idx="36">
                  <c:v>1890</c:v>
                </c:pt>
                <c:pt idx="38">
                  <c:v>1839</c:v>
                </c:pt>
                <c:pt idx="39">
                  <c:v>3704</c:v>
                </c:pt>
                <c:pt idx="48">
                  <c:v>1240.5</c:v>
                </c:pt>
                <c:pt idx="51">
                  <c:v>1317</c:v>
                </c:pt>
                <c:pt idx="52">
                  <c:v>1552</c:v>
                </c:pt>
                <c:pt idx="62">
                  <c:v>1784.5</c:v>
                </c:pt>
                <c:pt idx="64">
                  <c:v>1651.5</c:v>
                </c:pt>
                <c:pt idx="65">
                  <c:v>961</c:v>
                </c:pt>
                <c:pt idx="66">
                  <c:v>1225</c:v>
                </c:pt>
                <c:pt idx="67">
                  <c:v>1116</c:v>
                </c:pt>
                <c:pt idx="68">
                  <c:v>1259.5</c:v>
                </c:pt>
                <c:pt idx="69">
                  <c:v>991</c:v>
                </c:pt>
                <c:pt idx="70">
                  <c:v>236</c:v>
                </c:pt>
                <c:pt idx="71">
                  <c:v>1403.66666666667</c:v>
                </c:pt>
                <c:pt idx="72">
                  <c:v>905.333333333333</c:v>
                </c:pt>
                <c:pt idx="73">
                  <c:v>1129</c:v>
                </c:pt>
                <c:pt idx="74">
                  <c:v>1144</c:v>
                </c:pt>
                <c:pt idx="75">
                  <c:v>1013.5</c:v>
                </c:pt>
                <c:pt idx="78">
                  <c:v>986</c:v>
                </c:pt>
                <c:pt idx="79">
                  <c:v>1070</c:v>
                </c:pt>
                <c:pt idx="80">
                  <c:v>1020</c:v>
                </c:pt>
                <c:pt idx="81">
                  <c:v>1135</c:v>
                </c:pt>
                <c:pt idx="83">
                  <c:v>1386</c:v>
                </c:pt>
                <c:pt idx="84">
                  <c:v>1124</c:v>
                </c:pt>
                <c:pt idx="86">
                  <c:v>1033</c:v>
                </c:pt>
                <c:pt idx="88">
                  <c:v>846</c:v>
                </c:pt>
                <c:pt idx="89">
                  <c:v>1677.5</c:v>
                </c:pt>
                <c:pt idx="90">
                  <c:v>1488</c:v>
                </c:pt>
                <c:pt idx="91">
                  <c:v>1143</c:v>
                </c:pt>
                <c:pt idx="92">
                  <c:v>858</c:v>
                </c:pt>
                <c:pt idx="93">
                  <c:v>806</c:v>
                </c:pt>
                <c:pt idx="94">
                  <c:v>1127</c:v>
                </c:pt>
                <c:pt idx="95">
                  <c:v>1507</c:v>
                </c:pt>
                <c:pt idx="96">
                  <c:v>1416</c:v>
                </c:pt>
                <c:pt idx="97">
                  <c:v>1530</c:v>
                </c:pt>
                <c:pt idx="98">
                  <c:v>1519</c:v>
                </c:pt>
                <c:pt idx="99">
                  <c:v>1352</c:v>
                </c:pt>
                <c:pt idx="100">
                  <c:v>1248</c:v>
                </c:pt>
                <c:pt idx="101">
                  <c:v>1244</c:v>
                </c:pt>
                <c:pt idx="102">
                  <c:v>1242</c:v>
                </c:pt>
                <c:pt idx="103">
                  <c:v>1420</c:v>
                </c:pt>
                <c:pt idx="104">
                  <c:v>1245</c:v>
                </c:pt>
                <c:pt idx="110">
                  <c:v>1229</c:v>
                </c:pt>
                <c:pt idx="114">
                  <c:v>1381.5</c:v>
                </c:pt>
                <c:pt idx="118">
                  <c:v>1388</c:v>
                </c:pt>
                <c:pt idx="152">
                  <c:v>767</c:v>
                </c:pt>
                <c:pt idx="153">
                  <c:v>780</c:v>
                </c:pt>
                <c:pt idx="155">
                  <c:v>792</c:v>
                </c:pt>
                <c:pt idx="156">
                  <c:v>798</c:v>
                </c:pt>
                <c:pt idx="157">
                  <c:v>715</c:v>
                </c:pt>
                <c:pt idx="158">
                  <c:v>787</c:v>
                </c:pt>
                <c:pt idx="159">
                  <c:v>817</c:v>
                </c:pt>
                <c:pt idx="161">
                  <c:v>860</c:v>
                </c:pt>
                <c:pt idx="163">
                  <c:v>822</c:v>
                </c:pt>
                <c:pt idx="164">
                  <c:v>880</c:v>
                </c:pt>
                <c:pt idx="165">
                  <c:v>770</c:v>
                </c:pt>
                <c:pt idx="166">
                  <c:v>925</c:v>
                </c:pt>
                <c:pt idx="167">
                  <c:v>911</c:v>
                </c:pt>
                <c:pt idx="168">
                  <c:v>895</c:v>
                </c:pt>
                <c:pt idx="169">
                  <c:v>961</c:v>
                </c:pt>
                <c:pt idx="171">
                  <c:v>953</c:v>
                </c:pt>
                <c:pt idx="172">
                  <c:v>934</c:v>
                </c:pt>
                <c:pt idx="173">
                  <c:v>768</c:v>
                </c:pt>
                <c:pt idx="174">
                  <c:v>920</c:v>
                </c:pt>
                <c:pt idx="175">
                  <c:v>890</c:v>
                </c:pt>
                <c:pt idx="176">
                  <c:v>1321</c:v>
                </c:pt>
                <c:pt idx="177">
                  <c:v>1182</c:v>
                </c:pt>
                <c:pt idx="178">
                  <c:v>1306</c:v>
                </c:pt>
                <c:pt idx="179">
                  <c:v>1020</c:v>
                </c:pt>
                <c:pt idx="180">
                  <c:v>989</c:v>
                </c:pt>
                <c:pt idx="181">
                  <c:v>465</c:v>
                </c:pt>
              </c:numCache>
            </c:numRef>
          </c:yVal>
          <c:smooth val="0"/>
        </c:ser>
        <c:axId val="3891003"/>
        <c:axId val="69797292"/>
      </c:scatterChart>
      <c:valAx>
        <c:axId val="3891003"/>
        <c:scaling>
          <c:orientation val="minMax"/>
          <c:max val="46113"/>
          <c:min val="40210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9797292"/>
        <c:crosses val="autoZero"/>
        <c:crossBetween val="midCat"/>
        <c:majorUnit val="730.5"/>
      </c:valAx>
      <c:valAx>
        <c:axId val="69797292"/>
        <c:scaling>
          <c:orientation val="minMax"/>
          <c:max val="50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89100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KKNA-1L | GAS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Koreksi_Data!$C$770:$C$920</c:f>
              <c:numCache>
                <c:formatCode>mmm\-yyyy</c:formatCode>
                <c:ptCount val="151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37226</c:v>
                </c:pt>
                <c:pt idx="29">
                  <c:v>37257</c:v>
                </c:pt>
                <c:pt idx="30">
                  <c:v>37288</c:v>
                </c:pt>
                <c:pt idx="31">
                  <c:v>37316</c:v>
                </c:pt>
                <c:pt idx="32">
                  <c:v>37347</c:v>
                </c:pt>
                <c:pt idx="33">
                  <c:v>37377</c:v>
                </c:pt>
                <c:pt idx="34">
                  <c:v>37408</c:v>
                </c:pt>
                <c:pt idx="35">
                  <c:v>37438</c:v>
                </c:pt>
                <c:pt idx="36">
                  <c:v>37469</c:v>
                </c:pt>
                <c:pt idx="37">
                  <c:v>37500</c:v>
                </c:pt>
                <c:pt idx="38">
                  <c:v>37530</c:v>
                </c:pt>
                <c:pt idx="39">
                  <c:v>37561</c:v>
                </c:pt>
                <c:pt idx="40">
                  <c:v>37591</c:v>
                </c:pt>
                <c:pt idx="41">
                  <c:v>37622</c:v>
                </c:pt>
                <c:pt idx="42">
                  <c:v>37653</c:v>
                </c:pt>
                <c:pt idx="43">
                  <c:v>37681</c:v>
                </c:pt>
                <c:pt idx="44">
                  <c:v>37712</c:v>
                </c:pt>
                <c:pt idx="45">
                  <c:v>37742</c:v>
                </c:pt>
                <c:pt idx="46">
                  <c:v>37773</c:v>
                </c:pt>
                <c:pt idx="47">
                  <c:v>37803</c:v>
                </c:pt>
                <c:pt idx="48">
                  <c:v>37834</c:v>
                </c:pt>
                <c:pt idx="49">
                  <c:v>37865</c:v>
                </c:pt>
                <c:pt idx="50">
                  <c:v>37895</c:v>
                </c:pt>
                <c:pt idx="51">
                  <c:v>37926</c:v>
                </c:pt>
                <c:pt idx="52">
                  <c:v>37956</c:v>
                </c:pt>
                <c:pt idx="53">
                  <c:v>37987</c:v>
                </c:pt>
                <c:pt idx="54">
                  <c:v>38018</c:v>
                </c:pt>
                <c:pt idx="55">
                  <c:v>38047</c:v>
                </c:pt>
                <c:pt idx="56">
                  <c:v>38078</c:v>
                </c:pt>
                <c:pt idx="57">
                  <c:v>38108</c:v>
                </c:pt>
                <c:pt idx="58">
                  <c:v>38139</c:v>
                </c:pt>
                <c:pt idx="59">
                  <c:v>38169</c:v>
                </c:pt>
                <c:pt idx="60">
                  <c:v>38200</c:v>
                </c:pt>
                <c:pt idx="61">
                  <c:v>38231</c:v>
                </c:pt>
                <c:pt idx="62">
                  <c:v>38261</c:v>
                </c:pt>
                <c:pt idx="63">
                  <c:v>38292</c:v>
                </c:pt>
                <c:pt idx="64">
                  <c:v>38322</c:v>
                </c:pt>
                <c:pt idx="65">
                  <c:v>38353</c:v>
                </c:pt>
                <c:pt idx="66">
                  <c:v>38384</c:v>
                </c:pt>
                <c:pt idx="67">
                  <c:v>38412</c:v>
                </c:pt>
                <c:pt idx="68">
                  <c:v>38443</c:v>
                </c:pt>
                <c:pt idx="69">
                  <c:v>38473</c:v>
                </c:pt>
                <c:pt idx="70">
                  <c:v>38504</c:v>
                </c:pt>
                <c:pt idx="71">
                  <c:v>38534</c:v>
                </c:pt>
                <c:pt idx="72">
                  <c:v>38565</c:v>
                </c:pt>
                <c:pt idx="73">
                  <c:v>38596</c:v>
                </c:pt>
                <c:pt idx="74">
                  <c:v>38626</c:v>
                </c:pt>
                <c:pt idx="75">
                  <c:v>38657</c:v>
                </c:pt>
                <c:pt idx="76">
                  <c:v>38687</c:v>
                </c:pt>
                <c:pt idx="77">
                  <c:v>38718</c:v>
                </c:pt>
                <c:pt idx="78">
                  <c:v>38749</c:v>
                </c:pt>
                <c:pt idx="79">
                  <c:v>38777</c:v>
                </c:pt>
                <c:pt idx="80">
                  <c:v>38808</c:v>
                </c:pt>
                <c:pt idx="81">
                  <c:v>38838</c:v>
                </c:pt>
                <c:pt idx="82">
                  <c:v>38869</c:v>
                </c:pt>
                <c:pt idx="83">
                  <c:v>38899</c:v>
                </c:pt>
                <c:pt idx="84">
                  <c:v>38930</c:v>
                </c:pt>
                <c:pt idx="85">
                  <c:v>38961</c:v>
                </c:pt>
                <c:pt idx="86">
                  <c:v>38991</c:v>
                </c:pt>
                <c:pt idx="87">
                  <c:v>39022</c:v>
                </c:pt>
                <c:pt idx="88">
                  <c:v>39052</c:v>
                </c:pt>
                <c:pt idx="89">
                  <c:v>39083</c:v>
                </c:pt>
                <c:pt idx="90">
                  <c:v>39114</c:v>
                </c:pt>
                <c:pt idx="91">
                  <c:v>39142</c:v>
                </c:pt>
                <c:pt idx="92">
                  <c:v>39173</c:v>
                </c:pt>
                <c:pt idx="93">
                  <c:v>39203</c:v>
                </c:pt>
                <c:pt idx="94">
                  <c:v>39234</c:v>
                </c:pt>
                <c:pt idx="95">
                  <c:v>39264</c:v>
                </c:pt>
                <c:pt idx="96">
                  <c:v>39295</c:v>
                </c:pt>
                <c:pt idx="97">
                  <c:v>39326</c:v>
                </c:pt>
                <c:pt idx="98">
                  <c:v>39356</c:v>
                </c:pt>
                <c:pt idx="99">
                  <c:v>39387</c:v>
                </c:pt>
                <c:pt idx="100">
                  <c:v>39417</c:v>
                </c:pt>
                <c:pt idx="101">
                  <c:v>39448</c:v>
                </c:pt>
                <c:pt idx="102">
                  <c:v>39479</c:v>
                </c:pt>
                <c:pt idx="103">
                  <c:v>39508</c:v>
                </c:pt>
                <c:pt idx="104">
                  <c:v>39539</c:v>
                </c:pt>
                <c:pt idx="105">
                  <c:v>39569</c:v>
                </c:pt>
                <c:pt idx="106">
                  <c:v>39600</c:v>
                </c:pt>
                <c:pt idx="107">
                  <c:v>39630</c:v>
                </c:pt>
                <c:pt idx="108">
                  <c:v>39661</c:v>
                </c:pt>
                <c:pt idx="109">
                  <c:v>39692</c:v>
                </c:pt>
                <c:pt idx="110">
                  <c:v>39722</c:v>
                </c:pt>
                <c:pt idx="111">
                  <c:v>39753</c:v>
                </c:pt>
                <c:pt idx="112">
                  <c:v>39783</c:v>
                </c:pt>
                <c:pt idx="113">
                  <c:v>39814</c:v>
                </c:pt>
                <c:pt idx="114">
                  <c:v>39845</c:v>
                </c:pt>
                <c:pt idx="115">
                  <c:v>39873</c:v>
                </c:pt>
                <c:pt idx="116">
                  <c:v>39904</c:v>
                </c:pt>
                <c:pt idx="117">
                  <c:v>39934</c:v>
                </c:pt>
                <c:pt idx="118">
                  <c:v>39965</c:v>
                </c:pt>
                <c:pt idx="119">
                  <c:v>39995</c:v>
                </c:pt>
                <c:pt idx="120">
                  <c:v>40026</c:v>
                </c:pt>
                <c:pt idx="121">
                  <c:v>40057</c:v>
                </c:pt>
                <c:pt idx="122">
                  <c:v>40087</c:v>
                </c:pt>
                <c:pt idx="123">
                  <c:v>40118</c:v>
                </c:pt>
                <c:pt idx="124">
                  <c:v>40148</c:v>
                </c:pt>
                <c:pt idx="125">
                  <c:v>40179</c:v>
                </c:pt>
                <c:pt idx="126">
                  <c:v>40210</c:v>
                </c:pt>
                <c:pt idx="127">
                  <c:v>40238</c:v>
                </c:pt>
                <c:pt idx="128">
                  <c:v>40269</c:v>
                </c:pt>
                <c:pt idx="129">
                  <c:v>40299</c:v>
                </c:pt>
                <c:pt idx="130">
                  <c:v>40330</c:v>
                </c:pt>
                <c:pt idx="131">
                  <c:v>40360</c:v>
                </c:pt>
                <c:pt idx="132">
                  <c:v>40391</c:v>
                </c:pt>
                <c:pt idx="133">
                  <c:v>40422</c:v>
                </c:pt>
                <c:pt idx="134">
                  <c:v>40452</c:v>
                </c:pt>
                <c:pt idx="135">
                  <c:v>40483</c:v>
                </c:pt>
                <c:pt idx="136">
                  <c:v>40513</c:v>
                </c:pt>
                <c:pt idx="137">
                  <c:v>40544</c:v>
                </c:pt>
                <c:pt idx="138">
                  <c:v>40575</c:v>
                </c:pt>
                <c:pt idx="139">
                  <c:v>40603</c:v>
                </c:pt>
                <c:pt idx="140">
                  <c:v>40634</c:v>
                </c:pt>
                <c:pt idx="141">
                  <c:v>40664</c:v>
                </c:pt>
                <c:pt idx="142">
                  <c:v>40695</c:v>
                </c:pt>
                <c:pt idx="143">
                  <c:v>40725</c:v>
                </c:pt>
                <c:pt idx="144">
                  <c:v>40756</c:v>
                </c:pt>
                <c:pt idx="145">
                  <c:v>40787</c:v>
                </c:pt>
                <c:pt idx="146">
                  <c:v>40817</c:v>
                </c:pt>
                <c:pt idx="147">
                  <c:v>40848</c:v>
                </c:pt>
                <c:pt idx="148">
                  <c:v>40878</c:v>
                </c:pt>
                <c:pt idx="149">
                  <c:v>40909</c:v>
                </c:pt>
                <c:pt idx="150">
                  <c:v>42430</c:v>
                </c:pt>
              </c:numCache>
            </c:numRef>
          </c:xVal>
          <c:yVal>
            <c:numRef>
              <c:f>Koreksi_Data!$H$770:$H$920</c:f>
              <c:numCache>
                <c:formatCode>#,##0.0</c:formatCode>
                <c:ptCount val="151"/>
                <c:pt idx="0">
                  <c:v>476</c:v>
                </c:pt>
                <c:pt idx="1">
                  <c:v>340</c:v>
                </c:pt>
                <c:pt idx="2">
                  <c:v>320</c:v>
                </c:pt>
                <c:pt idx="3">
                  <c:v>527</c:v>
                </c:pt>
                <c:pt idx="4">
                  <c:v>448</c:v>
                </c:pt>
                <c:pt idx="5">
                  <c:v>325</c:v>
                </c:pt>
                <c:pt idx="6">
                  <c:v>267</c:v>
                </c:pt>
                <c:pt idx="7">
                  <c:v>428</c:v>
                </c:pt>
                <c:pt idx="8">
                  <c:v>1050</c:v>
                </c:pt>
                <c:pt idx="9">
                  <c:v>676</c:v>
                </c:pt>
                <c:pt idx="10">
                  <c:v>511</c:v>
                </c:pt>
                <c:pt idx="11">
                  <c:v>417</c:v>
                </c:pt>
                <c:pt idx="12">
                  <c:v>497</c:v>
                </c:pt>
                <c:pt idx="13">
                  <c:v>525</c:v>
                </c:pt>
                <c:pt idx="14">
                  <c:v>406</c:v>
                </c:pt>
                <c:pt idx="15">
                  <c:v>291</c:v>
                </c:pt>
                <c:pt idx="16">
                  <c:v>314</c:v>
                </c:pt>
                <c:pt idx="17">
                  <c:v>294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330</c:v>
                </c:pt>
                <c:pt idx="30">
                  <c:v>293</c:v>
                </c:pt>
                <c:pt idx="31">
                  <c:v>1310</c:v>
                </c:pt>
                <c:pt idx="32">
                  <c:v>1013</c:v>
                </c:pt>
                <c:pt idx="33">
                  <c:v>1069</c:v>
                </c:pt>
                <c:pt idx="34">
                  <c:v>962</c:v>
                </c:pt>
                <c:pt idx="35">
                  <c:v>2117</c:v>
                </c:pt>
                <c:pt idx="36">
                  <c:v>1418</c:v>
                </c:pt>
                <c:pt idx="37">
                  <c:v>1215</c:v>
                </c:pt>
                <c:pt idx="38">
                  <c:v>1455</c:v>
                </c:pt>
                <c:pt idx="39">
                  <c:v>1717</c:v>
                </c:pt>
                <c:pt idx="40">
                  <c:v>1814</c:v>
                </c:pt>
                <c:pt idx="41">
                  <c:v>2067</c:v>
                </c:pt>
                <c:pt idx="42">
                  <c:v>2005</c:v>
                </c:pt>
                <c:pt idx="43">
                  <c:v>1403</c:v>
                </c:pt>
                <c:pt idx="44">
                  <c:v>3289</c:v>
                </c:pt>
                <c:pt idx="45">
                  <c:v>3033</c:v>
                </c:pt>
                <c:pt idx="46">
                  <c:v>4135</c:v>
                </c:pt>
                <c:pt idx="47">
                  <c:v>4727</c:v>
                </c:pt>
                <c:pt idx="48">
                  <c:v>4283</c:v>
                </c:pt>
                <c:pt idx="49">
                  <c:v>5750</c:v>
                </c:pt>
                <c:pt idx="50">
                  <c:v>6731</c:v>
                </c:pt>
                <c:pt idx="51">
                  <c:v>5215</c:v>
                </c:pt>
                <c:pt idx="52">
                  <c:v>4680</c:v>
                </c:pt>
                <c:pt idx="53">
                  <c:v>4410</c:v>
                </c:pt>
                <c:pt idx="54">
                  <c:v>4499</c:v>
                </c:pt>
                <c:pt idx="55">
                  <c:v>3661</c:v>
                </c:pt>
                <c:pt idx="56">
                  <c:v>4092</c:v>
                </c:pt>
                <c:pt idx="57">
                  <c:v>6017</c:v>
                </c:pt>
                <c:pt idx="58">
                  <c:v>5719</c:v>
                </c:pt>
                <c:pt idx="59">
                  <c:v>5614</c:v>
                </c:pt>
                <c:pt idx="60">
                  <c:v>5571</c:v>
                </c:pt>
                <c:pt idx="61">
                  <c:v>5107</c:v>
                </c:pt>
                <c:pt idx="62">
                  <c:v>6236</c:v>
                </c:pt>
                <c:pt idx="63">
                  <c:v>6579</c:v>
                </c:pt>
                <c:pt idx="64">
                  <c:v>7164</c:v>
                </c:pt>
                <c:pt idx="65">
                  <c:v>6737</c:v>
                </c:pt>
                <c:pt idx="66">
                  <c:v>4817</c:v>
                </c:pt>
                <c:pt idx="67">
                  <c:v>687</c:v>
                </c:pt>
                <c:pt idx="68">
                  <c:v>736</c:v>
                </c:pt>
                <c:pt idx="69">
                  <c:v>740</c:v>
                </c:pt>
                <c:pt idx="70">
                  <c:v>4643</c:v>
                </c:pt>
                <c:pt idx="71">
                  <c:v>2869</c:v>
                </c:pt>
                <c:pt idx="72">
                  <c:v>2855</c:v>
                </c:pt>
                <c:pt idx="73">
                  <c:v>2596</c:v>
                </c:pt>
                <c:pt idx="74">
                  <c:v>2647</c:v>
                </c:pt>
                <c:pt idx="75">
                  <c:v>2499</c:v>
                </c:pt>
                <c:pt idx="76">
                  <c:v>2450</c:v>
                </c:pt>
                <c:pt idx="77">
                  <c:v>2385</c:v>
                </c:pt>
                <c:pt idx="78">
                  <c:v>2613</c:v>
                </c:pt>
                <c:pt idx="79">
                  <c:v>2181</c:v>
                </c:pt>
                <c:pt idx="80">
                  <c:v>1677</c:v>
                </c:pt>
                <c:pt idx="81">
                  <c:v>1479</c:v>
                </c:pt>
                <c:pt idx="82">
                  <c:v>1590</c:v>
                </c:pt>
                <c:pt idx="83">
                  <c:v>1545</c:v>
                </c:pt>
                <c:pt idx="84">
                  <c:v>2279</c:v>
                </c:pt>
                <c:pt idx="85">
                  <c:v>2404</c:v>
                </c:pt>
                <c:pt idx="86">
                  <c:v>1028</c:v>
                </c:pt>
                <c:pt idx="87">
                  <c:v>3559</c:v>
                </c:pt>
                <c:pt idx="88">
                  <c:v>2659</c:v>
                </c:pt>
                <c:pt idx="89">
                  <c:v>3060</c:v>
                </c:pt>
                <c:pt idx="90">
                  <c:v>3090</c:v>
                </c:pt>
                <c:pt idx="91">
                  <c:v>2688</c:v>
                </c:pt>
                <c:pt idx="92">
                  <c:v>4196</c:v>
                </c:pt>
                <c:pt idx="93">
                  <c:v>2238</c:v>
                </c:pt>
                <c:pt idx="94">
                  <c:v>2218</c:v>
                </c:pt>
                <c:pt idx="95">
                  <c:v>4307</c:v>
                </c:pt>
                <c:pt idx="96">
                  <c:v>3135</c:v>
                </c:pt>
                <c:pt idx="97">
                  <c:v>3971</c:v>
                </c:pt>
                <c:pt idx="98">
                  <c:v>16614</c:v>
                </c:pt>
                <c:pt idx="99">
                  <c:v>3042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1562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1135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1413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Koreksi_Data!$C$770:$C$920</c:f>
              <c:numCache>
                <c:formatCode>mmm\-yyyy</c:formatCode>
                <c:ptCount val="151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37226</c:v>
                </c:pt>
                <c:pt idx="29">
                  <c:v>37257</c:v>
                </c:pt>
                <c:pt idx="30">
                  <c:v>37288</c:v>
                </c:pt>
                <c:pt idx="31">
                  <c:v>37316</c:v>
                </c:pt>
                <c:pt idx="32">
                  <c:v>37347</c:v>
                </c:pt>
                <c:pt idx="33">
                  <c:v>37377</c:v>
                </c:pt>
                <c:pt idx="34">
                  <c:v>37408</c:v>
                </c:pt>
                <c:pt idx="35">
                  <c:v>37438</c:v>
                </c:pt>
                <c:pt idx="36">
                  <c:v>37469</c:v>
                </c:pt>
                <c:pt idx="37">
                  <c:v>37500</c:v>
                </c:pt>
                <c:pt idx="38">
                  <c:v>37530</c:v>
                </c:pt>
                <c:pt idx="39">
                  <c:v>37561</c:v>
                </c:pt>
                <c:pt idx="40">
                  <c:v>37591</c:v>
                </c:pt>
                <c:pt idx="41">
                  <c:v>37622</c:v>
                </c:pt>
                <c:pt idx="42">
                  <c:v>37653</c:v>
                </c:pt>
                <c:pt idx="43">
                  <c:v>37681</c:v>
                </c:pt>
                <c:pt idx="44">
                  <c:v>37712</c:v>
                </c:pt>
                <c:pt idx="45">
                  <c:v>37742</c:v>
                </c:pt>
                <c:pt idx="46">
                  <c:v>37773</c:v>
                </c:pt>
                <c:pt idx="47">
                  <c:v>37803</c:v>
                </c:pt>
                <c:pt idx="48">
                  <c:v>37834</c:v>
                </c:pt>
                <c:pt idx="49">
                  <c:v>37865</c:v>
                </c:pt>
                <c:pt idx="50">
                  <c:v>37895</c:v>
                </c:pt>
                <c:pt idx="51">
                  <c:v>37926</c:v>
                </c:pt>
                <c:pt idx="52">
                  <c:v>37956</c:v>
                </c:pt>
                <c:pt idx="53">
                  <c:v>37987</c:v>
                </c:pt>
                <c:pt idx="54">
                  <c:v>38018</c:v>
                </c:pt>
                <c:pt idx="55">
                  <c:v>38047</c:v>
                </c:pt>
                <c:pt idx="56">
                  <c:v>38078</c:v>
                </c:pt>
                <c:pt idx="57">
                  <c:v>38108</c:v>
                </c:pt>
                <c:pt idx="58">
                  <c:v>38139</c:v>
                </c:pt>
                <c:pt idx="59">
                  <c:v>38169</c:v>
                </c:pt>
                <c:pt idx="60">
                  <c:v>38200</c:v>
                </c:pt>
                <c:pt idx="61">
                  <c:v>38231</c:v>
                </c:pt>
                <c:pt idx="62">
                  <c:v>38261</c:v>
                </c:pt>
                <c:pt idx="63">
                  <c:v>38292</c:v>
                </c:pt>
                <c:pt idx="64">
                  <c:v>38322</c:v>
                </c:pt>
                <c:pt idx="65">
                  <c:v>38353</c:v>
                </c:pt>
                <c:pt idx="66">
                  <c:v>38384</c:v>
                </c:pt>
                <c:pt idx="67">
                  <c:v>38412</c:v>
                </c:pt>
                <c:pt idx="68">
                  <c:v>38443</c:v>
                </c:pt>
                <c:pt idx="69">
                  <c:v>38473</c:v>
                </c:pt>
                <c:pt idx="70">
                  <c:v>38504</c:v>
                </c:pt>
                <c:pt idx="71">
                  <c:v>38534</c:v>
                </c:pt>
                <c:pt idx="72">
                  <c:v>38565</c:v>
                </c:pt>
                <c:pt idx="73">
                  <c:v>38596</c:v>
                </c:pt>
                <c:pt idx="74">
                  <c:v>38626</c:v>
                </c:pt>
                <c:pt idx="75">
                  <c:v>38657</c:v>
                </c:pt>
                <c:pt idx="76">
                  <c:v>38687</c:v>
                </c:pt>
                <c:pt idx="77">
                  <c:v>38718</c:v>
                </c:pt>
                <c:pt idx="78">
                  <c:v>38749</c:v>
                </c:pt>
                <c:pt idx="79">
                  <c:v>38777</c:v>
                </c:pt>
                <c:pt idx="80">
                  <c:v>38808</c:v>
                </c:pt>
                <c:pt idx="81">
                  <c:v>38838</c:v>
                </c:pt>
                <c:pt idx="82">
                  <c:v>38869</c:v>
                </c:pt>
                <c:pt idx="83">
                  <c:v>38899</c:v>
                </c:pt>
                <c:pt idx="84">
                  <c:v>38930</c:v>
                </c:pt>
                <c:pt idx="85">
                  <c:v>38961</c:v>
                </c:pt>
                <c:pt idx="86">
                  <c:v>38991</c:v>
                </c:pt>
                <c:pt idx="87">
                  <c:v>39022</c:v>
                </c:pt>
                <c:pt idx="88">
                  <c:v>39052</c:v>
                </c:pt>
                <c:pt idx="89">
                  <c:v>39083</c:v>
                </c:pt>
                <c:pt idx="90">
                  <c:v>39114</c:v>
                </c:pt>
                <c:pt idx="91">
                  <c:v>39142</c:v>
                </c:pt>
                <c:pt idx="92">
                  <c:v>39173</c:v>
                </c:pt>
                <c:pt idx="93">
                  <c:v>39203</c:v>
                </c:pt>
                <c:pt idx="94">
                  <c:v>39234</c:v>
                </c:pt>
                <c:pt idx="95">
                  <c:v>39264</c:v>
                </c:pt>
                <c:pt idx="96">
                  <c:v>39295</c:v>
                </c:pt>
                <c:pt idx="97">
                  <c:v>39326</c:v>
                </c:pt>
                <c:pt idx="98">
                  <c:v>39356</c:v>
                </c:pt>
                <c:pt idx="99">
                  <c:v>39387</c:v>
                </c:pt>
                <c:pt idx="100">
                  <c:v>39417</c:v>
                </c:pt>
                <c:pt idx="101">
                  <c:v>39448</c:v>
                </c:pt>
                <c:pt idx="102">
                  <c:v>39479</c:v>
                </c:pt>
                <c:pt idx="103">
                  <c:v>39508</c:v>
                </c:pt>
                <c:pt idx="104">
                  <c:v>39539</c:v>
                </c:pt>
                <c:pt idx="105">
                  <c:v>39569</c:v>
                </c:pt>
                <c:pt idx="106">
                  <c:v>39600</c:v>
                </c:pt>
                <c:pt idx="107">
                  <c:v>39630</c:v>
                </c:pt>
                <c:pt idx="108">
                  <c:v>39661</c:v>
                </c:pt>
                <c:pt idx="109">
                  <c:v>39692</c:v>
                </c:pt>
                <c:pt idx="110">
                  <c:v>39722</c:v>
                </c:pt>
                <c:pt idx="111">
                  <c:v>39753</c:v>
                </c:pt>
                <c:pt idx="112">
                  <c:v>39783</c:v>
                </c:pt>
                <c:pt idx="113">
                  <c:v>39814</c:v>
                </c:pt>
                <c:pt idx="114">
                  <c:v>39845</c:v>
                </c:pt>
                <c:pt idx="115">
                  <c:v>39873</c:v>
                </c:pt>
                <c:pt idx="116">
                  <c:v>39904</c:v>
                </c:pt>
                <c:pt idx="117">
                  <c:v>39934</c:v>
                </c:pt>
                <c:pt idx="118">
                  <c:v>39965</c:v>
                </c:pt>
                <c:pt idx="119">
                  <c:v>39995</c:v>
                </c:pt>
                <c:pt idx="120">
                  <c:v>40026</c:v>
                </c:pt>
                <c:pt idx="121">
                  <c:v>40057</c:v>
                </c:pt>
                <c:pt idx="122">
                  <c:v>40087</c:v>
                </c:pt>
                <c:pt idx="123">
                  <c:v>40118</c:v>
                </c:pt>
                <c:pt idx="124">
                  <c:v>40148</c:v>
                </c:pt>
                <c:pt idx="125">
                  <c:v>40179</c:v>
                </c:pt>
                <c:pt idx="126">
                  <c:v>40210</c:v>
                </c:pt>
                <c:pt idx="127">
                  <c:v>40238</c:v>
                </c:pt>
                <c:pt idx="128">
                  <c:v>40269</c:v>
                </c:pt>
                <c:pt idx="129">
                  <c:v>40299</c:v>
                </c:pt>
                <c:pt idx="130">
                  <c:v>40330</c:v>
                </c:pt>
                <c:pt idx="131">
                  <c:v>40360</c:v>
                </c:pt>
                <c:pt idx="132">
                  <c:v>40391</c:v>
                </c:pt>
                <c:pt idx="133">
                  <c:v>40422</c:v>
                </c:pt>
                <c:pt idx="134">
                  <c:v>40452</c:v>
                </c:pt>
                <c:pt idx="135">
                  <c:v>40483</c:v>
                </c:pt>
                <c:pt idx="136">
                  <c:v>40513</c:v>
                </c:pt>
                <c:pt idx="137">
                  <c:v>40544</c:v>
                </c:pt>
                <c:pt idx="138">
                  <c:v>40575</c:v>
                </c:pt>
                <c:pt idx="139">
                  <c:v>40603</c:v>
                </c:pt>
                <c:pt idx="140">
                  <c:v>40634</c:v>
                </c:pt>
                <c:pt idx="141">
                  <c:v>40664</c:v>
                </c:pt>
                <c:pt idx="142">
                  <c:v>40695</c:v>
                </c:pt>
                <c:pt idx="143">
                  <c:v>40725</c:v>
                </c:pt>
                <c:pt idx="144">
                  <c:v>40756</c:v>
                </c:pt>
                <c:pt idx="145">
                  <c:v>40787</c:v>
                </c:pt>
                <c:pt idx="146">
                  <c:v>40817</c:v>
                </c:pt>
                <c:pt idx="147">
                  <c:v>40848</c:v>
                </c:pt>
                <c:pt idx="148">
                  <c:v>40878</c:v>
                </c:pt>
                <c:pt idx="149">
                  <c:v>40909</c:v>
                </c:pt>
                <c:pt idx="150">
                  <c:v>42430</c:v>
                </c:pt>
              </c:numCache>
            </c:numRef>
          </c:xVal>
          <c:yVal>
            <c:numRef>
              <c:f>Koreksi_Data!$I$770:$I$920</c:f>
              <c:numCache>
                <c:formatCode>#,##0.0</c:formatCode>
                <c:ptCount val="151"/>
                <c:pt idx="0">
                  <c:v>1111</c:v>
                </c:pt>
                <c:pt idx="1">
                  <c:v>1113</c:v>
                </c:pt>
                <c:pt idx="2">
                  <c:v>1150</c:v>
                </c:pt>
                <c:pt idx="8">
                  <c:v>2874</c:v>
                </c:pt>
                <c:pt idx="9">
                  <c:v>2020</c:v>
                </c:pt>
                <c:pt idx="10">
                  <c:v>1902</c:v>
                </c:pt>
                <c:pt idx="15">
                  <c:v>1247</c:v>
                </c:pt>
                <c:pt idx="29">
                  <c:v>1101</c:v>
                </c:pt>
                <c:pt idx="31">
                  <c:v>2477.5</c:v>
                </c:pt>
                <c:pt idx="33">
                  <c:v>3786.25</c:v>
                </c:pt>
                <c:pt idx="34">
                  <c:v>5353</c:v>
                </c:pt>
                <c:pt idx="35">
                  <c:v>5187</c:v>
                </c:pt>
                <c:pt idx="36">
                  <c:v>7166</c:v>
                </c:pt>
                <c:pt idx="37">
                  <c:v>6240</c:v>
                </c:pt>
                <c:pt idx="38">
                  <c:v>6436</c:v>
                </c:pt>
                <c:pt idx="39">
                  <c:v>6537</c:v>
                </c:pt>
                <c:pt idx="40">
                  <c:v>6959</c:v>
                </c:pt>
                <c:pt idx="41">
                  <c:v>8002</c:v>
                </c:pt>
                <c:pt idx="43">
                  <c:v>8549</c:v>
                </c:pt>
                <c:pt idx="45">
                  <c:v>6396</c:v>
                </c:pt>
                <c:pt idx="46">
                  <c:v>8532</c:v>
                </c:pt>
                <c:pt idx="47">
                  <c:v>10825.5</c:v>
                </c:pt>
                <c:pt idx="49">
                  <c:v>7272</c:v>
                </c:pt>
                <c:pt idx="50">
                  <c:v>12238</c:v>
                </c:pt>
                <c:pt idx="51">
                  <c:v>10947</c:v>
                </c:pt>
                <c:pt idx="52">
                  <c:v>12077</c:v>
                </c:pt>
                <c:pt idx="53">
                  <c:v>10672</c:v>
                </c:pt>
                <c:pt idx="54">
                  <c:v>10872</c:v>
                </c:pt>
                <c:pt idx="55">
                  <c:v>9865</c:v>
                </c:pt>
                <c:pt idx="56">
                  <c:v>9865</c:v>
                </c:pt>
                <c:pt idx="57">
                  <c:v>12559</c:v>
                </c:pt>
                <c:pt idx="58">
                  <c:v>12400</c:v>
                </c:pt>
                <c:pt idx="59">
                  <c:v>12146</c:v>
                </c:pt>
                <c:pt idx="61">
                  <c:v>9963</c:v>
                </c:pt>
                <c:pt idx="62">
                  <c:v>8067</c:v>
                </c:pt>
                <c:pt idx="66">
                  <c:v>10259</c:v>
                </c:pt>
                <c:pt idx="67">
                  <c:v>1725.5</c:v>
                </c:pt>
                <c:pt idx="68">
                  <c:v>1330.5</c:v>
                </c:pt>
                <c:pt idx="70">
                  <c:v>8535</c:v>
                </c:pt>
                <c:pt idx="71">
                  <c:v>7920</c:v>
                </c:pt>
                <c:pt idx="72">
                  <c:v>8167</c:v>
                </c:pt>
                <c:pt idx="73">
                  <c:v>6354</c:v>
                </c:pt>
                <c:pt idx="74">
                  <c:v>6884</c:v>
                </c:pt>
                <c:pt idx="75">
                  <c:v>6040</c:v>
                </c:pt>
                <c:pt idx="79">
                  <c:v>5784.75</c:v>
                </c:pt>
                <c:pt idx="80">
                  <c:v>3476.5</c:v>
                </c:pt>
                <c:pt idx="81">
                  <c:v>3814</c:v>
                </c:pt>
                <c:pt idx="82">
                  <c:v>3790</c:v>
                </c:pt>
                <c:pt idx="84">
                  <c:v>5227</c:v>
                </c:pt>
                <c:pt idx="86">
                  <c:v>2179</c:v>
                </c:pt>
                <c:pt idx="87">
                  <c:v>3664.5</c:v>
                </c:pt>
                <c:pt idx="88">
                  <c:v>5314</c:v>
                </c:pt>
                <c:pt idx="90">
                  <c:v>5769</c:v>
                </c:pt>
                <c:pt idx="91">
                  <c:v>6757</c:v>
                </c:pt>
                <c:pt idx="92">
                  <c:v>7842</c:v>
                </c:pt>
                <c:pt idx="94">
                  <c:v>6395</c:v>
                </c:pt>
                <c:pt idx="95">
                  <c:v>4786</c:v>
                </c:pt>
                <c:pt idx="96">
                  <c:v>4821</c:v>
                </c:pt>
                <c:pt idx="150">
                  <c:v>0</c:v>
                </c:pt>
              </c:numCache>
            </c:numRef>
          </c:yVal>
          <c:smooth val="0"/>
        </c:ser>
        <c:axId val="50867095"/>
        <c:axId val="5229737"/>
      </c:scatterChart>
      <c:valAx>
        <c:axId val="50867095"/>
        <c:scaling>
          <c:orientation val="minMax"/>
          <c:max val="42430"/>
          <c:min val="361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229737"/>
        <c:crosses val="autoZero"/>
        <c:crossBetween val="midCat"/>
        <c:majorUnit val="730.5"/>
      </c:valAx>
      <c:valAx>
        <c:axId val="5229737"/>
        <c:scaling>
          <c:orientation val="minMax"/>
          <c:max val="30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086709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KKNA-1L | GAS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c55a11"/>
            </a:solidFill>
            <a:ln w="1908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Koreksi_Data!$C$770:$C$920</c:f>
              <c:numCache>
                <c:formatCode>mmm\-yyyy</c:formatCode>
                <c:ptCount val="151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37226</c:v>
                </c:pt>
                <c:pt idx="29">
                  <c:v>37257</c:v>
                </c:pt>
                <c:pt idx="30">
                  <c:v>37288</c:v>
                </c:pt>
                <c:pt idx="31">
                  <c:v>37316</c:v>
                </c:pt>
                <c:pt idx="32">
                  <c:v>37347</c:v>
                </c:pt>
                <c:pt idx="33">
                  <c:v>37377</c:v>
                </c:pt>
                <c:pt idx="34">
                  <c:v>37408</c:v>
                </c:pt>
                <c:pt idx="35">
                  <c:v>37438</c:v>
                </c:pt>
                <c:pt idx="36">
                  <c:v>37469</c:v>
                </c:pt>
                <c:pt idx="37">
                  <c:v>37500</c:v>
                </c:pt>
                <c:pt idx="38">
                  <c:v>37530</c:v>
                </c:pt>
                <c:pt idx="39">
                  <c:v>37561</c:v>
                </c:pt>
                <c:pt idx="40">
                  <c:v>37591</c:v>
                </c:pt>
                <c:pt idx="41">
                  <c:v>37622</c:v>
                </c:pt>
                <c:pt idx="42">
                  <c:v>37653</c:v>
                </c:pt>
                <c:pt idx="43">
                  <c:v>37681</c:v>
                </c:pt>
                <c:pt idx="44">
                  <c:v>37712</c:v>
                </c:pt>
                <c:pt idx="45">
                  <c:v>37742</c:v>
                </c:pt>
                <c:pt idx="46">
                  <c:v>37773</c:v>
                </c:pt>
                <c:pt idx="47">
                  <c:v>37803</c:v>
                </c:pt>
                <c:pt idx="48">
                  <c:v>37834</c:v>
                </c:pt>
                <c:pt idx="49">
                  <c:v>37865</c:v>
                </c:pt>
                <c:pt idx="50">
                  <c:v>37895</c:v>
                </c:pt>
                <c:pt idx="51">
                  <c:v>37926</c:v>
                </c:pt>
                <c:pt idx="52">
                  <c:v>37956</c:v>
                </c:pt>
                <c:pt idx="53">
                  <c:v>37987</c:v>
                </c:pt>
                <c:pt idx="54">
                  <c:v>38018</c:v>
                </c:pt>
                <c:pt idx="55">
                  <c:v>38047</c:v>
                </c:pt>
                <c:pt idx="56">
                  <c:v>38078</c:v>
                </c:pt>
                <c:pt idx="57">
                  <c:v>38108</c:v>
                </c:pt>
                <c:pt idx="58">
                  <c:v>38139</c:v>
                </c:pt>
                <c:pt idx="59">
                  <c:v>38169</c:v>
                </c:pt>
                <c:pt idx="60">
                  <c:v>38200</c:v>
                </c:pt>
                <c:pt idx="61">
                  <c:v>38231</c:v>
                </c:pt>
                <c:pt idx="62">
                  <c:v>38261</c:v>
                </c:pt>
                <c:pt idx="63">
                  <c:v>38292</c:v>
                </c:pt>
                <c:pt idx="64">
                  <c:v>38322</c:v>
                </c:pt>
                <c:pt idx="65">
                  <c:v>38353</c:v>
                </c:pt>
                <c:pt idx="66">
                  <c:v>38384</c:v>
                </c:pt>
                <c:pt idx="67">
                  <c:v>38412</c:v>
                </c:pt>
                <c:pt idx="68">
                  <c:v>38443</c:v>
                </c:pt>
                <c:pt idx="69">
                  <c:v>38473</c:v>
                </c:pt>
                <c:pt idx="70">
                  <c:v>38504</c:v>
                </c:pt>
                <c:pt idx="71">
                  <c:v>38534</c:v>
                </c:pt>
                <c:pt idx="72">
                  <c:v>38565</c:v>
                </c:pt>
                <c:pt idx="73">
                  <c:v>38596</c:v>
                </c:pt>
                <c:pt idx="74">
                  <c:v>38626</c:v>
                </c:pt>
                <c:pt idx="75">
                  <c:v>38657</c:v>
                </c:pt>
                <c:pt idx="76">
                  <c:v>38687</c:v>
                </c:pt>
                <c:pt idx="77">
                  <c:v>38718</c:v>
                </c:pt>
                <c:pt idx="78">
                  <c:v>38749</c:v>
                </c:pt>
                <c:pt idx="79">
                  <c:v>38777</c:v>
                </c:pt>
                <c:pt idx="80">
                  <c:v>38808</c:v>
                </c:pt>
                <c:pt idx="81">
                  <c:v>38838</c:v>
                </c:pt>
                <c:pt idx="82">
                  <c:v>38869</c:v>
                </c:pt>
                <c:pt idx="83">
                  <c:v>38899</c:v>
                </c:pt>
                <c:pt idx="84">
                  <c:v>38930</c:v>
                </c:pt>
                <c:pt idx="85">
                  <c:v>38961</c:v>
                </c:pt>
                <c:pt idx="86">
                  <c:v>38991</c:v>
                </c:pt>
                <c:pt idx="87">
                  <c:v>39022</c:v>
                </c:pt>
                <c:pt idx="88">
                  <c:v>39052</c:v>
                </c:pt>
                <c:pt idx="89">
                  <c:v>39083</c:v>
                </c:pt>
                <c:pt idx="90">
                  <c:v>39114</c:v>
                </c:pt>
                <c:pt idx="91">
                  <c:v>39142</c:v>
                </c:pt>
                <c:pt idx="92">
                  <c:v>39173</c:v>
                </c:pt>
                <c:pt idx="93">
                  <c:v>39203</c:v>
                </c:pt>
                <c:pt idx="94">
                  <c:v>39234</c:v>
                </c:pt>
                <c:pt idx="95">
                  <c:v>39264</c:v>
                </c:pt>
                <c:pt idx="96">
                  <c:v>39295</c:v>
                </c:pt>
                <c:pt idx="97">
                  <c:v>39326</c:v>
                </c:pt>
                <c:pt idx="98">
                  <c:v>39356</c:v>
                </c:pt>
                <c:pt idx="99">
                  <c:v>39387</c:v>
                </c:pt>
                <c:pt idx="100">
                  <c:v>39417</c:v>
                </c:pt>
                <c:pt idx="101">
                  <c:v>39448</c:v>
                </c:pt>
                <c:pt idx="102">
                  <c:v>39479</c:v>
                </c:pt>
                <c:pt idx="103">
                  <c:v>39508</c:v>
                </c:pt>
                <c:pt idx="104">
                  <c:v>39539</c:v>
                </c:pt>
                <c:pt idx="105">
                  <c:v>39569</c:v>
                </c:pt>
                <c:pt idx="106">
                  <c:v>39600</c:v>
                </c:pt>
                <c:pt idx="107">
                  <c:v>39630</c:v>
                </c:pt>
                <c:pt idx="108">
                  <c:v>39661</c:v>
                </c:pt>
                <c:pt idx="109">
                  <c:v>39692</c:v>
                </c:pt>
                <c:pt idx="110">
                  <c:v>39722</c:v>
                </c:pt>
                <c:pt idx="111">
                  <c:v>39753</c:v>
                </c:pt>
                <c:pt idx="112">
                  <c:v>39783</c:v>
                </c:pt>
                <c:pt idx="113">
                  <c:v>39814</c:v>
                </c:pt>
                <c:pt idx="114">
                  <c:v>39845</c:v>
                </c:pt>
                <c:pt idx="115">
                  <c:v>39873</c:v>
                </c:pt>
                <c:pt idx="116">
                  <c:v>39904</c:v>
                </c:pt>
                <c:pt idx="117">
                  <c:v>39934</c:v>
                </c:pt>
                <c:pt idx="118">
                  <c:v>39965</c:v>
                </c:pt>
                <c:pt idx="119">
                  <c:v>39995</c:v>
                </c:pt>
                <c:pt idx="120">
                  <c:v>40026</c:v>
                </c:pt>
                <c:pt idx="121">
                  <c:v>40057</c:v>
                </c:pt>
                <c:pt idx="122">
                  <c:v>40087</c:v>
                </c:pt>
                <c:pt idx="123">
                  <c:v>40118</c:v>
                </c:pt>
                <c:pt idx="124">
                  <c:v>40148</c:v>
                </c:pt>
                <c:pt idx="125">
                  <c:v>40179</c:v>
                </c:pt>
                <c:pt idx="126">
                  <c:v>40210</c:v>
                </c:pt>
                <c:pt idx="127">
                  <c:v>40238</c:v>
                </c:pt>
                <c:pt idx="128">
                  <c:v>40269</c:v>
                </c:pt>
                <c:pt idx="129">
                  <c:v>40299</c:v>
                </c:pt>
                <c:pt idx="130">
                  <c:v>40330</c:v>
                </c:pt>
                <c:pt idx="131">
                  <c:v>40360</c:v>
                </c:pt>
                <c:pt idx="132">
                  <c:v>40391</c:v>
                </c:pt>
                <c:pt idx="133">
                  <c:v>40422</c:v>
                </c:pt>
                <c:pt idx="134">
                  <c:v>40452</c:v>
                </c:pt>
                <c:pt idx="135">
                  <c:v>40483</c:v>
                </c:pt>
                <c:pt idx="136">
                  <c:v>40513</c:v>
                </c:pt>
                <c:pt idx="137">
                  <c:v>40544</c:v>
                </c:pt>
                <c:pt idx="138">
                  <c:v>40575</c:v>
                </c:pt>
                <c:pt idx="139">
                  <c:v>40603</c:v>
                </c:pt>
                <c:pt idx="140">
                  <c:v>40634</c:v>
                </c:pt>
                <c:pt idx="141">
                  <c:v>40664</c:v>
                </c:pt>
                <c:pt idx="142">
                  <c:v>40695</c:v>
                </c:pt>
                <c:pt idx="143">
                  <c:v>40725</c:v>
                </c:pt>
                <c:pt idx="144">
                  <c:v>40756</c:v>
                </c:pt>
                <c:pt idx="145">
                  <c:v>40787</c:v>
                </c:pt>
                <c:pt idx="146">
                  <c:v>40817</c:v>
                </c:pt>
                <c:pt idx="147">
                  <c:v>40848</c:v>
                </c:pt>
                <c:pt idx="148">
                  <c:v>40878</c:v>
                </c:pt>
                <c:pt idx="149">
                  <c:v>40909</c:v>
                </c:pt>
                <c:pt idx="150">
                  <c:v>42430</c:v>
                </c:pt>
              </c:numCache>
            </c:numRef>
          </c:xVal>
          <c:yVal>
            <c:numRef>
              <c:f>Koreksi_Data!$K$770:$K$920</c:f>
              <c:numCache>
                <c:formatCode>#,##0.0</c:formatCode>
                <c:ptCount val="151"/>
                <c:pt idx="0">
                  <c:v>1111</c:v>
                </c:pt>
                <c:pt idx="1">
                  <c:v>1113</c:v>
                </c:pt>
                <c:pt idx="2">
                  <c:v>1150</c:v>
                </c:pt>
                <c:pt idx="3">
                  <c:v>1893.90625</c:v>
                </c:pt>
                <c:pt idx="4">
                  <c:v>1610</c:v>
                </c:pt>
                <c:pt idx="5">
                  <c:v>1167.96875</c:v>
                </c:pt>
                <c:pt idx="6">
                  <c:v>959.53125</c:v>
                </c:pt>
                <c:pt idx="7">
                  <c:v>1538.125</c:v>
                </c:pt>
                <c:pt idx="8">
                  <c:v>2874</c:v>
                </c:pt>
                <c:pt idx="9">
                  <c:v>2020</c:v>
                </c:pt>
                <c:pt idx="10">
                  <c:v>1902</c:v>
                </c:pt>
                <c:pt idx="11">
                  <c:v>1552.12133072407</c:v>
                </c:pt>
                <c:pt idx="12">
                  <c:v>1849.8904109589</c:v>
                </c:pt>
                <c:pt idx="13">
                  <c:v>1954.1095890411</c:v>
                </c:pt>
                <c:pt idx="14">
                  <c:v>1511.17808219178</c:v>
                </c:pt>
                <c:pt idx="15">
                  <c:v>1247</c:v>
                </c:pt>
                <c:pt idx="16">
                  <c:v>1345.56013745704</c:v>
                </c:pt>
                <c:pt idx="17">
                  <c:v>1259.85567010309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1101</c:v>
                </c:pt>
                <c:pt idx="30">
                  <c:v>977.554545454546</c:v>
                </c:pt>
                <c:pt idx="31">
                  <c:v>2477.5</c:v>
                </c:pt>
                <c:pt idx="32">
                  <c:v>1915.8072519084</c:v>
                </c:pt>
                <c:pt idx="33">
                  <c:v>3786.25</c:v>
                </c:pt>
                <c:pt idx="34">
                  <c:v>5353</c:v>
                </c:pt>
                <c:pt idx="35">
                  <c:v>5187</c:v>
                </c:pt>
                <c:pt idx="36">
                  <c:v>7166</c:v>
                </c:pt>
                <c:pt idx="37">
                  <c:v>6240</c:v>
                </c:pt>
                <c:pt idx="38">
                  <c:v>6436</c:v>
                </c:pt>
                <c:pt idx="39">
                  <c:v>6537</c:v>
                </c:pt>
                <c:pt idx="40">
                  <c:v>6959</c:v>
                </c:pt>
                <c:pt idx="41">
                  <c:v>8002</c:v>
                </c:pt>
                <c:pt idx="42">
                  <c:v>7761.97871311079</c:v>
                </c:pt>
                <c:pt idx="43">
                  <c:v>8549</c:v>
                </c:pt>
                <c:pt idx="44">
                  <c:v>20041.0983606557</c:v>
                </c:pt>
                <c:pt idx="45">
                  <c:v>6396</c:v>
                </c:pt>
                <c:pt idx="46">
                  <c:v>8532</c:v>
                </c:pt>
                <c:pt idx="47">
                  <c:v>10825.5</c:v>
                </c:pt>
                <c:pt idx="48">
                  <c:v>9808.67706790776</c:v>
                </c:pt>
                <c:pt idx="49">
                  <c:v>7272</c:v>
                </c:pt>
                <c:pt idx="50">
                  <c:v>12238</c:v>
                </c:pt>
                <c:pt idx="51">
                  <c:v>10947</c:v>
                </c:pt>
                <c:pt idx="52">
                  <c:v>12077</c:v>
                </c:pt>
                <c:pt idx="53">
                  <c:v>10672</c:v>
                </c:pt>
                <c:pt idx="54">
                  <c:v>10872</c:v>
                </c:pt>
                <c:pt idx="55">
                  <c:v>9865</c:v>
                </c:pt>
                <c:pt idx="56">
                  <c:v>9865</c:v>
                </c:pt>
                <c:pt idx="57">
                  <c:v>12559</c:v>
                </c:pt>
                <c:pt idx="58">
                  <c:v>12400</c:v>
                </c:pt>
                <c:pt idx="59">
                  <c:v>12146</c:v>
                </c:pt>
                <c:pt idx="60">
                  <c:v>12052.9686498041</c:v>
                </c:pt>
                <c:pt idx="61">
                  <c:v>9963</c:v>
                </c:pt>
                <c:pt idx="62">
                  <c:v>8067</c:v>
                </c:pt>
                <c:pt idx="63">
                  <c:v>8510.71087235407</c:v>
                </c:pt>
                <c:pt idx="64">
                  <c:v>9267.47722899294</c:v>
                </c:pt>
                <c:pt idx="65">
                  <c:v>8715.10246953175</c:v>
                </c:pt>
                <c:pt idx="66">
                  <c:v>10259</c:v>
                </c:pt>
                <c:pt idx="67">
                  <c:v>1725.5</c:v>
                </c:pt>
                <c:pt idx="68">
                  <c:v>1330.5</c:v>
                </c:pt>
                <c:pt idx="69">
                  <c:v>1337.73097826087</c:v>
                </c:pt>
                <c:pt idx="70">
                  <c:v>8535</c:v>
                </c:pt>
                <c:pt idx="71">
                  <c:v>7920</c:v>
                </c:pt>
                <c:pt idx="72">
                  <c:v>8167</c:v>
                </c:pt>
                <c:pt idx="73">
                  <c:v>6354</c:v>
                </c:pt>
                <c:pt idx="74">
                  <c:v>6884</c:v>
                </c:pt>
                <c:pt idx="75">
                  <c:v>6040</c:v>
                </c:pt>
                <c:pt idx="76">
                  <c:v>5921.56862745098</c:v>
                </c:pt>
                <c:pt idx="77">
                  <c:v>5764.46578631453</c:v>
                </c:pt>
                <c:pt idx="78">
                  <c:v>6315.53421368547</c:v>
                </c:pt>
                <c:pt idx="79">
                  <c:v>5784.75</c:v>
                </c:pt>
                <c:pt idx="80">
                  <c:v>3476.5</c:v>
                </c:pt>
                <c:pt idx="81">
                  <c:v>3814</c:v>
                </c:pt>
                <c:pt idx="82">
                  <c:v>3790</c:v>
                </c:pt>
                <c:pt idx="83">
                  <c:v>3682.7358490566</c:v>
                </c:pt>
                <c:pt idx="84">
                  <c:v>5227</c:v>
                </c:pt>
                <c:pt idx="85">
                  <c:v>5513.69372531812</c:v>
                </c:pt>
                <c:pt idx="86">
                  <c:v>2179</c:v>
                </c:pt>
                <c:pt idx="87">
                  <c:v>3664.5</c:v>
                </c:pt>
                <c:pt idx="88">
                  <c:v>5314</c:v>
                </c:pt>
                <c:pt idx="89">
                  <c:v>6115.39676570139</c:v>
                </c:pt>
                <c:pt idx="90">
                  <c:v>5769</c:v>
                </c:pt>
                <c:pt idx="91">
                  <c:v>6757</c:v>
                </c:pt>
                <c:pt idx="92">
                  <c:v>7842</c:v>
                </c:pt>
                <c:pt idx="93">
                  <c:v>4182.64918970448</c:v>
                </c:pt>
                <c:pt idx="94">
                  <c:v>6395</c:v>
                </c:pt>
                <c:pt idx="95">
                  <c:v>4786</c:v>
                </c:pt>
                <c:pt idx="96">
                  <c:v>4821</c:v>
                </c:pt>
                <c:pt idx="97">
                  <c:v>6106.6</c:v>
                </c:pt>
                <c:pt idx="98">
                  <c:v>25548.9933014354</c:v>
                </c:pt>
                <c:pt idx="99">
                  <c:v>4677.98468899522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2402.04210526316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1745.4019138756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Koreksi_Data!$C$770:$C$920</c:f>
              <c:numCache>
                <c:formatCode>mmm\-yyyy</c:formatCode>
                <c:ptCount val="151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37226</c:v>
                </c:pt>
                <c:pt idx="29">
                  <c:v>37257</c:v>
                </c:pt>
                <c:pt idx="30">
                  <c:v>37288</c:v>
                </c:pt>
                <c:pt idx="31">
                  <c:v>37316</c:v>
                </c:pt>
                <c:pt idx="32">
                  <c:v>37347</c:v>
                </c:pt>
                <c:pt idx="33">
                  <c:v>37377</c:v>
                </c:pt>
                <c:pt idx="34">
                  <c:v>37408</c:v>
                </c:pt>
                <c:pt idx="35">
                  <c:v>37438</c:v>
                </c:pt>
                <c:pt idx="36">
                  <c:v>37469</c:v>
                </c:pt>
                <c:pt idx="37">
                  <c:v>37500</c:v>
                </c:pt>
                <c:pt idx="38">
                  <c:v>37530</c:v>
                </c:pt>
                <c:pt idx="39">
                  <c:v>37561</c:v>
                </c:pt>
                <c:pt idx="40">
                  <c:v>37591</c:v>
                </c:pt>
                <c:pt idx="41">
                  <c:v>37622</c:v>
                </c:pt>
                <c:pt idx="42">
                  <c:v>37653</c:v>
                </c:pt>
                <c:pt idx="43">
                  <c:v>37681</c:v>
                </c:pt>
                <c:pt idx="44">
                  <c:v>37712</c:v>
                </c:pt>
                <c:pt idx="45">
                  <c:v>37742</c:v>
                </c:pt>
                <c:pt idx="46">
                  <c:v>37773</c:v>
                </c:pt>
                <c:pt idx="47">
                  <c:v>37803</c:v>
                </c:pt>
                <c:pt idx="48">
                  <c:v>37834</c:v>
                </c:pt>
                <c:pt idx="49">
                  <c:v>37865</c:v>
                </c:pt>
                <c:pt idx="50">
                  <c:v>37895</c:v>
                </c:pt>
                <c:pt idx="51">
                  <c:v>37926</c:v>
                </c:pt>
                <c:pt idx="52">
                  <c:v>37956</c:v>
                </c:pt>
                <c:pt idx="53">
                  <c:v>37987</c:v>
                </c:pt>
                <c:pt idx="54">
                  <c:v>38018</c:v>
                </c:pt>
                <c:pt idx="55">
                  <c:v>38047</c:v>
                </c:pt>
                <c:pt idx="56">
                  <c:v>38078</c:v>
                </c:pt>
                <c:pt idx="57">
                  <c:v>38108</c:v>
                </c:pt>
                <c:pt idx="58">
                  <c:v>38139</c:v>
                </c:pt>
                <c:pt idx="59">
                  <c:v>38169</c:v>
                </c:pt>
                <c:pt idx="60">
                  <c:v>38200</c:v>
                </c:pt>
                <c:pt idx="61">
                  <c:v>38231</c:v>
                </c:pt>
                <c:pt idx="62">
                  <c:v>38261</c:v>
                </c:pt>
                <c:pt idx="63">
                  <c:v>38292</c:v>
                </c:pt>
                <c:pt idx="64">
                  <c:v>38322</c:v>
                </c:pt>
                <c:pt idx="65">
                  <c:v>38353</c:v>
                </c:pt>
                <c:pt idx="66">
                  <c:v>38384</c:v>
                </c:pt>
                <c:pt idx="67">
                  <c:v>38412</c:v>
                </c:pt>
                <c:pt idx="68">
                  <c:v>38443</c:v>
                </c:pt>
                <c:pt idx="69">
                  <c:v>38473</c:v>
                </c:pt>
                <c:pt idx="70">
                  <c:v>38504</c:v>
                </c:pt>
                <c:pt idx="71">
                  <c:v>38534</c:v>
                </c:pt>
                <c:pt idx="72">
                  <c:v>38565</c:v>
                </c:pt>
                <c:pt idx="73">
                  <c:v>38596</c:v>
                </c:pt>
                <c:pt idx="74">
                  <c:v>38626</c:v>
                </c:pt>
                <c:pt idx="75">
                  <c:v>38657</c:v>
                </c:pt>
                <c:pt idx="76">
                  <c:v>38687</c:v>
                </c:pt>
                <c:pt idx="77">
                  <c:v>38718</c:v>
                </c:pt>
                <c:pt idx="78">
                  <c:v>38749</c:v>
                </c:pt>
                <c:pt idx="79">
                  <c:v>38777</c:v>
                </c:pt>
                <c:pt idx="80">
                  <c:v>38808</c:v>
                </c:pt>
                <c:pt idx="81">
                  <c:v>38838</c:v>
                </c:pt>
                <c:pt idx="82">
                  <c:v>38869</c:v>
                </c:pt>
                <c:pt idx="83">
                  <c:v>38899</c:v>
                </c:pt>
                <c:pt idx="84">
                  <c:v>38930</c:v>
                </c:pt>
                <c:pt idx="85">
                  <c:v>38961</c:v>
                </c:pt>
                <c:pt idx="86">
                  <c:v>38991</c:v>
                </c:pt>
                <c:pt idx="87">
                  <c:v>39022</c:v>
                </c:pt>
                <c:pt idx="88">
                  <c:v>39052</c:v>
                </c:pt>
                <c:pt idx="89">
                  <c:v>39083</c:v>
                </c:pt>
                <c:pt idx="90">
                  <c:v>39114</c:v>
                </c:pt>
                <c:pt idx="91">
                  <c:v>39142</c:v>
                </c:pt>
                <c:pt idx="92">
                  <c:v>39173</c:v>
                </c:pt>
                <c:pt idx="93">
                  <c:v>39203</c:v>
                </c:pt>
                <c:pt idx="94">
                  <c:v>39234</c:v>
                </c:pt>
                <c:pt idx="95">
                  <c:v>39264</c:v>
                </c:pt>
                <c:pt idx="96">
                  <c:v>39295</c:v>
                </c:pt>
                <c:pt idx="97">
                  <c:v>39326</c:v>
                </c:pt>
                <c:pt idx="98">
                  <c:v>39356</c:v>
                </c:pt>
                <c:pt idx="99">
                  <c:v>39387</c:v>
                </c:pt>
                <c:pt idx="100">
                  <c:v>39417</c:v>
                </c:pt>
                <c:pt idx="101">
                  <c:v>39448</c:v>
                </c:pt>
                <c:pt idx="102">
                  <c:v>39479</c:v>
                </c:pt>
                <c:pt idx="103">
                  <c:v>39508</c:v>
                </c:pt>
                <c:pt idx="104">
                  <c:v>39539</c:v>
                </c:pt>
                <c:pt idx="105">
                  <c:v>39569</c:v>
                </c:pt>
                <c:pt idx="106">
                  <c:v>39600</c:v>
                </c:pt>
                <c:pt idx="107">
                  <c:v>39630</c:v>
                </c:pt>
                <c:pt idx="108">
                  <c:v>39661</c:v>
                </c:pt>
                <c:pt idx="109">
                  <c:v>39692</c:v>
                </c:pt>
                <c:pt idx="110">
                  <c:v>39722</c:v>
                </c:pt>
                <c:pt idx="111">
                  <c:v>39753</c:v>
                </c:pt>
                <c:pt idx="112">
                  <c:v>39783</c:v>
                </c:pt>
                <c:pt idx="113">
                  <c:v>39814</c:v>
                </c:pt>
                <c:pt idx="114">
                  <c:v>39845</c:v>
                </c:pt>
                <c:pt idx="115">
                  <c:v>39873</c:v>
                </c:pt>
                <c:pt idx="116">
                  <c:v>39904</c:v>
                </c:pt>
                <c:pt idx="117">
                  <c:v>39934</c:v>
                </c:pt>
                <c:pt idx="118">
                  <c:v>39965</c:v>
                </c:pt>
                <c:pt idx="119">
                  <c:v>39995</c:v>
                </c:pt>
                <c:pt idx="120">
                  <c:v>40026</c:v>
                </c:pt>
                <c:pt idx="121">
                  <c:v>40057</c:v>
                </c:pt>
                <c:pt idx="122">
                  <c:v>40087</c:v>
                </c:pt>
                <c:pt idx="123">
                  <c:v>40118</c:v>
                </c:pt>
                <c:pt idx="124">
                  <c:v>40148</c:v>
                </c:pt>
                <c:pt idx="125">
                  <c:v>40179</c:v>
                </c:pt>
                <c:pt idx="126">
                  <c:v>40210</c:v>
                </c:pt>
                <c:pt idx="127">
                  <c:v>40238</c:v>
                </c:pt>
                <c:pt idx="128">
                  <c:v>40269</c:v>
                </c:pt>
                <c:pt idx="129">
                  <c:v>40299</c:v>
                </c:pt>
                <c:pt idx="130">
                  <c:v>40330</c:v>
                </c:pt>
                <c:pt idx="131">
                  <c:v>40360</c:v>
                </c:pt>
                <c:pt idx="132">
                  <c:v>40391</c:v>
                </c:pt>
                <c:pt idx="133">
                  <c:v>40422</c:v>
                </c:pt>
                <c:pt idx="134">
                  <c:v>40452</c:v>
                </c:pt>
                <c:pt idx="135">
                  <c:v>40483</c:v>
                </c:pt>
                <c:pt idx="136">
                  <c:v>40513</c:v>
                </c:pt>
                <c:pt idx="137">
                  <c:v>40544</c:v>
                </c:pt>
                <c:pt idx="138">
                  <c:v>40575</c:v>
                </c:pt>
                <c:pt idx="139">
                  <c:v>40603</c:v>
                </c:pt>
                <c:pt idx="140">
                  <c:v>40634</c:v>
                </c:pt>
                <c:pt idx="141">
                  <c:v>40664</c:v>
                </c:pt>
                <c:pt idx="142">
                  <c:v>40695</c:v>
                </c:pt>
                <c:pt idx="143">
                  <c:v>40725</c:v>
                </c:pt>
                <c:pt idx="144">
                  <c:v>40756</c:v>
                </c:pt>
                <c:pt idx="145">
                  <c:v>40787</c:v>
                </c:pt>
                <c:pt idx="146">
                  <c:v>40817</c:v>
                </c:pt>
                <c:pt idx="147">
                  <c:v>40848</c:v>
                </c:pt>
                <c:pt idx="148">
                  <c:v>40878</c:v>
                </c:pt>
                <c:pt idx="149">
                  <c:v>40909</c:v>
                </c:pt>
                <c:pt idx="150">
                  <c:v>42430</c:v>
                </c:pt>
              </c:numCache>
            </c:numRef>
          </c:xVal>
          <c:yVal>
            <c:numRef>
              <c:f>Koreksi_Data!$I$770:$I$920</c:f>
              <c:numCache>
                <c:formatCode>#,##0.0</c:formatCode>
                <c:ptCount val="151"/>
                <c:pt idx="0">
                  <c:v>1111</c:v>
                </c:pt>
                <c:pt idx="1">
                  <c:v>1113</c:v>
                </c:pt>
                <c:pt idx="2">
                  <c:v>1150</c:v>
                </c:pt>
                <c:pt idx="8">
                  <c:v>2874</c:v>
                </c:pt>
                <c:pt idx="9">
                  <c:v>2020</c:v>
                </c:pt>
                <c:pt idx="10">
                  <c:v>1902</c:v>
                </c:pt>
                <c:pt idx="15">
                  <c:v>1247</c:v>
                </c:pt>
                <c:pt idx="29">
                  <c:v>1101</c:v>
                </c:pt>
                <c:pt idx="31">
                  <c:v>2477.5</c:v>
                </c:pt>
                <c:pt idx="33">
                  <c:v>3786.25</c:v>
                </c:pt>
                <c:pt idx="34">
                  <c:v>5353</c:v>
                </c:pt>
                <c:pt idx="35">
                  <c:v>5187</c:v>
                </c:pt>
                <c:pt idx="36">
                  <c:v>7166</c:v>
                </c:pt>
                <c:pt idx="37">
                  <c:v>6240</c:v>
                </c:pt>
                <c:pt idx="38">
                  <c:v>6436</c:v>
                </c:pt>
                <c:pt idx="39">
                  <c:v>6537</c:v>
                </c:pt>
                <c:pt idx="40">
                  <c:v>6959</c:v>
                </c:pt>
                <c:pt idx="41">
                  <c:v>8002</c:v>
                </c:pt>
                <c:pt idx="43">
                  <c:v>8549</c:v>
                </c:pt>
                <c:pt idx="45">
                  <c:v>6396</c:v>
                </c:pt>
                <c:pt idx="46">
                  <c:v>8532</c:v>
                </c:pt>
                <c:pt idx="47">
                  <c:v>10825.5</c:v>
                </c:pt>
                <c:pt idx="49">
                  <c:v>7272</c:v>
                </c:pt>
                <c:pt idx="50">
                  <c:v>12238</c:v>
                </c:pt>
                <c:pt idx="51">
                  <c:v>10947</c:v>
                </c:pt>
                <c:pt idx="52">
                  <c:v>12077</c:v>
                </c:pt>
                <c:pt idx="53">
                  <c:v>10672</c:v>
                </c:pt>
                <c:pt idx="54">
                  <c:v>10872</c:v>
                </c:pt>
                <c:pt idx="55">
                  <c:v>9865</c:v>
                </c:pt>
                <c:pt idx="56">
                  <c:v>9865</c:v>
                </c:pt>
                <c:pt idx="57">
                  <c:v>12559</c:v>
                </c:pt>
                <c:pt idx="58">
                  <c:v>12400</c:v>
                </c:pt>
                <c:pt idx="59">
                  <c:v>12146</c:v>
                </c:pt>
                <c:pt idx="61">
                  <c:v>9963</c:v>
                </c:pt>
                <c:pt idx="62">
                  <c:v>8067</c:v>
                </c:pt>
                <c:pt idx="66">
                  <c:v>10259</c:v>
                </c:pt>
                <c:pt idx="67">
                  <c:v>1725.5</c:v>
                </c:pt>
                <c:pt idx="68">
                  <c:v>1330.5</c:v>
                </c:pt>
                <c:pt idx="70">
                  <c:v>8535</c:v>
                </c:pt>
                <c:pt idx="71">
                  <c:v>7920</c:v>
                </c:pt>
                <c:pt idx="72">
                  <c:v>8167</c:v>
                </c:pt>
                <c:pt idx="73">
                  <c:v>6354</c:v>
                </c:pt>
                <c:pt idx="74">
                  <c:v>6884</c:v>
                </c:pt>
                <c:pt idx="75">
                  <c:v>6040</c:v>
                </c:pt>
                <c:pt idx="79">
                  <c:v>5784.75</c:v>
                </c:pt>
                <c:pt idx="80">
                  <c:v>3476.5</c:v>
                </c:pt>
                <c:pt idx="81">
                  <c:v>3814</c:v>
                </c:pt>
                <c:pt idx="82">
                  <c:v>3790</c:v>
                </c:pt>
                <c:pt idx="84">
                  <c:v>5227</c:v>
                </c:pt>
                <c:pt idx="86">
                  <c:v>2179</c:v>
                </c:pt>
                <c:pt idx="87">
                  <c:v>3664.5</c:v>
                </c:pt>
                <c:pt idx="88">
                  <c:v>5314</c:v>
                </c:pt>
                <c:pt idx="90">
                  <c:v>5769</c:v>
                </c:pt>
                <c:pt idx="91">
                  <c:v>6757</c:v>
                </c:pt>
                <c:pt idx="92">
                  <c:v>7842</c:v>
                </c:pt>
                <c:pt idx="94">
                  <c:v>6395</c:v>
                </c:pt>
                <c:pt idx="95">
                  <c:v>4786</c:v>
                </c:pt>
                <c:pt idx="96">
                  <c:v>4821</c:v>
                </c:pt>
                <c:pt idx="150">
                  <c:v>0</c:v>
                </c:pt>
              </c:numCache>
            </c:numRef>
          </c:yVal>
          <c:smooth val="0"/>
        </c:ser>
        <c:axId val="90026729"/>
        <c:axId val="14834333"/>
      </c:scatterChart>
      <c:valAx>
        <c:axId val="90026729"/>
        <c:scaling>
          <c:orientation val="minMax"/>
          <c:max val="42430"/>
          <c:min val="361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4834333"/>
        <c:crosses val="autoZero"/>
        <c:crossBetween val="midCat"/>
        <c:majorUnit val="730.5"/>
      </c:valAx>
      <c:valAx>
        <c:axId val="14834333"/>
        <c:scaling>
          <c:orientation val="minMax"/>
          <c:max val="30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002672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KKNA-1S | GAS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Koreksi_Data!$C$921:$C$1059</c:f>
              <c:numCache>
                <c:formatCode>mmm\-yyyy</c:formatCode>
                <c:ptCount val="139"/>
                <c:pt idx="0">
                  <c:v>36495</c:v>
                </c:pt>
                <c:pt idx="1">
                  <c:v>36739</c:v>
                </c:pt>
                <c:pt idx="2">
                  <c:v>36770</c:v>
                </c:pt>
                <c:pt idx="3">
                  <c:v>36800</c:v>
                </c:pt>
                <c:pt idx="4">
                  <c:v>36831</c:v>
                </c:pt>
                <c:pt idx="5">
                  <c:v>36861</c:v>
                </c:pt>
                <c:pt idx="6">
                  <c:v>36892</c:v>
                </c:pt>
                <c:pt idx="7">
                  <c:v>36923</c:v>
                </c:pt>
                <c:pt idx="8">
                  <c:v>36951</c:v>
                </c:pt>
                <c:pt idx="9">
                  <c:v>36982</c:v>
                </c:pt>
                <c:pt idx="10">
                  <c:v>37012</c:v>
                </c:pt>
                <c:pt idx="11">
                  <c:v>37043</c:v>
                </c:pt>
                <c:pt idx="12">
                  <c:v>37073</c:v>
                </c:pt>
                <c:pt idx="13">
                  <c:v>37104</c:v>
                </c:pt>
                <c:pt idx="14">
                  <c:v>37135</c:v>
                </c:pt>
                <c:pt idx="15">
                  <c:v>37165</c:v>
                </c:pt>
                <c:pt idx="16">
                  <c:v>37226</c:v>
                </c:pt>
                <c:pt idx="17">
                  <c:v>37257</c:v>
                </c:pt>
                <c:pt idx="18">
                  <c:v>37288</c:v>
                </c:pt>
                <c:pt idx="19">
                  <c:v>37316</c:v>
                </c:pt>
                <c:pt idx="20">
                  <c:v>37347</c:v>
                </c:pt>
                <c:pt idx="21">
                  <c:v>37377</c:v>
                </c:pt>
                <c:pt idx="22">
                  <c:v>37408</c:v>
                </c:pt>
                <c:pt idx="23">
                  <c:v>37438</c:v>
                </c:pt>
                <c:pt idx="24">
                  <c:v>37469</c:v>
                </c:pt>
                <c:pt idx="25">
                  <c:v>37500</c:v>
                </c:pt>
                <c:pt idx="26">
                  <c:v>37530</c:v>
                </c:pt>
                <c:pt idx="27">
                  <c:v>37561</c:v>
                </c:pt>
                <c:pt idx="28">
                  <c:v>37591</c:v>
                </c:pt>
                <c:pt idx="29">
                  <c:v>37622</c:v>
                </c:pt>
                <c:pt idx="30">
                  <c:v>37653</c:v>
                </c:pt>
                <c:pt idx="31">
                  <c:v>37681</c:v>
                </c:pt>
                <c:pt idx="32">
                  <c:v>37712</c:v>
                </c:pt>
                <c:pt idx="33">
                  <c:v>37742</c:v>
                </c:pt>
                <c:pt idx="34">
                  <c:v>37773</c:v>
                </c:pt>
                <c:pt idx="35">
                  <c:v>37803</c:v>
                </c:pt>
                <c:pt idx="36">
                  <c:v>37834</c:v>
                </c:pt>
                <c:pt idx="37">
                  <c:v>37865</c:v>
                </c:pt>
                <c:pt idx="38">
                  <c:v>37895</c:v>
                </c:pt>
                <c:pt idx="39">
                  <c:v>37926</c:v>
                </c:pt>
                <c:pt idx="40">
                  <c:v>37956</c:v>
                </c:pt>
                <c:pt idx="41">
                  <c:v>37987</c:v>
                </c:pt>
                <c:pt idx="42">
                  <c:v>38018</c:v>
                </c:pt>
                <c:pt idx="43">
                  <c:v>38047</c:v>
                </c:pt>
                <c:pt idx="44">
                  <c:v>38078</c:v>
                </c:pt>
                <c:pt idx="45">
                  <c:v>38108</c:v>
                </c:pt>
                <c:pt idx="46">
                  <c:v>38139</c:v>
                </c:pt>
                <c:pt idx="47">
                  <c:v>38169</c:v>
                </c:pt>
                <c:pt idx="48">
                  <c:v>38200</c:v>
                </c:pt>
                <c:pt idx="49">
                  <c:v>38231</c:v>
                </c:pt>
                <c:pt idx="50">
                  <c:v>38261</c:v>
                </c:pt>
                <c:pt idx="51">
                  <c:v>38292</c:v>
                </c:pt>
                <c:pt idx="52">
                  <c:v>38322</c:v>
                </c:pt>
                <c:pt idx="53">
                  <c:v>38353</c:v>
                </c:pt>
                <c:pt idx="54">
                  <c:v>38384</c:v>
                </c:pt>
                <c:pt idx="55">
                  <c:v>38412</c:v>
                </c:pt>
                <c:pt idx="56">
                  <c:v>38443</c:v>
                </c:pt>
                <c:pt idx="57">
                  <c:v>38473</c:v>
                </c:pt>
                <c:pt idx="58">
                  <c:v>38504</c:v>
                </c:pt>
                <c:pt idx="59">
                  <c:v>38534</c:v>
                </c:pt>
                <c:pt idx="60">
                  <c:v>38565</c:v>
                </c:pt>
                <c:pt idx="61">
                  <c:v>38596</c:v>
                </c:pt>
                <c:pt idx="62">
                  <c:v>38626</c:v>
                </c:pt>
                <c:pt idx="63">
                  <c:v>38657</c:v>
                </c:pt>
                <c:pt idx="64">
                  <c:v>38687</c:v>
                </c:pt>
                <c:pt idx="65">
                  <c:v>38718</c:v>
                </c:pt>
                <c:pt idx="66">
                  <c:v>38749</c:v>
                </c:pt>
                <c:pt idx="67">
                  <c:v>38777</c:v>
                </c:pt>
                <c:pt idx="68">
                  <c:v>38808</c:v>
                </c:pt>
                <c:pt idx="69">
                  <c:v>38838</c:v>
                </c:pt>
                <c:pt idx="70">
                  <c:v>38869</c:v>
                </c:pt>
                <c:pt idx="71">
                  <c:v>38899</c:v>
                </c:pt>
                <c:pt idx="72">
                  <c:v>38930</c:v>
                </c:pt>
                <c:pt idx="73">
                  <c:v>38961</c:v>
                </c:pt>
                <c:pt idx="74">
                  <c:v>38991</c:v>
                </c:pt>
                <c:pt idx="75">
                  <c:v>39022</c:v>
                </c:pt>
                <c:pt idx="76">
                  <c:v>39052</c:v>
                </c:pt>
                <c:pt idx="77">
                  <c:v>39083</c:v>
                </c:pt>
                <c:pt idx="78">
                  <c:v>39114</c:v>
                </c:pt>
                <c:pt idx="79">
                  <c:v>39142</c:v>
                </c:pt>
                <c:pt idx="80">
                  <c:v>39173</c:v>
                </c:pt>
                <c:pt idx="81">
                  <c:v>39203</c:v>
                </c:pt>
                <c:pt idx="82">
                  <c:v>39234</c:v>
                </c:pt>
                <c:pt idx="83">
                  <c:v>39264</c:v>
                </c:pt>
                <c:pt idx="84">
                  <c:v>39295</c:v>
                </c:pt>
                <c:pt idx="85">
                  <c:v>39326</c:v>
                </c:pt>
                <c:pt idx="86">
                  <c:v>39356</c:v>
                </c:pt>
                <c:pt idx="87">
                  <c:v>39387</c:v>
                </c:pt>
                <c:pt idx="88">
                  <c:v>39417</c:v>
                </c:pt>
                <c:pt idx="89">
                  <c:v>39448</c:v>
                </c:pt>
                <c:pt idx="90">
                  <c:v>39479</c:v>
                </c:pt>
                <c:pt idx="91">
                  <c:v>39508</c:v>
                </c:pt>
                <c:pt idx="92">
                  <c:v>39539</c:v>
                </c:pt>
                <c:pt idx="93">
                  <c:v>39569</c:v>
                </c:pt>
                <c:pt idx="94">
                  <c:v>39600</c:v>
                </c:pt>
                <c:pt idx="95">
                  <c:v>39630</c:v>
                </c:pt>
                <c:pt idx="96">
                  <c:v>39661</c:v>
                </c:pt>
                <c:pt idx="97">
                  <c:v>39692</c:v>
                </c:pt>
                <c:pt idx="98">
                  <c:v>39722</c:v>
                </c:pt>
                <c:pt idx="99">
                  <c:v>39753</c:v>
                </c:pt>
                <c:pt idx="100">
                  <c:v>39783</c:v>
                </c:pt>
                <c:pt idx="101">
                  <c:v>39814</c:v>
                </c:pt>
                <c:pt idx="102">
                  <c:v>39845</c:v>
                </c:pt>
                <c:pt idx="103">
                  <c:v>39873</c:v>
                </c:pt>
                <c:pt idx="104">
                  <c:v>39904</c:v>
                </c:pt>
                <c:pt idx="105">
                  <c:v>39934</c:v>
                </c:pt>
                <c:pt idx="106">
                  <c:v>39965</c:v>
                </c:pt>
                <c:pt idx="107">
                  <c:v>39995</c:v>
                </c:pt>
                <c:pt idx="108">
                  <c:v>40026</c:v>
                </c:pt>
                <c:pt idx="109">
                  <c:v>40057</c:v>
                </c:pt>
                <c:pt idx="110">
                  <c:v>40087</c:v>
                </c:pt>
                <c:pt idx="111">
                  <c:v>40118</c:v>
                </c:pt>
                <c:pt idx="112">
                  <c:v>40148</c:v>
                </c:pt>
                <c:pt idx="113">
                  <c:v>40179</c:v>
                </c:pt>
                <c:pt idx="114">
                  <c:v>40210</c:v>
                </c:pt>
                <c:pt idx="115">
                  <c:v>40238</c:v>
                </c:pt>
                <c:pt idx="116">
                  <c:v>40269</c:v>
                </c:pt>
                <c:pt idx="117">
                  <c:v>40299</c:v>
                </c:pt>
                <c:pt idx="118">
                  <c:v>40330</c:v>
                </c:pt>
                <c:pt idx="119">
                  <c:v>40360</c:v>
                </c:pt>
                <c:pt idx="120">
                  <c:v>40391</c:v>
                </c:pt>
                <c:pt idx="121">
                  <c:v>40422</c:v>
                </c:pt>
                <c:pt idx="122">
                  <c:v>40452</c:v>
                </c:pt>
                <c:pt idx="123">
                  <c:v>40483</c:v>
                </c:pt>
                <c:pt idx="124">
                  <c:v>40513</c:v>
                </c:pt>
                <c:pt idx="125">
                  <c:v>40544</c:v>
                </c:pt>
                <c:pt idx="126">
                  <c:v>40575</c:v>
                </c:pt>
                <c:pt idx="127">
                  <c:v>40603</c:v>
                </c:pt>
                <c:pt idx="128">
                  <c:v>40634</c:v>
                </c:pt>
                <c:pt idx="129">
                  <c:v>40664</c:v>
                </c:pt>
                <c:pt idx="130">
                  <c:v>40695</c:v>
                </c:pt>
                <c:pt idx="131">
                  <c:v>40725</c:v>
                </c:pt>
                <c:pt idx="132">
                  <c:v>40756</c:v>
                </c:pt>
                <c:pt idx="133">
                  <c:v>40787</c:v>
                </c:pt>
                <c:pt idx="134">
                  <c:v>40817</c:v>
                </c:pt>
                <c:pt idx="135">
                  <c:v>40848</c:v>
                </c:pt>
                <c:pt idx="136">
                  <c:v>40878</c:v>
                </c:pt>
                <c:pt idx="137">
                  <c:v>40909</c:v>
                </c:pt>
                <c:pt idx="138">
                  <c:v>42430</c:v>
                </c:pt>
              </c:numCache>
            </c:numRef>
          </c:xVal>
          <c:yVal>
            <c:numRef>
              <c:f>Koreksi_Data!$H$921:$H$1059</c:f>
              <c:numCache>
                <c:formatCode>#,##0.0</c:formatCode>
                <c:ptCount val="139"/>
                <c:pt idx="0">
                  <c:v>0</c:v>
                </c:pt>
                <c:pt idx="1">
                  <c:v>0</c:v>
                </c:pt>
                <c:pt idx="2">
                  <c:v>86.8</c:v>
                </c:pt>
                <c:pt idx="3">
                  <c:v>92.2</c:v>
                </c:pt>
                <c:pt idx="4">
                  <c:v>95.4</c:v>
                </c:pt>
                <c:pt idx="5">
                  <c:v>467</c:v>
                </c:pt>
                <c:pt idx="6">
                  <c:v>480</c:v>
                </c:pt>
                <c:pt idx="7">
                  <c:v>459</c:v>
                </c:pt>
                <c:pt idx="8">
                  <c:v>386</c:v>
                </c:pt>
                <c:pt idx="9">
                  <c:v>198</c:v>
                </c:pt>
                <c:pt idx="10">
                  <c:v>243</c:v>
                </c:pt>
                <c:pt idx="11">
                  <c:v>1570</c:v>
                </c:pt>
                <c:pt idx="12">
                  <c:v>1559</c:v>
                </c:pt>
                <c:pt idx="13">
                  <c:v>1411</c:v>
                </c:pt>
                <c:pt idx="14">
                  <c:v>1142</c:v>
                </c:pt>
                <c:pt idx="15">
                  <c:v>1098</c:v>
                </c:pt>
                <c:pt idx="16">
                  <c:v>414</c:v>
                </c:pt>
                <c:pt idx="17">
                  <c:v>956</c:v>
                </c:pt>
                <c:pt idx="18">
                  <c:v>849</c:v>
                </c:pt>
                <c:pt idx="19">
                  <c:v>1138</c:v>
                </c:pt>
                <c:pt idx="20">
                  <c:v>880</c:v>
                </c:pt>
                <c:pt idx="21">
                  <c:v>885</c:v>
                </c:pt>
                <c:pt idx="22">
                  <c:v>506</c:v>
                </c:pt>
                <c:pt idx="23">
                  <c:v>1143</c:v>
                </c:pt>
                <c:pt idx="24">
                  <c:v>554</c:v>
                </c:pt>
                <c:pt idx="25">
                  <c:v>546</c:v>
                </c:pt>
                <c:pt idx="26">
                  <c:v>790</c:v>
                </c:pt>
                <c:pt idx="27">
                  <c:v>902</c:v>
                </c:pt>
                <c:pt idx="28">
                  <c:v>767</c:v>
                </c:pt>
                <c:pt idx="29">
                  <c:v>1817</c:v>
                </c:pt>
                <c:pt idx="30">
                  <c:v>1763</c:v>
                </c:pt>
                <c:pt idx="31">
                  <c:v>1155</c:v>
                </c:pt>
                <c:pt idx="32">
                  <c:v>2707</c:v>
                </c:pt>
                <c:pt idx="33">
                  <c:v>4529</c:v>
                </c:pt>
                <c:pt idx="34">
                  <c:v>4628</c:v>
                </c:pt>
                <c:pt idx="35">
                  <c:v>5291</c:v>
                </c:pt>
                <c:pt idx="36">
                  <c:v>4794</c:v>
                </c:pt>
                <c:pt idx="37">
                  <c:v>10505</c:v>
                </c:pt>
                <c:pt idx="38">
                  <c:v>11568</c:v>
                </c:pt>
                <c:pt idx="39">
                  <c:v>10999</c:v>
                </c:pt>
                <c:pt idx="40">
                  <c:v>8023</c:v>
                </c:pt>
                <c:pt idx="41">
                  <c:v>8019</c:v>
                </c:pt>
                <c:pt idx="42">
                  <c:v>7676</c:v>
                </c:pt>
                <c:pt idx="43">
                  <c:v>6884</c:v>
                </c:pt>
                <c:pt idx="44">
                  <c:v>7695</c:v>
                </c:pt>
                <c:pt idx="45">
                  <c:v>7204</c:v>
                </c:pt>
                <c:pt idx="46">
                  <c:v>6777</c:v>
                </c:pt>
                <c:pt idx="47">
                  <c:v>5629</c:v>
                </c:pt>
                <c:pt idx="48">
                  <c:v>5587</c:v>
                </c:pt>
                <c:pt idx="49">
                  <c:v>5800</c:v>
                </c:pt>
                <c:pt idx="50">
                  <c:v>6867</c:v>
                </c:pt>
                <c:pt idx="51">
                  <c:v>7245</c:v>
                </c:pt>
                <c:pt idx="52">
                  <c:v>7890</c:v>
                </c:pt>
                <c:pt idx="53">
                  <c:v>7418</c:v>
                </c:pt>
                <c:pt idx="54">
                  <c:v>5147</c:v>
                </c:pt>
                <c:pt idx="55">
                  <c:v>5520</c:v>
                </c:pt>
                <c:pt idx="56">
                  <c:v>5944</c:v>
                </c:pt>
                <c:pt idx="57">
                  <c:v>5976</c:v>
                </c:pt>
                <c:pt idx="58">
                  <c:v>7461</c:v>
                </c:pt>
                <c:pt idx="59">
                  <c:v>4424</c:v>
                </c:pt>
                <c:pt idx="60">
                  <c:v>4586</c:v>
                </c:pt>
                <c:pt idx="61">
                  <c:v>2771</c:v>
                </c:pt>
                <c:pt idx="62">
                  <c:v>3649</c:v>
                </c:pt>
                <c:pt idx="63">
                  <c:v>4009</c:v>
                </c:pt>
                <c:pt idx="64">
                  <c:v>3931</c:v>
                </c:pt>
                <c:pt idx="65">
                  <c:v>3827</c:v>
                </c:pt>
                <c:pt idx="66">
                  <c:v>4193</c:v>
                </c:pt>
                <c:pt idx="67">
                  <c:v>3263</c:v>
                </c:pt>
                <c:pt idx="68">
                  <c:v>3062</c:v>
                </c:pt>
                <c:pt idx="69">
                  <c:v>2658</c:v>
                </c:pt>
                <c:pt idx="70">
                  <c:v>3395</c:v>
                </c:pt>
                <c:pt idx="71">
                  <c:v>3006</c:v>
                </c:pt>
                <c:pt idx="72">
                  <c:v>3842</c:v>
                </c:pt>
                <c:pt idx="73">
                  <c:v>4053</c:v>
                </c:pt>
                <c:pt idx="74">
                  <c:v>4240</c:v>
                </c:pt>
                <c:pt idx="75">
                  <c:v>2805</c:v>
                </c:pt>
                <c:pt idx="76">
                  <c:v>1923</c:v>
                </c:pt>
                <c:pt idx="77">
                  <c:v>2213</c:v>
                </c:pt>
                <c:pt idx="78">
                  <c:v>2235</c:v>
                </c:pt>
                <c:pt idx="79">
                  <c:v>4704</c:v>
                </c:pt>
                <c:pt idx="80">
                  <c:v>6339</c:v>
                </c:pt>
                <c:pt idx="81">
                  <c:v>3381</c:v>
                </c:pt>
                <c:pt idx="82">
                  <c:v>2298</c:v>
                </c:pt>
                <c:pt idx="83">
                  <c:v>5545</c:v>
                </c:pt>
                <c:pt idx="84">
                  <c:v>6285</c:v>
                </c:pt>
                <c:pt idx="85">
                  <c:v>7960</c:v>
                </c:pt>
                <c:pt idx="86">
                  <c:v>0</c:v>
                </c:pt>
                <c:pt idx="87">
                  <c:v>6096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3132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2275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2832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Koreksi_Data!$C$921:$C$1059</c:f>
              <c:numCache>
                <c:formatCode>mmm\-yyyy</c:formatCode>
                <c:ptCount val="139"/>
                <c:pt idx="0">
                  <c:v>36495</c:v>
                </c:pt>
                <c:pt idx="1">
                  <c:v>36739</c:v>
                </c:pt>
                <c:pt idx="2">
                  <c:v>36770</c:v>
                </c:pt>
                <c:pt idx="3">
                  <c:v>36800</c:v>
                </c:pt>
                <c:pt idx="4">
                  <c:v>36831</c:v>
                </c:pt>
                <c:pt idx="5">
                  <c:v>36861</c:v>
                </c:pt>
                <c:pt idx="6">
                  <c:v>36892</c:v>
                </c:pt>
                <c:pt idx="7">
                  <c:v>36923</c:v>
                </c:pt>
                <c:pt idx="8">
                  <c:v>36951</c:v>
                </c:pt>
                <c:pt idx="9">
                  <c:v>36982</c:v>
                </c:pt>
                <c:pt idx="10">
                  <c:v>37012</c:v>
                </c:pt>
                <c:pt idx="11">
                  <c:v>37043</c:v>
                </c:pt>
                <c:pt idx="12">
                  <c:v>37073</c:v>
                </c:pt>
                <c:pt idx="13">
                  <c:v>37104</c:v>
                </c:pt>
                <c:pt idx="14">
                  <c:v>37135</c:v>
                </c:pt>
                <c:pt idx="15">
                  <c:v>37165</c:v>
                </c:pt>
                <c:pt idx="16">
                  <c:v>37226</c:v>
                </c:pt>
                <c:pt idx="17">
                  <c:v>37257</c:v>
                </c:pt>
                <c:pt idx="18">
                  <c:v>37288</c:v>
                </c:pt>
                <c:pt idx="19">
                  <c:v>37316</c:v>
                </c:pt>
                <c:pt idx="20">
                  <c:v>37347</c:v>
                </c:pt>
                <c:pt idx="21">
                  <c:v>37377</c:v>
                </c:pt>
                <c:pt idx="22">
                  <c:v>37408</c:v>
                </c:pt>
                <c:pt idx="23">
                  <c:v>37438</c:v>
                </c:pt>
                <c:pt idx="24">
                  <c:v>37469</c:v>
                </c:pt>
                <c:pt idx="25">
                  <c:v>37500</c:v>
                </c:pt>
                <c:pt idx="26">
                  <c:v>37530</c:v>
                </c:pt>
                <c:pt idx="27">
                  <c:v>37561</c:v>
                </c:pt>
                <c:pt idx="28">
                  <c:v>37591</c:v>
                </c:pt>
                <c:pt idx="29">
                  <c:v>37622</c:v>
                </c:pt>
                <c:pt idx="30">
                  <c:v>37653</c:v>
                </c:pt>
                <c:pt idx="31">
                  <c:v>37681</c:v>
                </c:pt>
                <c:pt idx="32">
                  <c:v>37712</c:v>
                </c:pt>
                <c:pt idx="33">
                  <c:v>37742</c:v>
                </c:pt>
                <c:pt idx="34">
                  <c:v>37773</c:v>
                </c:pt>
                <c:pt idx="35">
                  <c:v>37803</c:v>
                </c:pt>
                <c:pt idx="36">
                  <c:v>37834</c:v>
                </c:pt>
                <c:pt idx="37">
                  <c:v>37865</c:v>
                </c:pt>
                <c:pt idx="38">
                  <c:v>37895</c:v>
                </c:pt>
                <c:pt idx="39">
                  <c:v>37926</c:v>
                </c:pt>
                <c:pt idx="40">
                  <c:v>37956</c:v>
                </c:pt>
                <c:pt idx="41">
                  <c:v>37987</c:v>
                </c:pt>
                <c:pt idx="42">
                  <c:v>38018</c:v>
                </c:pt>
                <c:pt idx="43">
                  <c:v>38047</c:v>
                </c:pt>
                <c:pt idx="44">
                  <c:v>38078</c:v>
                </c:pt>
                <c:pt idx="45">
                  <c:v>38108</c:v>
                </c:pt>
                <c:pt idx="46">
                  <c:v>38139</c:v>
                </c:pt>
                <c:pt idx="47">
                  <c:v>38169</c:v>
                </c:pt>
                <c:pt idx="48">
                  <c:v>38200</c:v>
                </c:pt>
                <c:pt idx="49">
                  <c:v>38231</c:v>
                </c:pt>
                <c:pt idx="50">
                  <c:v>38261</c:v>
                </c:pt>
                <c:pt idx="51">
                  <c:v>38292</c:v>
                </c:pt>
                <c:pt idx="52">
                  <c:v>38322</c:v>
                </c:pt>
                <c:pt idx="53">
                  <c:v>38353</c:v>
                </c:pt>
                <c:pt idx="54">
                  <c:v>38384</c:v>
                </c:pt>
                <c:pt idx="55">
                  <c:v>38412</c:v>
                </c:pt>
                <c:pt idx="56">
                  <c:v>38443</c:v>
                </c:pt>
                <c:pt idx="57">
                  <c:v>38473</c:v>
                </c:pt>
                <c:pt idx="58">
                  <c:v>38504</c:v>
                </c:pt>
                <c:pt idx="59">
                  <c:v>38534</c:v>
                </c:pt>
                <c:pt idx="60">
                  <c:v>38565</c:v>
                </c:pt>
                <c:pt idx="61">
                  <c:v>38596</c:v>
                </c:pt>
                <c:pt idx="62">
                  <c:v>38626</c:v>
                </c:pt>
                <c:pt idx="63">
                  <c:v>38657</c:v>
                </c:pt>
                <c:pt idx="64">
                  <c:v>38687</c:v>
                </c:pt>
                <c:pt idx="65">
                  <c:v>38718</c:v>
                </c:pt>
                <c:pt idx="66">
                  <c:v>38749</c:v>
                </c:pt>
                <c:pt idx="67">
                  <c:v>38777</c:v>
                </c:pt>
                <c:pt idx="68">
                  <c:v>38808</c:v>
                </c:pt>
                <c:pt idx="69">
                  <c:v>38838</c:v>
                </c:pt>
                <c:pt idx="70">
                  <c:v>38869</c:v>
                </c:pt>
                <c:pt idx="71">
                  <c:v>38899</c:v>
                </c:pt>
                <c:pt idx="72">
                  <c:v>38930</c:v>
                </c:pt>
                <c:pt idx="73">
                  <c:v>38961</c:v>
                </c:pt>
                <c:pt idx="74">
                  <c:v>38991</c:v>
                </c:pt>
                <c:pt idx="75">
                  <c:v>39022</c:v>
                </c:pt>
                <c:pt idx="76">
                  <c:v>39052</c:v>
                </c:pt>
                <c:pt idx="77">
                  <c:v>39083</c:v>
                </c:pt>
                <c:pt idx="78">
                  <c:v>39114</c:v>
                </c:pt>
                <c:pt idx="79">
                  <c:v>39142</c:v>
                </c:pt>
                <c:pt idx="80">
                  <c:v>39173</c:v>
                </c:pt>
                <c:pt idx="81">
                  <c:v>39203</c:v>
                </c:pt>
                <c:pt idx="82">
                  <c:v>39234</c:v>
                </c:pt>
                <c:pt idx="83">
                  <c:v>39264</c:v>
                </c:pt>
                <c:pt idx="84">
                  <c:v>39295</c:v>
                </c:pt>
                <c:pt idx="85">
                  <c:v>39326</c:v>
                </c:pt>
                <c:pt idx="86">
                  <c:v>39356</c:v>
                </c:pt>
                <c:pt idx="87">
                  <c:v>39387</c:v>
                </c:pt>
                <c:pt idx="88">
                  <c:v>39417</c:v>
                </c:pt>
                <c:pt idx="89">
                  <c:v>39448</c:v>
                </c:pt>
                <c:pt idx="90">
                  <c:v>39479</c:v>
                </c:pt>
                <c:pt idx="91">
                  <c:v>39508</c:v>
                </c:pt>
                <c:pt idx="92">
                  <c:v>39539</c:v>
                </c:pt>
                <c:pt idx="93">
                  <c:v>39569</c:v>
                </c:pt>
                <c:pt idx="94">
                  <c:v>39600</c:v>
                </c:pt>
                <c:pt idx="95">
                  <c:v>39630</c:v>
                </c:pt>
                <c:pt idx="96">
                  <c:v>39661</c:v>
                </c:pt>
                <c:pt idx="97">
                  <c:v>39692</c:v>
                </c:pt>
                <c:pt idx="98">
                  <c:v>39722</c:v>
                </c:pt>
                <c:pt idx="99">
                  <c:v>39753</c:v>
                </c:pt>
                <c:pt idx="100">
                  <c:v>39783</c:v>
                </c:pt>
                <c:pt idx="101">
                  <c:v>39814</c:v>
                </c:pt>
                <c:pt idx="102">
                  <c:v>39845</c:v>
                </c:pt>
                <c:pt idx="103">
                  <c:v>39873</c:v>
                </c:pt>
                <c:pt idx="104">
                  <c:v>39904</c:v>
                </c:pt>
                <c:pt idx="105">
                  <c:v>39934</c:v>
                </c:pt>
                <c:pt idx="106">
                  <c:v>39965</c:v>
                </c:pt>
                <c:pt idx="107">
                  <c:v>39995</c:v>
                </c:pt>
                <c:pt idx="108">
                  <c:v>40026</c:v>
                </c:pt>
                <c:pt idx="109">
                  <c:v>40057</c:v>
                </c:pt>
                <c:pt idx="110">
                  <c:v>40087</c:v>
                </c:pt>
                <c:pt idx="111">
                  <c:v>40118</c:v>
                </c:pt>
                <c:pt idx="112">
                  <c:v>40148</c:v>
                </c:pt>
                <c:pt idx="113">
                  <c:v>40179</c:v>
                </c:pt>
                <c:pt idx="114">
                  <c:v>40210</c:v>
                </c:pt>
                <c:pt idx="115">
                  <c:v>40238</c:v>
                </c:pt>
                <c:pt idx="116">
                  <c:v>40269</c:v>
                </c:pt>
                <c:pt idx="117">
                  <c:v>40299</c:v>
                </c:pt>
                <c:pt idx="118">
                  <c:v>40330</c:v>
                </c:pt>
                <c:pt idx="119">
                  <c:v>40360</c:v>
                </c:pt>
                <c:pt idx="120">
                  <c:v>40391</c:v>
                </c:pt>
                <c:pt idx="121">
                  <c:v>40422</c:v>
                </c:pt>
                <c:pt idx="122">
                  <c:v>40452</c:v>
                </c:pt>
                <c:pt idx="123">
                  <c:v>40483</c:v>
                </c:pt>
                <c:pt idx="124">
                  <c:v>40513</c:v>
                </c:pt>
                <c:pt idx="125">
                  <c:v>40544</c:v>
                </c:pt>
                <c:pt idx="126">
                  <c:v>40575</c:v>
                </c:pt>
                <c:pt idx="127">
                  <c:v>40603</c:v>
                </c:pt>
                <c:pt idx="128">
                  <c:v>40634</c:v>
                </c:pt>
                <c:pt idx="129">
                  <c:v>40664</c:v>
                </c:pt>
                <c:pt idx="130">
                  <c:v>40695</c:v>
                </c:pt>
                <c:pt idx="131">
                  <c:v>40725</c:v>
                </c:pt>
                <c:pt idx="132">
                  <c:v>40756</c:v>
                </c:pt>
                <c:pt idx="133">
                  <c:v>40787</c:v>
                </c:pt>
                <c:pt idx="134">
                  <c:v>40817</c:v>
                </c:pt>
                <c:pt idx="135">
                  <c:v>40848</c:v>
                </c:pt>
                <c:pt idx="136">
                  <c:v>40878</c:v>
                </c:pt>
                <c:pt idx="137">
                  <c:v>40909</c:v>
                </c:pt>
                <c:pt idx="138">
                  <c:v>42430</c:v>
                </c:pt>
              </c:numCache>
            </c:numRef>
          </c:xVal>
          <c:yVal>
            <c:numRef>
              <c:f>Koreksi_Data!$I$921:$I$1059</c:f>
              <c:numCache>
                <c:formatCode>#,##0.0</c:formatCode>
                <c:ptCount val="139"/>
                <c:pt idx="2">
                  <c:v>362</c:v>
                </c:pt>
                <c:pt idx="5">
                  <c:v>2204</c:v>
                </c:pt>
                <c:pt idx="7">
                  <c:v>18228</c:v>
                </c:pt>
                <c:pt idx="9">
                  <c:v>9774</c:v>
                </c:pt>
                <c:pt idx="10">
                  <c:v>1007.66666666667</c:v>
                </c:pt>
                <c:pt idx="13">
                  <c:v>22432</c:v>
                </c:pt>
                <c:pt idx="14">
                  <c:v>21228</c:v>
                </c:pt>
                <c:pt idx="15">
                  <c:v>1839</c:v>
                </c:pt>
                <c:pt idx="16">
                  <c:v>1594</c:v>
                </c:pt>
                <c:pt idx="21">
                  <c:v>1573</c:v>
                </c:pt>
                <c:pt idx="22">
                  <c:v>1408</c:v>
                </c:pt>
                <c:pt idx="23">
                  <c:v>1401</c:v>
                </c:pt>
                <c:pt idx="26">
                  <c:v>1748</c:v>
                </c:pt>
                <c:pt idx="27">
                  <c:v>1718</c:v>
                </c:pt>
                <c:pt idx="28">
                  <c:v>1471</c:v>
                </c:pt>
                <c:pt idx="29">
                  <c:v>3518</c:v>
                </c:pt>
                <c:pt idx="33">
                  <c:v>4775</c:v>
                </c:pt>
                <c:pt idx="34">
                  <c:v>1580</c:v>
                </c:pt>
                <c:pt idx="35">
                  <c:v>1063</c:v>
                </c:pt>
                <c:pt idx="37">
                  <c:v>3994</c:v>
                </c:pt>
                <c:pt idx="38">
                  <c:v>10516</c:v>
                </c:pt>
                <c:pt idx="39">
                  <c:v>10363</c:v>
                </c:pt>
                <c:pt idx="41">
                  <c:v>9703</c:v>
                </c:pt>
                <c:pt idx="42">
                  <c:v>9275</c:v>
                </c:pt>
                <c:pt idx="43">
                  <c:v>9275</c:v>
                </c:pt>
                <c:pt idx="44">
                  <c:v>9188</c:v>
                </c:pt>
                <c:pt idx="45">
                  <c:v>7517</c:v>
                </c:pt>
                <c:pt idx="46">
                  <c:v>7272.5</c:v>
                </c:pt>
                <c:pt idx="47">
                  <c:v>6090</c:v>
                </c:pt>
                <c:pt idx="49">
                  <c:v>5658</c:v>
                </c:pt>
                <c:pt idx="50">
                  <c:v>4812</c:v>
                </c:pt>
                <c:pt idx="54">
                  <c:v>5481</c:v>
                </c:pt>
                <c:pt idx="55">
                  <c:v>5550</c:v>
                </c:pt>
                <c:pt idx="56">
                  <c:v>5346</c:v>
                </c:pt>
                <c:pt idx="58">
                  <c:v>6975</c:v>
                </c:pt>
                <c:pt idx="59">
                  <c:v>6105</c:v>
                </c:pt>
                <c:pt idx="60">
                  <c:v>6559</c:v>
                </c:pt>
                <c:pt idx="61">
                  <c:v>3392</c:v>
                </c:pt>
                <c:pt idx="62">
                  <c:v>4745</c:v>
                </c:pt>
                <c:pt idx="63">
                  <c:v>4845</c:v>
                </c:pt>
                <c:pt idx="67">
                  <c:v>2971</c:v>
                </c:pt>
                <c:pt idx="68">
                  <c:v>2849.5</c:v>
                </c:pt>
                <c:pt idx="69">
                  <c:v>3426</c:v>
                </c:pt>
                <c:pt idx="70">
                  <c:v>4045</c:v>
                </c:pt>
                <c:pt idx="71">
                  <c:v>3686</c:v>
                </c:pt>
                <c:pt idx="72">
                  <c:v>4406</c:v>
                </c:pt>
                <c:pt idx="73">
                  <c:v>1685</c:v>
                </c:pt>
                <c:pt idx="74">
                  <c:v>4299</c:v>
                </c:pt>
                <c:pt idx="75">
                  <c:v>2207</c:v>
                </c:pt>
                <c:pt idx="76">
                  <c:v>1922</c:v>
                </c:pt>
                <c:pt idx="78">
                  <c:v>5047</c:v>
                </c:pt>
                <c:pt idx="79">
                  <c:v>5912</c:v>
                </c:pt>
                <c:pt idx="80">
                  <c:v>5923</c:v>
                </c:pt>
                <c:pt idx="82">
                  <c:v>3313</c:v>
                </c:pt>
                <c:pt idx="83">
                  <c:v>3081</c:v>
                </c:pt>
                <c:pt idx="84">
                  <c:v>4832</c:v>
                </c:pt>
              </c:numCache>
            </c:numRef>
          </c:yVal>
          <c:smooth val="0"/>
        </c:ser>
        <c:axId val="29488155"/>
        <c:axId val="60860984"/>
      </c:scatterChart>
      <c:valAx>
        <c:axId val="29488155"/>
        <c:scaling>
          <c:orientation val="minMax"/>
          <c:max val="42430"/>
          <c:min val="36495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0860984"/>
        <c:crosses val="autoZero"/>
        <c:crossBetween val="midCat"/>
        <c:majorUnit val="730.5"/>
      </c:valAx>
      <c:valAx>
        <c:axId val="60860984"/>
        <c:scaling>
          <c:orientation val="minMax"/>
          <c:max val="25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948815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KKNA-1S | GAS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c55a11"/>
            </a:solidFill>
            <a:ln w="1908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Koreksi_Data!$C$921:$C$1059</c:f>
              <c:numCache>
                <c:formatCode>mmm\-yyyy</c:formatCode>
                <c:ptCount val="139"/>
                <c:pt idx="0">
                  <c:v>36495</c:v>
                </c:pt>
                <c:pt idx="1">
                  <c:v>36739</c:v>
                </c:pt>
                <c:pt idx="2">
                  <c:v>36770</c:v>
                </c:pt>
                <c:pt idx="3">
                  <c:v>36800</c:v>
                </c:pt>
                <c:pt idx="4">
                  <c:v>36831</c:v>
                </c:pt>
                <c:pt idx="5">
                  <c:v>36861</c:v>
                </c:pt>
                <c:pt idx="6">
                  <c:v>36892</c:v>
                </c:pt>
                <c:pt idx="7">
                  <c:v>36923</c:v>
                </c:pt>
                <c:pt idx="8">
                  <c:v>36951</c:v>
                </c:pt>
                <c:pt idx="9">
                  <c:v>36982</c:v>
                </c:pt>
                <c:pt idx="10">
                  <c:v>37012</c:v>
                </c:pt>
                <c:pt idx="11">
                  <c:v>37043</c:v>
                </c:pt>
                <c:pt idx="12">
                  <c:v>37073</c:v>
                </c:pt>
                <c:pt idx="13">
                  <c:v>37104</c:v>
                </c:pt>
                <c:pt idx="14">
                  <c:v>37135</c:v>
                </c:pt>
                <c:pt idx="15">
                  <c:v>37165</c:v>
                </c:pt>
                <c:pt idx="16">
                  <c:v>37226</c:v>
                </c:pt>
                <c:pt idx="17">
                  <c:v>37257</c:v>
                </c:pt>
                <c:pt idx="18">
                  <c:v>37288</c:v>
                </c:pt>
                <c:pt idx="19">
                  <c:v>37316</c:v>
                </c:pt>
                <c:pt idx="20">
                  <c:v>37347</c:v>
                </c:pt>
                <c:pt idx="21">
                  <c:v>37377</c:v>
                </c:pt>
                <c:pt idx="22">
                  <c:v>37408</c:v>
                </c:pt>
                <c:pt idx="23">
                  <c:v>37438</c:v>
                </c:pt>
                <c:pt idx="24">
                  <c:v>37469</c:v>
                </c:pt>
                <c:pt idx="25">
                  <c:v>37500</c:v>
                </c:pt>
                <c:pt idx="26">
                  <c:v>37530</c:v>
                </c:pt>
                <c:pt idx="27">
                  <c:v>37561</c:v>
                </c:pt>
                <c:pt idx="28">
                  <c:v>37591</c:v>
                </c:pt>
                <c:pt idx="29">
                  <c:v>37622</c:v>
                </c:pt>
                <c:pt idx="30">
                  <c:v>37653</c:v>
                </c:pt>
                <c:pt idx="31">
                  <c:v>37681</c:v>
                </c:pt>
                <c:pt idx="32">
                  <c:v>37712</c:v>
                </c:pt>
                <c:pt idx="33">
                  <c:v>37742</c:v>
                </c:pt>
                <c:pt idx="34">
                  <c:v>37773</c:v>
                </c:pt>
                <c:pt idx="35">
                  <c:v>37803</c:v>
                </c:pt>
                <c:pt idx="36">
                  <c:v>37834</c:v>
                </c:pt>
                <c:pt idx="37">
                  <c:v>37865</c:v>
                </c:pt>
                <c:pt idx="38">
                  <c:v>37895</c:v>
                </c:pt>
                <c:pt idx="39">
                  <c:v>37926</c:v>
                </c:pt>
                <c:pt idx="40">
                  <c:v>37956</c:v>
                </c:pt>
                <c:pt idx="41">
                  <c:v>37987</c:v>
                </c:pt>
                <c:pt idx="42">
                  <c:v>38018</c:v>
                </c:pt>
                <c:pt idx="43">
                  <c:v>38047</c:v>
                </c:pt>
                <c:pt idx="44">
                  <c:v>38078</c:v>
                </c:pt>
                <c:pt idx="45">
                  <c:v>38108</c:v>
                </c:pt>
                <c:pt idx="46">
                  <c:v>38139</c:v>
                </c:pt>
                <c:pt idx="47">
                  <c:v>38169</c:v>
                </c:pt>
                <c:pt idx="48">
                  <c:v>38200</c:v>
                </c:pt>
                <c:pt idx="49">
                  <c:v>38231</c:v>
                </c:pt>
                <c:pt idx="50">
                  <c:v>38261</c:v>
                </c:pt>
                <c:pt idx="51">
                  <c:v>38292</c:v>
                </c:pt>
                <c:pt idx="52">
                  <c:v>38322</c:v>
                </c:pt>
                <c:pt idx="53">
                  <c:v>38353</c:v>
                </c:pt>
                <c:pt idx="54">
                  <c:v>38384</c:v>
                </c:pt>
                <c:pt idx="55">
                  <c:v>38412</c:v>
                </c:pt>
                <c:pt idx="56">
                  <c:v>38443</c:v>
                </c:pt>
                <c:pt idx="57">
                  <c:v>38473</c:v>
                </c:pt>
                <c:pt idx="58">
                  <c:v>38504</c:v>
                </c:pt>
                <c:pt idx="59">
                  <c:v>38534</c:v>
                </c:pt>
                <c:pt idx="60">
                  <c:v>38565</c:v>
                </c:pt>
                <c:pt idx="61">
                  <c:v>38596</c:v>
                </c:pt>
                <c:pt idx="62">
                  <c:v>38626</c:v>
                </c:pt>
                <c:pt idx="63">
                  <c:v>38657</c:v>
                </c:pt>
                <c:pt idx="64">
                  <c:v>38687</c:v>
                </c:pt>
                <c:pt idx="65">
                  <c:v>38718</c:v>
                </c:pt>
                <c:pt idx="66">
                  <c:v>38749</c:v>
                </c:pt>
                <c:pt idx="67">
                  <c:v>38777</c:v>
                </c:pt>
                <c:pt idx="68">
                  <c:v>38808</c:v>
                </c:pt>
                <c:pt idx="69">
                  <c:v>38838</c:v>
                </c:pt>
                <c:pt idx="70">
                  <c:v>38869</c:v>
                </c:pt>
                <c:pt idx="71">
                  <c:v>38899</c:v>
                </c:pt>
                <c:pt idx="72">
                  <c:v>38930</c:v>
                </c:pt>
                <c:pt idx="73">
                  <c:v>38961</c:v>
                </c:pt>
                <c:pt idx="74">
                  <c:v>38991</c:v>
                </c:pt>
                <c:pt idx="75">
                  <c:v>39022</c:v>
                </c:pt>
                <c:pt idx="76">
                  <c:v>39052</c:v>
                </c:pt>
                <c:pt idx="77">
                  <c:v>39083</c:v>
                </c:pt>
                <c:pt idx="78">
                  <c:v>39114</c:v>
                </c:pt>
                <c:pt idx="79">
                  <c:v>39142</c:v>
                </c:pt>
                <c:pt idx="80">
                  <c:v>39173</c:v>
                </c:pt>
                <c:pt idx="81">
                  <c:v>39203</c:v>
                </c:pt>
                <c:pt idx="82">
                  <c:v>39234</c:v>
                </c:pt>
                <c:pt idx="83">
                  <c:v>39264</c:v>
                </c:pt>
                <c:pt idx="84">
                  <c:v>39295</c:v>
                </c:pt>
                <c:pt idx="85">
                  <c:v>39326</c:v>
                </c:pt>
                <c:pt idx="86">
                  <c:v>39356</c:v>
                </c:pt>
                <c:pt idx="87">
                  <c:v>39387</c:v>
                </c:pt>
                <c:pt idx="88">
                  <c:v>39417</c:v>
                </c:pt>
                <c:pt idx="89">
                  <c:v>39448</c:v>
                </c:pt>
                <c:pt idx="90">
                  <c:v>39479</c:v>
                </c:pt>
                <c:pt idx="91">
                  <c:v>39508</c:v>
                </c:pt>
                <c:pt idx="92">
                  <c:v>39539</c:v>
                </c:pt>
                <c:pt idx="93">
                  <c:v>39569</c:v>
                </c:pt>
                <c:pt idx="94">
                  <c:v>39600</c:v>
                </c:pt>
                <c:pt idx="95">
                  <c:v>39630</c:v>
                </c:pt>
                <c:pt idx="96">
                  <c:v>39661</c:v>
                </c:pt>
                <c:pt idx="97">
                  <c:v>39692</c:v>
                </c:pt>
                <c:pt idx="98">
                  <c:v>39722</c:v>
                </c:pt>
                <c:pt idx="99">
                  <c:v>39753</c:v>
                </c:pt>
                <c:pt idx="100">
                  <c:v>39783</c:v>
                </c:pt>
                <c:pt idx="101">
                  <c:v>39814</c:v>
                </c:pt>
                <c:pt idx="102">
                  <c:v>39845</c:v>
                </c:pt>
                <c:pt idx="103">
                  <c:v>39873</c:v>
                </c:pt>
                <c:pt idx="104">
                  <c:v>39904</c:v>
                </c:pt>
                <c:pt idx="105">
                  <c:v>39934</c:v>
                </c:pt>
                <c:pt idx="106">
                  <c:v>39965</c:v>
                </c:pt>
                <c:pt idx="107">
                  <c:v>39995</c:v>
                </c:pt>
                <c:pt idx="108">
                  <c:v>40026</c:v>
                </c:pt>
                <c:pt idx="109">
                  <c:v>40057</c:v>
                </c:pt>
                <c:pt idx="110">
                  <c:v>40087</c:v>
                </c:pt>
                <c:pt idx="111">
                  <c:v>40118</c:v>
                </c:pt>
                <c:pt idx="112">
                  <c:v>40148</c:v>
                </c:pt>
                <c:pt idx="113">
                  <c:v>40179</c:v>
                </c:pt>
                <c:pt idx="114">
                  <c:v>40210</c:v>
                </c:pt>
                <c:pt idx="115">
                  <c:v>40238</c:v>
                </c:pt>
                <c:pt idx="116">
                  <c:v>40269</c:v>
                </c:pt>
                <c:pt idx="117">
                  <c:v>40299</c:v>
                </c:pt>
                <c:pt idx="118">
                  <c:v>40330</c:v>
                </c:pt>
                <c:pt idx="119">
                  <c:v>40360</c:v>
                </c:pt>
                <c:pt idx="120">
                  <c:v>40391</c:v>
                </c:pt>
                <c:pt idx="121">
                  <c:v>40422</c:v>
                </c:pt>
                <c:pt idx="122">
                  <c:v>40452</c:v>
                </c:pt>
                <c:pt idx="123">
                  <c:v>40483</c:v>
                </c:pt>
                <c:pt idx="124">
                  <c:v>40513</c:v>
                </c:pt>
                <c:pt idx="125">
                  <c:v>40544</c:v>
                </c:pt>
                <c:pt idx="126">
                  <c:v>40575</c:v>
                </c:pt>
                <c:pt idx="127">
                  <c:v>40603</c:v>
                </c:pt>
                <c:pt idx="128">
                  <c:v>40634</c:v>
                </c:pt>
                <c:pt idx="129">
                  <c:v>40664</c:v>
                </c:pt>
                <c:pt idx="130">
                  <c:v>40695</c:v>
                </c:pt>
                <c:pt idx="131">
                  <c:v>40725</c:v>
                </c:pt>
                <c:pt idx="132">
                  <c:v>40756</c:v>
                </c:pt>
                <c:pt idx="133">
                  <c:v>40787</c:v>
                </c:pt>
                <c:pt idx="134">
                  <c:v>40817</c:v>
                </c:pt>
                <c:pt idx="135">
                  <c:v>40848</c:v>
                </c:pt>
                <c:pt idx="136">
                  <c:v>40878</c:v>
                </c:pt>
                <c:pt idx="137">
                  <c:v>40909</c:v>
                </c:pt>
                <c:pt idx="138">
                  <c:v>42430</c:v>
                </c:pt>
              </c:numCache>
            </c:numRef>
          </c:xVal>
          <c:yVal>
            <c:numRef>
              <c:f>Koreksi_Data!$K$921:$K$1059</c:f>
              <c:numCache>
                <c:formatCode>#,##0.0</c:formatCode>
                <c:ptCount val="139"/>
                <c:pt idx="0">
                  <c:v>0</c:v>
                </c:pt>
                <c:pt idx="1">
                  <c:v>0</c:v>
                </c:pt>
                <c:pt idx="2">
                  <c:v>362</c:v>
                </c:pt>
                <c:pt idx="3">
                  <c:v>384.520737327189</c:v>
                </c:pt>
                <c:pt idx="4">
                  <c:v>397.866359447005</c:v>
                </c:pt>
                <c:pt idx="5">
                  <c:v>2204</c:v>
                </c:pt>
                <c:pt idx="6">
                  <c:v>2265.35331905782</c:v>
                </c:pt>
                <c:pt idx="7">
                  <c:v>18228</c:v>
                </c:pt>
                <c:pt idx="8">
                  <c:v>15328.9934640523</c:v>
                </c:pt>
                <c:pt idx="9">
                  <c:v>9774</c:v>
                </c:pt>
                <c:pt idx="10">
                  <c:v>1007.66666666667</c:v>
                </c:pt>
                <c:pt idx="11">
                  <c:v>6510.43895747602</c:v>
                </c:pt>
                <c:pt idx="12">
                  <c:v>6464.82441700962</c:v>
                </c:pt>
                <c:pt idx="13">
                  <c:v>22432</c:v>
                </c:pt>
                <c:pt idx="14">
                  <c:v>21228</c:v>
                </c:pt>
                <c:pt idx="15">
                  <c:v>1839</c:v>
                </c:pt>
                <c:pt idx="16">
                  <c:v>1594</c:v>
                </c:pt>
                <c:pt idx="17">
                  <c:v>3680.8309178744</c:v>
                </c:pt>
                <c:pt idx="18">
                  <c:v>3268.85507246377</c:v>
                </c:pt>
                <c:pt idx="19">
                  <c:v>4381.57487922705</c:v>
                </c:pt>
                <c:pt idx="20">
                  <c:v>3388.21256038647</c:v>
                </c:pt>
                <c:pt idx="21">
                  <c:v>1573</c:v>
                </c:pt>
                <c:pt idx="22">
                  <c:v>1408</c:v>
                </c:pt>
                <c:pt idx="23">
                  <c:v>1401</c:v>
                </c:pt>
                <c:pt idx="24">
                  <c:v>679.049868766404</c:v>
                </c:pt>
                <c:pt idx="25">
                  <c:v>669.244094488189</c:v>
                </c:pt>
                <c:pt idx="26">
                  <c:v>1748</c:v>
                </c:pt>
                <c:pt idx="27">
                  <c:v>1718</c:v>
                </c:pt>
                <c:pt idx="28">
                  <c:v>1471</c:v>
                </c:pt>
                <c:pt idx="29">
                  <c:v>3518</c:v>
                </c:pt>
                <c:pt idx="30">
                  <c:v>3413.44744083654</c:v>
                </c:pt>
                <c:pt idx="31">
                  <c:v>2236.26307099615</c:v>
                </c:pt>
                <c:pt idx="32">
                  <c:v>5241.181067694</c:v>
                </c:pt>
                <c:pt idx="33">
                  <c:v>4775</c:v>
                </c:pt>
                <c:pt idx="34">
                  <c:v>1580</c:v>
                </c:pt>
                <c:pt idx="35">
                  <c:v>1063</c:v>
                </c:pt>
                <c:pt idx="36">
                  <c:v>963.149121149121</c:v>
                </c:pt>
                <c:pt idx="37">
                  <c:v>3994</c:v>
                </c:pt>
                <c:pt idx="38">
                  <c:v>10516</c:v>
                </c:pt>
                <c:pt idx="39">
                  <c:v>10363</c:v>
                </c:pt>
                <c:pt idx="40">
                  <c:v>7559.08255295936</c:v>
                </c:pt>
                <c:pt idx="41">
                  <c:v>9703</c:v>
                </c:pt>
                <c:pt idx="42">
                  <c:v>9275</c:v>
                </c:pt>
                <c:pt idx="43">
                  <c:v>9275</c:v>
                </c:pt>
                <c:pt idx="44">
                  <c:v>9188</c:v>
                </c:pt>
                <c:pt idx="45">
                  <c:v>7517</c:v>
                </c:pt>
                <c:pt idx="46">
                  <c:v>7272.5</c:v>
                </c:pt>
                <c:pt idx="47">
                  <c:v>6090</c:v>
                </c:pt>
                <c:pt idx="48">
                  <c:v>6044.56031266655</c:v>
                </c:pt>
                <c:pt idx="49">
                  <c:v>5658</c:v>
                </c:pt>
                <c:pt idx="50">
                  <c:v>4812</c:v>
                </c:pt>
                <c:pt idx="51">
                  <c:v>5076.88073394495</c:v>
                </c:pt>
                <c:pt idx="52">
                  <c:v>5528.85976408912</c:v>
                </c:pt>
                <c:pt idx="53">
                  <c:v>5198.10921799913</c:v>
                </c:pt>
                <c:pt idx="54">
                  <c:v>5481</c:v>
                </c:pt>
                <c:pt idx="55">
                  <c:v>5550</c:v>
                </c:pt>
                <c:pt idx="56">
                  <c:v>5346</c:v>
                </c:pt>
                <c:pt idx="57">
                  <c:v>5374.78061911171</c:v>
                </c:pt>
                <c:pt idx="58">
                  <c:v>6975</c:v>
                </c:pt>
                <c:pt idx="59">
                  <c:v>6105</c:v>
                </c:pt>
                <c:pt idx="60">
                  <c:v>6559</c:v>
                </c:pt>
                <c:pt idx="61">
                  <c:v>3392</c:v>
                </c:pt>
                <c:pt idx="62">
                  <c:v>4745</c:v>
                </c:pt>
                <c:pt idx="63">
                  <c:v>4845</c:v>
                </c:pt>
                <c:pt idx="64">
                  <c:v>4750.7345971564</c:v>
                </c:pt>
                <c:pt idx="65">
                  <c:v>4625.04739336493</c:v>
                </c:pt>
                <c:pt idx="66">
                  <c:v>5067.36966824645</c:v>
                </c:pt>
                <c:pt idx="67">
                  <c:v>2971</c:v>
                </c:pt>
                <c:pt idx="68">
                  <c:v>2849.5</c:v>
                </c:pt>
                <c:pt idx="69">
                  <c:v>3426</c:v>
                </c:pt>
                <c:pt idx="70">
                  <c:v>4045</c:v>
                </c:pt>
                <c:pt idx="71">
                  <c:v>3686</c:v>
                </c:pt>
                <c:pt idx="72">
                  <c:v>4406</c:v>
                </c:pt>
                <c:pt idx="73">
                  <c:v>1685</c:v>
                </c:pt>
                <c:pt idx="74">
                  <c:v>4299</c:v>
                </c:pt>
                <c:pt idx="75">
                  <c:v>2207</c:v>
                </c:pt>
                <c:pt idx="76">
                  <c:v>1922</c:v>
                </c:pt>
                <c:pt idx="77">
                  <c:v>2211.84919396776</c:v>
                </c:pt>
                <c:pt idx="78">
                  <c:v>5047</c:v>
                </c:pt>
                <c:pt idx="79">
                  <c:v>5912</c:v>
                </c:pt>
                <c:pt idx="80">
                  <c:v>5923</c:v>
                </c:pt>
                <c:pt idx="81">
                  <c:v>3159.12020823474</c:v>
                </c:pt>
                <c:pt idx="82">
                  <c:v>3313</c:v>
                </c:pt>
                <c:pt idx="83">
                  <c:v>3081</c:v>
                </c:pt>
                <c:pt idx="84">
                  <c:v>4832</c:v>
                </c:pt>
                <c:pt idx="85">
                  <c:v>6119.76451869531</c:v>
                </c:pt>
                <c:pt idx="86">
                  <c:v>0</c:v>
                </c:pt>
                <c:pt idx="87">
                  <c:v>4686.69403341289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2407.92744630072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1749.05330151154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2177.2830548926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Koreksi_Data!$C$921:$C$1059</c:f>
              <c:numCache>
                <c:formatCode>mmm\-yyyy</c:formatCode>
                <c:ptCount val="139"/>
                <c:pt idx="0">
                  <c:v>36495</c:v>
                </c:pt>
                <c:pt idx="1">
                  <c:v>36739</c:v>
                </c:pt>
                <c:pt idx="2">
                  <c:v>36770</c:v>
                </c:pt>
                <c:pt idx="3">
                  <c:v>36800</c:v>
                </c:pt>
                <c:pt idx="4">
                  <c:v>36831</c:v>
                </c:pt>
                <c:pt idx="5">
                  <c:v>36861</c:v>
                </c:pt>
                <c:pt idx="6">
                  <c:v>36892</c:v>
                </c:pt>
                <c:pt idx="7">
                  <c:v>36923</c:v>
                </c:pt>
                <c:pt idx="8">
                  <c:v>36951</c:v>
                </c:pt>
                <c:pt idx="9">
                  <c:v>36982</c:v>
                </c:pt>
                <c:pt idx="10">
                  <c:v>37012</c:v>
                </c:pt>
                <c:pt idx="11">
                  <c:v>37043</c:v>
                </c:pt>
                <c:pt idx="12">
                  <c:v>37073</c:v>
                </c:pt>
                <c:pt idx="13">
                  <c:v>37104</c:v>
                </c:pt>
                <c:pt idx="14">
                  <c:v>37135</c:v>
                </c:pt>
                <c:pt idx="15">
                  <c:v>37165</c:v>
                </c:pt>
                <c:pt idx="16">
                  <c:v>37226</c:v>
                </c:pt>
                <c:pt idx="17">
                  <c:v>37257</c:v>
                </c:pt>
                <c:pt idx="18">
                  <c:v>37288</c:v>
                </c:pt>
                <c:pt idx="19">
                  <c:v>37316</c:v>
                </c:pt>
                <c:pt idx="20">
                  <c:v>37347</c:v>
                </c:pt>
                <c:pt idx="21">
                  <c:v>37377</c:v>
                </c:pt>
                <c:pt idx="22">
                  <c:v>37408</c:v>
                </c:pt>
                <c:pt idx="23">
                  <c:v>37438</c:v>
                </c:pt>
                <c:pt idx="24">
                  <c:v>37469</c:v>
                </c:pt>
                <c:pt idx="25">
                  <c:v>37500</c:v>
                </c:pt>
                <c:pt idx="26">
                  <c:v>37530</c:v>
                </c:pt>
                <c:pt idx="27">
                  <c:v>37561</c:v>
                </c:pt>
                <c:pt idx="28">
                  <c:v>37591</c:v>
                </c:pt>
                <c:pt idx="29">
                  <c:v>37622</c:v>
                </c:pt>
                <c:pt idx="30">
                  <c:v>37653</c:v>
                </c:pt>
                <c:pt idx="31">
                  <c:v>37681</c:v>
                </c:pt>
                <c:pt idx="32">
                  <c:v>37712</c:v>
                </c:pt>
                <c:pt idx="33">
                  <c:v>37742</c:v>
                </c:pt>
                <c:pt idx="34">
                  <c:v>37773</c:v>
                </c:pt>
                <c:pt idx="35">
                  <c:v>37803</c:v>
                </c:pt>
                <c:pt idx="36">
                  <c:v>37834</c:v>
                </c:pt>
                <c:pt idx="37">
                  <c:v>37865</c:v>
                </c:pt>
                <c:pt idx="38">
                  <c:v>37895</c:v>
                </c:pt>
                <c:pt idx="39">
                  <c:v>37926</c:v>
                </c:pt>
                <c:pt idx="40">
                  <c:v>37956</c:v>
                </c:pt>
                <c:pt idx="41">
                  <c:v>37987</c:v>
                </c:pt>
                <c:pt idx="42">
                  <c:v>38018</c:v>
                </c:pt>
                <c:pt idx="43">
                  <c:v>38047</c:v>
                </c:pt>
                <c:pt idx="44">
                  <c:v>38078</c:v>
                </c:pt>
                <c:pt idx="45">
                  <c:v>38108</c:v>
                </c:pt>
                <c:pt idx="46">
                  <c:v>38139</c:v>
                </c:pt>
                <c:pt idx="47">
                  <c:v>38169</c:v>
                </c:pt>
                <c:pt idx="48">
                  <c:v>38200</c:v>
                </c:pt>
                <c:pt idx="49">
                  <c:v>38231</c:v>
                </c:pt>
                <c:pt idx="50">
                  <c:v>38261</c:v>
                </c:pt>
                <c:pt idx="51">
                  <c:v>38292</c:v>
                </c:pt>
                <c:pt idx="52">
                  <c:v>38322</c:v>
                </c:pt>
                <c:pt idx="53">
                  <c:v>38353</c:v>
                </c:pt>
                <c:pt idx="54">
                  <c:v>38384</c:v>
                </c:pt>
                <c:pt idx="55">
                  <c:v>38412</c:v>
                </c:pt>
                <c:pt idx="56">
                  <c:v>38443</c:v>
                </c:pt>
                <c:pt idx="57">
                  <c:v>38473</c:v>
                </c:pt>
                <c:pt idx="58">
                  <c:v>38504</c:v>
                </c:pt>
                <c:pt idx="59">
                  <c:v>38534</c:v>
                </c:pt>
                <c:pt idx="60">
                  <c:v>38565</c:v>
                </c:pt>
                <c:pt idx="61">
                  <c:v>38596</c:v>
                </c:pt>
                <c:pt idx="62">
                  <c:v>38626</c:v>
                </c:pt>
                <c:pt idx="63">
                  <c:v>38657</c:v>
                </c:pt>
                <c:pt idx="64">
                  <c:v>38687</c:v>
                </c:pt>
                <c:pt idx="65">
                  <c:v>38718</c:v>
                </c:pt>
                <c:pt idx="66">
                  <c:v>38749</c:v>
                </c:pt>
                <c:pt idx="67">
                  <c:v>38777</c:v>
                </c:pt>
                <c:pt idx="68">
                  <c:v>38808</c:v>
                </c:pt>
                <c:pt idx="69">
                  <c:v>38838</c:v>
                </c:pt>
                <c:pt idx="70">
                  <c:v>38869</c:v>
                </c:pt>
                <c:pt idx="71">
                  <c:v>38899</c:v>
                </c:pt>
                <c:pt idx="72">
                  <c:v>38930</c:v>
                </c:pt>
                <c:pt idx="73">
                  <c:v>38961</c:v>
                </c:pt>
                <c:pt idx="74">
                  <c:v>38991</c:v>
                </c:pt>
                <c:pt idx="75">
                  <c:v>39022</c:v>
                </c:pt>
                <c:pt idx="76">
                  <c:v>39052</c:v>
                </c:pt>
                <c:pt idx="77">
                  <c:v>39083</c:v>
                </c:pt>
                <c:pt idx="78">
                  <c:v>39114</c:v>
                </c:pt>
                <c:pt idx="79">
                  <c:v>39142</c:v>
                </c:pt>
                <c:pt idx="80">
                  <c:v>39173</c:v>
                </c:pt>
                <c:pt idx="81">
                  <c:v>39203</c:v>
                </c:pt>
                <c:pt idx="82">
                  <c:v>39234</c:v>
                </c:pt>
                <c:pt idx="83">
                  <c:v>39264</c:v>
                </c:pt>
                <c:pt idx="84">
                  <c:v>39295</c:v>
                </c:pt>
                <c:pt idx="85">
                  <c:v>39326</c:v>
                </c:pt>
                <c:pt idx="86">
                  <c:v>39356</c:v>
                </c:pt>
                <c:pt idx="87">
                  <c:v>39387</c:v>
                </c:pt>
                <c:pt idx="88">
                  <c:v>39417</c:v>
                </c:pt>
                <c:pt idx="89">
                  <c:v>39448</c:v>
                </c:pt>
                <c:pt idx="90">
                  <c:v>39479</c:v>
                </c:pt>
                <c:pt idx="91">
                  <c:v>39508</c:v>
                </c:pt>
                <c:pt idx="92">
                  <c:v>39539</c:v>
                </c:pt>
                <c:pt idx="93">
                  <c:v>39569</c:v>
                </c:pt>
                <c:pt idx="94">
                  <c:v>39600</c:v>
                </c:pt>
                <c:pt idx="95">
                  <c:v>39630</c:v>
                </c:pt>
                <c:pt idx="96">
                  <c:v>39661</c:v>
                </c:pt>
                <c:pt idx="97">
                  <c:v>39692</c:v>
                </c:pt>
                <c:pt idx="98">
                  <c:v>39722</c:v>
                </c:pt>
                <c:pt idx="99">
                  <c:v>39753</c:v>
                </c:pt>
                <c:pt idx="100">
                  <c:v>39783</c:v>
                </c:pt>
                <c:pt idx="101">
                  <c:v>39814</c:v>
                </c:pt>
                <c:pt idx="102">
                  <c:v>39845</c:v>
                </c:pt>
                <c:pt idx="103">
                  <c:v>39873</c:v>
                </c:pt>
                <c:pt idx="104">
                  <c:v>39904</c:v>
                </c:pt>
                <c:pt idx="105">
                  <c:v>39934</c:v>
                </c:pt>
                <c:pt idx="106">
                  <c:v>39965</c:v>
                </c:pt>
                <c:pt idx="107">
                  <c:v>39995</c:v>
                </c:pt>
                <c:pt idx="108">
                  <c:v>40026</c:v>
                </c:pt>
                <c:pt idx="109">
                  <c:v>40057</c:v>
                </c:pt>
                <c:pt idx="110">
                  <c:v>40087</c:v>
                </c:pt>
                <c:pt idx="111">
                  <c:v>40118</c:v>
                </c:pt>
                <c:pt idx="112">
                  <c:v>40148</c:v>
                </c:pt>
                <c:pt idx="113">
                  <c:v>40179</c:v>
                </c:pt>
                <c:pt idx="114">
                  <c:v>40210</c:v>
                </c:pt>
                <c:pt idx="115">
                  <c:v>40238</c:v>
                </c:pt>
                <c:pt idx="116">
                  <c:v>40269</c:v>
                </c:pt>
                <c:pt idx="117">
                  <c:v>40299</c:v>
                </c:pt>
                <c:pt idx="118">
                  <c:v>40330</c:v>
                </c:pt>
                <c:pt idx="119">
                  <c:v>40360</c:v>
                </c:pt>
                <c:pt idx="120">
                  <c:v>40391</c:v>
                </c:pt>
                <c:pt idx="121">
                  <c:v>40422</c:v>
                </c:pt>
                <c:pt idx="122">
                  <c:v>40452</c:v>
                </c:pt>
                <c:pt idx="123">
                  <c:v>40483</c:v>
                </c:pt>
                <c:pt idx="124">
                  <c:v>40513</c:v>
                </c:pt>
                <c:pt idx="125">
                  <c:v>40544</c:v>
                </c:pt>
                <c:pt idx="126">
                  <c:v>40575</c:v>
                </c:pt>
                <c:pt idx="127">
                  <c:v>40603</c:v>
                </c:pt>
                <c:pt idx="128">
                  <c:v>40634</c:v>
                </c:pt>
                <c:pt idx="129">
                  <c:v>40664</c:v>
                </c:pt>
                <c:pt idx="130">
                  <c:v>40695</c:v>
                </c:pt>
                <c:pt idx="131">
                  <c:v>40725</c:v>
                </c:pt>
                <c:pt idx="132">
                  <c:v>40756</c:v>
                </c:pt>
                <c:pt idx="133">
                  <c:v>40787</c:v>
                </c:pt>
                <c:pt idx="134">
                  <c:v>40817</c:v>
                </c:pt>
                <c:pt idx="135">
                  <c:v>40848</c:v>
                </c:pt>
                <c:pt idx="136">
                  <c:v>40878</c:v>
                </c:pt>
                <c:pt idx="137">
                  <c:v>40909</c:v>
                </c:pt>
                <c:pt idx="138">
                  <c:v>42430</c:v>
                </c:pt>
              </c:numCache>
            </c:numRef>
          </c:xVal>
          <c:yVal>
            <c:numRef>
              <c:f>Koreksi_Data!$I$921:$I$1059</c:f>
              <c:numCache>
                <c:formatCode>#,##0.0</c:formatCode>
                <c:ptCount val="139"/>
                <c:pt idx="2">
                  <c:v>362</c:v>
                </c:pt>
                <c:pt idx="5">
                  <c:v>2204</c:v>
                </c:pt>
                <c:pt idx="7">
                  <c:v>18228</c:v>
                </c:pt>
                <c:pt idx="9">
                  <c:v>9774</c:v>
                </c:pt>
                <c:pt idx="10">
                  <c:v>1007.66666666667</c:v>
                </c:pt>
                <c:pt idx="13">
                  <c:v>22432</c:v>
                </c:pt>
                <c:pt idx="14">
                  <c:v>21228</c:v>
                </c:pt>
                <c:pt idx="15">
                  <c:v>1839</c:v>
                </c:pt>
                <c:pt idx="16">
                  <c:v>1594</c:v>
                </c:pt>
                <c:pt idx="21">
                  <c:v>1573</c:v>
                </c:pt>
                <c:pt idx="22">
                  <c:v>1408</c:v>
                </c:pt>
                <c:pt idx="23">
                  <c:v>1401</c:v>
                </c:pt>
                <c:pt idx="26">
                  <c:v>1748</c:v>
                </c:pt>
                <c:pt idx="27">
                  <c:v>1718</c:v>
                </c:pt>
                <c:pt idx="28">
                  <c:v>1471</c:v>
                </c:pt>
                <c:pt idx="29">
                  <c:v>3518</c:v>
                </c:pt>
                <c:pt idx="33">
                  <c:v>4775</c:v>
                </c:pt>
                <c:pt idx="34">
                  <c:v>1580</c:v>
                </c:pt>
                <c:pt idx="35">
                  <c:v>1063</c:v>
                </c:pt>
                <c:pt idx="37">
                  <c:v>3994</c:v>
                </c:pt>
                <c:pt idx="38">
                  <c:v>10516</c:v>
                </c:pt>
                <c:pt idx="39">
                  <c:v>10363</c:v>
                </c:pt>
                <c:pt idx="41">
                  <c:v>9703</c:v>
                </c:pt>
                <c:pt idx="42">
                  <c:v>9275</c:v>
                </c:pt>
                <c:pt idx="43">
                  <c:v>9275</c:v>
                </c:pt>
                <c:pt idx="44">
                  <c:v>9188</c:v>
                </c:pt>
                <c:pt idx="45">
                  <c:v>7517</c:v>
                </c:pt>
                <c:pt idx="46">
                  <c:v>7272.5</c:v>
                </c:pt>
                <c:pt idx="47">
                  <c:v>6090</c:v>
                </c:pt>
                <c:pt idx="49">
                  <c:v>5658</c:v>
                </c:pt>
                <c:pt idx="50">
                  <c:v>4812</c:v>
                </c:pt>
                <c:pt idx="54">
                  <c:v>5481</c:v>
                </c:pt>
                <c:pt idx="55">
                  <c:v>5550</c:v>
                </c:pt>
                <c:pt idx="56">
                  <c:v>5346</c:v>
                </c:pt>
                <c:pt idx="58">
                  <c:v>6975</c:v>
                </c:pt>
                <c:pt idx="59">
                  <c:v>6105</c:v>
                </c:pt>
                <c:pt idx="60">
                  <c:v>6559</c:v>
                </c:pt>
                <c:pt idx="61">
                  <c:v>3392</c:v>
                </c:pt>
                <c:pt idx="62">
                  <c:v>4745</c:v>
                </c:pt>
                <c:pt idx="63">
                  <c:v>4845</c:v>
                </c:pt>
                <c:pt idx="67">
                  <c:v>2971</c:v>
                </c:pt>
                <c:pt idx="68">
                  <c:v>2849.5</c:v>
                </c:pt>
                <c:pt idx="69">
                  <c:v>3426</c:v>
                </c:pt>
                <c:pt idx="70">
                  <c:v>4045</c:v>
                </c:pt>
                <c:pt idx="71">
                  <c:v>3686</c:v>
                </c:pt>
                <c:pt idx="72">
                  <c:v>4406</c:v>
                </c:pt>
                <c:pt idx="73">
                  <c:v>1685</c:v>
                </c:pt>
                <c:pt idx="74">
                  <c:v>4299</c:v>
                </c:pt>
                <c:pt idx="75">
                  <c:v>2207</c:v>
                </c:pt>
                <c:pt idx="76">
                  <c:v>1922</c:v>
                </c:pt>
                <c:pt idx="78">
                  <c:v>5047</c:v>
                </c:pt>
                <c:pt idx="79">
                  <c:v>5912</c:v>
                </c:pt>
                <c:pt idx="80">
                  <c:v>5923</c:v>
                </c:pt>
                <c:pt idx="82">
                  <c:v>3313</c:v>
                </c:pt>
                <c:pt idx="83">
                  <c:v>3081</c:v>
                </c:pt>
                <c:pt idx="84">
                  <c:v>4832</c:v>
                </c:pt>
              </c:numCache>
            </c:numRef>
          </c:yVal>
          <c:smooth val="0"/>
        </c:ser>
        <c:axId val="93561668"/>
        <c:axId val="63650708"/>
      </c:scatterChart>
      <c:valAx>
        <c:axId val="93561668"/>
        <c:scaling>
          <c:orientation val="minMax"/>
          <c:max val="42430"/>
          <c:min val="36495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3650708"/>
        <c:crosses val="autoZero"/>
        <c:crossBetween val="midCat"/>
        <c:majorUnit val="730.5"/>
      </c:valAx>
      <c:valAx>
        <c:axId val="63650708"/>
        <c:scaling>
          <c:orientation val="minMax"/>
          <c:max val="25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356166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KKNA-2 | GAS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Koreksi_Data!$C$1060:$C$1216</c:f>
              <c:numCache>
                <c:formatCode>mmm\-yyyy</c:formatCode>
                <c:ptCount val="157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39022</c:v>
                </c:pt>
                <c:pt idx="94">
                  <c:v>39052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42430</c:v>
                </c:pt>
                <c:pt idx="156">
                  <c:v>45505</c:v>
                </c:pt>
              </c:numCache>
            </c:numRef>
          </c:xVal>
          <c:yVal>
            <c:numRef>
              <c:f>Koreksi_Data!$H$1060:$H$1216</c:f>
              <c:numCache>
                <c:formatCode>#,##0.0</c:formatCode>
                <c:ptCount val="157"/>
                <c:pt idx="0">
                  <c:v>456</c:v>
                </c:pt>
                <c:pt idx="1">
                  <c:v>506</c:v>
                </c:pt>
                <c:pt idx="2">
                  <c:v>461</c:v>
                </c:pt>
                <c:pt idx="3">
                  <c:v>1852</c:v>
                </c:pt>
                <c:pt idx="4">
                  <c:v>1320</c:v>
                </c:pt>
                <c:pt idx="5">
                  <c:v>955</c:v>
                </c:pt>
                <c:pt idx="6">
                  <c:v>788</c:v>
                </c:pt>
                <c:pt idx="7">
                  <c:v>1170</c:v>
                </c:pt>
                <c:pt idx="8">
                  <c:v>1116</c:v>
                </c:pt>
                <c:pt idx="9">
                  <c:v>995</c:v>
                </c:pt>
                <c:pt idx="10">
                  <c:v>749</c:v>
                </c:pt>
                <c:pt idx="11">
                  <c:v>631</c:v>
                </c:pt>
                <c:pt idx="12">
                  <c:v>752</c:v>
                </c:pt>
                <c:pt idx="13">
                  <c:v>760</c:v>
                </c:pt>
                <c:pt idx="14">
                  <c:v>567</c:v>
                </c:pt>
                <c:pt idx="15">
                  <c:v>635</c:v>
                </c:pt>
                <c:pt idx="16">
                  <c:v>684</c:v>
                </c:pt>
                <c:pt idx="17">
                  <c:v>643</c:v>
                </c:pt>
                <c:pt idx="18">
                  <c:v>569</c:v>
                </c:pt>
                <c:pt idx="19">
                  <c:v>642</c:v>
                </c:pt>
                <c:pt idx="20">
                  <c:v>701</c:v>
                </c:pt>
                <c:pt idx="21">
                  <c:v>745</c:v>
                </c:pt>
                <c:pt idx="22">
                  <c:v>776</c:v>
                </c:pt>
                <c:pt idx="23">
                  <c:v>645</c:v>
                </c:pt>
                <c:pt idx="24">
                  <c:v>653</c:v>
                </c:pt>
                <c:pt idx="25">
                  <c:v>887</c:v>
                </c:pt>
                <c:pt idx="26">
                  <c:v>745</c:v>
                </c:pt>
                <c:pt idx="27">
                  <c:v>417</c:v>
                </c:pt>
                <c:pt idx="28">
                  <c:v>494</c:v>
                </c:pt>
                <c:pt idx="29">
                  <c:v>3136</c:v>
                </c:pt>
                <c:pt idx="30">
                  <c:v>2908</c:v>
                </c:pt>
                <c:pt idx="31">
                  <c:v>2471</c:v>
                </c:pt>
                <c:pt idx="32">
                  <c:v>3317</c:v>
                </c:pt>
                <c:pt idx="33">
                  <c:v>2922</c:v>
                </c:pt>
                <c:pt idx="35">
                  <c:v>977</c:v>
                </c:pt>
                <c:pt idx="36">
                  <c:v>1221</c:v>
                </c:pt>
                <c:pt idx="37">
                  <c:v>1085</c:v>
                </c:pt>
                <c:pt idx="38">
                  <c:v>1455</c:v>
                </c:pt>
                <c:pt idx="39">
                  <c:v>1124</c:v>
                </c:pt>
                <c:pt idx="40">
                  <c:v>1146</c:v>
                </c:pt>
                <c:pt idx="41">
                  <c:v>732</c:v>
                </c:pt>
                <c:pt idx="42">
                  <c:v>1326</c:v>
                </c:pt>
                <c:pt idx="43">
                  <c:v>639</c:v>
                </c:pt>
                <c:pt idx="44">
                  <c:v>629</c:v>
                </c:pt>
                <c:pt idx="45">
                  <c:v>730</c:v>
                </c:pt>
                <c:pt idx="46">
                  <c:v>874</c:v>
                </c:pt>
                <c:pt idx="47">
                  <c:v>1359</c:v>
                </c:pt>
                <c:pt idx="48">
                  <c:v>3281</c:v>
                </c:pt>
                <c:pt idx="49">
                  <c:v>3183</c:v>
                </c:pt>
                <c:pt idx="50">
                  <c:v>2093</c:v>
                </c:pt>
                <c:pt idx="51">
                  <c:v>4907</c:v>
                </c:pt>
                <c:pt idx="52">
                  <c:v>5868</c:v>
                </c:pt>
                <c:pt idx="53">
                  <c:v>3762</c:v>
                </c:pt>
                <c:pt idx="54">
                  <c:v>4301</c:v>
                </c:pt>
                <c:pt idx="55">
                  <c:v>3897</c:v>
                </c:pt>
                <c:pt idx="56">
                  <c:v>4097</c:v>
                </c:pt>
                <c:pt idx="57">
                  <c:v>4270</c:v>
                </c:pt>
                <c:pt idx="58">
                  <c:v>4124</c:v>
                </c:pt>
                <c:pt idx="59">
                  <c:v>0</c:v>
                </c:pt>
                <c:pt idx="60">
                  <c:v>0</c:v>
                </c:pt>
                <c:pt idx="61">
                  <c:v>624</c:v>
                </c:pt>
                <c:pt idx="62">
                  <c:v>2657</c:v>
                </c:pt>
                <c:pt idx="63">
                  <c:v>2970</c:v>
                </c:pt>
                <c:pt idx="64">
                  <c:v>3291</c:v>
                </c:pt>
                <c:pt idx="65">
                  <c:v>3260</c:v>
                </c:pt>
                <c:pt idx="66">
                  <c:v>3116</c:v>
                </c:pt>
                <c:pt idx="67">
                  <c:v>3093</c:v>
                </c:pt>
                <c:pt idx="68">
                  <c:v>2890</c:v>
                </c:pt>
                <c:pt idx="69">
                  <c:v>3497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5">
                  <c:v>2762</c:v>
                </c:pt>
                <c:pt idx="96">
                  <c:v>2810</c:v>
                </c:pt>
                <c:pt idx="97">
                  <c:v>3788</c:v>
                </c:pt>
                <c:pt idx="98">
                  <c:v>1990</c:v>
                </c:pt>
                <c:pt idx="99">
                  <c:v>1912</c:v>
                </c:pt>
                <c:pt idx="100">
                  <c:v>4733</c:v>
                </c:pt>
                <c:pt idx="101">
                  <c:v>3904</c:v>
                </c:pt>
                <c:pt idx="102">
                  <c:v>4945</c:v>
                </c:pt>
                <c:pt idx="103">
                  <c:v>0</c:v>
                </c:pt>
                <c:pt idx="104">
                  <c:v>3809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1956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1421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1769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Koreksi_Data!$C$1060:$C$1216</c:f>
              <c:numCache>
                <c:formatCode>mmm\-yyyy</c:formatCode>
                <c:ptCount val="157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39022</c:v>
                </c:pt>
                <c:pt idx="94">
                  <c:v>39052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42430</c:v>
                </c:pt>
                <c:pt idx="156">
                  <c:v>45505</c:v>
                </c:pt>
              </c:numCache>
            </c:numRef>
          </c:xVal>
          <c:yVal>
            <c:numRef>
              <c:f>Koreksi_Data!$I$1060:$I$1216</c:f>
              <c:numCache>
                <c:formatCode>#,##0.0</c:formatCode>
                <c:ptCount val="157"/>
                <c:pt idx="1">
                  <c:v>1211.57142857143</c:v>
                </c:pt>
                <c:pt idx="3">
                  <c:v>4040</c:v>
                </c:pt>
                <c:pt idx="4">
                  <c:v>3388</c:v>
                </c:pt>
                <c:pt idx="7">
                  <c:v>3141</c:v>
                </c:pt>
                <c:pt idx="8">
                  <c:v>3053</c:v>
                </c:pt>
                <c:pt idx="9">
                  <c:v>2973</c:v>
                </c:pt>
                <c:pt idx="10">
                  <c:v>2789</c:v>
                </c:pt>
                <c:pt idx="11">
                  <c:v>2787.5</c:v>
                </c:pt>
                <c:pt idx="13">
                  <c:v>2751</c:v>
                </c:pt>
                <c:pt idx="14">
                  <c:v>2659</c:v>
                </c:pt>
                <c:pt idx="15">
                  <c:v>2722</c:v>
                </c:pt>
                <c:pt idx="20">
                  <c:v>2923</c:v>
                </c:pt>
                <c:pt idx="22">
                  <c:v>2933</c:v>
                </c:pt>
                <c:pt idx="23">
                  <c:v>3044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5138</c:v>
                </c:pt>
                <c:pt idx="33">
                  <c:v>4892</c:v>
                </c:pt>
                <c:pt idx="34">
                  <c:v>4364</c:v>
                </c:pt>
                <c:pt idx="35">
                  <c:v>3765</c:v>
                </c:pt>
                <c:pt idx="36">
                  <c:v>4074</c:v>
                </c:pt>
                <c:pt idx="42">
                  <c:v>3249</c:v>
                </c:pt>
                <c:pt idx="43">
                  <c:v>3229</c:v>
                </c:pt>
                <c:pt idx="46">
                  <c:v>3328</c:v>
                </c:pt>
                <c:pt idx="47">
                  <c:v>5213</c:v>
                </c:pt>
                <c:pt idx="48">
                  <c:v>12694.75</c:v>
                </c:pt>
                <c:pt idx="50">
                  <c:v>12753</c:v>
                </c:pt>
                <c:pt idx="52">
                  <c:v>12374</c:v>
                </c:pt>
                <c:pt idx="53">
                  <c:v>8088.5</c:v>
                </c:pt>
                <c:pt idx="60">
                  <c:v>1442</c:v>
                </c:pt>
                <c:pt idx="61">
                  <c:v>1509</c:v>
                </c:pt>
                <c:pt idx="62">
                  <c:v>7160</c:v>
                </c:pt>
                <c:pt idx="63">
                  <c:v>7160</c:v>
                </c:pt>
                <c:pt idx="64">
                  <c:v>6888.5</c:v>
                </c:pt>
                <c:pt idx="65">
                  <c:v>7067</c:v>
                </c:pt>
                <c:pt idx="66">
                  <c:v>6742</c:v>
                </c:pt>
                <c:pt idx="68">
                  <c:v>5638</c:v>
                </c:pt>
                <c:pt idx="69">
                  <c:v>6888</c:v>
                </c:pt>
                <c:pt idx="93">
                  <c:v>5669</c:v>
                </c:pt>
                <c:pt idx="94">
                  <c:v>4750</c:v>
                </c:pt>
                <c:pt idx="95">
                  <c:v>5769</c:v>
                </c:pt>
                <c:pt idx="96">
                  <c:v>7063</c:v>
                </c:pt>
                <c:pt idx="97">
                  <c:v>7078</c:v>
                </c:pt>
                <c:pt idx="98">
                  <c:v>6336.5</c:v>
                </c:pt>
                <c:pt idx="99">
                  <c:v>4829.66666666667</c:v>
                </c:pt>
                <c:pt idx="100">
                  <c:v>5259</c:v>
                </c:pt>
                <c:pt idx="101">
                  <c:v>6003</c:v>
                </c:pt>
                <c:pt idx="104">
                  <c:v>6036</c:v>
                </c:pt>
                <c:pt idx="156">
                  <c:v>615</c:v>
                </c:pt>
              </c:numCache>
            </c:numRef>
          </c:yVal>
          <c:smooth val="0"/>
        </c:ser>
        <c:axId val="20108261"/>
        <c:axId val="75576919"/>
      </c:scatterChart>
      <c:valAx>
        <c:axId val="20108261"/>
        <c:scaling>
          <c:orientation val="minMax"/>
          <c:max val="45505"/>
          <c:min val="361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5576919"/>
        <c:crosses val="autoZero"/>
        <c:crossBetween val="midCat"/>
        <c:majorUnit val="1461"/>
      </c:valAx>
      <c:valAx>
        <c:axId val="75576919"/>
        <c:scaling>
          <c:orientation val="minMax"/>
          <c:max val="40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010826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KKNA-2 | GAS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c55a11"/>
            </a:solidFill>
            <a:ln w="1908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Koreksi_Data!$C$1060:$C$1216</c:f>
              <c:numCache>
                <c:formatCode>mmm\-yyyy</c:formatCode>
                <c:ptCount val="157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39022</c:v>
                </c:pt>
                <c:pt idx="94">
                  <c:v>39052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42430</c:v>
                </c:pt>
                <c:pt idx="156">
                  <c:v>45505</c:v>
                </c:pt>
              </c:numCache>
            </c:numRef>
          </c:xVal>
          <c:yVal>
            <c:numRef>
              <c:f>Koreksi_Data!$K$1060:$K$1216</c:f>
              <c:numCache>
                <c:formatCode>#,##0.0</c:formatCode>
                <c:ptCount val="157"/>
                <c:pt idx="0">
                  <c:v>456</c:v>
                </c:pt>
                <c:pt idx="1">
                  <c:v>1211.57142857143</c:v>
                </c:pt>
                <c:pt idx="2">
                  <c:v>1103.82298136646</c:v>
                </c:pt>
                <c:pt idx="3">
                  <c:v>4040</c:v>
                </c:pt>
                <c:pt idx="4">
                  <c:v>3388</c:v>
                </c:pt>
                <c:pt idx="5">
                  <c:v>2451.16666666667</c:v>
                </c:pt>
                <c:pt idx="6">
                  <c:v>2022.53333333333</c:v>
                </c:pt>
                <c:pt idx="7">
                  <c:v>3141</c:v>
                </c:pt>
                <c:pt idx="8">
                  <c:v>3053</c:v>
                </c:pt>
                <c:pt idx="9">
                  <c:v>2973</c:v>
                </c:pt>
                <c:pt idx="10">
                  <c:v>2789</c:v>
                </c:pt>
                <c:pt idx="11">
                  <c:v>2787.5</c:v>
                </c:pt>
                <c:pt idx="12">
                  <c:v>3322.02852614897</c:v>
                </c:pt>
                <c:pt idx="13">
                  <c:v>2751</c:v>
                </c:pt>
                <c:pt idx="14">
                  <c:v>2659</c:v>
                </c:pt>
                <c:pt idx="15">
                  <c:v>2722</c:v>
                </c:pt>
                <c:pt idx="16">
                  <c:v>2932.04409448819</c:v>
                </c:pt>
                <c:pt idx="17">
                  <c:v>2756.29291338583</c:v>
                </c:pt>
                <c:pt idx="18">
                  <c:v>2439.08346456693</c:v>
                </c:pt>
                <c:pt idx="19">
                  <c:v>2752.0062992126</c:v>
                </c:pt>
                <c:pt idx="20">
                  <c:v>2923</c:v>
                </c:pt>
                <c:pt idx="21">
                  <c:v>3106.46932952924</c:v>
                </c:pt>
                <c:pt idx="22">
                  <c:v>2933</c:v>
                </c:pt>
                <c:pt idx="23">
                  <c:v>3044</c:v>
                </c:pt>
                <c:pt idx="24">
                  <c:v>0</c:v>
                </c:pt>
                <c:pt idx="25">
                  <c:v>0</c:v>
                </c:pt>
                <c:pt idx="26">
                  <c:v>745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5138</c:v>
                </c:pt>
                <c:pt idx="33">
                  <c:v>4892</c:v>
                </c:pt>
                <c:pt idx="35">
                  <c:v>3765</c:v>
                </c:pt>
                <c:pt idx="36">
                  <c:v>4074</c:v>
                </c:pt>
                <c:pt idx="37">
                  <c:v>3620.22113022113</c:v>
                </c:pt>
                <c:pt idx="38">
                  <c:v>4854.76658476659</c:v>
                </c:pt>
                <c:pt idx="39">
                  <c:v>3750.34889434889</c:v>
                </c:pt>
                <c:pt idx="40">
                  <c:v>3823.7542997543</c:v>
                </c:pt>
                <c:pt idx="41">
                  <c:v>2442.39803439803</c:v>
                </c:pt>
                <c:pt idx="42">
                  <c:v>3249</c:v>
                </c:pt>
                <c:pt idx="43">
                  <c:v>3229</c:v>
                </c:pt>
                <c:pt idx="44">
                  <c:v>3178.46791862285</c:v>
                </c:pt>
                <c:pt idx="45">
                  <c:v>3688.84194053208</c:v>
                </c:pt>
                <c:pt idx="46">
                  <c:v>3328</c:v>
                </c:pt>
                <c:pt idx="47">
                  <c:v>5213</c:v>
                </c:pt>
                <c:pt idx="48">
                  <c:v>12694.75</c:v>
                </c:pt>
                <c:pt idx="49">
                  <c:v>12315.5712435233</c:v>
                </c:pt>
                <c:pt idx="50">
                  <c:v>12753</c:v>
                </c:pt>
                <c:pt idx="51">
                  <c:v>29899.1739130435</c:v>
                </c:pt>
                <c:pt idx="52">
                  <c:v>12374</c:v>
                </c:pt>
                <c:pt idx="53">
                  <c:v>8088.5</c:v>
                </c:pt>
                <c:pt idx="54">
                  <c:v>9247.37865497076</c:v>
                </c:pt>
                <c:pt idx="55">
                  <c:v>8378.75717703349</c:v>
                </c:pt>
                <c:pt idx="56">
                  <c:v>8808.7678096757</c:v>
                </c:pt>
                <c:pt idx="57">
                  <c:v>9180.72700691122</c:v>
                </c:pt>
                <c:pt idx="58">
                  <c:v>8866.8192450824</c:v>
                </c:pt>
                <c:pt idx="59">
                  <c:v>0</c:v>
                </c:pt>
                <c:pt idx="60">
                  <c:v>0</c:v>
                </c:pt>
                <c:pt idx="61">
                  <c:v>1509</c:v>
                </c:pt>
                <c:pt idx="62">
                  <c:v>7160</c:v>
                </c:pt>
                <c:pt idx="63">
                  <c:v>7160</c:v>
                </c:pt>
                <c:pt idx="64">
                  <c:v>6888.5</c:v>
                </c:pt>
                <c:pt idx="65">
                  <c:v>7067</c:v>
                </c:pt>
                <c:pt idx="66">
                  <c:v>6742</c:v>
                </c:pt>
                <c:pt idx="67">
                  <c:v>6692.23555840822</c:v>
                </c:pt>
                <c:pt idx="68">
                  <c:v>5638</c:v>
                </c:pt>
                <c:pt idx="69">
                  <c:v>6888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5">
                  <c:v>5769</c:v>
                </c:pt>
                <c:pt idx="96">
                  <c:v>7063</c:v>
                </c:pt>
                <c:pt idx="97">
                  <c:v>7078</c:v>
                </c:pt>
                <c:pt idx="98">
                  <c:v>6336.5</c:v>
                </c:pt>
                <c:pt idx="99">
                  <c:v>4829.66666666667</c:v>
                </c:pt>
                <c:pt idx="100">
                  <c:v>5259</c:v>
                </c:pt>
                <c:pt idx="101">
                  <c:v>6003</c:v>
                </c:pt>
                <c:pt idx="102">
                  <c:v>7603.6974897541</c:v>
                </c:pt>
                <c:pt idx="103">
                  <c:v>0</c:v>
                </c:pt>
                <c:pt idx="104">
                  <c:v>6036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3099.61039642951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2251.81307429772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2803.27750065634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Koreksi_Data!$C$1060:$C$1216</c:f>
              <c:numCache>
                <c:formatCode>mmm\-yyyy</c:formatCode>
                <c:ptCount val="157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39022</c:v>
                </c:pt>
                <c:pt idx="94">
                  <c:v>39052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42430</c:v>
                </c:pt>
                <c:pt idx="156">
                  <c:v>45505</c:v>
                </c:pt>
              </c:numCache>
            </c:numRef>
          </c:xVal>
          <c:yVal>
            <c:numRef>
              <c:f>Koreksi_Data!$I$1060:$I$1216</c:f>
              <c:numCache>
                <c:formatCode>#,##0.0</c:formatCode>
                <c:ptCount val="157"/>
                <c:pt idx="1">
                  <c:v>1211.57142857143</c:v>
                </c:pt>
                <c:pt idx="3">
                  <c:v>4040</c:v>
                </c:pt>
                <c:pt idx="4">
                  <c:v>3388</c:v>
                </c:pt>
                <c:pt idx="7">
                  <c:v>3141</c:v>
                </c:pt>
                <c:pt idx="8">
                  <c:v>3053</c:v>
                </c:pt>
                <c:pt idx="9">
                  <c:v>2973</c:v>
                </c:pt>
                <c:pt idx="10">
                  <c:v>2789</c:v>
                </c:pt>
                <c:pt idx="11">
                  <c:v>2787.5</c:v>
                </c:pt>
                <c:pt idx="13">
                  <c:v>2751</c:v>
                </c:pt>
                <c:pt idx="14">
                  <c:v>2659</c:v>
                </c:pt>
                <c:pt idx="15">
                  <c:v>2722</c:v>
                </c:pt>
                <c:pt idx="20">
                  <c:v>2923</c:v>
                </c:pt>
                <c:pt idx="22">
                  <c:v>2933</c:v>
                </c:pt>
                <c:pt idx="23">
                  <c:v>3044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5138</c:v>
                </c:pt>
                <c:pt idx="33">
                  <c:v>4892</c:v>
                </c:pt>
                <c:pt idx="34">
                  <c:v>4364</c:v>
                </c:pt>
                <c:pt idx="35">
                  <c:v>3765</c:v>
                </c:pt>
                <c:pt idx="36">
                  <c:v>4074</c:v>
                </c:pt>
                <c:pt idx="42">
                  <c:v>3249</c:v>
                </c:pt>
                <c:pt idx="43">
                  <c:v>3229</c:v>
                </c:pt>
                <c:pt idx="46">
                  <c:v>3328</c:v>
                </c:pt>
                <c:pt idx="47">
                  <c:v>5213</c:v>
                </c:pt>
                <c:pt idx="48">
                  <c:v>12694.75</c:v>
                </c:pt>
                <c:pt idx="50">
                  <c:v>12753</c:v>
                </c:pt>
                <c:pt idx="52">
                  <c:v>12374</c:v>
                </c:pt>
                <c:pt idx="53">
                  <c:v>8088.5</c:v>
                </c:pt>
                <c:pt idx="60">
                  <c:v>1442</c:v>
                </c:pt>
                <c:pt idx="61">
                  <c:v>1509</c:v>
                </c:pt>
                <c:pt idx="62">
                  <c:v>7160</c:v>
                </c:pt>
                <c:pt idx="63">
                  <c:v>7160</c:v>
                </c:pt>
                <c:pt idx="64">
                  <c:v>6888.5</c:v>
                </c:pt>
                <c:pt idx="65">
                  <c:v>7067</c:v>
                </c:pt>
                <c:pt idx="66">
                  <c:v>6742</c:v>
                </c:pt>
                <c:pt idx="68">
                  <c:v>5638</c:v>
                </c:pt>
                <c:pt idx="69">
                  <c:v>6888</c:v>
                </c:pt>
                <c:pt idx="93">
                  <c:v>5669</c:v>
                </c:pt>
                <c:pt idx="94">
                  <c:v>4750</c:v>
                </c:pt>
                <c:pt idx="95">
                  <c:v>5769</c:v>
                </c:pt>
                <c:pt idx="96">
                  <c:v>7063</c:v>
                </c:pt>
                <c:pt idx="97">
                  <c:v>7078</c:v>
                </c:pt>
                <c:pt idx="98">
                  <c:v>6336.5</c:v>
                </c:pt>
                <c:pt idx="99">
                  <c:v>4829.66666666667</c:v>
                </c:pt>
                <c:pt idx="100">
                  <c:v>5259</c:v>
                </c:pt>
                <c:pt idx="101">
                  <c:v>6003</c:v>
                </c:pt>
                <c:pt idx="104">
                  <c:v>6036</c:v>
                </c:pt>
                <c:pt idx="156">
                  <c:v>615</c:v>
                </c:pt>
              </c:numCache>
            </c:numRef>
          </c:yVal>
          <c:smooth val="0"/>
        </c:ser>
        <c:axId val="20107187"/>
        <c:axId val="71540738"/>
      </c:scatterChart>
      <c:valAx>
        <c:axId val="20107187"/>
        <c:scaling>
          <c:orientation val="minMax"/>
          <c:max val="45505"/>
          <c:min val="361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1540738"/>
        <c:crosses val="autoZero"/>
        <c:crossBetween val="midCat"/>
        <c:majorUnit val="1461"/>
      </c:valAx>
      <c:valAx>
        <c:axId val="71540738"/>
        <c:scaling>
          <c:orientation val="minMax"/>
          <c:max val="40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010718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KKNA-3 | GAS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Koreksi_Data!$C$1217:$C$1348</c:f>
              <c:numCache>
                <c:formatCode>mmm\-yyyy</c:formatCode>
                <c:ptCount val="132"/>
                <c:pt idx="0">
                  <c:v>37622</c:v>
                </c:pt>
                <c:pt idx="1">
                  <c:v>37653</c:v>
                </c:pt>
                <c:pt idx="2">
                  <c:v>37681</c:v>
                </c:pt>
                <c:pt idx="3">
                  <c:v>37712</c:v>
                </c:pt>
                <c:pt idx="4">
                  <c:v>37742</c:v>
                </c:pt>
                <c:pt idx="5">
                  <c:v>37773</c:v>
                </c:pt>
                <c:pt idx="6">
                  <c:v>37803</c:v>
                </c:pt>
                <c:pt idx="7">
                  <c:v>37834</c:v>
                </c:pt>
                <c:pt idx="8">
                  <c:v>37865</c:v>
                </c:pt>
                <c:pt idx="9">
                  <c:v>37895</c:v>
                </c:pt>
                <c:pt idx="10">
                  <c:v>37926</c:v>
                </c:pt>
                <c:pt idx="11">
                  <c:v>37956</c:v>
                </c:pt>
                <c:pt idx="12">
                  <c:v>37987</c:v>
                </c:pt>
                <c:pt idx="13">
                  <c:v>38018</c:v>
                </c:pt>
                <c:pt idx="14">
                  <c:v>38047</c:v>
                </c:pt>
                <c:pt idx="15">
                  <c:v>38078</c:v>
                </c:pt>
                <c:pt idx="16">
                  <c:v>38108</c:v>
                </c:pt>
                <c:pt idx="17">
                  <c:v>38139</c:v>
                </c:pt>
                <c:pt idx="18">
                  <c:v>38169</c:v>
                </c:pt>
                <c:pt idx="19">
                  <c:v>38200</c:v>
                </c:pt>
                <c:pt idx="20">
                  <c:v>38231</c:v>
                </c:pt>
                <c:pt idx="21">
                  <c:v>38261</c:v>
                </c:pt>
                <c:pt idx="22">
                  <c:v>38292</c:v>
                </c:pt>
                <c:pt idx="23">
                  <c:v>38322</c:v>
                </c:pt>
                <c:pt idx="24">
                  <c:v>38353</c:v>
                </c:pt>
                <c:pt idx="25">
                  <c:v>38384</c:v>
                </c:pt>
                <c:pt idx="26">
                  <c:v>38412</c:v>
                </c:pt>
                <c:pt idx="27">
                  <c:v>38443</c:v>
                </c:pt>
                <c:pt idx="28">
                  <c:v>38473</c:v>
                </c:pt>
                <c:pt idx="29">
                  <c:v>38504</c:v>
                </c:pt>
                <c:pt idx="30">
                  <c:v>38534</c:v>
                </c:pt>
                <c:pt idx="31">
                  <c:v>38565</c:v>
                </c:pt>
                <c:pt idx="32">
                  <c:v>38596</c:v>
                </c:pt>
                <c:pt idx="33">
                  <c:v>38626</c:v>
                </c:pt>
                <c:pt idx="34">
                  <c:v>38657</c:v>
                </c:pt>
                <c:pt idx="35">
                  <c:v>38687</c:v>
                </c:pt>
                <c:pt idx="36">
                  <c:v>38718</c:v>
                </c:pt>
                <c:pt idx="37">
                  <c:v>38749</c:v>
                </c:pt>
                <c:pt idx="38">
                  <c:v>38777</c:v>
                </c:pt>
                <c:pt idx="39">
                  <c:v>38808</c:v>
                </c:pt>
                <c:pt idx="40">
                  <c:v>38838</c:v>
                </c:pt>
                <c:pt idx="41">
                  <c:v>38869</c:v>
                </c:pt>
                <c:pt idx="42">
                  <c:v>38899</c:v>
                </c:pt>
                <c:pt idx="43">
                  <c:v>38930</c:v>
                </c:pt>
                <c:pt idx="44">
                  <c:v>38961</c:v>
                </c:pt>
                <c:pt idx="45">
                  <c:v>38991</c:v>
                </c:pt>
                <c:pt idx="46">
                  <c:v>39022</c:v>
                </c:pt>
                <c:pt idx="47">
                  <c:v>39052</c:v>
                </c:pt>
                <c:pt idx="48">
                  <c:v>39083</c:v>
                </c:pt>
                <c:pt idx="49">
                  <c:v>39114</c:v>
                </c:pt>
                <c:pt idx="50">
                  <c:v>39142</c:v>
                </c:pt>
                <c:pt idx="51">
                  <c:v>39173</c:v>
                </c:pt>
                <c:pt idx="52">
                  <c:v>39203</c:v>
                </c:pt>
                <c:pt idx="53">
                  <c:v>39234</c:v>
                </c:pt>
                <c:pt idx="54">
                  <c:v>39264</c:v>
                </c:pt>
                <c:pt idx="55">
                  <c:v>39295</c:v>
                </c:pt>
                <c:pt idx="56">
                  <c:v>39326</c:v>
                </c:pt>
                <c:pt idx="57">
                  <c:v>39356</c:v>
                </c:pt>
                <c:pt idx="58">
                  <c:v>39387</c:v>
                </c:pt>
                <c:pt idx="59">
                  <c:v>39417</c:v>
                </c:pt>
                <c:pt idx="60">
                  <c:v>39448</c:v>
                </c:pt>
                <c:pt idx="61">
                  <c:v>39479</c:v>
                </c:pt>
                <c:pt idx="62">
                  <c:v>39508</c:v>
                </c:pt>
                <c:pt idx="63">
                  <c:v>39539</c:v>
                </c:pt>
                <c:pt idx="64">
                  <c:v>39569</c:v>
                </c:pt>
                <c:pt idx="65">
                  <c:v>39600</c:v>
                </c:pt>
                <c:pt idx="66">
                  <c:v>39630</c:v>
                </c:pt>
                <c:pt idx="67">
                  <c:v>39661</c:v>
                </c:pt>
                <c:pt idx="68">
                  <c:v>39692</c:v>
                </c:pt>
                <c:pt idx="69">
                  <c:v>39722</c:v>
                </c:pt>
                <c:pt idx="70">
                  <c:v>39753</c:v>
                </c:pt>
                <c:pt idx="71">
                  <c:v>39783</c:v>
                </c:pt>
                <c:pt idx="72">
                  <c:v>39814</c:v>
                </c:pt>
                <c:pt idx="73">
                  <c:v>39845</c:v>
                </c:pt>
                <c:pt idx="74">
                  <c:v>39873</c:v>
                </c:pt>
                <c:pt idx="75">
                  <c:v>39904</c:v>
                </c:pt>
                <c:pt idx="76">
                  <c:v>39934</c:v>
                </c:pt>
                <c:pt idx="77">
                  <c:v>39965</c:v>
                </c:pt>
                <c:pt idx="78">
                  <c:v>39995</c:v>
                </c:pt>
                <c:pt idx="79">
                  <c:v>40026</c:v>
                </c:pt>
                <c:pt idx="80">
                  <c:v>40057</c:v>
                </c:pt>
                <c:pt idx="81">
                  <c:v>40087</c:v>
                </c:pt>
                <c:pt idx="82">
                  <c:v>40118</c:v>
                </c:pt>
                <c:pt idx="83">
                  <c:v>40148</c:v>
                </c:pt>
                <c:pt idx="84">
                  <c:v>40179</c:v>
                </c:pt>
                <c:pt idx="85">
                  <c:v>40210</c:v>
                </c:pt>
                <c:pt idx="86">
                  <c:v>40238</c:v>
                </c:pt>
                <c:pt idx="87">
                  <c:v>40269</c:v>
                </c:pt>
                <c:pt idx="88">
                  <c:v>40299</c:v>
                </c:pt>
                <c:pt idx="89">
                  <c:v>40330</c:v>
                </c:pt>
                <c:pt idx="90">
                  <c:v>40360</c:v>
                </c:pt>
                <c:pt idx="91">
                  <c:v>40391</c:v>
                </c:pt>
                <c:pt idx="92">
                  <c:v>40422</c:v>
                </c:pt>
                <c:pt idx="93">
                  <c:v>40452</c:v>
                </c:pt>
                <c:pt idx="94">
                  <c:v>40483</c:v>
                </c:pt>
                <c:pt idx="95">
                  <c:v>40513</c:v>
                </c:pt>
                <c:pt idx="96">
                  <c:v>40544</c:v>
                </c:pt>
                <c:pt idx="97">
                  <c:v>40575</c:v>
                </c:pt>
                <c:pt idx="98">
                  <c:v>40603</c:v>
                </c:pt>
                <c:pt idx="99">
                  <c:v>40634</c:v>
                </c:pt>
                <c:pt idx="100">
                  <c:v>40664</c:v>
                </c:pt>
                <c:pt idx="101">
                  <c:v>40695</c:v>
                </c:pt>
                <c:pt idx="102">
                  <c:v>40725</c:v>
                </c:pt>
                <c:pt idx="103">
                  <c:v>40756</c:v>
                </c:pt>
                <c:pt idx="104">
                  <c:v>40787</c:v>
                </c:pt>
                <c:pt idx="105">
                  <c:v>40817</c:v>
                </c:pt>
                <c:pt idx="106">
                  <c:v>40848</c:v>
                </c:pt>
                <c:pt idx="107">
                  <c:v>40878</c:v>
                </c:pt>
                <c:pt idx="108">
                  <c:v>40909</c:v>
                </c:pt>
                <c:pt idx="109">
                  <c:v>40940</c:v>
                </c:pt>
                <c:pt idx="110">
                  <c:v>40969</c:v>
                </c:pt>
                <c:pt idx="111">
                  <c:v>41000</c:v>
                </c:pt>
                <c:pt idx="112">
                  <c:v>41030</c:v>
                </c:pt>
                <c:pt idx="113">
                  <c:v>41061</c:v>
                </c:pt>
                <c:pt idx="114">
                  <c:v>41091</c:v>
                </c:pt>
                <c:pt idx="115">
                  <c:v>41122</c:v>
                </c:pt>
                <c:pt idx="116">
                  <c:v>41153</c:v>
                </c:pt>
                <c:pt idx="117">
                  <c:v>41183</c:v>
                </c:pt>
                <c:pt idx="118">
                  <c:v>41214</c:v>
                </c:pt>
                <c:pt idx="119">
                  <c:v>41244</c:v>
                </c:pt>
                <c:pt idx="120">
                  <c:v>41275</c:v>
                </c:pt>
                <c:pt idx="121">
                  <c:v>41306</c:v>
                </c:pt>
                <c:pt idx="122">
                  <c:v>41334</c:v>
                </c:pt>
                <c:pt idx="123">
                  <c:v>41365</c:v>
                </c:pt>
                <c:pt idx="124">
                  <c:v>41395</c:v>
                </c:pt>
                <c:pt idx="125">
                  <c:v>41640</c:v>
                </c:pt>
                <c:pt idx="126">
                  <c:v>41671</c:v>
                </c:pt>
                <c:pt idx="127">
                  <c:v>41730</c:v>
                </c:pt>
                <c:pt idx="128">
                  <c:v>41760</c:v>
                </c:pt>
                <c:pt idx="129">
                  <c:v>41791</c:v>
                </c:pt>
                <c:pt idx="130">
                  <c:v>41821</c:v>
                </c:pt>
                <c:pt idx="131">
                  <c:v>42552</c:v>
                </c:pt>
              </c:numCache>
            </c:numRef>
          </c:xVal>
          <c:yVal>
            <c:numRef>
              <c:f>Koreksi_Data!$H$1217:$H$1348</c:f>
              <c:numCache>
                <c:formatCode>#,##0.0</c:formatCode>
                <c:ptCount val="132"/>
                <c:pt idx="0">
                  <c:v>4788</c:v>
                </c:pt>
                <c:pt idx="1">
                  <c:v>4644</c:v>
                </c:pt>
                <c:pt idx="2">
                  <c:v>3286</c:v>
                </c:pt>
                <c:pt idx="3">
                  <c:v>7704</c:v>
                </c:pt>
                <c:pt idx="4">
                  <c:v>9198</c:v>
                </c:pt>
                <c:pt idx="5">
                  <c:v>9399</c:v>
                </c:pt>
                <c:pt idx="6">
                  <c:v>10746</c:v>
                </c:pt>
                <c:pt idx="7">
                  <c:v>9736</c:v>
                </c:pt>
                <c:pt idx="8">
                  <c:v>6727</c:v>
                </c:pt>
                <c:pt idx="9">
                  <c:v>5212</c:v>
                </c:pt>
                <c:pt idx="10">
                  <c:v>5266</c:v>
                </c:pt>
                <c:pt idx="11">
                  <c:v>4098</c:v>
                </c:pt>
                <c:pt idx="12">
                  <c:v>4216</c:v>
                </c:pt>
                <c:pt idx="13">
                  <c:v>4308</c:v>
                </c:pt>
                <c:pt idx="14">
                  <c:v>3864</c:v>
                </c:pt>
                <c:pt idx="15">
                  <c:v>4319</c:v>
                </c:pt>
                <c:pt idx="16">
                  <c:v>4944</c:v>
                </c:pt>
                <c:pt idx="17">
                  <c:v>4852</c:v>
                </c:pt>
                <c:pt idx="18">
                  <c:v>6161</c:v>
                </c:pt>
                <c:pt idx="19">
                  <c:v>6115</c:v>
                </c:pt>
                <c:pt idx="20">
                  <c:v>10681</c:v>
                </c:pt>
                <c:pt idx="21">
                  <c:v>7433</c:v>
                </c:pt>
                <c:pt idx="22">
                  <c:v>7841</c:v>
                </c:pt>
                <c:pt idx="23">
                  <c:v>8539</c:v>
                </c:pt>
                <c:pt idx="24">
                  <c:v>8029</c:v>
                </c:pt>
                <c:pt idx="25">
                  <c:v>9500</c:v>
                </c:pt>
                <c:pt idx="26">
                  <c:v>9638</c:v>
                </c:pt>
                <c:pt idx="27">
                  <c:v>10305</c:v>
                </c:pt>
                <c:pt idx="28">
                  <c:v>10361</c:v>
                </c:pt>
                <c:pt idx="29">
                  <c:v>10489</c:v>
                </c:pt>
                <c:pt idx="30">
                  <c:v>6818</c:v>
                </c:pt>
                <c:pt idx="31">
                  <c:v>6392</c:v>
                </c:pt>
                <c:pt idx="32">
                  <c:v>5682</c:v>
                </c:pt>
                <c:pt idx="33">
                  <c:v>5595</c:v>
                </c:pt>
                <c:pt idx="34">
                  <c:v>6136</c:v>
                </c:pt>
                <c:pt idx="35">
                  <c:v>6016</c:v>
                </c:pt>
                <c:pt idx="36">
                  <c:v>5857</c:v>
                </c:pt>
                <c:pt idx="37">
                  <c:v>6417</c:v>
                </c:pt>
                <c:pt idx="38">
                  <c:v>4391</c:v>
                </c:pt>
                <c:pt idx="39">
                  <c:v>3524</c:v>
                </c:pt>
                <c:pt idx="40">
                  <c:v>4165</c:v>
                </c:pt>
                <c:pt idx="41">
                  <c:v>4397</c:v>
                </c:pt>
                <c:pt idx="42">
                  <c:v>3184</c:v>
                </c:pt>
                <c:pt idx="43">
                  <c:v>3404</c:v>
                </c:pt>
                <c:pt idx="44">
                  <c:v>3591</c:v>
                </c:pt>
                <c:pt idx="45">
                  <c:v>5885</c:v>
                </c:pt>
                <c:pt idx="46">
                  <c:v>3278</c:v>
                </c:pt>
                <c:pt idx="47">
                  <c:v>3125</c:v>
                </c:pt>
                <c:pt idx="48">
                  <c:v>3597</c:v>
                </c:pt>
                <c:pt idx="49">
                  <c:v>3632</c:v>
                </c:pt>
                <c:pt idx="50">
                  <c:v>4526</c:v>
                </c:pt>
                <c:pt idx="51">
                  <c:v>6070</c:v>
                </c:pt>
                <c:pt idx="52">
                  <c:v>4488</c:v>
                </c:pt>
                <c:pt idx="53">
                  <c:v>3186</c:v>
                </c:pt>
                <c:pt idx="54">
                  <c:v>10662</c:v>
                </c:pt>
                <c:pt idx="55">
                  <c:v>7705</c:v>
                </c:pt>
                <c:pt idx="56">
                  <c:v>9759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7240</c:v>
                </c:pt>
                <c:pt idx="69">
                  <c:v>6409</c:v>
                </c:pt>
                <c:pt idx="70">
                  <c:v>6501</c:v>
                </c:pt>
                <c:pt idx="71">
                  <c:v>5793</c:v>
                </c:pt>
                <c:pt idx="72">
                  <c:v>6583</c:v>
                </c:pt>
                <c:pt idx="73">
                  <c:v>6644</c:v>
                </c:pt>
                <c:pt idx="74">
                  <c:v>4709</c:v>
                </c:pt>
                <c:pt idx="75">
                  <c:v>5688</c:v>
                </c:pt>
                <c:pt idx="76">
                  <c:v>3605</c:v>
                </c:pt>
                <c:pt idx="77">
                  <c:v>4740</c:v>
                </c:pt>
                <c:pt idx="78">
                  <c:v>5420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1022</c:v>
                </c:pt>
                <c:pt idx="110">
                  <c:v>1058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128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Koreksi_Data!$C$1217:$C$1348</c:f>
              <c:numCache>
                <c:formatCode>mmm\-yyyy</c:formatCode>
                <c:ptCount val="132"/>
                <c:pt idx="0">
                  <c:v>37622</c:v>
                </c:pt>
                <c:pt idx="1">
                  <c:v>37653</c:v>
                </c:pt>
                <c:pt idx="2">
                  <c:v>37681</c:v>
                </c:pt>
                <c:pt idx="3">
                  <c:v>37712</c:v>
                </c:pt>
                <c:pt idx="4">
                  <c:v>37742</c:v>
                </c:pt>
                <c:pt idx="5">
                  <c:v>37773</c:v>
                </c:pt>
                <c:pt idx="6">
                  <c:v>37803</c:v>
                </c:pt>
                <c:pt idx="7">
                  <c:v>37834</c:v>
                </c:pt>
                <c:pt idx="8">
                  <c:v>37865</c:v>
                </c:pt>
                <c:pt idx="9">
                  <c:v>37895</c:v>
                </c:pt>
                <c:pt idx="10">
                  <c:v>37926</c:v>
                </c:pt>
                <c:pt idx="11">
                  <c:v>37956</c:v>
                </c:pt>
                <c:pt idx="12">
                  <c:v>37987</c:v>
                </c:pt>
                <c:pt idx="13">
                  <c:v>38018</c:v>
                </c:pt>
                <c:pt idx="14">
                  <c:v>38047</c:v>
                </c:pt>
                <c:pt idx="15">
                  <c:v>38078</c:v>
                </c:pt>
                <c:pt idx="16">
                  <c:v>38108</c:v>
                </c:pt>
                <c:pt idx="17">
                  <c:v>38139</c:v>
                </c:pt>
                <c:pt idx="18">
                  <c:v>38169</c:v>
                </c:pt>
                <c:pt idx="19">
                  <c:v>38200</c:v>
                </c:pt>
                <c:pt idx="20">
                  <c:v>38231</c:v>
                </c:pt>
                <c:pt idx="21">
                  <c:v>38261</c:v>
                </c:pt>
                <c:pt idx="22">
                  <c:v>38292</c:v>
                </c:pt>
                <c:pt idx="23">
                  <c:v>38322</c:v>
                </c:pt>
                <c:pt idx="24">
                  <c:v>38353</c:v>
                </c:pt>
                <c:pt idx="25">
                  <c:v>38384</c:v>
                </c:pt>
                <c:pt idx="26">
                  <c:v>38412</c:v>
                </c:pt>
                <c:pt idx="27">
                  <c:v>38443</c:v>
                </c:pt>
                <c:pt idx="28">
                  <c:v>38473</c:v>
                </c:pt>
                <c:pt idx="29">
                  <c:v>38504</c:v>
                </c:pt>
                <c:pt idx="30">
                  <c:v>38534</c:v>
                </c:pt>
                <c:pt idx="31">
                  <c:v>38565</c:v>
                </c:pt>
                <c:pt idx="32">
                  <c:v>38596</c:v>
                </c:pt>
                <c:pt idx="33">
                  <c:v>38626</c:v>
                </c:pt>
                <c:pt idx="34">
                  <c:v>38657</c:v>
                </c:pt>
                <c:pt idx="35">
                  <c:v>38687</c:v>
                </c:pt>
                <c:pt idx="36">
                  <c:v>38718</c:v>
                </c:pt>
                <c:pt idx="37">
                  <c:v>38749</c:v>
                </c:pt>
                <c:pt idx="38">
                  <c:v>38777</c:v>
                </c:pt>
                <c:pt idx="39">
                  <c:v>38808</c:v>
                </c:pt>
                <c:pt idx="40">
                  <c:v>38838</c:v>
                </c:pt>
                <c:pt idx="41">
                  <c:v>38869</c:v>
                </c:pt>
                <c:pt idx="42">
                  <c:v>38899</c:v>
                </c:pt>
                <c:pt idx="43">
                  <c:v>38930</c:v>
                </c:pt>
                <c:pt idx="44">
                  <c:v>38961</c:v>
                </c:pt>
                <c:pt idx="45">
                  <c:v>38991</c:v>
                </c:pt>
                <c:pt idx="46">
                  <c:v>39022</c:v>
                </c:pt>
                <c:pt idx="47">
                  <c:v>39052</c:v>
                </c:pt>
                <c:pt idx="48">
                  <c:v>39083</c:v>
                </c:pt>
                <c:pt idx="49">
                  <c:v>39114</c:v>
                </c:pt>
                <c:pt idx="50">
                  <c:v>39142</c:v>
                </c:pt>
                <c:pt idx="51">
                  <c:v>39173</c:v>
                </c:pt>
                <c:pt idx="52">
                  <c:v>39203</c:v>
                </c:pt>
                <c:pt idx="53">
                  <c:v>39234</c:v>
                </c:pt>
                <c:pt idx="54">
                  <c:v>39264</c:v>
                </c:pt>
                <c:pt idx="55">
                  <c:v>39295</c:v>
                </c:pt>
                <c:pt idx="56">
                  <c:v>39326</c:v>
                </c:pt>
                <c:pt idx="57">
                  <c:v>39356</c:v>
                </c:pt>
                <c:pt idx="58">
                  <c:v>39387</c:v>
                </c:pt>
                <c:pt idx="59">
                  <c:v>39417</c:v>
                </c:pt>
                <c:pt idx="60">
                  <c:v>39448</c:v>
                </c:pt>
                <c:pt idx="61">
                  <c:v>39479</c:v>
                </c:pt>
                <c:pt idx="62">
                  <c:v>39508</c:v>
                </c:pt>
                <c:pt idx="63">
                  <c:v>39539</c:v>
                </c:pt>
                <c:pt idx="64">
                  <c:v>39569</c:v>
                </c:pt>
                <c:pt idx="65">
                  <c:v>39600</c:v>
                </c:pt>
                <c:pt idx="66">
                  <c:v>39630</c:v>
                </c:pt>
                <c:pt idx="67">
                  <c:v>39661</c:v>
                </c:pt>
                <c:pt idx="68">
                  <c:v>39692</c:v>
                </c:pt>
                <c:pt idx="69">
                  <c:v>39722</c:v>
                </c:pt>
                <c:pt idx="70">
                  <c:v>39753</c:v>
                </c:pt>
                <c:pt idx="71">
                  <c:v>39783</c:v>
                </c:pt>
                <c:pt idx="72">
                  <c:v>39814</c:v>
                </c:pt>
                <c:pt idx="73">
                  <c:v>39845</c:v>
                </c:pt>
                <c:pt idx="74">
                  <c:v>39873</c:v>
                </c:pt>
                <c:pt idx="75">
                  <c:v>39904</c:v>
                </c:pt>
                <c:pt idx="76">
                  <c:v>39934</c:v>
                </c:pt>
                <c:pt idx="77">
                  <c:v>39965</c:v>
                </c:pt>
                <c:pt idx="78">
                  <c:v>39995</c:v>
                </c:pt>
                <c:pt idx="79">
                  <c:v>40026</c:v>
                </c:pt>
                <c:pt idx="80">
                  <c:v>40057</c:v>
                </c:pt>
                <c:pt idx="81">
                  <c:v>40087</c:v>
                </c:pt>
                <c:pt idx="82">
                  <c:v>40118</c:v>
                </c:pt>
                <c:pt idx="83">
                  <c:v>40148</c:v>
                </c:pt>
                <c:pt idx="84">
                  <c:v>40179</c:v>
                </c:pt>
                <c:pt idx="85">
                  <c:v>40210</c:v>
                </c:pt>
                <c:pt idx="86">
                  <c:v>40238</c:v>
                </c:pt>
                <c:pt idx="87">
                  <c:v>40269</c:v>
                </c:pt>
                <c:pt idx="88">
                  <c:v>40299</c:v>
                </c:pt>
                <c:pt idx="89">
                  <c:v>40330</c:v>
                </c:pt>
                <c:pt idx="90">
                  <c:v>40360</c:v>
                </c:pt>
                <c:pt idx="91">
                  <c:v>40391</c:v>
                </c:pt>
                <c:pt idx="92">
                  <c:v>40422</c:v>
                </c:pt>
                <c:pt idx="93">
                  <c:v>40452</c:v>
                </c:pt>
                <c:pt idx="94">
                  <c:v>40483</c:v>
                </c:pt>
                <c:pt idx="95">
                  <c:v>40513</c:v>
                </c:pt>
                <c:pt idx="96">
                  <c:v>40544</c:v>
                </c:pt>
                <c:pt idx="97">
                  <c:v>40575</c:v>
                </c:pt>
                <c:pt idx="98">
                  <c:v>40603</c:v>
                </c:pt>
                <c:pt idx="99">
                  <c:v>40634</c:v>
                </c:pt>
                <c:pt idx="100">
                  <c:v>40664</c:v>
                </c:pt>
                <c:pt idx="101">
                  <c:v>40695</c:v>
                </c:pt>
                <c:pt idx="102">
                  <c:v>40725</c:v>
                </c:pt>
                <c:pt idx="103">
                  <c:v>40756</c:v>
                </c:pt>
                <c:pt idx="104">
                  <c:v>40787</c:v>
                </c:pt>
                <c:pt idx="105">
                  <c:v>40817</c:v>
                </c:pt>
                <c:pt idx="106">
                  <c:v>40848</c:v>
                </c:pt>
                <c:pt idx="107">
                  <c:v>40878</c:v>
                </c:pt>
                <c:pt idx="108">
                  <c:v>40909</c:v>
                </c:pt>
                <c:pt idx="109">
                  <c:v>40940</c:v>
                </c:pt>
                <c:pt idx="110">
                  <c:v>40969</c:v>
                </c:pt>
                <c:pt idx="111">
                  <c:v>41000</c:v>
                </c:pt>
                <c:pt idx="112">
                  <c:v>41030</c:v>
                </c:pt>
                <c:pt idx="113">
                  <c:v>41061</c:v>
                </c:pt>
                <c:pt idx="114">
                  <c:v>41091</c:v>
                </c:pt>
                <c:pt idx="115">
                  <c:v>41122</c:v>
                </c:pt>
                <c:pt idx="116">
                  <c:v>41153</c:v>
                </c:pt>
                <c:pt idx="117">
                  <c:v>41183</c:v>
                </c:pt>
                <c:pt idx="118">
                  <c:v>41214</c:v>
                </c:pt>
                <c:pt idx="119">
                  <c:v>41244</c:v>
                </c:pt>
                <c:pt idx="120">
                  <c:v>41275</c:v>
                </c:pt>
                <c:pt idx="121">
                  <c:v>41306</c:v>
                </c:pt>
                <c:pt idx="122">
                  <c:v>41334</c:v>
                </c:pt>
                <c:pt idx="123">
                  <c:v>41365</c:v>
                </c:pt>
                <c:pt idx="124">
                  <c:v>41395</c:v>
                </c:pt>
                <c:pt idx="125">
                  <c:v>41640</c:v>
                </c:pt>
                <c:pt idx="126">
                  <c:v>41671</c:v>
                </c:pt>
                <c:pt idx="127">
                  <c:v>41730</c:v>
                </c:pt>
                <c:pt idx="128">
                  <c:v>41760</c:v>
                </c:pt>
                <c:pt idx="129">
                  <c:v>41791</c:v>
                </c:pt>
                <c:pt idx="130">
                  <c:v>41821</c:v>
                </c:pt>
                <c:pt idx="131">
                  <c:v>42552</c:v>
                </c:pt>
              </c:numCache>
            </c:numRef>
          </c:xVal>
          <c:yVal>
            <c:numRef>
              <c:f>Koreksi_Data!$I$1217:$I$1348</c:f>
              <c:numCache>
                <c:formatCode>#,##0.0</c:formatCode>
                <c:ptCount val="132"/>
                <c:pt idx="0">
                  <c:v>7942.25</c:v>
                </c:pt>
                <c:pt idx="2">
                  <c:v>10011</c:v>
                </c:pt>
                <c:pt idx="4">
                  <c:v>9697</c:v>
                </c:pt>
                <c:pt idx="5">
                  <c:v>8141</c:v>
                </c:pt>
                <c:pt idx="8">
                  <c:v>6373</c:v>
                </c:pt>
                <c:pt idx="9">
                  <c:v>5108</c:v>
                </c:pt>
                <c:pt idx="10">
                  <c:v>4810.5</c:v>
                </c:pt>
                <c:pt idx="11">
                  <c:v>5041.75</c:v>
                </c:pt>
                <c:pt idx="12">
                  <c:v>5101</c:v>
                </c:pt>
                <c:pt idx="13">
                  <c:v>5206</c:v>
                </c:pt>
                <c:pt idx="14">
                  <c:v>5206</c:v>
                </c:pt>
                <c:pt idx="15">
                  <c:v>5193</c:v>
                </c:pt>
                <c:pt idx="16">
                  <c:v>5159</c:v>
                </c:pt>
                <c:pt idx="17">
                  <c:v>5260</c:v>
                </c:pt>
                <c:pt idx="18">
                  <c:v>6665</c:v>
                </c:pt>
                <c:pt idx="20">
                  <c:v>10419</c:v>
                </c:pt>
                <c:pt idx="21">
                  <c:v>7320</c:v>
                </c:pt>
                <c:pt idx="25">
                  <c:v>10116</c:v>
                </c:pt>
                <c:pt idx="26">
                  <c:v>9533</c:v>
                </c:pt>
                <c:pt idx="27">
                  <c:v>9268</c:v>
                </c:pt>
                <c:pt idx="29">
                  <c:v>9805</c:v>
                </c:pt>
                <c:pt idx="30">
                  <c:v>9410</c:v>
                </c:pt>
                <c:pt idx="31">
                  <c:v>9142</c:v>
                </c:pt>
                <c:pt idx="32">
                  <c:v>6955</c:v>
                </c:pt>
                <c:pt idx="33">
                  <c:v>7274</c:v>
                </c:pt>
                <c:pt idx="34">
                  <c:v>7415</c:v>
                </c:pt>
                <c:pt idx="38">
                  <c:v>6544</c:v>
                </c:pt>
                <c:pt idx="39">
                  <c:v>2235</c:v>
                </c:pt>
                <c:pt idx="40">
                  <c:v>5369</c:v>
                </c:pt>
                <c:pt idx="41">
                  <c:v>5240</c:v>
                </c:pt>
                <c:pt idx="42">
                  <c:v>3904</c:v>
                </c:pt>
                <c:pt idx="44">
                  <c:v>4316</c:v>
                </c:pt>
                <c:pt idx="45">
                  <c:v>6389</c:v>
                </c:pt>
                <c:pt idx="46">
                  <c:v>2580</c:v>
                </c:pt>
                <c:pt idx="47">
                  <c:v>3123</c:v>
                </c:pt>
                <c:pt idx="49">
                  <c:v>5429.5</c:v>
                </c:pt>
                <c:pt idx="50">
                  <c:v>5025</c:v>
                </c:pt>
                <c:pt idx="51">
                  <c:v>5672</c:v>
                </c:pt>
                <c:pt idx="52">
                  <c:v>7861</c:v>
                </c:pt>
                <c:pt idx="53">
                  <c:v>4594</c:v>
                </c:pt>
                <c:pt idx="54">
                  <c:v>5924</c:v>
                </c:pt>
                <c:pt idx="68">
                  <c:v>9537</c:v>
                </c:pt>
                <c:pt idx="73">
                  <c:v>10249</c:v>
                </c:pt>
                <c:pt idx="74">
                  <c:v>9238</c:v>
                </c:pt>
                <c:pt idx="75">
                  <c:v>9945</c:v>
                </c:pt>
                <c:pt idx="76">
                  <c:v>8725</c:v>
                </c:pt>
                <c:pt idx="77">
                  <c:v>10066</c:v>
                </c:pt>
                <c:pt idx="83">
                  <c:v>9587</c:v>
                </c:pt>
                <c:pt idx="85">
                  <c:v>9625</c:v>
                </c:pt>
                <c:pt idx="88">
                  <c:v>9280</c:v>
                </c:pt>
                <c:pt idx="89">
                  <c:v>9151</c:v>
                </c:pt>
                <c:pt idx="90">
                  <c:v>8661</c:v>
                </c:pt>
                <c:pt idx="91">
                  <c:v>8640</c:v>
                </c:pt>
                <c:pt idx="95">
                  <c:v>8060</c:v>
                </c:pt>
                <c:pt idx="96">
                  <c:v>7366</c:v>
                </c:pt>
                <c:pt idx="97">
                  <c:v>3615</c:v>
                </c:pt>
                <c:pt idx="98">
                  <c:v>3912</c:v>
                </c:pt>
                <c:pt idx="100">
                  <c:v>5724</c:v>
                </c:pt>
                <c:pt idx="102">
                  <c:v>1832.33333333333</c:v>
                </c:pt>
                <c:pt idx="106">
                  <c:v>1858</c:v>
                </c:pt>
                <c:pt idx="109">
                  <c:v>1911</c:v>
                </c:pt>
                <c:pt idx="131">
                  <c:v>0</c:v>
                </c:pt>
              </c:numCache>
            </c:numRef>
          </c:yVal>
          <c:smooth val="0"/>
        </c:ser>
        <c:axId val="83727161"/>
        <c:axId val="62532652"/>
      </c:scatterChart>
      <c:valAx>
        <c:axId val="83727161"/>
        <c:scaling>
          <c:orientation val="minMax"/>
          <c:max val="42552"/>
          <c:min val="37622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2532652"/>
        <c:crosses val="autoZero"/>
        <c:crossBetween val="midCat"/>
        <c:majorUnit val="730.5"/>
      </c:valAx>
      <c:valAx>
        <c:axId val="62532652"/>
        <c:scaling>
          <c:orientation val="minMax"/>
          <c:max val="25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372716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KKNA-3 | GAS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c55a11"/>
            </a:solidFill>
            <a:ln w="1908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Koreksi_Data!$C$1217:$C$1348</c:f>
              <c:numCache>
                <c:formatCode>mmm\-yyyy</c:formatCode>
                <c:ptCount val="132"/>
                <c:pt idx="0">
                  <c:v>37622</c:v>
                </c:pt>
                <c:pt idx="1">
                  <c:v>37653</c:v>
                </c:pt>
                <c:pt idx="2">
                  <c:v>37681</c:v>
                </c:pt>
                <c:pt idx="3">
                  <c:v>37712</c:v>
                </c:pt>
                <c:pt idx="4">
                  <c:v>37742</c:v>
                </c:pt>
                <c:pt idx="5">
                  <c:v>37773</c:v>
                </c:pt>
                <c:pt idx="6">
                  <c:v>37803</c:v>
                </c:pt>
                <c:pt idx="7">
                  <c:v>37834</c:v>
                </c:pt>
                <c:pt idx="8">
                  <c:v>37865</c:v>
                </c:pt>
                <c:pt idx="9">
                  <c:v>37895</c:v>
                </c:pt>
                <c:pt idx="10">
                  <c:v>37926</c:v>
                </c:pt>
                <c:pt idx="11">
                  <c:v>37956</c:v>
                </c:pt>
                <c:pt idx="12">
                  <c:v>37987</c:v>
                </c:pt>
                <c:pt idx="13">
                  <c:v>38018</c:v>
                </c:pt>
                <c:pt idx="14">
                  <c:v>38047</c:v>
                </c:pt>
                <c:pt idx="15">
                  <c:v>38078</c:v>
                </c:pt>
                <c:pt idx="16">
                  <c:v>38108</c:v>
                </c:pt>
                <c:pt idx="17">
                  <c:v>38139</c:v>
                </c:pt>
                <c:pt idx="18">
                  <c:v>38169</c:v>
                </c:pt>
                <c:pt idx="19">
                  <c:v>38200</c:v>
                </c:pt>
                <c:pt idx="20">
                  <c:v>38231</c:v>
                </c:pt>
                <c:pt idx="21">
                  <c:v>38261</c:v>
                </c:pt>
                <c:pt idx="22">
                  <c:v>38292</c:v>
                </c:pt>
                <c:pt idx="23">
                  <c:v>38322</c:v>
                </c:pt>
                <c:pt idx="24">
                  <c:v>38353</c:v>
                </c:pt>
                <c:pt idx="25">
                  <c:v>38384</c:v>
                </c:pt>
                <c:pt idx="26">
                  <c:v>38412</c:v>
                </c:pt>
                <c:pt idx="27">
                  <c:v>38443</c:v>
                </c:pt>
                <c:pt idx="28">
                  <c:v>38473</c:v>
                </c:pt>
                <c:pt idx="29">
                  <c:v>38504</c:v>
                </c:pt>
                <c:pt idx="30">
                  <c:v>38534</c:v>
                </c:pt>
                <c:pt idx="31">
                  <c:v>38565</c:v>
                </c:pt>
                <c:pt idx="32">
                  <c:v>38596</c:v>
                </c:pt>
                <c:pt idx="33">
                  <c:v>38626</c:v>
                </c:pt>
                <c:pt idx="34">
                  <c:v>38657</c:v>
                </c:pt>
                <c:pt idx="35">
                  <c:v>38687</c:v>
                </c:pt>
                <c:pt idx="36">
                  <c:v>38718</c:v>
                </c:pt>
                <c:pt idx="37">
                  <c:v>38749</c:v>
                </c:pt>
                <c:pt idx="38">
                  <c:v>38777</c:v>
                </c:pt>
                <c:pt idx="39">
                  <c:v>38808</c:v>
                </c:pt>
                <c:pt idx="40">
                  <c:v>38838</c:v>
                </c:pt>
                <c:pt idx="41">
                  <c:v>38869</c:v>
                </c:pt>
                <c:pt idx="42">
                  <c:v>38899</c:v>
                </c:pt>
                <c:pt idx="43">
                  <c:v>38930</c:v>
                </c:pt>
                <c:pt idx="44">
                  <c:v>38961</c:v>
                </c:pt>
                <c:pt idx="45">
                  <c:v>38991</c:v>
                </c:pt>
                <c:pt idx="46">
                  <c:v>39022</c:v>
                </c:pt>
                <c:pt idx="47">
                  <c:v>39052</c:v>
                </c:pt>
                <c:pt idx="48">
                  <c:v>39083</c:v>
                </c:pt>
                <c:pt idx="49">
                  <c:v>39114</c:v>
                </c:pt>
                <c:pt idx="50">
                  <c:v>39142</c:v>
                </c:pt>
                <c:pt idx="51">
                  <c:v>39173</c:v>
                </c:pt>
                <c:pt idx="52">
                  <c:v>39203</c:v>
                </c:pt>
                <c:pt idx="53">
                  <c:v>39234</c:v>
                </c:pt>
                <c:pt idx="54">
                  <c:v>39264</c:v>
                </c:pt>
                <c:pt idx="55">
                  <c:v>39295</c:v>
                </c:pt>
                <c:pt idx="56">
                  <c:v>39326</c:v>
                </c:pt>
                <c:pt idx="57">
                  <c:v>39356</c:v>
                </c:pt>
                <c:pt idx="58">
                  <c:v>39387</c:v>
                </c:pt>
                <c:pt idx="59">
                  <c:v>39417</c:v>
                </c:pt>
                <c:pt idx="60">
                  <c:v>39448</c:v>
                </c:pt>
                <c:pt idx="61">
                  <c:v>39479</c:v>
                </c:pt>
                <c:pt idx="62">
                  <c:v>39508</c:v>
                </c:pt>
                <c:pt idx="63">
                  <c:v>39539</c:v>
                </c:pt>
                <c:pt idx="64">
                  <c:v>39569</c:v>
                </c:pt>
                <c:pt idx="65">
                  <c:v>39600</c:v>
                </c:pt>
                <c:pt idx="66">
                  <c:v>39630</c:v>
                </c:pt>
                <c:pt idx="67">
                  <c:v>39661</c:v>
                </c:pt>
                <c:pt idx="68">
                  <c:v>39692</c:v>
                </c:pt>
                <c:pt idx="69">
                  <c:v>39722</c:v>
                </c:pt>
                <c:pt idx="70">
                  <c:v>39753</c:v>
                </c:pt>
                <c:pt idx="71">
                  <c:v>39783</c:v>
                </c:pt>
                <c:pt idx="72">
                  <c:v>39814</c:v>
                </c:pt>
                <c:pt idx="73">
                  <c:v>39845</c:v>
                </c:pt>
                <c:pt idx="74">
                  <c:v>39873</c:v>
                </c:pt>
                <c:pt idx="75">
                  <c:v>39904</c:v>
                </c:pt>
                <c:pt idx="76">
                  <c:v>39934</c:v>
                </c:pt>
                <c:pt idx="77">
                  <c:v>39965</c:v>
                </c:pt>
                <c:pt idx="78">
                  <c:v>39995</c:v>
                </c:pt>
                <c:pt idx="79">
                  <c:v>40026</c:v>
                </c:pt>
                <c:pt idx="80">
                  <c:v>40057</c:v>
                </c:pt>
                <c:pt idx="81">
                  <c:v>40087</c:v>
                </c:pt>
                <c:pt idx="82">
                  <c:v>40118</c:v>
                </c:pt>
                <c:pt idx="83">
                  <c:v>40148</c:v>
                </c:pt>
                <c:pt idx="84">
                  <c:v>40179</c:v>
                </c:pt>
                <c:pt idx="85">
                  <c:v>40210</c:v>
                </c:pt>
                <c:pt idx="86">
                  <c:v>40238</c:v>
                </c:pt>
                <c:pt idx="87">
                  <c:v>40269</c:v>
                </c:pt>
                <c:pt idx="88">
                  <c:v>40299</c:v>
                </c:pt>
                <c:pt idx="89">
                  <c:v>40330</c:v>
                </c:pt>
                <c:pt idx="90">
                  <c:v>40360</c:v>
                </c:pt>
                <c:pt idx="91">
                  <c:v>40391</c:v>
                </c:pt>
                <c:pt idx="92">
                  <c:v>40422</c:v>
                </c:pt>
                <c:pt idx="93">
                  <c:v>40452</c:v>
                </c:pt>
                <c:pt idx="94">
                  <c:v>40483</c:v>
                </c:pt>
                <c:pt idx="95">
                  <c:v>40513</c:v>
                </c:pt>
                <c:pt idx="96">
                  <c:v>40544</c:v>
                </c:pt>
                <c:pt idx="97">
                  <c:v>40575</c:v>
                </c:pt>
                <c:pt idx="98">
                  <c:v>40603</c:v>
                </c:pt>
                <c:pt idx="99">
                  <c:v>40634</c:v>
                </c:pt>
                <c:pt idx="100">
                  <c:v>40664</c:v>
                </c:pt>
                <c:pt idx="101">
                  <c:v>40695</c:v>
                </c:pt>
                <c:pt idx="102">
                  <c:v>40725</c:v>
                </c:pt>
                <c:pt idx="103">
                  <c:v>40756</c:v>
                </c:pt>
                <c:pt idx="104">
                  <c:v>40787</c:v>
                </c:pt>
                <c:pt idx="105">
                  <c:v>40817</c:v>
                </c:pt>
                <c:pt idx="106">
                  <c:v>40848</c:v>
                </c:pt>
                <c:pt idx="107">
                  <c:v>40878</c:v>
                </c:pt>
                <c:pt idx="108">
                  <c:v>40909</c:v>
                </c:pt>
                <c:pt idx="109">
                  <c:v>40940</c:v>
                </c:pt>
                <c:pt idx="110">
                  <c:v>40969</c:v>
                </c:pt>
                <c:pt idx="111">
                  <c:v>41000</c:v>
                </c:pt>
                <c:pt idx="112">
                  <c:v>41030</c:v>
                </c:pt>
                <c:pt idx="113">
                  <c:v>41061</c:v>
                </c:pt>
                <c:pt idx="114">
                  <c:v>41091</c:v>
                </c:pt>
                <c:pt idx="115">
                  <c:v>41122</c:v>
                </c:pt>
                <c:pt idx="116">
                  <c:v>41153</c:v>
                </c:pt>
                <c:pt idx="117">
                  <c:v>41183</c:v>
                </c:pt>
                <c:pt idx="118">
                  <c:v>41214</c:v>
                </c:pt>
                <c:pt idx="119">
                  <c:v>41244</c:v>
                </c:pt>
                <c:pt idx="120">
                  <c:v>41275</c:v>
                </c:pt>
                <c:pt idx="121">
                  <c:v>41306</c:v>
                </c:pt>
                <c:pt idx="122">
                  <c:v>41334</c:v>
                </c:pt>
                <c:pt idx="123">
                  <c:v>41365</c:v>
                </c:pt>
                <c:pt idx="124">
                  <c:v>41395</c:v>
                </c:pt>
                <c:pt idx="125">
                  <c:v>41640</c:v>
                </c:pt>
                <c:pt idx="126">
                  <c:v>41671</c:v>
                </c:pt>
                <c:pt idx="127">
                  <c:v>41730</c:v>
                </c:pt>
                <c:pt idx="128">
                  <c:v>41760</c:v>
                </c:pt>
                <c:pt idx="129">
                  <c:v>41791</c:v>
                </c:pt>
                <c:pt idx="130">
                  <c:v>41821</c:v>
                </c:pt>
                <c:pt idx="131">
                  <c:v>42552</c:v>
                </c:pt>
              </c:numCache>
            </c:numRef>
          </c:xVal>
          <c:yVal>
            <c:numRef>
              <c:f>Koreksi_Data!$K$1217:$K$1348</c:f>
              <c:numCache>
                <c:formatCode>#,##0.0</c:formatCode>
                <c:ptCount val="132"/>
                <c:pt idx="0">
                  <c:v>7942.25</c:v>
                </c:pt>
                <c:pt idx="1">
                  <c:v>7703.38533834586</c:v>
                </c:pt>
                <c:pt idx="2">
                  <c:v>10011</c:v>
                </c:pt>
                <c:pt idx="3">
                  <c:v>23470.7072428484</c:v>
                </c:pt>
                <c:pt idx="4">
                  <c:v>9697</c:v>
                </c:pt>
                <c:pt idx="5">
                  <c:v>8141</c:v>
                </c:pt>
                <c:pt idx="6">
                  <c:v>9307.7120970316</c:v>
                </c:pt>
                <c:pt idx="7">
                  <c:v>8432.89456325141</c:v>
                </c:pt>
                <c:pt idx="8">
                  <c:v>6373</c:v>
                </c:pt>
                <c:pt idx="9">
                  <c:v>5108</c:v>
                </c:pt>
                <c:pt idx="10">
                  <c:v>4810.5</c:v>
                </c:pt>
                <c:pt idx="11">
                  <c:v>5041.75</c:v>
                </c:pt>
                <c:pt idx="12">
                  <c:v>5101</c:v>
                </c:pt>
                <c:pt idx="13">
                  <c:v>5206</c:v>
                </c:pt>
                <c:pt idx="14">
                  <c:v>5206</c:v>
                </c:pt>
                <c:pt idx="15">
                  <c:v>5193</c:v>
                </c:pt>
                <c:pt idx="16">
                  <c:v>5159</c:v>
                </c:pt>
                <c:pt idx="17">
                  <c:v>5260</c:v>
                </c:pt>
                <c:pt idx="18">
                  <c:v>6665</c:v>
                </c:pt>
                <c:pt idx="19">
                  <c:v>6615.23697451712</c:v>
                </c:pt>
                <c:pt idx="20">
                  <c:v>10419</c:v>
                </c:pt>
                <c:pt idx="21">
                  <c:v>7320</c:v>
                </c:pt>
                <c:pt idx="22">
                  <c:v>7721.79739001749</c:v>
                </c:pt>
                <c:pt idx="23">
                  <c:v>8409.18606215525</c:v>
                </c:pt>
                <c:pt idx="24">
                  <c:v>7906.93932463339</c:v>
                </c:pt>
                <c:pt idx="25">
                  <c:v>10116</c:v>
                </c:pt>
                <c:pt idx="26">
                  <c:v>9533</c:v>
                </c:pt>
                <c:pt idx="27">
                  <c:v>9268</c:v>
                </c:pt>
                <c:pt idx="28">
                  <c:v>9318.3646773411</c:v>
                </c:pt>
                <c:pt idx="29">
                  <c:v>9805</c:v>
                </c:pt>
                <c:pt idx="30">
                  <c:v>9410</c:v>
                </c:pt>
                <c:pt idx="31">
                  <c:v>9142</c:v>
                </c:pt>
                <c:pt idx="32">
                  <c:v>6955</c:v>
                </c:pt>
                <c:pt idx="33">
                  <c:v>7274</c:v>
                </c:pt>
                <c:pt idx="34">
                  <c:v>7415</c:v>
                </c:pt>
                <c:pt idx="35">
                  <c:v>7269.98696219035</c:v>
                </c:pt>
                <c:pt idx="36">
                  <c:v>7077.84468709257</c:v>
                </c:pt>
                <c:pt idx="37">
                  <c:v>7754.57219687093</c:v>
                </c:pt>
                <c:pt idx="38">
                  <c:v>6544</c:v>
                </c:pt>
                <c:pt idx="39">
                  <c:v>2235</c:v>
                </c:pt>
                <c:pt idx="40">
                  <c:v>5369</c:v>
                </c:pt>
                <c:pt idx="41">
                  <c:v>5240</c:v>
                </c:pt>
                <c:pt idx="42">
                  <c:v>3904</c:v>
                </c:pt>
                <c:pt idx="43">
                  <c:v>4173.74874371859</c:v>
                </c:pt>
                <c:pt idx="44">
                  <c:v>4316</c:v>
                </c:pt>
                <c:pt idx="45">
                  <c:v>6389</c:v>
                </c:pt>
                <c:pt idx="46">
                  <c:v>2580</c:v>
                </c:pt>
                <c:pt idx="47">
                  <c:v>3123</c:v>
                </c:pt>
                <c:pt idx="48">
                  <c:v>3594.69792</c:v>
                </c:pt>
                <c:pt idx="49">
                  <c:v>5429.5</c:v>
                </c:pt>
                <c:pt idx="50">
                  <c:v>5025</c:v>
                </c:pt>
                <c:pt idx="51">
                  <c:v>5672</c:v>
                </c:pt>
                <c:pt idx="52">
                  <c:v>7861</c:v>
                </c:pt>
                <c:pt idx="53">
                  <c:v>4594</c:v>
                </c:pt>
                <c:pt idx="54">
                  <c:v>5924</c:v>
                </c:pt>
                <c:pt idx="55">
                  <c:v>4281.03732883136</c:v>
                </c:pt>
                <c:pt idx="56">
                  <c:v>5422.27687113112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9537</c:v>
                </c:pt>
                <c:pt idx="69">
                  <c:v>8442.35262430939</c:v>
                </c:pt>
                <c:pt idx="70">
                  <c:v>8563.54102209945</c:v>
                </c:pt>
                <c:pt idx="71">
                  <c:v>7630.91726519337</c:v>
                </c:pt>
                <c:pt idx="72">
                  <c:v>8671.5567679558</c:v>
                </c:pt>
                <c:pt idx="73">
                  <c:v>10249</c:v>
                </c:pt>
                <c:pt idx="74">
                  <c:v>9238</c:v>
                </c:pt>
                <c:pt idx="75">
                  <c:v>9945</c:v>
                </c:pt>
                <c:pt idx="76">
                  <c:v>8725</c:v>
                </c:pt>
                <c:pt idx="77">
                  <c:v>10066</c:v>
                </c:pt>
                <c:pt idx="78">
                  <c:v>11510.0675105485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1911</c:v>
                </c:pt>
                <c:pt idx="110">
                  <c:v>1978.31506849315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239.342465753425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Koreksi_Data!$C$1217:$C$1348</c:f>
              <c:numCache>
                <c:formatCode>mmm\-yyyy</c:formatCode>
                <c:ptCount val="132"/>
                <c:pt idx="0">
                  <c:v>37622</c:v>
                </c:pt>
                <c:pt idx="1">
                  <c:v>37653</c:v>
                </c:pt>
                <c:pt idx="2">
                  <c:v>37681</c:v>
                </c:pt>
                <c:pt idx="3">
                  <c:v>37712</c:v>
                </c:pt>
                <c:pt idx="4">
                  <c:v>37742</c:v>
                </c:pt>
                <c:pt idx="5">
                  <c:v>37773</c:v>
                </c:pt>
                <c:pt idx="6">
                  <c:v>37803</c:v>
                </c:pt>
                <c:pt idx="7">
                  <c:v>37834</c:v>
                </c:pt>
                <c:pt idx="8">
                  <c:v>37865</c:v>
                </c:pt>
                <c:pt idx="9">
                  <c:v>37895</c:v>
                </c:pt>
                <c:pt idx="10">
                  <c:v>37926</c:v>
                </c:pt>
                <c:pt idx="11">
                  <c:v>37956</c:v>
                </c:pt>
                <c:pt idx="12">
                  <c:v>37987</c:v>
                </c:pt>
                <c:pt idx="13">
                  <c:v>38018</c:v>
                </c:pt>
                <c:pt idx="14">
                  <c:v>38047</c:v>
                </c:pt>
                <c:pt idx="15">
                  <c:v>38078</c:v>
                </c:pt>
                <c:pt idx="16">
                  <c:v>38108</c:v>
                </c:pt>
                <c:pt idx="17">
                  <c:v>38139</c:v>
                </c:pt>
                <c:pt idx="18">
                  <c:v>38169</c:v>
                </c:pt>
                <c:pt idx="19">
                  <c:v>38200</c:v>
                </c:pt>
                <c:pt idx="20">
                  <c:v>38231</c:v>
                </c:pt>
                <c:pt idx="21">
                  <c:v>38261</c:v>
                </c:pt>
                <c:pt idx="22">
                  <c:v>38292</c:v>
                </c:pt>
                <c:pt idx="23">
                  <c:v>38322</c:v>
                </c:pt>
                <c:pt idx="24">
                  <c:v>38353</c:v>
                </c:pt>
                <c:pt idx="25">
                  <c:v>38384</c:v>
                </c:pt>
                <c:pt idx="26">
                  <c:v>38412</c:v>
                </c:pt>
                <c:pt idx="27">
                  <c:v>38443</c:v>
                </c:pt>
                <c:pt idx="28">
                  <c:v>38473</c:v>
                </c:pt>
                <c:pt idx="29">
                  <c:v>38504</c:v>
                </c:pt>
                <c:pt idx="30">
                  <c:v>38534</c:v>
                </c:pt>
                <c:pt idx="31">
                  <c:v>38565</c:v>
                </c:pt>
                <c:pt idx="32">
                  <c:v>38596</c:v>
                </c:pt>
                <c:pt idx="33">
                  <c:v>38626</c:v>
                </c:pt>
                <c:pt idx="34">
                  <c:v>38657</c:v>
                </c:pt>
                <c:pt idx="35">
                  <c:v>38687</c:v>
                </c:pt>
                <c:pt idx="36">
                  <c:v>38718</c:v>
                </c:pt>
                <c:pt idx="37">
                  <c:v>38749</c:v>
                </c:pt>
                <c:pt idx="38">
                  <c:v>38777</c:v>
                </c:pt>
                <c:pt idx="39">
                  <c:v>38808</c:v>
                </c:pt>
                <c:pt idx="40">
                  <c:v>38838</c:v>
                </c:pt>
                <c:pt idx="41">
                  <c:v>38869</c:v>
                </c:pt>
                <c:pt idx="42">
                  <c:v>38899</c:v>
                </c:pt>
                <c:pt idx="43">
                  <c:v>38930</c:v>
                </c:pt>
                <c:pt idx="44">
                  <c:v>38961</c:v>
                </c:pt>
                <c:pt idx="45">
                  <c:v>38991</c:v>
                </c:pt>
                <c:pt idx="46">
                  <c:v>39022</c:v>
                </c:pt>
                <c:pt idx="47">
                  <c:v>39052</c:v>
                </c:pt>
                <c:pt idx="48">
                  <c:v>39083</c:v>
                </c:pt>
                <c:pt idx="49">
                  <c:v>39114</c:v>
                </c:pt>
                <c:pt idx="50">
                  <c:v>39142</c:v>
                </c:pt>
                <c:pt idx="51">
                  <c:v>39173</c:v>
                </c:pt>
                <c:pt idx="52">
                  <c:v>39203</c:v>
                </c:pt>
                <c:pt idx="53">
                  <c:v>39234</c:v>
                </c:pt>
                <c:pt idx="54">
                  <c:v>39264</c:v>
                </c:pt>
                <c:pt idx="55">
                  <c:v>39295</c:v>
                </c:pt>
                <c:pt idx="56">
                  <c:v>39326</c:v>
                </c:pt>
                <c:pt idx="57">
                  <c:v>39356</c:v>
                </c:pt>
                <c:pt idx="58">
                  <c:v>39387</c:v>
                </c:pt>
                <c:pt idx="59">
                  <c:v>39417</c:v>
                </c:pt>
                <c:pt idx="60">
                  <c:v>39448</c:v>
                </c:pt>
                <c:pt idx="61">
                  <c:v>39479</c:v>
                </c:pt>
                <c:pt idx="62">
                  <c:v>39508</c:v>
                </c:pt>
                <c:pt idx="63">
                  <c:v>39539</c:v>
                </c:pt>
                <c:pt idx="64">
                  <c:v>39569</c:v>
                </c:pt>
                <c:pt idx="65">
                  <c:v>39600</c:v>
                </c:pt>
                <c:pt idx="66">
                  <c:v>39630</c:v>
                </c:pt>
                <c:pt idx="67">
                  <c:v>39661</c:v>
                </c:pt>
                <c:pt idx="68">
                  <c:v>39692</c:v>
                </c:pt>
                <c:pt idx="69">
                  <c:v>39722</c:v>
                </c:pt>
                <c:pt idx="70">
                  <c:v>39753</c:v>
                </c:pt>
                <c:pt idx="71">
                  <c:v>39783</c:v>
                </c:pt>
                <c:pt idx="72">
                  <c:v>39814</c:v>
                </c:pt>
                <c:pt idx="73">
                  <c:v>39845</c:v>
                </c:pt>
                <c:pt idx="74">
                  <c:v>39873</c:v>
                </c:pt>
                <c:pt idx="75">
                  <c:v>39904</c:v>
                </c:pt>
                <c:pt idx="76">
                  <c:v>39934</c:v>
                </c:pt>
                <c:pt idx="77">
                  <c:v>39965</c:v>
                </c:pt>
                <c:pt idx="78">
                  <c:v>39995</c:v>
                </c:pt>
                <c:pt idx="79">
                  <c:v>40026</c:v>
                </c:pt>
                <c:pt idx="80">
                  <c:v>40057</c:v>
                </c:pt>
                <c:pt idx="81">
                  <c:v>40087</c:v>
                </c:pt>
                <c:pt idx="82">
                  <c:v>40118</c:v>
                </c:pt>
                <c:pt idx="83">
                  <c:v>40148</c:v>
                </c:pt>
                <c:pt idx="84">
                  <c:v>40179</c:v>
                </c:pt>
                <c:pt idx="85">
                  <c:v>40210</c:v>
                </c:pt>
                <c:pt idx="86">
                  <c:v>40238</c:v>
                </c:pt>
                <c:pt idx="87">
                  <c:v>40269</c:v>
                </c:pt>
                <c:pt idx="88">
                  <c:v>40299</c:v>
                </c:pt>
                <c:pt idx="89">
                  <c:v>40330</c:v>
                </c:pt>
                <c:pt idx="90">
                  <c:v>40360</c:v>
                </c:pt>
                <c:pt idx="91">
                  <c:v>40391</c:v>
                </c:pt>
                <c:pt idx="92">
                  <c:v>40422</c:v>
                </c:pt>
                <c:pt idx="93">
                  <c:v>40452</c:v>
                </c:pt>
                <c:pt idx="94">
                  <c:v>40483</c:v>
                </c:pt>
                <c:pt idx="95">
                  <c:v>40513</c:v>
                </c:pt>
                <c:pt idx="96">
                  <c:v>40544</c:v>
                </c:pt>
                <c:pt idx="97">
                  <c:v>40575</c:v>
                </c:pt>
                <c:pt idx="98">
                  <c:v>40603</c:v>
                </c:pt>
                <c:pt idx="99">
                  <c:v>40634</c:v>
                </c:pt>
                <c:pt idx="100">
                  <c:v>40664</c:v>
                </c:pt>
                <c:pt idx="101">
                  <c:v>40695</c:v>
                </c:pt>
                <c:pt idx="102">
                  <c:v>40725</c:v>
                </c:pt>
                <c:pt idx="103">
                  <c:v>40756</c:v>
                </c:pt>
                <c:pt idx="104">
                  <c:v>40787</c:v>
                </c:pt>
                <c:pt idx="105">
                  <c:v>40817</c:v>
                </c:pt>
                <c:pt idx="106">
                  <c:v>40848</c:v>
                </c:pt>
                <c:pt idx="107">
                  <c:v>40878</c:v>
                </c:pt>
                <c:pt idx="108">
                  <c:v>40909</c:v>
                </c:pt>
                <c:pt idx="109">
                  <c:v>40940</c:v>
                </c:pt>
                <c:pt idx="110">
                  <c:v>40969</c:v>
                </c:pt>
                <c:pt idx="111">
                  <c:v>41000</c:v>
                </c:pt>
                <c:pt idx="112">
                  <c:v>41030</c:v>
                </c:pt>
                <c:pt idx="113">
                  <c:v>41061</c:v>
                </c:pt>
                <c:pt idx="114">
                  <c:v>41091</c:v>
                </c:pt>
                <c:pt idx="115">
                  <c:v>41122</c:v>
                </c:pt>
                <c:pt idx="116">
                  <c:v>41153</c:v>
                </c:pt>
                <c:pt idx="117">
                  <c:v>41183</c:v>
                </c:pt>
                <c:pt idx="118">
                  <c:v>41214</c:v>
                </c:pt>
                <c:pt idx="119">
                  <c:v>41244</c:v>
                </c:pt>
                <c:pt idx="120">
                  <c:v>41275</c:v>
                </c:pt>
                <c:pt idx="121">
                  <c:v>41306</c:v>
                </c:pt>
                <c:pt idx="122">
                  <c:v>41334</c:v>
                </c:pt>
                <c:pt idx="123">
                  <c:v>41365</c:v>
                </c:pt>
                <c:pt idx="124">
                  <c:v>41395</c:v>
                </c:pt>
                <c:pt idx="125">
                  <c:v>41640</c:v>
                </c:pt>
                <c:pt idx="126">
                  <c:v>41671</c:v>
                </c:pt>
                <c:pt idx="127">
                  <c:v>41730</c:v>
                </c:pt>
                <c:pt idx="128">
                  <c:v>41760</c:v>
                </c:pt>
                <c:pt idx="129">
                  <c:v>41791</c:v>
                </c:pt>
                <c:pt idx="130">
                  <c:v>41821</c:v>
                </c:pt>
                <c:pt idx="131">
                  <c:v>42552</c:v>
                </c:pt>
              </c:numCache>
            </c:numRef>
          </c:xVal>
          <c:yVal>
            <c:numRef>
              <c:f>Koreksi_Data!$I$1217:$I$1348</c:f>
              <c:numCache>
                <c:formatCode>#,##0.0</c:formatCode>
                <c:ptCount val="132"/>
                <c:pt idx="0">
                  <c:v>7942.25</c:v>
                </c:pt>
                <c:pt idx="2">
                  <c:v>10011</c:v>
                </c:pt>
                <c:pt idx="4">
                  <c:v>9697</c:v>
                </c:pt>
                <c:pt idx="5">
                  <c:v>8141</c:v>
                </c:pt>
                <c:pt idx="8">
                  <c:v>6373</c:v>
                </c:pt>
                <c:pt idx="9">
                  <c:v>5108</c:v>
                </c:pt>
                <c:pt idx="10">
                  <c:v>4810.5</c:v>
                </c:pt>
                <c:pt idx="11">
                  <c:v>5041.75</c:v>
                </c:pt>
                <c:pt idx="12">
                  <c:v>5101</c:v>
                </c:pt>
                <c:pt idx="13">
                  <c:v>5206</c:v>
                </c:pt>
                <c:pt idx="14">
                  <c:v>5206</c:v>
                </c:pt>
                <c:pt idx="15">
                  <c:v>5193</c:v>
                </c:pt>
                <c:pt idx="16">
                  <c:v>5159</c:v>
                </c:pt>
                <c:pt idx="17">
                  <c:v>5260</c:v>
                </c:pt>
                <c:pt idx="18">
                  <c:v>6665</c:v>
                </c:pt>
                <c:pt idx="20">
                  <c:v>10419</c:v>
                </c:pt>
                <c:pt idx="21">
                  <c:v>7320</c:v>
                </c:pt>
                <c:pt idx="25">
                  <c:v>10116</c:v>
                </c:pt>
                <c:pt idx="26">
                  <c:v>9533</c:v>
                </c:pt>
                <c:pt idx="27">
                  <c:v>9268</c:v>
                </c:pt>
                <c:pt idx="29">
                  <c:v>9805</c:v>
                </c:pt>
                <c:pt idx="30">
                  <c:v>9410</c:v>
                </c:pt>
                <c:pt idx="31">
                  <c:v>9142</c:v>
                </c:pt>
                <c:pt idx="32">
                  <c:v>6955</c:v>
                </c:pt>
                <c:pt idx="33">
                  <c:v>7274</c:v>
                </c:pt>
                <c:pt idx="34">
                  <c:v>7415</c:v>
                </c:pt>
                <c:pt idx="38">
                  <c:v>6544</c:v>
                </c:pt>
                <c:pt idx="39">
                  <c:v>2235</c:v>
                </c:pt>
                <c:pt idx="40">
                  <c:v>5369</c:v>
                </c:pt>
                <c:pt idx="41">
                  <c:v>5240</c:v>
                </c:pt>
                <c:pt idx="42">
                  <c:v>3904</c:v>
                </c:pt>
                <c:pt idx="44">
                  <c:v>4316</c:v>
                </c:pt>
                <c:pt idx="45">
                  <c:v>6389</c:v>
                </c:pt>
                <c:pt idx="46">
                  <c:v>2580</c:v>
                </c:pt>
                <c:pt idx="47">
                  <c:v>3123</c:v>
                </c:pt>
                <c:pt idx="49">
                  <c:v>5429.5</c:v>
                </c:pt>
                <c:pt idx="50">
                  <c:v>5025</c:v>
                </c:pt>
                <c:pt idx="51">
                  <c:v>5672</c:v>
                </c:pt>
                <c:pt idx="52">
                  <c:v>7861</c:v>
                </c:pt>
                <c:pt idx="53">
                  <c:v>4594</c:v>
                </c:pt>
                <c:pt idx="54">
                  <c:v>5924</c:v>
                </c:pt>
                <c:pt idx="68">
                  <c:v>9537</c:v>
                </c:pt>
                <c:pt idx="73">
                  <c:v>10249</c:v>
                </c:pt>
                <c:pt idx="74">
                  <c:v>9238</c:v>
                </c:pt>
                <c:pt idx="75">
                  <c:v>9945</c:v>
                </c:pt>
                <c:pt idx="76">
                  <c:v>8725</c:v>
                </c:pt>
                <c:pt idx="77">
                  <c:v>10066</c:v>
                </c:pt>
                <c:pt idx="83">
                  <c:v>9587</c:v>
                </c:pt>
                <c:pt idx="85">
                  <c:v>9625</c:v>
                </c:pt>
                <c:pt idx="88">
                  <c:v>9280</c:v>
                </c:pt>
                <c:pt idx="89">
                  <c:v>9151</c:v>
                </c:pt>
                <c:pt idx="90">
                  <c:v>8661</c:v>
                </c:pt>
                <c:pt idx="91">
                  <c:v>8640</c:v>
                </c:pt>
                <c:pt idx="95">
                  <c:v>8060</c:v>
                </c:pt>
                <c:pt idx="96">
                  <c:v>7366</c:v>
                </c:pt>
                <c:pt idx="97">
                  <c:v>3615</c:v>
                </c:pt>
                <c:pt idx="98">
                  <c:v>3912</c:v>
                </c:pt>
                <c:pt idx="100">
                  <c:v>5724</c:v>
                </c:pt>
                <c:pt idx="102">
                  <c:v>1832.33333333333</c:v>
                </c:pt>
                <c:pt idx="106">
                  <c:v>1858</c:v>
                </c:pt>
                <c:pt idx="109">
                  <c:v>1911</c:v>
                </c:pt>
                <c:pt idx="131">
                  <c:v>0</c:v>
                </c:pt>
              </c:numCache>
            </c:numRef>
          </c:yVal>
          <c:smooth val="0"/>
        </c:ser>
        <c:axId val="19058831"/>
        <c:axId val="59767483"/>
      </c:scatterChart>
      <c:valAx>
        <c:axId val="19058831"/>
        <c:scaling>
          <c:orientation val="minMax"/>
          <c:max val="42552"/>
          <c:min val="37622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9767483"/>
        <c:crosses val="autoZero"/>
        <c:crossBetween val="midCat"/>
        <c:majorUnit val="730.5"/>
      </c:valAx>
      <c:valAx>
        <c:axId val="59767483"/>
        <c:scaling>
          <c:orientation val="minMax"/>
          <c:max val="25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905883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KKNA-3ST | GAS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Koreksi_Data!$C$1349:$C$1511</c:f>
              <c:numCache>
                <c:formatCode>mmm\-yyyy</c:formatCode>
                <c:ptCount val="163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  <c:pt idx="152">
                  <c:v>45778</c:v>
                </c:pt>
                <c:pt idx="153">
                  <c:v>45809</c:v>
                </c:pt>
                <c:pt idx="154">
                  <c:v>45839</c:v>
                </c:pt>
                <c:pt idx="155">
                  <c:v>45962</c:v>
                </c:pt>
                <c:pt idx="156">
                  <c:v>45992</c:v>
                </c:pt>
                <c:pt idx="157">
                  <c:v>46054</c:v>
                </c:pt>
                <c:pt idx="158">
                  <c:v>46113</c:v>
                </c:pt>
                <c:pt idx="159">
                  <c:v>46143</c:v>
                </c:pt>
                <c:pt idx="160">
                  <c:v>46174</c:v>
                </c:pt>
                <c:pt idx="161">
                  <c:v>46204</c:v>
                </c:pt>
                <c:pt idx="162">
                  <c:v>46235</c:v>
                </c:pt>
              </c:numCache>
            </c:numRef>
          </c:xVal>
          <c:yVal>
            <c:numRef>
              <c:f>Koreksi_Data!$H$1349:$H$1511</c:f>
              <c:numCache>
                <c:formatCode>#,##0.0</c:formatCode>
                <c:ptCount val="163"/>
                <c:pt idx="0">
                  <c:v>158</c:v>
                </c:pt>
                <c:pt idx="1">
                  <c:v>207</c:v>
                </c:pt>
                <c:pt idx="2">
                  <c:v>198</c:v>
                </c:pt>
                <c:pt idx="3">
                  <c:v>250</c:v>
                </c:pt>
                <c:pt idx="4">
                  <c:v>401</c:v>
                </c:pt>
                <c:pt idx="5">
                  <c:v>446</c:v>
                </c:pt>
                <c:pt idx="6">
                  <c:v>289</c:v>
                </c:pt>
                <c:pt idx="7">
                  <c:v>202</c:v>
                </c:pt>
                <c:pt idx="8">
                  <c:v>176</c:v>
                </c:pt>
                <c:pt idx="9">
                  <c:v>172</c:v>
                </c:pt>
                <c:pt idx="10">
                  <c:v>151</c:v>
                </c:pt>
                <c:pt idx="11">
                  <c:v>131</c:v>
                </c:pt>
                <c:pt idx="12">
                  <c:v>107</c:v>
                </c:pt>
                <c:pt idx="13">
                  <c:v>171</c:v>
                </c:pt>
                <c:pt idx="14">
                  <c:v>1009</c:v>
                </c:pt>
                <c:pt idx="15">
                  <c:v>1028</c:v>
                </c:pt>
                <c:pt idx="16">
                  <c:v>1955</c:v>
                </c:pt>
                <c:pt idx="17">
                  <c:v>1306</c:v>
                </c:pt>
                <c:pt idx="18">
                  <c:v>1423</c:v>
                </c:pt>
                <c:pt idx="19">
                  <c:v>1075</c:v>
                </c:pt>
                <c:pt idx="20">
                  <c:v>1466</c:v>
                </c:pt>
                <c:pt idx="21">
                  <c:v>1398</c:v>
                </c:pt>
                <c:pt idx="22">
                  <c:v>1531</c:v>
                </c:pt>
                <c:pt idx="23">
                  <c:v>1577</c:v>
                </c:pt>
                <c:pt idx="24">
                  <c:v>1805</c:v>
                </c:pt>
                <c:pt idx="25">
                  <c:v>1531</c:v>
                </c:pt>
                <c:pt idx="26">
                  <c:v>2786</c:v>
                </c:pt>
                <c:pt idx="27">
                  <c:v>883</c:v>
                </c:pt>
                <c:pt idx="28">
                  <c:v>873</c:v>
                </c:pt>
                <c:pt idx="29">
                  <c:v>926</c:v>
                </c:pt>
                <c:pt idx="30">
                  <c:v>1166</c:v>
                </c:pt>
                <c:pt idx="31">
                  <c:v>1074</c:v>
                </c:pt>
                <c:pt idx="32">
                  <c:v>1210</c:v>
                </c:pt>
                <c:pt idx="33">
                  <c:v>1309</c:v>
                </c:pt>
                <c:pt idx="34">
                  <c:v>768</c:v>
                </c:pt>
                <c:pt idx="35">
                  <c:v>397</c:v>
                </c:pt>
                <c:pt idx="36">
                  <c:v>418</c:v>
                </c:pt>
                <c:pt idx="37">
                  <c:v>3525</c:v>
                </c:pt>
                <c:pt idx="38">
                  <c:v>3998</c:v>
                </c:pt>
                <c:pt idx="39">
                  <c:v>3544</c:v>
                </c:pt>
                <c:pt idx="40">
                  <c:v>2377</c:v>
                </c:pt>
                <c:pt idx="41">
                  <c:v>2762</c:v>
                </c:pt>
                <c:pt idx="42">
                  <c:v>2619</c:v>
                </c:pt>
                <c:pt idx="43">
                  <c:v>2570</c:v>
                </c:pt>
                <c:pt idx="44">
                  <c:v>2155</c:v>
                </c:pt>
                <c:pt idx="45">
                  <c:v>1881</c:v>
                </c:pt>
                <c:pt idx="46">
                  <c:v>1655</c:v>
                </c:pt>
                <c:pt idx="47">
                  <c:v>1286</c:v>
                </c:pt>
                <c:pt idx="48">
                  <c:v>1090</c:v>
                </c:pt>
                <c:pt idx="49">
                  <c:v>1267</c:v>
                </c:pt>
                <c:pt idx="50">
                  <c:v>1477</c:v>
                </c:pt>
                <c:pt idx="51">
                  <c:v>1532</c:v>
                </c:pt>
                <c:pt idx="52">
                  <c:v>1375</c:v>
                </c:pt>
                <c:pt idx="53">
                  <c:v>1498</c:v>
                </c:pt>
                <c:pt idx="54">
                  <c:v>1554</c:v>
                </c:pt>
                <c:pt idx="55">
                  <c:v>1294</c:v>
                </c:pt>
                <c:pt idx="56">
                  <c:v>1439</c:v>
                </c:pt>
                <c:pt idx="57">
                  <c:v>1226</c:v>
                </c:pt>
                <c:pt idx="58">
                  <c:v>1281</c:v>
                </c:pt>
                <c:pt idx="59">
                  <c:v>1307</c:v>
                </c:pt>
                <c:pt idx="60">
                  <c:v>1170</c:v>
                </c:pt>
                <c:pt idx="61">
                  <c:v>902</c:v>
                </c:pt>
                <c:pt idx="62">
                  <c:v>1360</c:v>
                </c:pt>
                <c:pt idx="63">
                  <c:v>1182</c:v>
                </c:pt>
                <c:pt idx="64">
                  <c:v>1263</c:v>
                </c:pt>
                <c:pt idx="65">
                  <c:v>1506</c:v>
                </c:pt>
                <c:pt idx="66">
                  <c:v>1518</c:v>
                </c:pt>
                <c:pt idx="67">
                  <c:v>1629</c:v>
                </c:pt>
                <c:pt idx="68">
                  <c:v>1771</c:v>
                </c:pt>
                <c:pt idx="69">
                  <c:v>1581</c:v>
                </c:pt>
                <c:pt idx="70">
                  <c:v>1502</c:v>
                </c:pt>
                <c:pt idx="71">
                  <c:v>1389</c:v>
                </c:pt>
                <c:pt idx="72">
                  <c:v>1695</c:v>
                </c:pt>
                <c:pt idx="73">
                  <c:v>1947</c:v>
                </c:pt>
                <c:pt idx="74">
                  <c:v>2014</c:v>
                </c:pt>
                <c:pt idx="75">
                  <c:v>1897</c:v>
                </c:pt>
                <c:pt idx="76">
                  <c:v>2002</c:v>
                </c:pt>
                <c:pt idx="77">
                  <c:v>1828</c:v>
                </c:pt>
                <c:pt idx="78">
                  <c:v>1954</c:v>
                </c:pt>
                <c:pt idx="79">
                  <c:v>2012</c:v>
                </c:pt>
                <c:pt idx="80">
                  <c:v>1613</c:v>
                </c:pt>
                <c:pt idx="81">
                  <c:v>1583</c:v>
                </c:pt>
                <c:pt idx="82">
                  <c:v>1519</c:v>
                </c:pt>
                <c:pt idx="83">
                  <c:v>1797</c:v>
                </c:pt>
                <c:pt idx="84">
                  <c:v>1870</c:v>
                </c:pt>
                <c:pt idx="85">
                  <c:v>1655</c:v>
                </c:pt>
                <c:pt idx="86">
                  <c:v>1913</c:v>
                </c:pt>
                <c:pt idx="87">
                  <c:v>1703</c:v>
                </c:pt>
                <c:pt idx="88">
                  <c:v>1790</c:v>
                </c:pt>
                <c:pt idx="89">
                  <c:v>1816</c:v>
                </c:pt>
                <c:pt idx="90">
                  <c:v>1616</c:v>
                </c:pt>
                <c:pt idx="91">
                  <c:v>1659</c:v>
                </c:pt>
                <c:pt idx="92">
                  <c:v>1791</c:v>
                </c:pt>
                <c:pt idx="93">
                  <c:v>1686</c:v>
                </c:pt>
                <c:pt idx="94">
                  <c:v>1489</c:v>
                </c:pt>
                <c:pt idx="95">
                  <c:v>1407</c:v>
                </c:pt>
                <c:pt idx="96">
                  <c:v>1482</c:v>
                </c:pt>
                <c:pt idx="97">
                  <c:v>1319</c:v>
                </c:pt>
                <c:pt idx="98">
                  <c:v>1526</c:v>
                </c:pt>
                <c:pt idx="99">
                  <c:v>1636</c:v>
                </c:pt>
                <c:pt idx="100">
                  <c:v>1315</c:v>
                </c:pt>
                <c:pt idx="101">
                  <c:v>1500</c:v>
                </c:pt>
                <c:pt idx="102">
                  <c:v>1630</c:v>
                </c:pt>
                <c:pt idx="103">
                  <c:v>1606</c:v>
                </c:pt>
                <c:pt idx="104">
                  <c:v>584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709</c:v>
                </c:pt>
                <c:pt idx="110">
                  <c:v>1307</c:v>
                </c:pt>
                <c:pt idx="111">
                  <c:v>1477</c:v>
                </c:pt>
                <c:pt idx="112">
                  <c:v>1783</c:v>
                </c:pt>
                <c:pt idx="113">
                  <c:v>1790</c:v>
                </c:pt>
                <c:pt idx="114">
                  <c:v>1765</c:v>
                </c:pt>
                <c:pt idx="115">
                  <c:v>1919</c:v>
                </c:pt>
                <c:pt idx="116">
                  <c:v>1976</c:v>
                </c:pt>
                <c:pt idx="117">
                  <c:v>1851</c:v>
                </c:pt>
                <c:pt idx="118">
                  <c:v>1891</c:v>
                </c:pt>
                <c:pt idx="119">
                  <c:v>1849</c:v>
                </c:pt>
                <c:pt idx="120">
                  <c:v>1859</c:v>
                </c:pt>
                <c:pt idx="121">
                  <c:v>1910</c:v>
                </c:pt>
                <c:pt idx="122">
                  <c:v>1936</c:v>
                </c:pt>
                <c:pt idx="123">
                  <c:v>1859</c:v>
                </c:pt>
                <c:pt idx="124">
                  <c:v>1754</c:v>
                </c:pt>
                <c:pt idx="125">
                  <c:v>1760</c:v>
                </c:pt>
                <c:pt idx="126">
                  <c:v>1634</c:v>
                </c:pt>
                <c:pt idx="127">
                  <c:v>1859</c:v>
                </c:pt>
                <c:pt idx="128">
                  <c:v>1940</c:v>
                </c:pt>
                <c:pt idx="129">
                  <c:v>1857</c:v>
                </c:pt>
                <c:pt idx="130">
                  <c:v>1715</c:v>
                </c:pt>
                <c:pt idx="131">
                  <c:v>1810</c:v>
                </c:pt>
                <c:pt idx="132">
                  <c:v>1881</c:v>
                </c:pt>
                <c:pt idx="133">
                  <c:v>1788</c:v>
                </c:pt>
                <c:pt idx="134">
                  <c:v>1715</c:v>
                </c:pt>
                <c:pt idx="135">
                  <c:v>1669</c:v>
                </c:pt>
                <c:pt idx="136">
                  <c:v>1732</c:v>
                </c:pt>
                <c:pt idx="137">
                  <c:v>1722</c:v>
                </c:pt>
                <c:pt idx="138">
                  <c:v>1713</c:v>
                </c:pt>
                <c:pt idx="139">
                  <c:v>1791</c:v>
                </c:pt>
                <c:pt idx="140">
                  <c:v>1576</c:v>
                </c:pt>
                <c:pt idx="141">
                  <c:v>1642</c:v>
                </c:pt>
                <c:pt idx="142">
                  <c:v>1668</c:v>
                </c:pt>
                <c:pt idx="143">
                  <c:v>1708</c:v>
                </c:pt>
                <c:pt idx="144">
                  <c:v>1709</c:v>
                </c:pt>
                <c:pt idx="145">
                  <c:v>1506</c:v>
                </c:pt>
                <c:pt idx="146">
                  <c:v>1336</c:v>
                </c:pt>
                <c:pt idx="147">
                  <c:v>1366</c:v>
                </c:pt>
                <c:pt idx="148">
                  <c:v>1483</c:v>
                </c:pt>
                <c:pt idx="149">
                  <c:v>1571</c:v>
                </c:pt>
                <c:pt idx="150">
                  <c:v>1557</c:v>
                </c:pt>
                <c:pt idx="151">
                  <c:v>1607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Koreksi_Data!$C$1349:$C$1511</c:f>
              <c:numCache>
                <c:formatCode>mmm\-yyyy</c:formatCode>
                <c:ptCount val="163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  <c:pt idx="152">
                  <c:v>45778</c:v>
                </c:pt>
                <c:pt idx="153">
                  <c:v>45809</c:v>
                </c:pt>
                <c:pt idx="154">
                  <c:v>45839</c:v>
                </c:pt>
                <c:pt idx="155">
                  <c:v>45962</c:v>
                </c:pt>
                <c:pt idx="156">
                  <c:v>45992</c:v>
                </c:pt>
                <c:pt idx="157">
                  <c:v>46054</c:v>
                </c:pt>
                <c:pt idx="158">
                  <c:v>46113</c:v>
                </c:pt>
                <c:pt idx="159">
                  <c:v>46143</c:v>
                </c:pt>
                <c:pt idx="160">
                  <c:v>46174</c:v>
                </c:pt>
                <c:pt idx="161">
                  <c:v>46204</c:v>
                </c:pt>
                <c:pt idx="162">
                  <c:v>46235</c:v>
                </c:pt>
              </c:numCache>
            </c:numRef>
          </c:xVal>
          <c:yVal>
            <c:numRef>
              <c:f>Koreksi_Data!$I$1349:$I$1511</c:f>
              <c:numCache>
                <c:formatCode>#,##0.0</c:formatCode>
                <c:ptCount val="163"/>
                <c:pt idx="0">
                  <c:v>1210</c:v>
                </c:pt>
                <c:pt idx="1">
                  <c:v>2730.4</c:v>
                </c:pt>
                <c:pt idx="2">
                  <c:v>4835</c:v>
                </c:pt>
                <c:pt idx="3">
                  <c:v>4386</c:v>
                </c:pt>
                <c:pt idx="5">
                  <c:v>2556</c:v>
                </c:pt>
                <c:pt idx="20">
                  <c:v>3071</c:v>
                </c:pt>
                <c:pt idx="26">
                  <c:v>1746</c:v>
                </c:pt>
                <c:pt idx="34">
                  <c:v>419</c:v>
                </c:pt>
                <c:pt idx="37">
                  <c:v>0</c:v>
                </c:pt>
                <c:pt idx="38">
                  <c:v>4275</c:v>
                </c:pt>
                <c:pt idx="39">
                  <c:v>3712</c:v>
                </c:pt>
                <c:pt idx="40">
                  <c:v>3530</c:v>
                </c:pt>
                <c:pt idx="42">
                  <c:v>3158</c:v>
                </c:pt>
                <c:pt idx="43">
                  <c:v>3203</c:v>
                </c:pt>
                <c:pt idx="44">
                  <c:v>2826</c:v>
                </c:pt>
                <c:pt idx="45">
                  <c:v>2599</c:v>
                </c:pt>
                <c:pt idx="46">
                  <c:v>2325</c:v>
                </c:pt>
                <c:pt idx="47">
                  <c:v>1784</c:v>
                </c:pt>
                <c:pt idx="48">
                  <c:v>865.5</c:v>
                </c:pt>
                <c:pt idx="49">
                  <c:v>747</c:v>
                </c:pt>
                <c:pt idx="50">
                  <c:v>2095.5</c:v>
                </c:pt>
                <c:pt idx="51">
                  <c:v>2108</c:v>
                </c:pt>
                <c:pt idx="52">
                  <c:v>2092</c:v>
                </c:pt>
                <c:pt idx="53">
                  <c:v>2243</c:v>
                </c:pt>
                <c:pt idx="54">
                  <c:v>2422</c:v>
                </c:pt>
                <c:pt idx="55">
                  <c:v>2078</c:v>
                </c:pt>
                <c:pt idx="56">
                  <c:v>2185</c:v>
                </c:pt>
                <c:pt idx="57">
                  <c:v>1559.5</c:v>
                </c:pt>
                <c:pt idx="58">
                  <c:v>1850</c:v>
                </c:pt>
                <c:pt idx="59">
                  <c:v>1910</c:v>
                </c:pt>
                <c:pt idx="60">
                  <c:v>1628</c:v>
                </c:pt>
                <c:pt idx="61">
                  <c:v>1542</c:v>
                </c:pt>
                <c:pt idx="62">
                  <c:v>1780</c:v>
                </c:pt>
                <c:pt idx="64">
                  <c:v>1718</c:v>
                </c:pt>
                <c:pt idx="65">
                  <c:v>2116</c:v>
                </c:pt>
                <c:pt idx="66">
                  <c:v>2058</c:v>
                </c:pt>
                <c:pt idx="67">
                  <c:v>2267</c:v>
                </c:pt>
                <c:pt idx="68">
                  <c:v>2181</c:v>
                </c:pt>
                <c:pt idx="69">
                  <c:v>2176</c:v>
                </c:pt>
                <c:pt idx="70">
                  <c:v>2065</c:v>
                </c:pt>
                <c:pt idx="71">
                  <c:v>2048</c:v>
                </c:pt>
                <c:pt idx="72">
                  <c:v>2028</c:v>
                </c:pt>
                <c:pt idx="73">
                  <c:v>2224</c:v>
                </c:pt>
                <c:pt idx="74">
                  <c:v>2197</c:v>
                </c:pt>
                <c:pt idx="75">
                  <c:v>2188</c:v>
                </c:pt>
                <c:pt idx="76">
                  <c:v>2168</c:v>
                </c:pt>
                <c:pt idx="77">
                  <c:v>2178</c:v>
                </c:pt>
                <c:pt idx="78">
                  <c:v>2208</c:v>
                </c:pt>
                <c:pt idx="79">
                  <c:v>2027</c:v>
                </c:pt>
                <c:pt idx="80">
                  <c:v>1980</c:v>
                </c:pt>
                <c:pt idx="81">
                  <c:v>2331</c:v>
                </c:pt>
                <c:pt idx="82">
                  <c:v>2489</c:v>
                </c:pt>
                <c:pt idx="83">
                  <c:v>2454</c:v>
                </c:pt>
                <c:pt idx="85">
                  <c:v>2346</c:v>
                </c:pt>
                <c:pt idx="87">
                  <c:v>2262</c:v>
                </c:pt>
                <c:pt idx="94">
                  <c:v>2221</c:v>
                </c:pt>
                <c:pt idx="95">
                  <c:v>2158</c:v>
                </c:pt>
                <c:pt idx="96">
                  <c:v>2168</c:v>
                </c:pt>
                <c:pt idx="104">
                  <c:v>0</c:v>
                </c:pt>
                <c:pt idx="109">
                  <c:v>1823</c:v>
                </c:pt>
                <c:pt idx="111">
                  <c:v>2180</c:v>
                </c:pt>
                <c:pt idx="112">
                  <c:v>1985</c:v>
                </c:pt>
                <c:pt idx="125">
                  <c:v>1920</c:v>
                </c:pt>
                <c:pt idx="128">
                  <c:v>1917</c:v>
                </c:pt>
                <c:pt idx="130">
                  <c:v>1909</c:v>
                </c:pt>
                <c:pt idx="133">
                  <c:v>1891</c:v>
                </c:pt>
                <c:pt idx="134">
                  <c:v>1965</c:v>
                </c:pt>
                <c:pt idx="135">
                  <c:v>1888</c:v>
                </c:pt>
                <c:pt idx="139">
                  <c:v>1735</c:v>
                </c:pt>
                <c:pt idx="140">
                  <c:v>1824</c:v>
                </c:pt>
                <c:pt idx="142">
                  <c:v>1913</c:v>
                </c:pt>
                <c:pt idx="143">
                  <c:v>1888</c:v>
                </c:pt>
                <c:pt idx="144">
                  <c:v>1901</c:v>
                </c:pt>
                <c:pt idx="145">
                  <c:v>1512</c:v>
                </c:pt>
                <c:pt idx="146">
                  <c:v>1462</c:v>
                </c:pt>
                <c:pt idx="147">
                  <c:v>1535</c:v>
                </c:pt>
                <c:pt idx="148">
                  <c:v>1759</c:v>
                </c:pt>
                <c:pt idx="150">
                  <c:v>1718</c:v>
                </c:pt>
                <c:pt idx="152">
                  <c:v>1750</c:v>
                </c:pt>
                <c:pt idx="153">
                  <c:v>1780</c:v>
                </c:pt>
                <c:pt idx="154">
                  <c:v>1720</c:v>
                </c:pt>
                <c:pt idx="155">
                  <c:v>1546</c:v>
                </c:pt>
                <c:pt idx="156">
                  <c:v>1512</c:v>
                </c:pt>
                <c:pt idx="157">
                  <c:v>1143</c:v>
                </c:pt>
                <c:pt idx="158">
                  <c:v>1501</c:v>
                </c:pt>
                <c:pt idx="159">
                  <c:v>1398</c:v>
                </c:pt>
                <c:pt idx="160">
                  <c:v>1440</c:v>
                </c:pt>
                <c:pt idx="161">
                  <c:v>1386</c:v>
                </c:pt>
                <c:pt idx="162">
                  <c:v>1756</c:v>
                </c:pt>
              </c:numCache>
            </c:numRef>
          </c:yVal>
          <c:smooth val="0"/>
        </c:ser>
        <c:axId val="82037890"/>
        <c:axId val="89063367"/>
      </c:scatterChart>
      <c:valAx>
        <c:axId val="82037890"/>
        <c:scaling>
          <c:orientation val="minMax"/>
          <c:max val="46235"/>
          <c:min val="41153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9063367"/>
        <c:crosses val="autoZero"/>
        <c:crossBetween val="midCat"/>
        <c:majorUnit val="730.5"/>
      </c:valAx>
      <c:valAx>
        <c:axId val="89063367"/>
        <c:scaling>
          <c:orientation val="minMax"/>
          <c:max val="12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203789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KKNA-3ST | GAS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c55a11"/>
            </a:solidFill>
            <a:ln w="1908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Koreksi_Data!$C$1349:$C$1511</c:f>
              <c:numCache>
                <c:formatCode>mmm\-yyyy</c:formatCode>
                <c:ptCount val="163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  <c:pt idx="152">
                  <c:v>45778</c:v>
                </c:pt>
                <c:pt idx="153">
                  <c:v>45809</c:v>
                </c:pt>
                <c:pt idx="154">
                  <c:v>45839</c:v>
                </c:pt>
                <c:pt idx="155">
                  <c:v>45962</c:v>
                </c:pt>
                <c:pt idx="156">
                  <c:v>45992</c:v>
                </c:pt>
                <c:pt idx="157">
                  <c:v>46054</c:v>
                </c:pt>
                <c:pt idx="158">
                  <c:v>46113</c:v>
                </c:pt>
                <c:pt idx="159">
                  <c:v>46143</c:v>
                </c:pt>
                <c:pt idx="160">
                  <c:v>46174</c:v>
                </c:pt>
                <c:pt idx="161">
                  <c:v>46204</c:v>
                </c:pt>
                <c:pt idx="162">
                  <c:v>46235</c:v>
                </c:pt>
              </c:numCache>
            </c:numRef>
          </c:xVal>
          <c:yVal>
            <c:numRef>
              <c:f>Koreksi_Data!$K$1349:$K$1511</c:f>
              <c:numCache>
                <c:formatCode>#,##0.0</c:formatCode>
                <c:ptCount val="163"/>
                <c:pt idx="0">
                  <c:v>1210</c:v>
                </c:pt>
                <c:pt idx="1">
                  <c:v>2730.4</c:v>
                </c:pt>
                <c:pt idx="2">
                  <c:v>4835</c:v>
                </c:pt>
                <c:pt idx="3">
                  <c:v>4386</c:v>
                </c:pt>
                <c:pt idx="4">
                  <c:v>7035.144</c:v>
                </c:pt>
                <c:pt idx="5">
                  <c:v>2556</c:v>
                </c:pt>
                <c:pt idx="6">
                  <c:v>1656.24215246637</c:v>
                </c:pt>
                <c:pt idx="7">
                  <c:v>1157.65022421525</c:v>
                </c:pt>
                <c:pt idx="8">
                  <c:v>1008.64573991031</c:v>
                </c:pt>
                <c:pt idx="9">
                  <c:v>985.72197309417</c:v>
                </c:pt>
                <c:pt idx="10">
                  <c:v>865.372197309417</c:v>
                </c:pt>
                <c:pt idx="11">
                  <c:v>750.7533632287</c:v>
                </c:pt>
                <c:pt idx="12">
                  <c:v>613.210762331839</c:v>
                </c:pt>
                <c:pt idx="13">
                  <c:v>979.991031390135</c:v>
                </c:pt>
                <c:pt idx="14">
                  <c:v>5782.5201793722</c:v>
                </c:pt>
                <c:pt idx="15">
                  <c:v>5891.40807174888</c:v>
                </c:pt>
                <c:pt idx="16">
                  <c:v>11203.9910313901</c:v>
                </c:pt>
                <c:pt idx="17">
                  <c:v>7484.60986547085</c:v>
                </c:pt>
                <c:pt idx="18">
                  <c:v>8155.13004484305</c:v>
                </c:pt>
                <c:pt idx="19">
                  <c:v>6160.76233183857</c:v>
                </c:pt>
                <c:pt idx="20">
                  <c:v>3071</c:v>
                </c:pt>
                <c:pt idx="21">
                  <c:v>2928.55252387449</c:v>
                </c:pt>
                <c:pt idx="22">
                  <c:v>3207.16302864939</c:v>
                </c:pt>
                <c:pt idx="23">
                  <c:v>3303.52455661664</c:v>
                </c:pt>
                <c:pt idx="24">
                  <c:v>3781.14256480218</c:v>
                </c:pt>
                <c:pt idx="25">
                  <c:v>3207.16302864939</c:v>
                </c:pt>
                <c:pt idx="26">
                  <c:v>1746</c:v>
                </c:pt>
                <c:pt idx="27">
                  <c:v>553.380473797559</c:v>
                </c:pt>
                <c:pt idx="28">
                  <c:v>547.113424264178</c:v>
                </c:pt>
                <c:pt idx="29">
                  <c:v>580.328786791098</c:v>
                </c:pt>
                <c:pt idx="30">
                  <c:v>730.737975592247</c:v>
                </c:pt>
                <c:pt idx="31">
                  <c:v>673.08111988514</c:v>
                </c:pt>
                <c:pt idx="32">
                  <c:v>758.312993539124</c:v>
                </c:pt>
                <c:pt idx="33">
                  <c:v>820.356783919598</c:v>
                </c:pt>
                <c:pt idx="34">
                  <c:v>419</c:v>
                </c:pt>
                <c:pt idx="35">
                  <c:v>216.592447916667</c:v>
                </c:pt>
                <c:pt idx="36">
                  <c:v>228.049479166667</c:v>
                </c:pt>
                <c:pt idx="37">
                  <c:v>0</c:v>
                </c:pt>
                <c:pt idx="38">
                  <c:v>4275</c:v>
                </c:pt>
                <c:pt idx="39">
                  <c:v>3712</c:v>
                </c:pt>
                <c:pt idx="40">
                  <c:v>3530</c:v>
                </c:pt>
                <c:pt idx="41">
                  <c:v>4101.75010517459</c:v>
                </c:pt>
                <c:pt idx="42">
                  <c:v>3158</c:v>
                </c:pt>
                <c:pt idx="43">
                  <c:v>3203</c:v>
                </c:pt>
                <c:pt idx="44">
                  <c:v>2826</c:v>
                </c:pt>
                <c:pt idx="45">
                  <c:v>2599</c:v>
                </c:pt>
                <c:pt idx="46">
                  <c:v>2325</c:v>
                </c:pt>
                <c:pt idx="47">
                  <c:v>1784</c:v>
                </c:pt>
                <c:pt idx="48">
                  <c:v>865.5</c:v>
                </c:pt>
                <c:pt idx="49">
                  <c:v>747</c:v>
                </c:pt>
                <c:pt idx="50">
                  <c:v>2095.5</c:v>
                </c:pt>
                <c:pt idx="51">
                  <c:v>2108</c:v>
                </c:pt>
                <c:pt idx="52">
                  <c:v>2092</c:v>
                </c:pt>
                <c:pt idx="53">
                  <c:v>2243</c:v>
                </c:pt>
                <c:pt idx="54">
                  <c:v>2422</c:v>
                </c:pt>
                <c:pt idx="55">
                  <c:v>2078</c:v>
                </c:pt>
                <c:pt idx="56">
                  <c:v>2185</c:v>
                </c:pt>
                <c:pt idx="57">
                  <c:v>1559.5</c:v>
                </c:pt>
                <c:pt idx="58">
                  <c:v>1850</c:v>
                </c:pt>
                <c:pt idx="59">
                  <c:v>1910</c:v>
                </c:pt>
                <c:pt idx="60">
                  <c:v>1628</c:v>
                </c:pt>
                <c:pt idx="61">
                  <c:v>1542</c:v>
                </c:pt>
                <c:pt idx="62">
                  <c:v>1780</c:v>
                </c:pt>
                <c:pt idx="63">
                  <c:v>1547.02941176471</c:v>
                </c:pt>
                <c:pt idx="64">
                  <c:v>1718</c:v>
                </c:pt>
                <c:pt idx="65">
                  <c:v>2116</c:v>
                </c:pt>
                <c:pt idx="66">
                  <c:v>2058</c:v>
                </c:pt>
                <c:pt idx="67">
                  <c:v>2267</c:v>
                </c:pt>
                <c:pt idx="68">
                  <c:v>2181</c:v>
                </c:pt>
                <c:pt idx="69">
                  <c:v>2176</c:v>
                </c:pt>
                <c:pt idx="70">
                  <c:v>2065</c:v>
                </c:pt>
                <c:pt idx="71">
                  <c:v>2048</c:v>
                </c:pt>
                <c:pt idx="72">
                  <c:v>2028</c:v>
                </c:pt>
                <c:pt idx="73">
                  <c:v>2224</c:v>
                </c:pt>
                <c:pt idx="74">
                  <c:v>2197</c:v>
                </c:pt>
                <c:pt idx="75">
                  <c:v>2188</c:v>
                </c:pt>
                <c:pt idx="76">
                  <c:v>2168</c:v>
                </c:pt>
                <c:pt idx="77">
                  <c:v>2178</c:v>
                </c:pt>
                <c:pt idx="78">
                  <c:v>2208</c:v>
                </c:pt>
                <c:pt idx="79">
                  <c:v>2027</c:v>
                </c:pt>
                <c:pt idx="80">
                  <c:v>1980</c:v>
                </c:pt>
                <c:pt idx="81">
                  <c:v>2331</c:v>
                </c:pt>
                <c:pt idx="82">
                  <c:v>2489</c:v>
                </c:pt>
                <c:pt idx="83">
                  <c:v>2454</c:v>
                </c:pt>
                <c:pt idx="84">
                  <c:v>2553.68948247078</c:v>
                </c:pt>
                <c:pt idx="85">
                  <c:v>2346</c:v>
                </c:pt>
                <c:pt idx="86">
                  <c:v>2711.72084592145</c:v>
                </c:pt>
                <c:pt idx="87">
                  <c:v>2262</c:v>
                </c:pt>
                <c:pt idx="88">
                  <c:v>2377.5572519084</c:v>
                </c:pt>
                <c:pt idx="89">
                  <c:v>2412.09160305344</c:v>
                </c:pt>
                <c:pt idx="90">
                  <c:v>2146.4427480916</c:v>
                </c:pt>
                <c:pt idx="91">
                  <c:v>2203.5572519084</c:v>
                </c:pt>
                <c:pt idx="92">
                  <c:v>2378.88549618321</c:v>
                </c:pt>
                <c:pt idx="93">
                  <c:v>2239.41984732824</c:v>
                </c:pt>
                <c:pt idx="94">
                  <c:v>2221</c:v>
                </c:pt>
                <c:pt idx="95">
                  <c:v>2158</c:v>
                </c:pt>
                <c:pt idx="96">
                  <c:v>2168</c:v>
                </c:pt>
                <c:pt idx="97">
                  <c:v>1929.54925775978</c:v>
                </c:pt>
                <c:pt idx="98">
                  <c:v>2232.36707152497</c:v>
                </c:pt>
                <c:pt idx="99">
                  <c:v>2393.28475033738</c:v>
                </c:pt>
                <c:pt idx="100">
                  <c:v>1923.69770580297</c:v>
                </c:pt>
                <c:pt idx="101">
                  <c:v>2194.33198380567</c:v>
                </c:pt>
                <c:pt idx="102">
                  <c:v>2384.50742240216</c:v>
                </c:pt>
                <c:pt idx="103">
                  <c:v>2349.39811066127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1823</c:v>
                </c:pt>
                <c:pt idx="110">
                  <c:v>3360.59379407616</c:v>
                </c:pt>
                <c:pt idx="111">
                  <c:v>2180</c:v>
                </c:pt>
                <c:pt idx="112">
                  <c:v>1985</c:v>
                </c:pt>
                <c:pt idx="113">
                  <c:v>1992.79304542905</c:v>
                </c:pt>
                <c:pt idx="114">
                  <c:v>1964.96074032529</c:v>
                </c:pt>
                <c:pt idx="115">
                  <c:v>2136.40773976444</c:v>
                </c:pt>
                <c:pt idx="116">
                  <c:v>2199.86539540101</c:v>
                </c:pt>
                <c:pt idx="117">
                  <c:v>2060.70386988222</c:v>
                </c:pt>
                <c:pt idx="118">
                  <c:v>2105.23555804823</c:v>
                </c:pt>
                <c:pt idx="119">
                  <c:v>2058.47728547392</c:v>
                </c:pt>
                <c:pt idx="120">
                  <c:v>2069.61020751542</c:v>
                </c:pt>
                <c:pt idx="121">
                  <c:v>2126.38810992709</c:v>
                </c:pt>
                <c:pt idx="122">
                  <c:v>2155.333707235</c:v>
                </c:pt>
                <c:pt idx="123">
                  <c:v>2069.61020751542</c:v>
                </c:pt>
                <c:pt idx="124">
                  <c:v>1952.71452607964</c:v>
                </c:pt>
                <c:pt idx="125">
                  <c:v>1920</c:v>
                </c:pt>
                <c:pt idx="126">
                  <c:v>1782.54545454545</c:v>
                </c:pt>
                <c:pt idx="127">
                  <c:v>2028</c:v>
                </c:pt>
                <c:pt idx="128">
                  <c:v>1917</c:v>
                </c:pt>
                <c:pt idx="129">
                  <c:v>1834.98402061856</c:v>
                </c:pt>
                <c:pt idx="130">
                  <c:v>1909</c:v>
                </c:pt>
                <c:pt idx="131">
                  <c:v>2014.74635568513</c:v>
                </c:pt>
                <c:pt idx="132">
                  <c:v>2093.7778425656</c:v>
                </c:pt>
                <c:pt idx="133">
                  <c:v>1891</c:v>
                </c:pt>
                <c:pt idx="134">
                  <c:v>1965</c:v>
                </c:pt>
                <c:pt idx="135">
                  <c:v>1888</c:v>
                </c:pt>
                <c:pt idx="136">
                  <c:v>1959.26662672259</c:v>
                </c:pt>
                <c:pt idx="137">
                  <c:v>1947.95446375075</c:v>
                </c:pt>
                <c:pt idx="138">
                  <c:v>1937.77351707609</c:v>
                </c:pt>
                <c:pt idx="139">
                  <c:v>1735</c:v>
                </c:pt>
                <c:pt idx="140">
                  <c:v>1824</c:v>
                </c:pt>
                <c:pt idx="141">
                  <c:v>1900.38578680203</c:v>
                </c:pt>
                <c:pt idx="142">
                  <c:v>1913</c:v>
                </c:pt>
                <c:pt idx="143">
                  <c:v>1888</c:v>
                </c:pt>
                <c:pt idx="144">
                  <c:v>1901</c:v>
                </c:pt>
                <c:pt idx="145">
                  <c:v>1512</c:v>
                </c:pt>
                <c:pt idx="146">
                  <c:v>1462</c:v>
                </c:pt>
                <c:pt idx="147">
                  <c:v>1535</c:v>
                </c:pt>
                <c:pt idx="148">
                  <c:v>1759</c:v>
                </c:pt>
                <c:pt idx="149">
                  <c:v>1863.37761294673</c:v>
                </c:pt>
                <c:pt idx="150">
                  <c:v>1718</c:v>
                </c:pt>
                <c:pt idx="151">
                  <c:v>1773.17019910084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Koreksi_Data!$C$1349:$C$1511</c:f>
              <c:numCache>
                <c:formatCode>mmm\-yyyy</c:formatCode>
                <c:ptCount val="163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  <c:pt idx="152">
                  <c:v>45778</c:v>
                </c:pt>
                <c:pt idx="153">
                  <c:v>45809</c:v>
                </c:pt>
                <c:pt idx="154">
                  <c:v>45839</c:v>
                </c:pt>
                <c:pt idx="155">
                  <c:v>45962</c:v>
                </c:pt>
                <c:pt idx="156">
                  <c:v>45992</c:v>
                </c:pt>
                <c:pt idx="157">
                  <c:v>46054</c:v>
                </c:pt>
                <c:pt idx="158">
                  <c:v>46113</c:v>
                </c:pt>
                <c:pt idx="159">
                  <c:v>46143</c:v>
                </c:pt>
                <c:pt idx="160">
                  <c:v>46174</c:v>
                </c:pt>
                <c:pt idx="161">
                  <c:v>46204</c:v>
                </c:pt>
                <c:pt idx="162">
                  <c:v>46235</c:v>
                </c:pt>
              </c:numCache>
            </c:numRef>
          </c:xVal>
          <c:yVal>
            <c:numRef>
              <c:f>Koreksi_Data!$I$1349:$I$1511</c:f>
              <c:numCache>
                <c:formatCode>#,##0.0</c:formatCode>
                <c:ptCount val="163"/>
                <c:pt idx="0">
                  <c:v>1210</c:v>
                </c:pt>
                <c:pt idx="1">
                  <c:v>2730.4</c:v>
                </c:pt>
                <c:pt idx="2">
                  <c:v>4835</c:v>
                </c:pt>
                <c:pt idx="3">
                  <c:v>4386</c:v>
                </c:pt>
                <c:pt idx="5">
                  <c:v>2556</c:v>
                </c:pt>
                <c:pt idx="20">
                  <c:v>3071</c:v>
                </c:pt>
                <c:pt idx="26">
                  <c:v>1746</c:v>
                </c:pt>
                <c:pt idx="34">
                  <c:v>419</c:v>
                </c:pt>
                <c:pt idx="37">
                  <c:v>0</c:v>
                </c:pt>
                <c:pt idx="38">
                  <c:v>4275</c:v>
                </c:pt>
                <c:pt idx="39">
                  <c:v>3712</c:v>
                </c:pt>
                <c:pt idx="40">
                  <c:v>3530</c:v>
                </c:pt>
                <c:pt idx="42">
                  <c:v>3158</c:v>
                </c:pt>
                <c:pt idx="43">
                  <c:v>3203</c:v>
                </c:pt>
                <c:pt idx="44">
                  <c:v>2826</c:v>
                </c:pt>
                <c:pt idx="45">
                  <c:v>2599</c:v>
                </c:pt>
                <c:pt idx="46">
                  <c:v>2325</c:v>
                </c:pt>
                <c:pt idx="47">
                  <c:v>1784</c:v>
                </c:pt>
                <c:pt idx="48">
                  <c:v>865.5</c:v>
                </c:pt>
                <c:pt idx="49">
                  <c:v>747</c:v>
                </c:pt>
                <c:pt idx="50">
                  <c:v>2095.5</c:v>
                </c:pt>
                <c:pt idx="51">
                  <c:v>2108</c:v>
                </c:pt>
                <c:pt idx="52">
                  <c:v>2092</c:v>
                </c:pt>
                <c:pt idx="53">
                  <c:v>2243</c:v>
                </c:pt>
                <c:pt idx="54">
                  <c:v>2422</c:v>
                </c:pt>
                <c:pt idx="55">
                  <c:v>2078</c:v>
                </c:pt>
                <c:pt idx="56">
                  <c:v>2185</c:v>
                </c:pt>
                <c:pt idx="57">
                  <c:v>1559.5</c:v>
                </c:pt>
                <c:pt idx="58">
                  <c:v>1850</c:v>
                </c:pt>
                <c:pt idx="59">
                  <c:v>1910</c:v>
                </c:pt>
                <c:pt idx="60">
                  <c:v>1628</c:v>
                </c:pt>
                <c:pt idx="61">
                  <c:v>1542</c:v>
                </c:pt>
                <c:pt idx="62">
                  <c:v>1780</c:v>
                </c:pt>
                <c:pt idx="64">
                  <c:v>1718</c:v>
                </c:pt>
                <c:pt idx="65">
                  <c:v>2116</c:v>
                </c:pt>
                <c:pt idx="66">
                  <c:v>2058</c:v>
                </c:pt>
                <c:pt idx="67">
                  <c:v>2267</c:v>
                </c:pt>
                <c:pt idx="68">
                  <c:v>2181</c:v>
                </c:pt>
                <c:pt idx="69">
                  <c:v>2176</c:v>
                </c:pt>
                <c:pt idx="70">
                  <c:v>2065</c:v>
                </c:pt>
                <c:pt idx="71">
                  <c:v>2048</c:v>
                </c:pt>
                <c:pt idx="72">
                  <c:v>2028</c:v>
                </c:pt>
                <c:pt idx="73">
                  <c:v>2224</c:v>
                </c:pt>
                <c:pt idx="74">
                  <c:v>2197</c:v>
                </c:pt>
                <c:pt idx="75">
                  <c:v>2188</c:v>
                </c:pt>
                <c:pt idx="76">
                  <c:v>2168</c:v>
                </c:pt>
                <c:pt idx="77">
                  <c:v>2178</c:v>
                </c:pt>
                <c:pt idx="78">
                  <c:v>2208</c:v>
                </c:pt>
                <c:pt idx="79">
                  <c:v>2027</c:v>
                </c:pt>
                <c:pt idx="80">
                  <c:v>1980</c:v>
                </c:pt>
                <c:pt idx="81">
                  <c:v>2331</c:v>
                </c:pt>
                <c:pt idx="82">
                  <c:v>2489</c:v>
                </c:pt>
                <c:pt idx="83">
                  <c:v>2454</c:v>
                </c:pt>
                <c:pt idx="85">
                  <c:v>2346</c:v>
                </c:pt>
                <c:pt idx="87">
                  <c:v>2262</c:v>
                </c:pt>
                <c:pt idx="94">
                  <c:v>2221</c:v>
                </c:pt>
                <c:pt idx="95">
                  <c:v>2158</c:v>
                </c:pt>
                <c:pt idx="96">
                  <c:v>2168</c:v>
                </c:pt>
                <c:pt idx="104">
                  <c:v>0</c:v>
                </c:pt>
                <c:pt idx="109">
                  <c:v>1823</c:v>
                </c:pt>
                <c:pt idx="111">
                  <c:v>2180</c:v>
                </c:pt>
                <c:pt idx="112">
                  <c:v>1985</c:v>
                </c:pt>
                <c:pt idx="125">
                  <c:v>1920</c:v>
                </c:pt>
                <c:pt idx="128">
                  <c:v>1917</c:v>
                </c:pt>
                <c:pt idx="130">
                  <c:v>1909</c:v>
                </c:pt>
                <c:pt idx="133">
                  <c:v>1891</c:v>
                </c:pt>
                <c:pt idx="134">
                  <c:v>1965</c:v>
                </c:pt>
                <c:pt idx="135">
                  <c:v>1888</c:v>
                </c:pt>
                <c:pt idx="139">
                  <c:v>1735</c:v>
                </c:pt>
                <c:pt idx="140">
                  <c:v>1824</c:v>
                </c:pt>
                <c:pt idx="142">
                  <c:v>1913</c:v>
                </c:pt>
                <c:pt idx="143">
                  <c:v>1888</c:v>
                </c:pt>
                <c:pt idx="144">
                  <c:v>1901</c:v>
                </c:pt>
                <c:pt idx="145">
                  <c:v>1512</c:v>
                </c:pt>
                <c:pt idx="146">
                  <c:v>1462</c:v>
                </c:pt>
                <c:pt idx="147">
                  <c:v>1535</c:v>
                </c:pt>
                <c:pt idx="148">
                  <c:v>1759</c:v>
                </c:pt>
                <c:pt idx="150">
                  <c:v>1718</c:v>
                </c:pt>
                <c:pt idx="152">
                  <c:v>1750</c:v>
                </c:pt>
                <c:pt idx="153">
                  <c:v>1780</c:v>
                </c:pt>
                <c:pt idx="154">
                  <c:v>1720</c:v>
                </c:pt>
                <c:pt idx="155">
                  <c:v>1546</c:v>
                </c:pt>
                <c:pt idx="156">
                  <c:v>1512</c:v>
                </c:pt>
                <c:pt idx="157">
                  <c:v>1143</c:v>
                </c:pt>
                <c:pt idx="158">
                  <c:v>1501</c:v>
                </c:pt>
                <c:pt idx="159">
                  <c:v>1398</c:v>
                </c:pt>
                <c:pt idx="160">
                  <c:v>1440</c:v>
                </c:pt>
                <c:pt idx="161">
                  <c:v>1386</c:v>
                </c:pt>
                <c:pt idx="162">
                  <c:v>1756</c:v>
                </c:pt>
              </c:numCache>
            </c:numRef>
          </c:yVal>
          <c:smooth val="0"/>
        </c:ser>
        <c:axId val="40223282"/>
        <c:axId val="19592661"/>
      </c:scatterChart>
      <c:valAx>
        <c:axId val="40223282"/>
        <c:scaling>
          <c:orientation val="minMax"/>
          <c:max val="46235"/>
          <c:min val="41153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9592661"/>
        <c:crosses val="autoZero"/>
        <c:crossBetween val="midCat"/>
        <c:majorUnit val="730.5"/>
      </c:valAx>
      <c:valAx>
        <c:axId val="19592661"/>
        <c:scaling>
          <c:orientation val="minMax"/>
          <c:max val="12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022328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KKNA-4 | GAS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Koreksi_Data!$C$1512:$C$1765</c:f>
              <c:numCache>
                <c:formatCode>mmm\-yyyy</c:formatCode>
                <c:ptCount val="254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  <c:pt idx="135">
                  <c:v>42461</c:v>
                </c:pt>
                <c:pt idx="136">
                  <c:v>42491</c:v>
                </c:pt>
                <c:pt idx="137">
                  <c:v>42522</c:v>
                </c:pt>
                <c:pt idx="138">
                  <c:v>42552</c:v>
                </c:pt>
                <c:pt idx="139">
                  <c:v>42583</c:v>
                </c:pt>
                <c:pt idx="140">
                  <c:v>42614</c:v>
                </c:pt>
                <c:pt idx="141">
                  <c:v>42644</c:v>
                </c:pt>
                <c:pt idx="142">
                  <c:v>42675</c:v>
                </c:pt>
                <c:pt idx="143">
                  <c:v>42705</c:v>
                </c:pt>
                <c:pt idx="144">
                  <c:v>42736</c:v>
                </c:pt>
                <c:pt idx="145">
                  <c:v>42767</c:v>
                </c:pt>
                <c:pt idx="146">
                  <c:v>42795</c:v>
                </c:pt>
                <c:pt idx="147">
                  <c:v>42826</c:v>
                </c:pt>
                <c:pt idx="148">
                  <c:v>42856</c:v>
                </c:pt>
                <c:pt idx="149">
                  <c:v>42887</c:v>
                </c:pt>
                <c:pt idx="150">
                  <c:v>42917</c:v>
                </c:pt>
                <c:pt idx="151">
                  <c:v>42948</c:v>
                </c:pt>
                <c:pt idx="152">
                  <c:v>42979</c:v>
                </c:pt>
                <c:pt idx="153">
                  <c:v>43009</c:v>
                </c:pt>
                <c:pt idx="154">
                  <c:v>43040</c:v>
                </c:pt>
                <c:pt idx="155">
                  <c:v>43070</c:v>
                </c:pt>
                <c:pt idx="156">
                  <c:v>43101</c:v>
                </c:pt>
                <c:pt idx="157">
                  <c:v>43132</c:v>
                </c:pt>
                <c:pt idx="158">
                  <c:v>43160</c:v>
                </c:pt>
                <c:pt idx="159">
                  <c:v>43191</c:v>
                </c:pt>
                <c:pt idx="160">
                  <c:v>43221</c:v>
                </c:pt>
                <c:pt idx="161">
                  <c:v>43252</c:v>
                </c:pt>
                <c:pt idx="162">
                  <c:v>43282</c:v>
                </c:pt>
                <c:pt idx="163">
                  <c:v>43313</c:v>
                </c:pt>
                <c:pt idx="164">
                  <c:v>43344</c:v>
                </c:pt>
                <c:pt idx="165">
                  <c:v>43374</c:v>
                </c:pt>
                <c:pt idx="166">
                  <c:v>43405</c:v>
                </c:pt>
                <c:pt idx="167">
                  <c:v>43435</c:v>
                </c:pt>
                <c:pt idx="168">
                  <c:v>43466</c:v>
                </c:pt>
                <c:pt idx="169">
                  <c:v>43497</c:v>
                </c:pt>
                <c:pt idx="170">
                  <c:v>43525</c:v>
                </c:pt>
                <c:pt idx="171">
                  <c:v>43556</c:v>
                </c:pt>
                <c:pt idx="172">
                  <c:v>43586</c:v>
                </c:pt>
                <c:pt idx="173">
                  <c:v>43617</c:v>
                </c:pt>
                <c:pt idx="174">
                  <c:v>43647</c:v>
                </c:pt>
                <c:pt idx="175">
                  <c:v>43678</c:v>
                </c:pt>
                <c:pt idx="176">
                  <c:v>43709</c:v>
                </c:pt>
                <c:pt idx="177">
                  <c:v>43739</c:v>
                </c:pt>
                <c:pt idx="178">
                  <c:v>43770</c:v>
                </c:pt>
                <c:pt idx="179">
                  <c:v>43800</c:v>
                </c:pt>
                <c:pt idx="180">
                  <c:v>43831</c:v>
                </c:pt>
                <c:pt idx="181">
                  <c:v>43862</c:v>
                </c:pt>
                <c:pt idx="182">
                  <c:v>43891</c:v>
                </c:pt>
                <c:pt idx="183">
                  <c:v>43922</c:v>
                </c:pt>
                <c:pt idx="184">
                  <c:v>43952</c:v>
                </c:pt>
                <c:pt idx="185">
                  <c:v>43983</c:v>
                </c:pt>
                <c:pt idx="186">
                  <c:v>44013</c:v>
                </c:pt>
                <c:pt idx="187">
                  <c:v>44044</c:v>
                </c:pt>
                <c:pt idx="188">
                  <c:v>44075</c:v>
                </c:pt>
                <c:pt idx="189">
                  <c:v>44105</c:v>
                </c:pt>
                <c:pt idx="190">
                  <c:v>44136</c:v>
                </c:pt>
                <c:pt idx="191">
                  <c:v>44166</c:v>
                </c:pt>
                <c:pt idx="192">
                  <c:v>44197</c:v>
                </c:pt>
                <c:pt idx="193">
                  <c:v>44228</c:v>
                </c:pt>
                <c:pt idx="194">
                  <c:v>44256</c:v>
                </c:pt>
                <c:pt idx="195">
                  <c:v>44287</c:v>
                </c:pt>
                <c:pt idx="196">
                  <c:v>44317</c:v>
                </c:pt>
                <c:pt idx="197">
                  <c:v>44348</c:v>
                </c:pt>
                <c:pt idx="198">
                  <c:v>44378</c:v>
                </c:pt>
                <c:pt idx="199">
                  <c:v>44409</c:v>
                </c:pt>
                <c:pt idx="200">
                  <c:v>44440</c:v>
                </c:pt>
                <c:pt idx="201">
                  <c:v>44470</c:v>
                </c:pt>
                <c:pt idx="202">
                  <c:v>44501</c:v>
                </c:pt>
                <c:pt idx="203">
                  <c:v>44531</c:v>
                </c:pt>
                <c:pt idx="204">
                  <c:v>44562</c:v>
                </c:pt>
                <c:pt idx="205">
                  <c:v>44593</c:v>
                </c:pt>
                <c:pt idx="206">
                  <c:v>44621</c:v>
                </c:pt>
                <c:pt idx="207">
                  <c:v>44652</c:v>
                </c:pt>
                <c:pt idx="208">
                  <c:v>44682</c:v>
                </c:pt>
                <c:pt idx="209">
                  <c:v>44713</c:v>
                </c:pt>
                <c:pt idx="210">
                  <c:v>44743</c:v>
                </c:pt>
                <c:pt idx="211">
                  <c:v>44774</c:v>
                </c:pt>
                <c:pt idx="212">
                  <c:v>44805</c:v>
                </c:pt>
                <c:pt idx="213">
                  <c:v>44835</c:v>
                </c:pt>
                <c:pt idx="214">
                  <c:v>44866</c:v>
                </c:pt>
                <c:pt idx="215">
                  <c:v>44896</c:v>
                </c:pt>
                <c:pt idx="216">
                  <c:v>44927</c:v>
                </c:pt>
                <c:pt idx="217">
                  <c:v>44958</c:v>
                </c:pt>
                <c:pt idx="218">
                  <c:v>44986</c:v>
                </c:pt>
                <c:pt idx="219">
                  <c:v>45017</c:v>
                </c:pt>
                <c:pt idx="220">
                  <c:v>45047</c:v>
                </c:pt>
                <c:pt idx="221">
                  <c:v>45078</c:v>
                </c:pt>
                <c:pt idx="222">
                  <c:v>45108</c:v>
                </c:pt>
                <c:pt idx="223">
                  <c:v>45139</c:v>
                </c:pt>
                <c:pt idx="224">
                  <c:v>45170</c:v>
                </c:pt>
                <c:pt idx="225">
                  <c:v>45200</c:v>
                </c:pt>
                <c:pt idx="226">
                  <c:v>45231</c:v>
                </c:pt>
                <c:pt idx="227">
                  <c:v>45261</c:v>
                </c:pt>
                <c:pt idx="228">
                  <c:v>45292</c:v>
                </c:pt>
                <c:pt idx="229">
                  <c:v>45323</c:v>
                </c:pt>
                <c:pt idx="230">
                  <c:v>45352</c:v>
                </c:pt>
                <c:pt idx="231">
                  <c:v>45383</c:v>
                </c:pt>
                <c:pt idx="232">
                  <c:v>45413</c:v>
                </c:pt>
                <c:pt idx="233">
                  <c:v>45444</c:v>
                </c:pt>
                <c:pt idx="234">
                  <c:v>45474</c:v>
                </c:pt>
                <c:pt idx="235">
                  <c:v>45505</c:v>
                </c:pt>
                <c:pt idx="236">
                  <c:v>45536</c:v>
                </c:pt>
                <c:pt idx="237">
                  <c:v>45566</c:v>
                </c:pt>
                <c:pt idx="238">
                  <c:v>45597</c:v>
                </c:pt>
                <c:pt idx="239">
                  <c:v>45627</c:v>
                </c:pt>
                <c:pt idx="240">
                  <c:v>45658</c:v>
                </c:pt>
                <c:pt idx="241">
                  <c:v>45689</c:v>
                </c:pt>
                <c:pt idx="242">
                  <c:v>45717</c:v>
                </c:pt>
                <c:pt idx="243">
                  <c:v>45748</c:v>
                </c:pt>
                <c:pt idx="244">
                  <c:v>45778</c:v>
                </c:pt>
                <c:pt idx="245">
                  <c:v>45839</c:v>
                </c:pt>
                <c:pt idx="246">
                  <c:v>45962</c:v>
                </c:pt>
                <c:pt idx="247">
                  <c:v>45992</c:v>
                </c:pt>
                <c:pt idx="248">
                  <c:v>46054</c:v>
                </c:pt>
                <c:pt idx="249">
                  <c:v>46113</c:v>
                </c:pt>
                <c:pt idx="250">
                  <c:v>46143</c:v>
                </c:pt>
                <c:pt idx="251">
                  <c:v>46174</c:v>
                </c:pt>
                <c:pt idx="252">
                  <c:v>46204</c:v>
                </c:pt>
                <c:pt idx="253">
                  <c:v>46235</c:v>
                </c:pt>
              </c:numCache>
            </c:numRef>
          </c:xVal>
          <c:yVal>
            <c:numRef>
              <c:f>Koreksi_Data!$H$1512:$H$1765</c:f>
              <c:numCache>
                <c:formatCode>#,##0.0</c:formatCode>
                <c:ptCount val="254"/>
                <c:pt idx="0">
                  <c:v>0</c:v>
                </c:pt>
                <c:pt idx="1">
                  <c:v>12543</c:v>
                </c:pt>
                <c:pt idx="2">
                  <c:v>11447</c:v>
                </c:pt>
                <c:pt idx="3">
                  <c:v>12775</c:v>
                </c:pt>
                <c:pt idx="4">
                  <c:v>12845</c:v>
                </c:pt>
                <c:pt idx="5">
                  <c:v>10629</c:v>
                </c:pt>
                <c:pt idx="6">
                  <c:v>7631</c:v>
                </c:pt>
                <c:pt idx="7">
                  <c:v>7364</c:v>
                </c:pt>
                <c:pt idx="8">
                  <c:v>8605</c:v>
                </c:pt>
                <c:pt idx="9">
                  <c:v>6711</c:v>
                </c:pt>
                <c:pt idx="10">
                  <c:v>6691</c:v>
                </c:pt>
                <c:pt idx="11">
                  <c:v>6561</c:v>
                </c:pt>
                <c:pt idx="12">
                  <c:v>6387</c:v>
                </c:pt>
                <c:pt idx="13">
                  <c:v>6997</c:v>
                </c:pt>
                <c:pt idx="14">
                  <c:v>6474</c:v>
                </c:pt>
                <c:pt idx="15">
                  <c:v>6591</c:v>
                </c:pt>
                <c:pt idx="16">
                  <c:v>6273</c:v>
                </c:pt>
                <c:pt idx="17">
                  <c:v>6786</c:v>
                </c:pt>
                <c:pt idx="18">
                  <c:v>6594</c:v>
                </c:pt>
                <c:pt idx="19">
                  <c:v>7050</c:v>
                </c:pt>
                <c:pt idx="20">
                  <c:v>7438</c:v>
                </c:pt>
                <c:pt idx="21">
                  <c:v>7628</c:v>
                </c:pt>
                <c:pt idx="22">
                  <c:v>10275</c:v>
                </c:pt>
                <c:pt idx="23">
                  <c:v>8092</c:v>
                </c:pt>
                <c:pt idx="24">
                  <c:v>7865</c:v>
                </c:pt>
                <c:pt idx="25">
                  <c:v>7943</c:v>
                </c:pt>
                <c:pt idx="26">
                  <c:v>6479</c:v>
                </c:pt>
                <c:pt idx="27">
                  <c:v>8055</c:v>
                </c:pt>
                <c:pt idx="28">
                  <c:v>2984</c:v>
                </c:pt>
                <c:pt idx="29">
                  <c:v>3791</c:v>
                </c:pt>
                <c:pt idx="30">
                  <c:v>9464</c:v>
                </c:pt>
                <c:pt idx="31">
                  <c:v>6839</c:v>
                </c:pt>
                <c:pt idx="32">
                  <c:v>8662</c:v>
                </c:pt>
                <c:pt idx="33">
                  <c:v>0</c:v>
                </c:pt>
                <c:pt idx="34">
                  <c:v>6635</c:v>
                </c:pt>
                <c:pt idx="35">
                  <c:v>7955</c:v>
                </c:pt>
                <c:pt idx="36">
                  <c:v>12464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4604</c:v>
                </c:pt>
                <c:pt idx="45">
                  <c:v>4079</c:v>
                </c:pt>
                <c:pt idx="46">
                  <c:v>4138</c:v>
                </c:pt>
                <c:pt idx="47">
                  <c:v>3687</c:v>
                </c:pt>
                <c:pt idx="48">
                  <c:v>4190</c:v>
                </c:pt>
                <c:pt idx="49">
                  <c:v>7553</c:v>
                </c:pt>
                <c:pt idx="50">
                  <c:v>4341</c:v>
                </c:pt>
                <c:pt idx="51">
                  <c:v>5326</c:v>
                </c:pt>
                <c:pt idx="52">
                  <c:v>3503</c:v>
                </c:pt>
                <c:pt idx="53">
                  <c:v>5140</c:v>
                </c:pt>
                <c:pt idx="54">
                  <c:v>5878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1523</c:v>
                </c:pt>
                <c:pt idx="86">
                  <c:v>1533</c:v>
                </c:pt>
                <c:pt idx="87">
                  <c:v>0</c:v>
                </c:pt>
                <c:pt idx="88">
                  <c:v>0</c:v>
                </c:pt>
                <c:pt idx="89">
                  <c:v>127</c:v>
                </c:pt>
                <c:pt idx="90">
                  <c:v>278</c:v>
                </c:pt>
                <c:pt idx="91">
                  <c:v>190</c:v>
                </c:pt>
                <c:pt idx="92">
                  <c:v>180</c:v>
                </c:pt>
                <c:pt idx="93">
                  <c:v>178</c:v>
                </c:pt>
                <c:pt idx="94">
                  <c:v>170</c:v>
                </c:pt>
                <c:pt idx="95">
                  <c:v>156</c:v>
                </c:pt>
                <c:pt idx="96">
                  <c:v>253</c:v>
                </c:pt>
                <c:pt idx="97">
                  <c:v>282</c:v>
                </c:pt>
                <c:pt idx="98">
                  <c:v>313</c:v>
                </c:pt>
                <c:pt idx="99">
                  <c:v>219</c:v>
                </c:pt>
                <c:pt idx="100">
                  <c:v>191</c:v>
                </c:pt>
                <c:pt idx="101">
                  <c:v>186</c:v>
                </c:pt>
                <c:pt idx="102">
                  <c:v>163</c:v>
                </c:pt>
                <c:pt idx="103">
                  <c:v>141</c:v>
                </c:pt>
                <c:pt idx="104">
                  <c:v>116</c:v>
                </c:pt>
                <c:pt idx="105">
                  <c:v>186</c:v>
                </c:pt>
                <c:pt idx="106">
                  <c:v>1092</c:v>
                </c:pt>
                <c:pt idx="107">
                  <c:v>1114</c:v>
                </c:pt>
                <c:pt idx="108">
                  <c:v>2118</c:v>
                </c:pt>
                <c:pt idx="109">
                  <c:v>0</c:v>
                </c:pt>
                <c:pt idx="110">
                  <c:v>1270</c:v>
                </c:pt>
                <c:pt idx="111">
                  <c:v>960</c:v>
                </c:pt>
                <c:pt idx="112">
                  <c:v>1309</c:v>
                </c:pt>
                <c:pt idx="113">
                  <c:v>1039</c:v>
                </c:pt>
                <c:pt idx="114">
                  <c:v>1138</c:v>
                </c:pt>
                <c:pt idx="115">
                  <c:v>1172</c:v>
                </c:pt>
                <c:pt idx="116">
                  <c:v>1341</c:v>
                </c:pt>
                <c:pt idx="117">
                  <c:v>1138</c:v>
                </c:pt>
                <c:pt idx="118">
                  <c:v>2071</c:v>
                </c:pt>
                <c:pt idx="119">
                  <c:v>1154</c:v>
                </c:pt>
                <c:pt idx="120">
                  <c:v>1141</c:v>
                </c:pt>
                <c:pt idx="121">
                  <c:v>1211</c:v>
                </c:pt>
                <c:pt idx="122">
                  <c:v>1524</c:v>
                </c:pt>
                <c:pt idx="123">
                  <c:v>702</c:v>
                </c:pt>
                <c:pt idx="124">
                  <c:v>1582</c:v>
                </c:pt>
                <c:pt idx="125">
                  <c:v>1711</c:v>
                </c:pt>
                <c:pt idx="126">
                  <c:v>1279</c:v>
                </c:pt>
                <c:pt idx="127">
                  <c:v>1420</c:v>
                </c:pt>
                <c:pt idx="128">
                  <c:v>1497</c:v>
                </c:pt>
                <c:pt idx="129">
                  <c:v>3186</c:v>
                </c:pt>
                <c:pt idx="130">
                  <c:v>2999</c:v>
                </c:pt>
                <c:pt idx="131">
                  <c:v>2792</c:v>
                </c:pt>
                <c:pt idx="132">
                  <c:v>1918</c:v>
                </c:pt>
                <c:pt idx="133">
                  <c:v>2224</c:v>
                </c:pt>
                <c:pt idx="134">
                  <c:v>1256</c:v>
                </c:pt>
                <c:pt idx="135">
                  <c:v>943</c:v>
                </c:pt>
                <c:pt idx="136">
                  <c:v>846</c:v>
                </c:pt>
                <c:pt idx="137">
                  <c:v>797</c:v>
                </c:pt>
                <c:pt idx="138">
                  <c:v>804</c:v>
                </c:pt>
                <c:pt idx="139">
                  <c:v>777</c:v>
                </c:pt>
                <c:pt idx="140">
                  <c:v>700</c:v>
                </c:pt>
                <c:pt idx="141">
                  <c:v>626</c:v>
                </c:pt>
                <c:pt idx="142">
                  <c:v>623</c:v>
                </c:pt>
                <c:pt idx="143">
                  <c:v>584</c:v>
                </c:pt>
                <c:pt idx="144">
                  <c:v>763</c:v>
                </c:pt>
                <c:pt idx="145">
                  <c:v>888</c:v>
                </c:pt>
                <c:pt idx="146">
                  <c:v>799</c:v>
                </c:pt>
                <c:pt idx="147">
                  <c:v>730</c:v>
                </c:pt>
                <c:pt idx="148">
                  <c:v>753</c:v>
                </c:pt>
                <c:pt idx="149">
                  <c:v>725</c:v>
                </c:pt>
                <c:pt idx="150">
                  <c:v>675</c:v>
                </c:pt>
                <c:pt idx="151">
                  <c:v>711</c:v>
                </c:pt>
                <c:pt idx="152">
                  <c:v>723</c:v>
                </c:pt>
                <c:pt idx="153">
                  <c:v>593</c:v>
                </c:pt>
                <c:pt idx="154">
                  <c:v>808</c:v>
                </c:pt>
                <c:pt idx="155">
                  <c:v>663</c:v>
                </c:pt>
                <c:pt idx="156">
                  <c:v>807</c:v>
                </c:pt>
                <c:pt idx="157">
                  <c:v>960</c:v>
                </c:pt>
                <c:pt idx="158">
                  <c:v>917</c:v>
                </c:pt>
                <c:pt idx="159">
                  <c:v>783</c:v>
                </c:pt>
                <c:pt idx="160">
                  <c:v>827</c:v>
                </c:pt>
                <c:pt idx="161">
                  <c:v>761</c:v>
                </c:pt>
                <c:pt idx="162">
                  <c:v>716</c:v>
                </c:pt>
                <c:pt idx="163">
                  <c:v>698</c:v>
                </c:pt>
                <c:pt idx="164">
                  <c:v>861</c:v>
                </c:pt>
                <c:pt idx="165">
                  <c:v>963</c:v>
                </c:pt>
                <c:pt idx="166">
                  <c:v>932</c:v>
                </c:pt>
                <c:pt idx="167">
                  <c:v>889</c:v>
                </c:pt>
                <c:pt idx="168">
                  <c:v>941</c:v>
                </c:pt>
                <c:pt idx="169">
                  <c:v>858</c:v>
                </c:pt>
                <c:pt idx="170">
                  <c:v>898</c:v>
                </c:pt>
                <c:pt idx="171">
                  <c:v>973</c:v>
                </c:pt>
                <c:pt idx="172">
                  <c:v>766</c:v>
                </c:pt>
                <c:pt idx="173">
                  <c:v>542</c:v>
                </c:pt>
                <c:pt idx="174">
                  <c:v>488</c:v>
                </c:pt>
                <c:pt idx="175">
                  <c:v>552</c:v>
                </c:pt>
                <c:pt idx="176">
                  <c:v>576</c:v>
                </c:pt>
                <c:pt idx="177">
                  <c:v>518</c:v>
                </c:pt>
                <c:pt idx="178">
                  <c:v>758</c:v>
                </c:pt>
                <c:pt idx="179">
                  <c:v>729</c:v>
                </c:pt>
                <c:pt idx="180">
                  <c:v>788</c:v>
                </c:pt>
                <c:pt idx="181">
                  <c:v>800</c:v>
                </c:pt>
                <c:pt idx="182">
                  <c:v>712</c:v>
                </c:pt>
                <c:pt idx="183">
                  <c:v>720</c:v>
                </c:pt>
                <c:pt idx="184">
                  <c:v>788</c:v>
                </c:pt>
                <c:pt idx="185">
                  <c:v>743</c:v>
                </c:pt>
                <c:pt idx="186">
                  <c:v>643</c:v>
                </c:pt>
                <c:pt idx="187">
                  <c:v>581</c:v>
                </c:pt>
                <c:pt idx="188">
                  <c:v>623</c:v>
                </c:pt>
                <c:pt idx="189">
                  <c:v>603</c:v>
                </c:pt>
                <c:pt idx="190">
                  <c:v>700</c:v>
                </c:pt>
                <c:pt idx="191">
                  <c:v>687</c:v>
                </c:pt>
                <c:pt idx="192">
                  <c:v>552</c:v>
                </c:pt>
                <c:pt idx="193">
                  <c:v>630</c:v>
                </c:pt>
                <c:pt idx="194">
                  <c:v>684</c:v>
                </c:pt>
                <c:pt idx="195">
                  <c:v>674</c:v>
                </c:pt>
                <c:pt idx="196">
                  <c:v>662</c:v>
                </c:pt>
                <c:pt idx="197">
                  <c:v>776</c:v>
                </c:pt>
                <c:pt idx="198">
                  <c:v>725</c:v>
                </c:pt>
                <c:pt idx="199">
                  <c:v>793</c:v>
                </c:pt>
                <c:pt idx="200">
                  <c:v>752</c:v>
                </c:pt>
                <c:pt idx="201">
                  <c:v>704</c:v>
                </c:pt>
                <c:pt idx="202">
                  <c:v>653</c:v>
                </c:pt>
                <c:pt idx="203">
                  <c:v>645</c:v>
                </c:pt>
                <c:pt idx="204">
                  <c:v>729</c:v>
                </c:pt>
                <c:pt idx="205">
                  <c:v>720</c:v>
                </c:pt>
                <c:pt idx="206">
                  <c:v>715</c:v>
                </c:pt>
                <c:pt idx="207">
                  <c:v>797</c:v>
                </c:pt>
                <c:pt idx="208">
                  <c:v>794</c:v>
                </c:pt>
                <c:pt idx="209">
                  <c:v>744</c:v>
                </c:pt>
                <c:pt idx="210">
                  <c:v>760</c:v>
                </c:pt>
                <c:pt idx="211">
                  <c:v>744</c:v>
                </c:pt>
                <c:pt idx="212">
                  <c:v>747</c:v>
                </c:pt>
                <c:pt idx="213">
                  <c:v>768</c:v>
                </c:pt>
                <c:pt idx="214">
                  <c:v>778</c:v>
                </c:pt>
                <c:pt idx="215">
                  <c:v>747</c:v>
                </c:pt>
                <c:pt idx="216">
                  <c:v>705</c:v>
                </c:pt>
                <c:pt idx="217">
                  <c:v>705</c:v>
                </c:pt>
                <c:pt idx="218">
                  <c:v>643</c:v>
                </c:pt>
                <c:pt idx="219">
                  <c:v>732</c:v>
                </c:pt>
                <c:pt idx="220">
                  <c:v>764</c:v>
                </c:pt>
                <c:pt idx="221">
                  <c:v>757</c:v>
                </c:pt>
                <c:pt idx="222">
                  <c:v>678</c:v>
                </c:pt>
                <c:pt idx="223">
                  <c:v>717</c:v>
                </c:pt>
                <c:pt idx="224">
                  <c:v>745</c:v>
                </c:pt>
                <c:pt idx="225">
                  <c:v>713</c:v>
                </c:pt>
                <c:pt idx="226">
                  <c:v>685</c:v>
                </c:pt>
                <c:pt idx="227">
                  <c:v>667</c:v>
                </c:pt>
                <c:pt idx="228">
                  <c:v>692</c:v>
                </c:pt>
                <c:pt idx="229">
                  <c:v>688</c:v>
                </c:pt>
                <c:pt idx="230">
                  <c:v>658</c:v>
                </c:pt>
                <c:pt idx="231">
                  <c:v>435</c:v>
                </c:pt>
                <c:pt idx="232">
                  <c:v>468</c:v>
                </c:pt>
                <c:pt idx="233">
                  <c:v>455</c:v>
                </c:pt>
                <c:pt idx="234">
                  <c:v>449</c:v>
                </c:pt>
                <c:pt idx="235">
                  <c:v>428</c:v>
                </c:pt>
                <c:pt idx="236">
                  <c:v>409</c:v>
                </c:pt>
                <c:pt idx="237">
                  <c:v>429</c:v>
                </c:pt>
                <c:pt idx="238">
                  <c:v>412</c:v>
                </c:pt>
                <c:pt idx="239">
                  <c:v>410</c:v>
                </c:pt>
                <c:pt idx="240">
                  <c:v>392</c:v>
                </c:pt>
                <c:pt idx="241">
                  <c:v>390</c:v>
                </c:pt>
                <c:pt idx="242">
                  <c:v>393</c:v>
                </c:pt>
                <c:pt idx="243">
                  <c:v>395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Koreksi_Data!$C$1512:$C$1765</c:f>
              <c:numCache>
                <c:formatCode>mmm\-yyyy</c:formatCode>
                <c:ptCount val="254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  <c:pt idx="135">
                  <c:v>42461</c:v>
                </c:pt>
                <c:pt idx="136">
                  <c:v>42491</c:v>
                </c:pt>
                <c:pt idx="137">
                  <c:v>42522</c:v>
                </c:pt>
                <c:pt idx="138">
                  <c:v>42552</c:v>
                </c:pt>
                <c:pt idx="139">
                  <c:v>42583</c:v>
                </c:pt>
                <c:pt idx="140">
                  <c:v>42614</c:v>
                </c:pt>
                <c:pt idx="141">
                  <c:v>42644</c:v>
                </c:pt>
                <c:pt idx="142">
                  <c:v>42675</c:v>
                </c:pt>
                <c:pt idx="143">
                  <c:v>42705</c:v>
                </c:pt>
                <c:pt idx="144">
                  <c:v>42736</c:v>
                </c:pt>
                <c:pt idx="145">
                  <c:v>42767</c:v>
                </c:pt>
                <c:pt idx="146">
                  <c:v>42795</c:v>
                </c:pt>
                <c:pt idx="147">
                  <c:v>42826</c:v>
                </c:pt>
                <c:pt idx="148">
                  <c:v>42856</c:v>
                </c:pt>
                <c:pt idx="149">
                  <c:v>42887</c:v>
                </c:pt>
                <c:pt idx="150">
                  <c:v>42917</c:v>
                </c:pt>
                <c:pt idx="151">
                  <c:v>42948</c:v>
                </c:pt>
                <c:pt idx="152">
                  <c:v>42979</c:v>
                </c:pt>
                <c:pt idx="153">
                  <c:v>43009</c:v>
                </c:pt>
                <c:pt idx="154">
                  <c:v>43040</c:v>
                </c:pt>
                <c:pt idx="155">
                  <c:v>43070</c:v>
                </c:pt>
                <c:pt idx="156">
                  <c:v>43101</c:v>
                </c:pt>
                <c:pt idx="157">
                  <c:v>43132</c:v>
                </c:pt>
                <c:pt idx="158">
                  <c:v>43160</c:v>
                </c:pt>
                <c:pt idx="159">
                  <c:v>43191</c:v>
                </c:pt>
                <c:pt idx="160">
                  <c:v>43221</c:v>
                </c:pt>
                <c:pt idx="161">
                  <c:v>43252</c:v>
                </c:pt>
                <c:pt idx="162">
                  <c:v>43282</c:v>
                </c:pt>
                <c:pt idx="163">
                  <c:v>43313</c:v>
                </c:pt>
                <c:pt idx="164">
                  <c:v>43344</c:v>
                </c:pt>
                <c:pt idx="165">
                  <c:v>43374</c:v>
                </c:pt>
                <c:pt idx="166">
                  <c:v>43405</c:v>
                </c:pt>
                <c:pt idx="167">
                  <c:v>43435</c:v>
                </c:pt>
                <c:pt idx="168">
                  <c:v>43466</c:v>
                </c:pt>
                <c:pt idx="169">
                  <c:v>43497</c:v>
                </c:pt>
                <c:pt idx="170">
                  <c:v>43525</c:v>
                </c:pt>
                <c:pt idx="171">
                  <c:v>43556</c:v>
                </c:pt>
                <c:pt idx="172">
                  <c:v>43586</c:v>
                </c:pt>
                <c:pt idx="173">
                  <c:v>43617</c:v>
                </c:pt>
                <c:pt idx="174">
                  <c:v>43647</c:v>
                </c:pt>
                <c:pt idx="175">
                  <c:v>43678</c:v>
                </c:pt>
                <c:pt idx="176">
                  <c:v>43709</c:v>
                </c:pt>
                <c:pt idx="177">
                  <c:v>43739</c:v>
                </c:pt>
                <c:pt idx="178">
                  <c:v>43770</c:v>
                </c:pt>
                <c:pt idx="179">
                  <c:v>43800</c:v>
                </c:pt>
                <c:pt idx="180">
                  <c:v>43831</c:v>
                </c:pt>
                <c:pt idx="181">
                  <c:v>43862</c:v>
                </c:pt>
                <c:pt idx="182">
                  <c:v>43891</c:v>
                </c:pt>
                <c:pt idx="183">
                  <c:v>43922</c:v>
                </c:pt>
                <c:pt idx="184">
                  <c:v>43952</c:v>
                </c:pt>
                <c:pt idx="185">
                  <c:v>43983</c:v>
                </c:pt>
                <c:pt idx="186">
                  <c:v>44013</c:v>
                </c:pt>
                <c:pt idx="187">
                  <c:v>44044</c:v>
                </c:pt>
                <c:pt idx="188">
                  <c:v>44075</c:v>
                </c:pt>
                <c:pt idx="189">
                  <c:v>44105</c:v>
                </c:pt>
                <c:pt idx="190">
                  <c:v>44136</c:v>
                </c:pt>
                <c:pt idx="191">
                  <c:v>44166</c:v>
                </c:pt>
                <c:pt idx="192">
                  <c:v>44197</c:v>
                </c:pt>
                <c:pt idx="193">
                  <c:v>44228</c:v>
                </c:pt>
                <c:pt idx="194">
                  <c:v>44256</c:v>
                </c:pt>
                <c:pt idx="195">
                  <c:v>44287</c:v>
                </c:pt>
                <c:pt idx="196">
                  <c:v>44317</c:v>
                </c:pt>
                <c:pt idx="197">
                  <c:v>44348</c:v>
                </c:pt>
                <c:pt idx="198">
                  <c:v>44378</c:v>
                </c:pt>
                <c:pt idx="199">
                  <c:v>44409</c:v>
                </c:pt>
                <c:pt idx="200">
                  <c:v>44440</c:v>
                </c:pt>
                <c:pt idx="201">
                  <c:v>44470</c:v>
                </c:pt>
                <c:pt idx="202">
                  <c:v>44501</c:v>
                </c:pt>
                <c:pt idx="203">
                  <c:v>44531</c:v>
                </c:pt>
                <c:pt idx="204">
                  <c:v>44562</c:v>
                </c:pt>
                <c:pt idx="205">
                  <c:v>44593</c:v>
                </c:pt>
                <c:pt idx="206">
                  <c:v>44621</c:v>
                </c:pt>
                <c:pt idx="207">
                  <c:v>44652</c:v>
                </c:pt>
                <c:pt idx="208">
                  <c:v>44682</c:v>
                </c:pt>
                <c:pt idx="209">
                  <c:v>44713</c:v>
                </c:pt>
                <c:pt idx="210">
                  <c:v>44743</c:v>
                </c:pt>
                <c:pt idx="211">
                  <c:v>44774</c:v>
                </c:pt>
                <c:pt idx="212">
                  <c:v>44805</c:v>
                </c:pt>
                <c:pt idx="213">
                  <c:v>44835</c:v>
                </c:pt>
                <c:pt idx="214">
                  <c:v>44866</c:v>
                </c:pt>
                <c:pt idx="215">
                  <c:v>44896</c:v>
                </c:pt>
                <c:pt idx="216">
                  <c:v>44927</c:v>
                </c:pt>
                <c:pt idx="217">
                  <c:v>44958</c:v>
                </c:pt>
                <c:pt idx="218">
                  <c:v>44986</c:v>
                </c:pt>
                <c:pt idx="219">
                  <c:v>45017</c:v>
                </c:pt>
                <c:pt idx="220">
                  <c:v>45047</c:v>
                </c:pt>
                <c:pt idx="221">
                  <c:v>45078</c:v>
                </c:pt>
                <c:pt idx="222">
                  <c:v>45108</c:v>
                </c:pt>
                <c:pt idx="223">
                  <c:v>45139</c:v>
                </c:pt>
                <c:pt idx="224">
                  <c:v>45170</c:v>
                </c:pt>
                <c:pt idx="225">
                  <c:v>45200</c:v>
                </c:pt>
                <c:pt idx="226">
                  <c:v>45231</c:v>
                </c:pt>
                <c:pt idx="227">
                  <c:v>45261</c:v>
                </c:pt>
                <c:pt idx="228">
                  <c:v>45292</c:v>
                </c:pt>
                <c:pt idx="229">
                  <c:v>45323</c:v>
                </c:pt>
                <c:pt idx="230">
                  <c:v>45352</c:v>
                </c:pt>
                <c:pt idx="231">
                  <c:v>45383</c:v>
                </c:pt>
                <c:pt idx="232">
                  <c:v>45413</c:v>
                </c:pt>
                <c:pt idx="233">
                  <c:v>45444</c:v>
                </c:pt>
                <c:pt idx="234">
                  <c:v>45474</c:v>
                </c:pt>
                <c:pt idx="235">
                  <c:v>45505</c:v>
                </c:pt>
                <c:pt idx="236">
                  <c:v>45536</c:v>
                </c:pt>
                <c:pt idx="237">
                  <c:v>45566</c:v>
                </c:pt>
                <c:pt idx="238">
                  <c:v>45597</c:v>
                </c:pt>
                <c:pt idx="239">
                  <c:v>45627</c:v>
                </c:pt>
                <c:pt idx="240">
                  <c:v>45658</c:v>
                </c:pt>
                <c:pt idx="241">
                  <c:v>45689</c:v>
                </c:pt>
                <c:pt idx="242">
                  <c:v>45717</c:v>
                </c:pt>
                <c:pt idx="243">
                  <c:v>45748</c:v>
                </c:pt>
                <c:pt idx="244">
                  <c:v>45778</c:v>
                </c:pt>
                <c:pt idx="245">
                  <c:v>45839</c:v>
                </c:pt>
                <c:pt idx="246">
                  <c:v>45962</c:v>
                </c:pt>
                <c:pt idx="247">
                  <c:v>45992</c:v>
                </c:pt>
                <c:pt idx="248">
                  <c:v>46054</c:v>
                </c:pt>
                <c:pt idx="249">
                  <c:v>46113</c:v>
                </c:pt>
                <c:pt idx="250">
                  <c:v>46143</c:v>
                </c:pt>
                <c:pt idx="251">
                  <c:v>46174</c:v>
                </c:pt>
                <c:pt idx="252">
                  <c:v>46204</c:v>
                </c:pt>
                <c:pt idx="253">
                  <c:v>46235</c:v>
                </c:pt>
              </c:numCache>
            </c:numRef>
          </c:xVal>
          <c:yVal>
            <c:numRef>
              <c:f>Koreksi_Data!$I$1512:$I$1765</c:f>
              <c:numCache>
                <c:formatCode>#,##0.0</c:formatCode>
                <c:ptCount val="254"/>
                <c:pt idx="1">
                  <c:v>11228</c:v>
                </c:pt>
                <c:pt idx="2">
                  <c:v>11463</c:v>
                </c:pt>
                <c:pt idx="3">
                  <c:v>11490</c:v>
                </c:pt>
                <c:pt idx="5">
                  <c:v>9936</c:v>
                </c:pt>
                <c:pt idx="6">
                  <c:v>10532</c:v>
                </c:pt>
                <c:pt idx="9">
                  <c:v>8725</c:v>
                </c:pt>
                <c:pt idx="10">
                  <c:v>8086</c:v>
                </c:pt>
                <c:pt idx="24">
                  <c:v>6829</c:v>
                </c:pt>
                <c:pt idx="25">
                  <c:v>6827</c:v>
                </c:pt>
                <c:pt idx="26">
                  <c:v>8143</c:v>
                </c:pt>
                <c:pt idx="27">
                  <c:v>7526</c:v>
                </c:pt>
                <c:pt idx="28">
                  <c:v>5227</c:v>
                </c:pt>
                <c:pt idx="29">
                  <c:v>3850</c:v>
                </c:pt>
                <c:pt idx="30">
                  <c:v>5258</c:v>
                </c:pt>
                <c:pt idx="35">
                  <c:v>3654</c:v>
                </c:pt>
                <c:pt idx="44">
                  <c:v>7466.66666666667</c:v>
                </c:pt>
                <c:pt idx="49">
                  <c:v>11651</c:v>
                </c:pt>
                <c:pt idx="50">
                  <c:v>8516</c:v>
                </c:pt>
                <c:pt idx="51">
                  <c:v>9309</c:v>
                </c:pt>
                <c:pt idx="52">
                  <c:v>8478</c:v>
                </c:pt>
                <c:pt idx="53">
                  <c:v>10916</c:v>
                </c:pt>
                <c:pt idx="59">
                  <c:v>9604</c:v>
                </c:pt>
                <c:pt idx="60">
                  <c:v>9019</c:v>
                </c:pt>
                <c:pt idx="61">
                  <c:v>8809</c:v>
                </c:pt>
                <c:pt idx="64">
                  <c:v>8174</c:v>
                </c:pt>
                <c:pt idx="65">
                  <c:v>7796</c:v>
                </c:pt>
                <c:pt idx="66">
                  <c:v>2441</c:v>
                </c:pt>
                <c:pt idx="67">
                  <c:v>2256</c:v>
                </c:pt>
                <c:pt idx="70">
                  <c:v>3094</c:v>
                </c:pt>
                <c:pt idx="74">
                  <c:v>4786.16666666667</c:v>
                </c:pt>
                <c:pt idx="75">
                  <c:v>3500.5</c:v>
                </c:pt>
                <c:pt idx="76">
                  <c:v>3372.4</c:v>
                </c:pt>
                <c:pt idx="77">
                  <c:v>2866</c:v>
                </c:pt>
                <c:pt idx="78">
                  <c:v>1391.33333333333</c:v>
                </c:pt>
                <c:pt idx="79">
                  <c:v>2229</c:v>
                </c:pt>
                <c:pt idx="81">
                  <c:v>2184</c:v>
                </c:pt>
                <c:pt idx="82">
                  <c:v>2095</c:v>
                </c:pt>
                <c:pt idx="83">
                  <c:v>2121</c:v>
                </c:pt>
                <c:pt idx="85">
                  <c:v>2768</c:v>
                </c:pt>
                <c:pt idx="109">
                  <c:v>2254</c:v>
                </c:pt>
                <c:pt idx="129">
                  <c:v>526.5</c:v>
                </c:pt>
                <c:pt idx="130">
                  <c:v>3368</c:v>
                </c:pt>
                <c:pt idx="131">
                  <c:v>3192</c:v>
                </c:pt>
                <c:pt idx="132">
                  <c:v>2843</c:v>
                </c:pt>
                <c:pt idx="134">
                  <c:v>1102.5</c:v>
                </c:pt>
                <c:pt idx="135">
                  <c:v>1124</c:v>
                </c:pt>
                <c:pt idx="136">
                  <c:v>1122</c:v>
                </c:pt>
                <c:pt idx="137">
                  <c:v>1149</c:v>
                </c:pt>
                <c:pt idx="138">
                  <c:v>1181</c:v>
                </c:pt>
                <c:pt idx="140">
                  <c:v>1004.5</c:v>
                </c:pt>
                <c:pt idx="141">
                  <c:v>793.5</c:v>
                </c:pt>
                <c:pt idx="142">
                  <c:v>804</c:v>
                </c:pt>
                <c:pt idx="143">
                  <c:v>779</c:v>
                </c:pt>
                <c:pt idx="144">
                  <c:v>1499.6</c:v>
                </c:pt>
                <c:pt idx="145">
                  <c:v>1227</c:v>
                </c:pt>
                <c:pt idx="146">
                  <c:v>1200</c:v>
                </c:pt>
                <c:pt idx="147">
                  <c:v>1112</c:v>
                </c:pt>
                <c:pt idx="148">
                  <c:v>1132</c:v>
                </c:pt>
                <c:pt idx="149">
                  <c:v>1027</c:v>
                </c:pt>
                <c:pt idx="152">
                  <c:v>1056</c:v>
                </c:pt>
                <c:pt idx="154">
                  <c:v>1026</c:v>
                </c:pt>
                <c:pt idx="156">
                  <c:v>1368</c:v>
                </c:pt>
                <c:pt idx="157">
                  <c:v>1272</c:v>
                </c:pt>
                <c:pt idx="158">
                  <c:v>1101</c:v>
                </c:pt>
                <c:pt idx="159">
                  <c:v>1058</c:v>
                </c:pt>
                <c:pt idx="160">
                  <c:v>1045</c:v>
                </c:pt>
                <c:pt idx="161">
                  <c:v>1048</c:v>
                </c:pt>
                <c:pt idx="162">
                  <c:v>1031</c:v>
                </c:pt>
                <c:pt idx="165">
                  <c:v>1014</c:v>
                </c:pt>
                <c:pt idx="166">
                  <c:v>1026</c:v>
                </c:pt>
                <c:pt idx="168">
                  <c:v>1020</c:v>
                </c:pt>
                <c:pt idx="169">
                  <c:v>1005</c:v>
                </c:pt>
                <c:pt idx="170">
                  <c:v>868</c:v>
                </c:pt>
                <c:pt idx="171">
                  <c:v>1004</c:v>
                </c:pt>
                <c:pt idx="172">
                  <c:v>756</c:v>
                </c:pt>
                <c:pt idx="178">
                  <c:v>996</c:v>
                </c:pt>
                <c:pt idx="186">
                  <c:v>910</c:v>
                </c:pt>
                <c:pt idx="204">
                  <c:v>798</c:v>
                </c:pt>
                <c:pt idx="217">
                  <c:v>756</c:v>
                </c:pt>
                <c:pt idx="227">
                  <c:v>490</c:v>
                </c:pt>
                <c:pt idx="230">
                  <c:v>454</c:v>
                </c:pt>
                <c:pt idx="231">
                  <c:v>527</c:v>
                </c:pt>
                <c:pt idx="232">
                  <c:v>504</c:v>
                </c:pt>
                <c:pt idx="234">
                  <c:v>492</c:v>
                </c:pt>
                <c:pt idx="235">
                  <c:v>450</c:v>
                </c:pt>
                <c:pt idx="236">
                  <c:v>471</c:v>
                </c:pt>
                <c:pt idx="237">
                  <c:v>451</c:v>
                </c:pt>
                <c:pt idx="238">
                  <c:v>450</c:v>
                </c:pt>
                <c:pt idx="239">
                  <c:v>442</c:v>
                </c:pt>
                <c:pt idx="240">
                  <c:v>437</c:v>
                </c:pt>
                <c:pt idx="242">
                  <c:v>0</c:v>
                </c:pt>
                <c:pt idx="243">
                  <c:v>407</c:v>
                </c:pt>
                <c:pt idx="244">
                  <c:v>465</c:v>
                </c:pt>
                <c:pt idx="245">
                  <c:v>476</c:v>
                </c:pt>
                <c:pt idx="246">
                  <c:v>441</c:v>
                </c:pt>
                <c:pt idx="247">
                  <c:v>448</c:v>
                </c:pt>
                <c:pt idx="248">
                  <c:v>429</c:v>
                </c:pt>
                <c:pt idx="249">
                  <c:v>361</c:v>
                </c:pt>
                <c:pt idx="250">
                  <c:v>314</c:v>
                </c:pt>
                <c:pt idx="251">
                  <c:v>354</c:v>
                </c:pt>
                <c:pt idx="252">
                  <c:v>341</c:v>
                </c:pt>
                <c:pt idx="253">
                  <c:v>392</c:v>
                </c:pt>
              </c:numCache>
            </c:numRef>
          </c:yVal>
          <c:smooth val="0"/>
        </c:ser>
        <c:axId val="91534668"/>
        <c:axId val="97370365"/>
      </c:scatterChart>
      <c:valAx>
        <c:axId val="91534668"/>
        <c:scaling>
          <c:orientation val="minMax"/>
          <c:max val="46235"/>
          <c:min val="38353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7370365"/>
        <c:crosses val="autoZero"/>
        <c:crossBetween val="midCat"/>
        <c:majorUnit val="1095.75"/>
      </c:valAx>
      <c:valAx>
        <c:axId val="97370365"/>
        <c:scaling>
          <c:orientation val="minMax"/>
          <c:max val="15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153466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KKNA-4 | GAS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c55a11"/>
            </a:solidFill>
            <a:ln w="1908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Koreksi_Data!$C$1512:$C$1765</c:f>
              <c:numCache>
                <c:formatCode>mmm\-yyyy</c:formatCode>
                <c:ptCount val="254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  <c:pt idx="135">
                  <c:v>42461</c:v>
                </c:pt>
                <c:pt idx="136">
                  <c:v>42491</c:v>
                </c:pt>
                <c:pt idx="137">
                  <c:v>42522</c:v>
                </c:pt>
                <c:pt idx="138">
                  <c:v>42552</c:v>
                </c:pt>
                <c:pt idx="139">
                  <c:v>42583</c:v>
                </c:pt>
                <c:pt idx="140">
                  <c:v>42614</c:v>
                </c:pt>
                <c:pt idx="141">
                  <c:v>42644</c:v>
                </c:pt>
                <c:pt idx="142">
                  <c:v>42675</c:v>
                </c:pt>
                <c:pt idx="143">
                  <c:v>42705</c:v>
                </c:pt>
                <c:pt idx="144">
                  <c:v>42736</c:v>
                </c:pt>
                <c:pt idx="145">
                  <c:v>42767</c:v>
                </c:pt>
                <c:pt idx="146">
                  <c:v>42795</c:v>
                </c:pt>
                <c:pt idx="147">
                  <c:v>42826</c:v>
                </c:pt>
                <c:pt idx="148">
                  <c:v>42856</c:v>
                </c:pt>
                <c:pt idx="149">
                  <c:v>42887</c:v>
                </c:pt>
                <c:pt idx="150">
                  <c:v>42917</c:v>
                </c:pt>
                <c:pt idx="151">
                  <c:v>42948</c:v>
                </c:pt>
                <c:pt idx="152">
                  <c:v>42979</c:v>
                </c:pt>
                <c:pt idx="153">
                  <c:v>43009</c:v>
                </c:pt>
                <c:pt idx="154">
                  <c:v>43040</c:v>
                </c:pt>
                <c:pt idx="155">
                  <c:v>43070</c:v>
                </c:pt>
                <c:pt idx="156">
                  <c:v>43101</c:v>
                </c:pt>
                <c:pt idx="157">
                  <c:v>43132</c:v>
                </c:pt>
                <c:pt idx="158">
                  <c:v>43160</c:v>
                </c:pt>
                <c:pt idx="159">
                  <c:v>43191</c:v>
                </c:pt>
                <c:pt idx="160">
                  <c:v>43221</c:v>
                </c:pt>
                <c:pt idx="161">
                  <c:v>43252</c:v>
                </c:pt>
                <c:pt idx="162">
                  <c:v>43282</c:v>
                </c:pt>
                <c:pt idx="163">
                  <c:v>43313</c:v>
                </c:pt>
                <c:pt idx="164">
                  <c:v>43344</c:v>
                </c:pt>
                <c:pt idx="165">
                  <c:v>43374</c:v>
                </c:pt>
                <c:pt idx="166">
                  <c:v>43405</c:v>
                </c:pt>
                <c:pt idx="167">
                  <c:v>43435</c:v>
                </c:pt>
                <c:pt idx="168">
                  <c:v>43466</c:v>
                </c:pt>
                <c:pt idx="169">
                  <c:v>43497</c:v>
                </c:pt>
                <c:pt idx="170">
                  <c:v>43525</c:v>
                </c:pt>
                <c:pt idx="171">
                  <c:v>43556</c:v>
                </c:pt>
                <c:pt idx="172">
                  <c:v>43586</c:v>
                </c:pt>
                <c:pt idx="173">
                  <c:v>43617</c:v>
                </c:pt>
                <c:pt idx="174">
                  <c:v>43647</c:v>
                </c:pt>
                <c:pt idx="175">
                  <c:v>43678</c:v>
                </c:pt>
                <c:pt idx="176">
                  <c:v>43709</c:v>
                </c:pt>
                <c:pt idx="177">
                  <c:v>43739</c:v>
                </c:pt>
                <c:pt idx="178">
                  <c:v>43770</c:v>
                </c:pt>
                <c:pt idx="179">
                  <c:v>43800</c:v>
                </c:pt>
                <c:pt idx="180">
                  <c:v>43831</c:v>
                </c:pt>
                <c:pt idx="181">
                  <c:v>43862</c:v>
                </c:pt>
                <c:pt idx="182">
                  <c:v>43891</c:v>
                </c:pt>
                <c:pt idx="183">
                  <c:v>43922</c:v>
                </c:pt>
                <c:pt idx="184">
                  <c:v>43952</c:v>
                </c:pt>
                <c:pt idx="185">
                  <c:v>43983</c:v>
                </c:pt>
                <c:pt idx="186">
                  <c:v>44013</c:v>
                </c:pt>
                <c:pt idx="187">
                  <c:v>44044</c:v>
                </c:pt>
                <c:pt idx="188">
                  <c:v>44075</c:v>
                </c:pt>
                <c:pt idx="189">
                  <c:v>44105</c:v>
                </c:pt>
                <c:pt idx="190">
                  <c:v>44136</c:v>
                </c:pt>
                <c:pt idx="191">
                  <c:v>44166</c:v>
                </c:pt>
                <c:pt idx="192">
                  <c:v>44197</c:v>
                </c:pt>
                <c:pt idx="193">
                  <c:v>44228</c:v>
                </c:pt>
                <c:pt idx="194">
                  <c:v>44256</c:v>
                </c:pt>
                <c:pt idx="195">
                  <c:v>44287</c:v>
                </c:pt>
                <c:pt idx="196">
                  <c:v>44317</c:v>
                </c:pt>
                <c:pt idx="197">
                  <c:v>44348</c:v>
                </c:pt>
                <c:pt idx="198">
                  <c:v>44378</c:v>
                </c:pt>
                <c:pt idx="199">
                  <c:v>44409</c:v>
                </c:pt>
                <c:pt idx="200">
                  <c:v>44440</c:v>
                </c:pt>
                <c:pt idx="201">
                  <c:v>44470</c:v>
                </c:pt>
                <c:pt idx="202">
                  <c:v>44501</c:v>
                </c:pt>
                <c:pt idx="203">
                  <c:v>44531</c:v>
                </c:pt>
                <c:pt idx="204">
                  <c:v>44562</c:v>
                </c:pt>
                <c:pt idx="205">
                  <c:v>44593</c:v>
                </c:pt>
                <c:pt idx="206">
                  <c:v>44621</c:v>
                </c:pt>
                <c:pt idx="207">
                  <c:v>44652</c:v>
                </c:pt>
                <c:pt idx="208">
                  <c:v>44682</c:v>
                </c:pt>
                <c:pt idx="209">
                  <c:v>44713</c:v>
                </c:pt>
                <c:pt idx="210">
                  <c:v>44743</c:v>
                </c:pt>
                <c:pt idx="211">
                  <c:v>44774</c:v>
                </c:pt>
                <c:pt idx="212">
                  <c:v>44805</c:v>
                </c:pt>
                <c:pt idx="213">
                  <c:v>44835</c:v>
                </c:pt>
                <c:pt idx="214">
                  <c:v>44866</c:v>
                </c:pt>
                <c:pt idx="215">
                  <c:v>44896</c:v>
                </c:pt>
                <c:pt idx="216">
                  <c:v>44927</c:v>
                </c:pt>
                <c:pt idx="217">
                  <c:v>44958</c:v>
                </c:pt>
                <c:pt idx="218">
                  <c:v>44986</c:v>
                </c:pt>
                <c:pt idx="219">
                  <c:v>45017</c:v>
                </c:pt>
                <c:pt idx="220">
                  <c:v>45047</c:v>
                </c:pt>
                <c:pt idx="221">
                  <c:v>45078</c:v>
                </c:pt>
                <c:pt idx="222">
                  <c:v>45108</c:v>
                </c:pt>
                <c:pt idx="223">
                  <c:v>45139</c:v>
                </c:pt>
                <c:pt idx="224">
                  <c:v>45170</c:v>
                </c:pt>
                <c:pt idx="225">
                  <c:v>45200</c:v>
                </c:pt>
                <c:pt idx="226">
                  <c:v>45231</c:v>
                </c:pt>
                <c:pt idx="227">
                  <c:v>45261</c:v>
                </c:pt>
                <c:pt idx="228">
                  <c:v>45292</c:v>
                </c:pt>
                <c:pt idx="229">
                  <c:v>45323</c:v>
                </c:pt>
                <c:pt idx="230">
                  <c:v>45352</c:v>
                </c:pt>
                <c:pt idx="231">
                  <c:v>45383</c:v>
                </c:pt>
                <c:pt idx="232">
                  <c:v>45413</c:v>
                </c:pt>
                <c:pt idx="233">
                  <c:v>45444</c:v>
                </c:pt>
                <c:pt idx="234">
                  <c:v>45474</c:v>
                </c:pt>
                <c:pt idx="235">
                  <c:v>45505</c:v>
                </c:pt>
                <c:pt idx="236">
                  <c:v>45536</c:v>
                </c:pt>
                <c:pt idx="237">
                  <c:v>45566</c:v>
                </c:pt>
                <c:pt idx="238">
                  <c:v>45597</c:v>
                </c:pt>
                <c:pt idx="239">
                  <c:v>45627</c:v>
                </c:pt>
                <c:pt idx="240">
                  <c:v>45658</c:v>
                </c:pt>
                <c:pt idx="241">
                  <c:v>45689</c:v>
                </c:pt>
                <c:pt idx="242">
                  <c:v>45717</c:v>
                </c:pt>
                <c:pt idx="243">
                  <c:v>45748</c:v>
                </c:pt>
                <c:pt idx="244">
                  <c:v>45778</c:v>
                </c:pt>
                <c:pt idx="245">
                  <c:v>45839</c:v>
                </c:pt>
                <c:pt idx="246">
                  <c:v>45962</c:v>
                </c:pt>
                <c:pt idx="247">
                  <c:v>45992</c:v>
                </c:pt>
                <c:pt idx="248">
                  <c:v>46054</c:v>
                </c:pt>
                <c:pt idx="249">
                  <c:v>46113</c:v>
                </c:pt>
                <c:pt idx="250">
                  <c:v>46143</c:v>
                </c:pt>
                <c:pt idx="251">
                  <c:v>46174</c:v>
                </c:pt>
                <c:pt idx="252">
                  <c:v>46204</c:v>
                </c:pt>
                <c:pt idx="253">
                  <c:v>46235</c:v>
                </c:pt>
              </c:numCache>
            </c:numRef>
          </c:xVal>
          <c:yVal>
            <c:numRef>
              <c:f>Koreksi_Data!$K$1512:$K$1765</c:f>
              <c:numCache>
                <c:formatCode>#,##0.0</c:formatCode>
                <c:ptCount val="254"/>
                <c:pt idx="0">
                  <c:v>0</c:v>
                </c:pt>
                <c:pt idx="1">
                  <c:v>11228</c:v>
                </c:pt>
                <c:pt idx="2">
                  <c:v>11463</c:v>
                </c:pt>
                <c:pt idx="3">
                  <c:v>11490</c:v>
                </c:pt>
                <c:pt idx="4">
                  <c:v>11552.9589041096</c:v>
                </c:pt>
                <c:pt idx="5">
                  <c:v>9936</c:v>
                </c:pt>
                <c:pt idx="6">
                  <c:v>10532</c:v>
                </c:pt>
                <c:pt idx="7">
                  <c:v>10163.4973135893</c:v>
                </c:pt>
                <c:pt idx="8">
                  <c:v>11876.2757174682</c:v>
                </c:pt>
                <c:pt idx="9">
                  <c:v>8725</c:v>
                </c:pt>
                <c:pt idx="10">
                  <c:v>8086</c:v>
                </c:pt>
                <c:pt idx="11">
                  <c:v>7928.89642803766</c:v>
                </c:pt>
                <c:pt idx="12">
                  <c:v>7718.61933941115</c:v>
                </c:pt>
                <c:pt idx="13">
                  <c:v>8455.79763861904</c:v>
                </c:pt>
                <c:pt idx="14">
                  <c:v>7823.75788372441</c:v>
                </c:pt>
                <c:pt idx="15">
                  <c:v>7965.15109849051</c:v>
                </c:pt>
                <c:pt idx="16">
                  <c:v>7580.85159169033</c:v>
                </c:pt>
                <c:pt idx="17">
                  <c:v>8200.80645643402</c:v>
                </c:pt>
                <c:pt idx="18">
                  <c:v>7968.7765655358</c:v>
                </c:pt>
                <c:pt idx="19">
                  <c:v>8519.84755641907</c:v>
                </c:pt>
                <c:pt idx="20">
                  <c:v>8988.74129427589</c:v>
                </c:pt>
                <c:pt idx="21">
                  <c:v>9218.35420714393</c:v>
                </c:pt>
                <c:pt idx="22">
                  <c:v>12417.2246301001</c:v>
                </c:pt>
                <c:pt idx="23">
                  <c:v>9779.09311014796</c:v>
                </c:pt>
                <c:pt idx="24">
                  <c:v>6829</c:v>
                </c:pt>
                <c:pt idx="25">
                  <c:v>6827</c:v>
                </c:pt>
                <c:pt idx="26">
                  <c:v>8143</c:v>
                </c:pt>
                <c:pt idx="27">
                  <c:v>7526</c:v>
                </c:pt>
                <c:pt idx="28">
                  <c:v>5227</c:v>
                </c:pt>
                <c:pt idx="29">
                  <c:v>3850</c:v>
                </c:pt>
                <c:pt idx="30">
                  <c:v>5258</c:v>
                </c:pt>
                <c:pt idx="31">
                  <c:v>3799.6050295858</c:v>
                </c:pt>
                <c:pt idx="32">
                  <c:v>4812.42561284869</c:v>
                </c:pt>
                <c:pt idx="33">
                  <c:v>0</c:v>
                </c:pt>
                <c:pt idx="34">
                  <c:v>3686.26690617075</c:v>
                </c:pt>
                <c:pt idx="35">
                  <c:v>3654</c:v>
                </c:pt>
                <c:pt idx="36">
                  <c:v>5725.13588937775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7466.66666666667</c:v>
                </c:pt>
                <c:pt idx="45">
                  <c:v>6615.23313061107</c:v>
                </c:pt>
                <c:pt idx="46">
                  <c:v>6710.91804228208</c:v>
                </c:pt>
                <c:pt idx="47">
                  <c:v>5979.49609035621</c:v>
                </c:pt>
                <c:pt idx="48">
                  <c:v>6795.25050680568</c:v>
                </c:pt>
                <c:pt idx="49">
                  <c:v>11651</c:v>
                </c:pt>
                <c:pt idx="50">
                  <c:v>8516</c:v>
                </c:pt>
                <c:pt idx="51">
                  <c:v>9309</c:v>
                </c:pt>
                <c:pt idx="52">
                  <c:v>8478</c:v>
                </c:pt>
                <c:pt idx="53">
                  <c:v>10916</c:v>
                </c:pt>
                <c:pt idx="54">
                  <c:v>12483.3167315175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2768</c:v>
                </c:pt>
                <c:pt idx="86">
                  <c:v>2786.17465528562</c:v>
                </c:pt>
                <c:pt idx="87">
                  <c:v>0</c:v>
                </c:pt>
                <c:pt idx="88">
                  <c:v>0</c:v>
                </c:pt>
                <c:pt idx="89">
                  <c:v>230.81812212738</c:v>
                </c:pt>
                <c:pt idx="90">
                  <c:v>505.25541694025</c:v>
                </c:pt>
                <c:pt idx="91">
                  <c:v>345.318450426789</c:v>
                </c:pt>
                <c:pt idx="92">
                  <c:v>327.143795141169</c:v>
                </c:pt>
                <c:pt idx="93">
                  <c:v>323.508864084045</c:v>
                </c:pt>
                <c:pt idx="94">
                  <c:v>308.969139855548</c:v>
                </c:pt>
                <c:pt idx="95">
                  <c:v>283.52462245568</c:v>
                </c:pt>
                <c:pt idx="96">
                  <c:v>459.818778726198</c:v>
                </c:pt>
                <c:pt idx="97">
                  <c:v>512.525279054498</c:v>
                </c:pt>
                <c:pt idx="98">
                  <c:v>568.866710439921</c:v>
                </c:pt>
                <c:pt idx="99">
                  <c:v>398.024950755089</c:v>
                </c:pt>
                <c:pt idx="100">
                  <c:v>347.135915955351</c:v>
                </c:pt>
                <c:pt idx="101">
                  <c:v>338.048588312541</c:v>
                </c:pt>
                <c:pt idx="102">
                  <c:v>296.246881155614</c:v>
                </c:pt>
                <c:pt idx="103">
                  <c:v>256.262639527249</c:v>
                </c:pt>
                <c:pt idx="104">
                  <c:v>210.826001313198</c:v>
                </c:pt>
                <c:pt idx="105">
                  <c:v>338.048588312541</c:v>
                </c:pt>
                <c:pt idx="106">
                  <c:v>1984.67235718976</c:v>
                </c:pt>
                <c:pt idx="107">
                  <c:v>2024.65659881812</c:v>
                </c:pt>
                <c:pt idx="108">
                  <c:v>3849.39198949442</c:v>
                </c:pt>
                <c:pt idx="109">
                  <c:v>0</c:v>
                </c:pt>
                <c:pt idx="110">
                  <c:v>2308.1812212738</c:v>
                </c:pt>
                <c:pt idx="111">
                  <c:v>1744.76690741957</c:v>
                </c:pt>
                <c:pt idx="112">
                  <c:v>2379.06237688772</c:v>
                </c:pt>
                <c:pt idx="113">
                  <c:v>1888.34668417597</c:v>
                </c:pt>
                <c:pt idx="114">
                  <c:v>2068.27577150361</c:v>
                </c:pt>
                <c:pt idx="115">
                  <c:v>2130.06959947472</c:v>
                </c:pt>
                <c:pt idx="116">
                  <c:v>2437.22127380171</c:v>
                </c:pt>
                <c:pt idx="117">
                  <c:v>2068.27577150361</c:v>
                </c:pt>
                <c:pt idx="118">
                  <c:v>3763.971109652</c:v>
                </c:pt>
                <c:pt idx="119">
                  <c:v>2097.3552199606</c:v>
                </c:pt>
                <c:pt idx="120">
                  <c:v>2073.7281680893</c:v>
                </c:pt>
                <c:pt idx="121">
                  <c:v>2200.95075508864</c:v>
                </c:pt>
                <c:pt idx="122">
                  <c:v>2769.81746552856</c:v>
                </c:pt>
                <c:pt idx="123">
                  <c:v>1275.86080105056</c:v>
                </c:pt>
                <c:pt idx="124">
                  <c:v>2875.23046618516</c:v>
                </c:pt>
                <c:pt idx="125">
                  <c:v>3109.68351936967</c:v>
                </c:pt>
                <c:pt idx="126">
                  <c:v>2324.53841103086</c:v>
                </c:pt>
                <c:pt idx="127">
                  <c:v>2580.80105055811</c:v>
                </c:pt>
                <c:pt idx="128">
                  <c:v>2720.74589625739</c:v>
                </c:pt>
                <c:pt idx="129">
                  <c:v>526.5</c:v>
                </c:pt>
                <c:pt idx="130">
                  <c:v>3368</c:v>
                </c:pt>
                <c:pt idx="131">
                  <c:v>3192</c:v>
                </c:pt>
                <c:pt idx="132">
                  <c:v>2843</c:v>
                </c:pt>
                <c:pt idx="133">
                  <c:v>3296.5755995829</c:v>
                </c:pt>
                <c:pt idx="134">
                  <c:v>1102.5</c:v>
                </c:pt>
                <c:pt idx="135">
                  <c:v>1124</c:v>
                </c:pt>
                <c:pt idx="136">
                  <c:v>1122</c:v>
                </c:pt>
                <c:pt idx="137">
                  <c:v>1149</c:v>
                </c:pt>
                <c:pt idx="138">
                  <c:v>1181</c:v>
                </c:pt>
                <c:pt idx="139">
                  <c:v>1141.33955223881</c:v>
                </c:pt>
                <c:pt idx="140">
                  <c:v>1004.5</c:v>
                </c:pt>
                <c:pt idx="141">
                  <c:v>793.5</c:v>
                </c:pt>
                <c:pt idx="142">
                  <c:v>804</c:v>
                </c:pt>
                <c:pt idx="143">
                  <c:v>779</c:v>
                </c:pt>
                <c:pt idx="144">
                  <c:v>1499.6</c:v>
                </c:pt>
                <c:pt idx="145">
                  <c:v>1227</c:v>
                </c:pt>
                <c:pt idx="146">
                  <c:v>1200</c:v>
                </c:pt>
                <c:pt idx="147">
                  <c:v>1112</c:v>
                </c:pt>
                <c:pt idx="148">
                  <c:v>1132</c:v>
                </c:pt>
                <c:pt idx="149">
                  <c:v>1027</c:v>
                </c:pt>
                <c:pt idx="150">
                  <c:v>956.172413793104</c:v>
                </c:pt>
                <c:pt idx="151">
                  <c:v>1007.16827586207</c:v>
                </c:pt>
                <c:pt idx="152">
                  <c:v>1056</c:v>
                </c:pt>
                <c:pt idx="153">
                  <c:v>866.124481327801</c:v>
                </c:pt>
                <c:pt idx="154">
                  <c:v>1026</c:v>
                </c:pt>
                <c:pt idx="155">
                  <c:v>841.878712871287</c:v>
                </c:pt>
                <c:pt idx="156">
                  <c:v>1368</c:v>
                </c:pt>
                <c:pt idx="157">
                  <c:v>1272</c:v>
                </c:pt>
                <c:pt idx="158">
                  <c:v>1101</c:v>
                </c:pt>
                <c:pt idx="159">
                  <c:v>1058</c:v>
                </c:pt>
                <c:pt idx="160">
                  <c:v>1045</c:v>
                </c:pt>
                <c:pt idx="161">
                  <c:v>1048</c:v>
                </c:pt>
                <c:pt idx="162">
                  <c:v>1031</c:v>
                </c:pt>
                <c:pt idx="163">
                  <c:v>1005.08100558659</c:v>
                </c:pt>
                <c:pt idx="164">
                  <c:v>1239.79189944134</c:v>
                </c:pt>
                <c:pt idx="165">
                  <c:v>1014</c:v>
                </c:pt>
                <c:pt idx="166">
                  <c:v>1026</c:v>
                </c:pt>
                <c:pt idx="167">
                  <c:v>978.663090128755</c:v>
                </c:pt>
                <c:pt idx="168">
                  <c:v>1020</c:v>
                </c:pt>
                <c:pt idx="169">
                  <c:v>1005</c:v>
                </c:pt>
                <c:pt idx="170">
                  <c:v>868</c:v>
                </c:pt>
                <c:pt idx="171">
                  <c:v>1004</c:v>
                </c:pt>
                <c:pt idx="172">
                  <c:v>756</c:v>
                </c:pt>
                <c:pt idx="173">
                  <c:v>534.924281984334</c:v>
                </c:pt>
                <c:pt idx="174">
                  <c:v>481.629242819843</c:v>
                </c:pt>
                <c:pt idx="175">
                  <c:v>544.793733681462</c:v>
                </c:pt>
                <c:pt idx="176">
                  <c:v>568.480417754569</c:v>
                </c:pt>
                <c:pt idx="177">
                  <c:v>511.237597911227</c:v>
                </c:pt>
                <c:pt idx="178">
                  <c:v>996</c:v>
                </c:pt>
                <c:pt idx="179">
                  <c:v>957.894459102903</c:v>
                </c:pt>
                <c:pt idx="180">
                  <c:v>1035.41952506596</c:v>
                </c:pt>
                <c:pt idx="181">
                  <c:v>1051.18733509235</c:v>
                </c:pt>
                <c:pt idx="182">
                  <c:v>935.55672823219</c:v>
                </c:pt>
                <c:pt idx="183">
                  <c:v>946.068601583114</c:v>
                </c:pt>
                <c:pt idx="184">
                  <c:v>1035.41952506596</c:v>
                </c:pt>
                <c:pt idx="185">
                  <c:v>976.290237467019</c:v>
                </c:pt>
                <c:pt idx="186">
                  <c:v>910</c:v>
                </c:pt>
                <c:pt idx="187">
                  <c:v>822.255054432348</c:v>
                </c:pt>
                <c:pt idx="188">
                  <c:v>881.695178849145</c:v>
                </c:pt>
                <c:pt idx="189">
                  <c:v>853.390357698289</c:v>
                </c:pt>
                <c:pt idx="190">
                  <c:v>990.668740279938</c:v>
                </c:pt>
                <c:pt idx="191">
                  <c:v>972.270606531882</c:v>
                </c:pt>
                <c:pt idx="192">
                  <c:v>781.213063763608</c:v>
                </c:pt>
                <c:pt idx="193">
                  <c:v>891.601866251944</c:v>
                </c:pt>
                <c:pt idx="194">
                  <c:v>968.024883359254</c:v>
                </c:pt>
                <c:pt idx="195">
                  <c:v>953.872472783826</c:v>
                </c:pt>
                <c:pt idx="196">
                  <c:v>936.889580093313</c:v>
                </c:pt>
                <c:pt idx="197">
                  <c:v>1098.22706065319</c:v>
                </c:pt>
                <c:pt idx="198">
                  <c:v>1026.04976671851</c:v>
                </c:pt>
                <c:pt idx="199">
                  <c:v>1122.28615863142</c:v>
                </c:pt>
                <c:pt idx="200">
                  <c:v>1064.26127527216</c:v>
                </c:pt>
                <c:pt idx="201">
                  <c:v>996.329704510109</c:v>
                </c:pt>
                <c:pt idx="202">
                  <c:v>924.152410575428</c:v>
                </c:pt>
                <c:pt idx="203">
                  <c:v>912.830482115086</c:v>
                </c:pt>
                <c:pt idx="204">
                  <c:v>798</c:v>
                </c:pt>
                <c:pt idx="205">
                  <c:v>788.148148148148</c:v>
                </c:pt>
                <c:pt idx="206">
                  <c:v>782.674897119342</c:v>
                </c:pt>
                <c:pt idx="207">
                  <c:v>872.43621399177</c:v>
                </c:pt>
                <c:pt idx="208">
                  <c:v>869.152263374486</c:v>
                </c:pt>
                <c:pt idx="209">
                  <c:v>814.41975308642</c:v>
                </c:pt>
                <c:pt idx="210">
                  <c:v>831.934156378601</c:v>
                </c:pt>
                <c:pt idx="211">
                  <c:v>814.41975308642</c:v>
                </c:pt>
                <c:pt idx="212">
                  <c:v>817.703703703704</c:v>
                </c:pt>
                <c:pt idx="213">
                  <c:v>840.691358024691</c:v>
                </c:pt>
                <c:pt idx="214">
                  <c:v>851.637860082304</c:v>
                </c:pt>
                <c:pt idx="215">
                  <c:v>817.703703703704</c:v>
                </c:pt>
                <c:pt idx="216">
                  <c:v>771.728395061728</c:v>
                </c:pt>
                <c:pt idx="217">
                  <c:v>756</c:v>
                </c:pt>
                <c:pt idx="218">
                  <c:v>689.514893617021</c:v>
                </c:pt>
                <c:pt idx="219">
                  <c:v>784.953191489362</c:v>
                </c:pt>
                <c:pt idx="220">
                  <c:v>819.268085106383</c:v>
                </c:pt>
                <c:pt idx="221">
                  <c:v>811.76170212766</c:v>
                </c:pt>
                <c:pt idx="222">
                  <c:v>727.046808510638</c:v>
                </c:pt>
                <c:pt idx="223">
                  <c:v>768.868085106383</c:v>
                </c:pt>
                <c:pt idx="224">
                  <c:v>798.893617021277</c:v>
                </c:pt>
                <c:pt idx="225">
                  <c:v>764.578723404255</c:v>
                </c:pt>
                <c:pt idx="226">
                  <c:v>734.553191489362</c:v>
                </c:pt>
                <c:pt idx="227">
                  <c:v>490</c:v>
                </c:pt>
                <c:pt idx="228">
                  <c:v>508.365817091454</c:v>
                </c:pt>
                <c:pt idx="229">
                  <c:v>505.427286356822</c:v>
                </c:pt>
                <c:pt idx="230">
                  <c:v>454</c:v>
                </c:pt>
                <c:pt idx="231">
                  <c:v>527</c:v>
                </c:pt>
                <c:pt idx="232">
                  <c:v>504</c:v>
                </c:pt>
                <c:pt idx="233">
                  <c:v>490</c:v>
                </c:pt>
                <c:pt idx="234">
                  <c:v>492</c:v>
                </c:pt>
                <c:pt idx="235">
                  <c:v>450</c:v>
                </c:pt>
                <c:pt idx="236">
                  <c:v>471</c:v>
                </c:pt>
                <c:pt idx="237">
                  <c:v>451</c:v>
                </c:pt>
                <c:pt idx="238">
                  <c:v>450</c:v>
                </c:pt>
                <c:pt idx="239">
                  <c:v>442</c:v>
                </c:pt>
                <c:pt idx="240">
                  <c:v>437</c:v>
                </c:pt>
                <c:pt idx="241">
                  <c:v>434.770408163265</c:v>
                </c:pt>
                <c:pt idx="242">
                  <c:v>0</c:v>
                </c:pt>
                <c:pt idx="243">
                  <c:v>407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Koreksi_Data!$C$1512:$C$1765</c:f>
              <c:numCache>
                <c:formatCode>mmm\-yyyy</c:formatCode>
                <c:ptCount val="254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  <c:pt idx="135">
                  <c:v>42461</c:v>
                </c:pt>
                <c:pt idx="136">
                  <c:v>42491</c:v>
                </c:pt>
                <c:pt idx="137">
                  <c:v>42522</c:v>
                </c:pt>
                <c:pt idx="138">
                  <c:v>42552</c:v>
                </c:pt>
                <c:pt idx="139">
                  <c:v>42583</c:v>
                </c:pt>
                <c:pt idx="140">
                  <c:v>42614</c:v>
                </c:pt>
                <c:pt idx="141">
                  <c:v>42644</c:v>
                </c:pt>
                <c:pt idx="142">
                  <c:v>42675</c:v>
                </c:pt>
                <c:pt idx="143">
                  <c:v>42705</c:v>
                </c:pt>
                <c:pt idx="144">
                  <c:v>42736</c:v>
                </c:pt>
                <c:pt idx="145">
                  <c:v>42767</c:v>
                </c:pt>
                <c:pt idx="146">
                  <c:v>42795</c:v>
                </c:pt>
                <c:pt idx="147">
                  <c:v>42826</c:v>
                </c:pt>
                <c:pt idx="148">
                  <c:v>42856</c:v>
                </c:pt>
                <c:pt idx="149">
                  <c:v>42887</c:v>
                </c:pt>
                <c:pt idx="150">
                  <c:v>42917</c:v>
                </c:pt>
                <c:pt idx="151">
                  <c:v>42948</c:v>
                </c:pt>
                <c:pt idx="152">
                  <c:v>42979</c:v>
                </c:pt>
                <c:pt idx="153">
                  <c:v>43009</c:v>
                </c:pt>
                <c:pt idx="154">
                  <c:v>43040</c:v>
                </c:pt>
                <c:pt idx="155">
                  <c:v>43070</c:v>
                </c:pt>
                <c:pt idx="156">
                  <c:v>43101</c:v>
                </c:pt>
                <c:pt idx="157">
                  <c:v>43132</c:v>
                </c:pt>
                <c:pt idx="158">
                  <c:v>43160</c:v>
                </c:pt>
                <c:pt idx="159">
                  <c:v>43191</c:v>
                </c:pt>
                <c:pt idx="160">
                  <c:v>43221</c:v>
                </c:pt>
                <c:pt idx="161">
                  <c:v>43252</c:v>
                </c:pt>
                <c:pt idx="162">
                  <c:v>43282</c:v>
                </c:pt>
                <c:pt idx="163">
                  <c:v>43313</c:v>
                </c:pt>
                <c:pt idx="164">
                  <c:v>43344</c:v>
                </c:pt>
                <c:pt idx="165">
                  <c:v>43374</c:v>
                </c:pt>
                <c:pt idx="166">
                  <c:v>43405</c:v>
                </c:pt>
                <c:pt idx="167">
                  <c:v>43435</c:v>
                </c:pt>
                <c:pt idx="168">
                  <c:v>43466</c:v>
                </c:pt>
                <c:pt idx="169">
                  <c:v>43497</c:v>
                </c:pt>
                <c:pt idx="170">
                  <c:v>43525</c:v>
                </c:pt>
                <c:pt idx="171">
                  <c:v>43556</c:v>
                </c:pt>
                <c:pt idx="172">
                  <c:v>43586</c:v>
                </c:pt>
                <c:pt idx="173">
                  <c:v>43617</c:v>
                </c:pt>
                <c:pt idx="174">
                  <c:v>43647</c:v>
                </c:pt>
                <c:pt idx="175">
                  <c:v>43678</c:v>
                </c:pt>
                <c:pt idx="176">
                  <c:v>43709</c:v>
                </c:pt>
                <c:pt idx="177">
                  <c:v>43739</c:v>
                </c:pt>
                <c:pt idx="178">
                  <c:v>43770</c:v>
                </c:pt>
                <c:pt idx="179">
                  <c:v>43800</c:v>
                </c:pt>
                <c:pt idx="180">
                  <c:v>43831</c:v>
                </c:pt>
                <c:pt idx="181">
                  <c:v>43862</c:v>
                </c:pt>
                <c:pt idx="182">
                  <c:v>43891</c:v>
                </c:pt>
                <c:pt idx="183">
                  <c:v>43922</c:v>
                </c:pt>
                <c:pt idx="184">
                  <c:v>43952</c:v>
                </c:pt>
                <c:pt idx="185">
                  <c:v>43983</c:v>
                </c:pt>
                <c:pt idx="186">
                  <c:v>44013</c:v>
                </c:pt>
                <c:pt idx="187">
                  <c:v>44044</c:v>
                </c:pt>
                <c:pt idx="188">
                  <c:v>44075</c:v>
                </c:pt>
                <c:pt idx="189">
                  <c:v>44105</c:v>
                </c:pt>
                <c:pt idx="190">
                  <c:v>44136</c:v>
                </c:pt>
                <c:pt idx="191">
                  <c:v>44166</c:v>
                </c:pt>
                <c:pt idx="192">
                  <c:v>44197</c:v>
                </c:pt>
                <c:pt idx="193">
                  <c:v>44228</c:v>
                </c:pt>
                <c:pt idx="194">
                  <c:v>44256</c:v>
                </c:pt>
                <c:pt idx="195">
                  <c:v>44287</c:v>
                </c:pt>
                <c:pt idx="196">
                  <c:v>44317</c:v>
                </c:pt>
                <c:pt idx="197">
                  <c:v>44348</c:v>
                </c:pt>
                <c:pt idx="198">
                  <c:v>44378</c:v>
                </c:pt>
                <c:pt idx="199">
                  <c:v>44409</c:v>
                </c:pt>
                <c:pt idx="200">
                  <c:v>44440</c:v>
                </c:pt>
                <c:pt idx="201">
                  <c:v>44470</c:v>
                </c:pt>
                <c:pt idx="202">
                  <c:v>44501</c:v>
                </c:pt>
                <c:pt idx="203">
                  <c:v>44531</c:v>
                </c:pt>
                <c:pt idx="204">
                  <c:v>44562</c:v>
                </c:pt>
                <c:pt idx="205">
                  <c:v>44593</c:v>
                </c:pt>
                <c:pt idx="206">
                  <c:v>44621</c:v>
                </c:pt>
                <c:pt idx="207">
                  <c:v>44652</c:v>
                </c:pt>
                <c:pt idx="208">
                  <c:v>44682</c:v>
                </c:pt>
                <c:pt idx="209">
                  <c:v>44713</c:v>
                </c:pt>
                <c:pt idx="210">
                  <c:v>44743</c:v>
                </c:pt>
                <c:pt idx="211">
                  <c:v>44774</c:v>
                </c:pt>
                <c:pt idx="212">
                  <c:v>44805</c:v>
                </c:pt>
                <c:pt idx="213">
                  <c:v>44835</c:v>
                </c:pt>
                <c:pt idx="214">
                  <c:v>44866</c:v>
                </c:pt>
                <c:pt idx="215">
                  <c:v>44896</c:v>
                </c:pt>
                <c:pt idx="216">
                  <c:v>44927</c:v>
                </c:pt>
                <c:pt idx="217">
                  <c:v>44958</c:v>
                </c:pt>
                <c:pt idx="218">
                  <c:v>44986</c:v>
                </c:pt>
                <c:pt idx="219">
                  <c:v>45017</c:v>
                </c:pt>
                <c:pt idx="220">
                  <c:v>45047</c:v>
                </c:pt>
                <c:pt idx="221">
                  <c:v>45078</c:v>
                </c:pt>
                <c:pt idx="222">
                  <c:v>45108</c:v>
                </c:pt>
                <c:pt idx="223">
                  <c:v>45139</c:v>
                </c:pt>
                <c:pt idx="224">
                  <c:v>45170</c:v>
                </c:pt>
                <c:pt idx="225">
                  <c:v>45200</c:v>
                </c:pt>
                <c:pt idx="226">
                  <c:v>45231</c:v>
                </c:pt>
                <c:pt idx="227">
                  <c:v>45261</c:v>
                </c:pt>
                <c:pt idx="228">
                  <c:v>45292</c:v>
                </c:pt>
                <c:pt idx="229">
                  <c:v>45323</c:v>
                </c:pt>
                <c:pt idx="230">
                  <c:v>45352</c:v>
                </c:pt>
                <c:pt idx="231">
                  <c:v>45383</c:v>
                </c:pt>
                <c:pt idx="232">
                  <c:v>45413</c:v>
                </c:pt>
                <c:pt idx="233">
                  <c:v>45444</c:v>
                </c:pt>
                <c:pt idx="234">
                  <c:v>45474</c:v>
                </c:pt>
                <c:pt idx="235">
                  <c:v>45505</c:v>
                </c:pt>
                <c:pt idx="236">
                  <c:v>45536</c:v>
                </c:pt>
                <c:pt idx="237">
                  <c:v>45566</c:v>
                </c:pt>
                <c:pt idx="238">
                  <c:v>45597</c:v>
                </c:pt>
                <c:pt idx="239">
                  <c:v>45627</c:v>
                </c:pt>
                <c:pt idx="240">
                  <c:v>45658</c:v>
                </c:pt>
                <c:pt idx="241">
                  <c:v>45689</c:v>
                </c:pt>
                <c:pt idx="242">
                  <c:v>45717</c:v>
                </c:pt>
                <c:pt idx="243">
                  <c:v>45748</c:v>
                </c:pt>
                <c:pt idx="244">
                  <c:v>45778</c:v>
                </c:pt>
                <c:pt idx="245">
                  <c:v>45839</c:v>
                </c:pt>
                <c:pt idx="246">
                  <c:v>45962</c:v>
                </c:pt>
                <c:pt idx="247">
                  <c:v>45992</c:v>
                </c:pt>
                <c:pt idx="248">
                  <c:v>46054</c:v>
                </c:pt>
                <c:pt idx="249">
                  <c:v>46113</c:v>
                </c:pt>
                <c:pt idx="250">
                  <c:v>46143</c:v>
                </c:pt>
                <c:pt idx="251">
                  <c:v>46174</c:v>
                </c:pt>
                <c:pt idx="252">
                  <c:v>46204</c:v>
                </c:pt>
                <c:pt idx="253">
                  <c:v>46235</c:v>
                </c:pt>
              </c:numCache>
            </c:numRef>
          </c:xVal>
          <c:yVal>
            <c:numRef>
              <c:f>Koreksi_Data!$I$1512:$I$1765</c:f>
              <c:numCache>
                <c:formatCode>#,##0.0</c:formatCode>
                <c:ptCount val="254"/>
                <c:pt idx="1">
                  <c:v>11228</c:v>
                </c:pt>
                <c:pt idx="2">
                  <c:v>11463</c:v>
                </c:pt>
                <c:pt idx="3">
                  <c:v>11490</c:v>
                </c:pt>
                <c:pt idx="5">
                  <c:v>9936</c:v>
                </c:pt>
                <c:pt idx="6">
                  <c:v>10532</c:v>
                </c:pt>
                <c:pt idx="9">
                  <c:v>8725</c:v>
                </c:pt>
                <c:pt idx="10">
                  <c:v>8086</c:v>
                </c:pt>
                <c:pt idx="24">
                  <c:v>6829</c:v>
                </c:pt>
                <c:pt idx="25">
                  <c:v>6827</c:v>
                </c:pt>
                <c:pt idx="26">
                  <c:v>8143</c:v>
                </c:pt>
                <c:pt idx="27">
                  <c:v>7526</c:v>
                </c:pt>
                <c:pt idx="28">
                  <c:v>5227</c:v>
                </c:pt>
                <c:pt idx="29">
                  <c:v>3850</c:v>
                </c:pt>
                <c:pt idx="30">
                  <c:v>5258</c:v>
                </c:pt>
                <c:pt idx="35">
                  <c:v>3654</c:v>
                </c:pt>
                <c:pt idx="44">
                  <c:v>7466.66666666667</c:v>
                </c:pt>
                <c:pt idx="49">
                  <c:v>11651</c:v>
                </c:pt>
                <c:pt idx="50">
                  <c:v>8516</c:v>
                </c:pt>
                <c:pt idx="51">
                  <c:v>9309</c:v>
                </c:pt>
                <c:pt idx="52">
                  <c:v>8478</c:v>
                </c:pt>
                <c:pt idx="53">
                  <c:v>10916</c:v>
                </c:pt>
                <c:pt idx="59">
                  <c:v>9604</c:v>
                </c:pt>
                <c:pt idx="60">
                  <c:v>9019</c:v>
                </c:pt>
                <c:pt idx="61">
                  <c:v>8809</c:v>
                </c:pt>
                <c:pt idx="64">
                  <c:v>8174</c:v>
                </c:pt>
                <c:pt idx="65">
                  <c:v>7796</c:v>
                </c:pt>
                <c:pt idx="66">
                  <c:v>2441</c:v>
                </c:pt>
                <c:pt idx="67">
                  <c:v>2256</c:v>
                </c:pt>
                <c:pt idx="70">
                  <c:v>3094</c:v>
                </c:pt>
                <c:pt idx="74">
                  <c:v>4786.16666666667</c:v>
                </c:pt>
                <c:pt idx="75">
                  <c:v>3500.5</c:v>
                </c:pt>
                <c:pt idx="76">
                  <c:v>3372.4</c:v>
                </c:pt>
                <c:pt idx="77">
                  <c:v>2866</c:v>
                </c:pt>
                <c:pt idx="78">
                  <c:v>1391.33333333333</c:v>
                </c:pt>
                <c:pt idx="79">
                  <c:v>2229</c:v>
                </c:pt>
                <c:pt idx="81">
                  <c:v>2184</c:v>
                </c:pt>
                <c:pt idx="82">
                  <c:v>2095</c:v>
                </c:pt>
                <c:pt idx="83">
                  <c:v>2121</c:v>
                </c:pt>
                <c:pt idx="85">
                  <c:v>2768</c:v>
                </c:pt>
                <c:pt idx="109">
                  <c:v>2254</c:v>
                </c:pt>
                <c:pt idx="129">
                  <c:v>526.5</c:v>
                </c:pt>
                <c:pt idx="130">
                  <c:v>3368</c:v>
                </c:pt>
                <c:pt idx="131">
                  <c:v>3192</c:v>
                </c:pt>
                <c:pt idx="132">
                  <c:v>2843</c:v>
                </c:pt>
                <c:pt idx="134">
                  <c:v>1102.5</c:v>
                </c:pt>
                <c:pt idx="135">
                  <c:v>1124</c:v>
                </c:pt>
                <c:pt idx="136">
                  <c:v>1122</c:v>
                </c:pt>
                <c:pt idx="137">
                  <c:v>1149</c:v>
                </c:pt>
                <c:pt idx="138">
                  <c:v>1181</c:v>
                </c:pt>
                <c:pt idx="140">
                  <c:v>1004.5</c:v>
                </c:pt>
                <c:pt idx="141">
                  <c:v>793.5</c:v>
                </c:pt>
                <c:pt idx="142">
                  <c:v>804</c:v>
                </c:pt>
                <c:pt idx="143">
                  <c:v>779</c:v>
                </c:pt>
                <c:pt idx="144">
                  <c:v>1499.6</c:v>
                </c:pt>
                <c:pt idx="145">
                  <c:v>1227</c:v>
                </c:pt>
                <c:pt idx="146">
                  <c:v>1200</c:v>
                </c:pt>
                <c:pt idx="147">
                  <c:v>1112</c:v>
                </c:pt>
                <c:pt idx="148">
                  <c:v>1132</c:v>
                </c:pt>
                <c:pt idx="149">
                  <c:v>1027</c:v>
                </c:pt>
                <c:pt idx="152">
                  <c:v>1056</c:v>
                </c:pt>
                <c:pt idx="154">
                  <c:v>1026</c:v>
                </c:pt>
                <c:pt idx="156">
                  <c:v>1368</c:v>
                </c:pt>
                <c:pt idx="157">
                  <c:v>1272</c:v>
                </c:pt>
                <c:pt idx="158">
                  <c:v>1101</c:v>
                </c:pt>
                <c:pt idx="159">
                  <c:v>1058</c:v>
                </c:pt>
                <c:pt idx="160">
                  <c:v>1045</c:v>
                </c:pt>
                <c:pt idx="161">
                  <c:v>1048</c:v>
                </c:pt>
                <c:pt idx="162">
                  <c:v>1031</c:v>
                </c:pt>
                <c:pt idx="165">
                  <c:v>1014</c:v>
                </c:pt>
                <c:pt idx="166">
                  <c:v>1026</c:v>
                </c:pt>
                <c:pt idx="168">
                  <c:v>1020</c:v>
                </c:pt>
                <c:pt idx="169">
                  <c:v>1005</c:v>
                </c:pt>
                <c:pt idx="170">
                  <c:v>868</c:v>
                </c:pt>
                <c:pt idx="171">
                  <c:v>1004</c:v>
                </c:pt>
                <c:pt idx="172">
                  <c:v>756</c:v>
                </c:pt>
                <c:pt idx="178">
                  <c:v>996</c:v>
                </c:pt>
                <c:pt idx="186">
                  <c:v>910</c:v>
                </c:pt>
                <c:pt idx="204">
                  <c:v>798</c:v>
                </c:pt>
                <c:pt idx="217">
                  <c:v>756</c:v>
                </c:pt>
                <c:pt idx="227">
                  <c:v>490</c:v>
                </c:pt>
                <c:pt idx="230">
                  <c:v>454</c:v>
                </c:pt>
                <c:pt idx="231">
                  <c:v>527</c:v>
                </c:pt>
                <c:pt idx="232">
                  <c:v>504</c:v>
                </c:pt>
                <c:pt idx="234">
                  <c:v>492</c:v>
                </c:pt>
                <c:pt idx="235">
                  <c:v>450</c:v>
                </c:pt>
                <c:pt idx="236">
                  <c:v>471</c:v>
                </c:pt>
                <c:pt idx="237">
                  <c:v>451</c:v>
                </c:pt>
                <c:pt idx="238">
                  <c:v>450</c:v>
                </c:pt>
                <c:pt idx="239">
                  <c:v>442</c:v>
                </c:pt>
                <c:pt idx="240">
                  <c:v>437</c:v>
                </c:pt>
                <c:pt idx="242">
                  <c:v>0</c:v>
                </c:pt>
                <c:pt idx="243">
                  <c:v>407</c:v>
                </c:pt>
                <c:pt idx="244">
                  <c:v>465</c:v>
                </c:pt>
                <c:pt idx="245">
                  <c:v>476</c:v>
                </c:pt>
                <c:pt idx="246">
                  <c:v>441</c:v>
                </c:pt>
                <c:pt idx="247">
                  <c:v>448</c:v>
                </c:pt>
                <c:pt idx="248">
                  <c:v>429</c:v>
                </c:pt>
                <c:pt idx="249">
                  <c:v>361</c:v>
                </c:pt>
                <c:pt idx="250">
                  <c:v>314</c:v>
                </c:pt>
                <c:pt idx="251">
                  <c:v>354</c:v>
                </c:pt>
                <c:pt idx="252">
                  <c:v>341</c:v>
                </c:pt>
                <c:pt idx="253">
                  <c:v>392</c:v>
                </c:pt>
              </c:numCache>
            </c:numRef>
          </c:yVal>
          <c:smooth val="0"/>
        </c:ser>
        <c:axId val="38054655"/>
        <c:axId val="73502406"/>
      </c:scatterChart>
      <c:valAx>
        <c:axId val="38054655"/>
        <c:scaling>
          <c:orientation val="minMax"/>
          <c:max val="46235"/>
          <c:min val="38353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3502406"/>
        <c:crosses val="autoZero"/>
        <c:crossBetween val="midCat"/>
        <c:majorUnit val="1095.75"/>
      </c:valAx>
      <c:valAx>
        <c:axId val="73502406"/>
        <c:scaling>
          <c:orientation val="minMax"/>
          <c:max val="15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805465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KKNA-5ST | GAS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Koreksi_Data!$C$1766:$C$1917</c:f>
              <c:numCache>
                <c:formatCode>mmm\-yyyy</c:formatCode>
                <c:ptCount val="152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</c:numCache>
            </c:numRef>
          </c:xVal>
          <c:yVal>
            <c:numRef>
              <c:f>Koreksi_Data!$H$1766:$H$1917</c:f>
              <c:numCache>
                <c:formatCode>#,##0.0</c:formatCode>
                <c:ptCount val="152"/>
                <c:pt idx="0">
                  <c:v>172</c:v>
                </c:pt>
                <c:pt idx="1">
                  <c:v>179</c:v>
                </c:pt>
                <c:pt idx="2">
                  <c:v>171</c:v>
                </c:pt>
                <c:pt idx="3">
                  <c:v>157</c:v>
                </c:pt>
                <c:pt idx="4">
                  <c:v>252</c:v>
                </c:pt>
                <c:pt idx="5">
                  <c:v>281</c:v>
                </c:pt>
                <c:pt idx="6">
                  <c:v>294</c:v>
                </c:pt>
                <c:pt idx="7">
                  <c:v>206</c:v>
                </c:pt>
                <c:pt idx="8">
                  <c:v>180</c:v>
                </c:pt>
                <c:pt idx="9">
                  <c:v>175</c:v>
                </c:pt>
                <c:pt idx="10">
                  <c:v>153</c:v>
                </c:pt>
                <c:pt idx="11">
                  <c:v>107</c:v>
                </c:pt>
                <c:pt idx="12">
                  <c:v>87.9</c:v>
                </c:pt>
                <c:pt idx="13">
                  <c:v>141</c:v>
                </c:pt>
                <c:pt idx="14">
                  <c:v>1045</c:v>
                </c:pt>
                <c:pt idx="15">
                  <c:v>1065</c:v>
                </c:pt>
                <c:pt idx="16">
                  <c:v>2025</c:v>
                </c:pt>
                <c:pt idx="17">
                  <c:v>1352</c:v>
                </c:pt>
                <c:pt idx="18">
                  <c:v>1473</c:v>
                </c:pt>
                <c:pt idx="19">
                  <c:v>1113</c:v>
                </c:pt>
                <c:pt idx="20">
                  <c:v>1519</c:v>
                </c:pt>
                <c:pt idx="21">
                  <c:v>1205</c:v>
                </c:pt>
                <c:pt idx="22">
                  <c:v>1125</c:v>
                </c:pt>
                <c:pt idx="23">
                  <c:v>1159</c:v>
                </c:pt>
                <c:pt idx="24">
                  <c:v>1326</c:v>
                </c:pt>
                <c:pt idx="25">
                  <c:v>1125</c:v>
                </c:pt>
                <c:pt idx="26">
                  <c:v>1860</c:v>
                </c:pt>
                <c:pt idx="27">
                  <c:v>1036</c:v>
                </c:pt>
                <c:pt idx="28">
                  <c:v>1025</c:v>
                </c:pt>
                <c:pt idx="29">
                  <c:v>1087</c:v>
                </c:pt>
                <c:pt idx="30">
                  <c:v>1369</c:v>
                </c:pt>
                <c:pt idx="31">
                  <c:v>630</c:v>
                </c:pt>
                <c:pt idx="32">
                  <c:v>1420</c:v>
                </c:pt>
                <c:pt idx="33">
                  <c:v>1536</c:v>
                </c:pt>
                <c:pt idx="34">
                  <c:v>1279</c:v>
                </c:pt>
                <c:pt idx="35">
                  <c:v>1539</c:v>
                </c:pt>
                <c:pt idx="36">
                  <c:v>1622</c:v>
                </c:pt>
                <c:pt idx="37">
                  <c:v>1611</c:v>
                </c:pt>
                <c:pt idx="38">
                  <c:v>1499</c:v>
                </c:pt>
                <c:pt idx="39">
                  <c:v>1394</c:v>
                </c:pt>
                <c:pt idx="40">
                  <c:v>583</c:v>
                </c:pt>
                <c:pt idx="41">
                  <c:v>805</c:v>
                </c:pt>
                <c:pt idx="42">
                  <c:v>927</c:v>
                </c:pt>
                <c:pt idx="43">
                  <c:v>1016</c:v>
                </c:pt>
                <c:pt idx="44">
                  <c:v>874</c:v>
                </c:pt>
                <c:pt idx="45">
                  <c:v>668</c:v>
                </c:pt>
                <c:pt idx="46">
                  <c:v>627</c:v>
                </c:pt>
                <c:pt idx="47">
                  <c:v>613</c:v>
                </c:pt>
                <c:pt idx="48">
                  <c:v>690</c:v>
                </c:pt>
                <c:pt idx="49">
                  <c:v>1037</c:v>
                </c:pt>
                <c:pt idx="50">
                  <c:v>1353</c:v>
                </c:pt>
                <c:pt idx="51">
                  <c:v>1321</c:v>
                </c:pt>
                <c:pt idx="52">
                  <c:v>1287</c:v>
                </c:pt>
                <c:pt idx="53">
                  <c:v>1030</c:v>
                </c:pt>
                <c:pt idx="54">
                  <c:v>897</c:v>
                </c:pt>
                <c:pt idx="55">
                  <c:v>785</c:v>
                </c:pt>
                <c:pt idx="56">
                  <c:v>794</c:v>
                </c:pt>
                <c:pt idx="57">
                  <c:v>789</c:v>
                </c:pt>
                <c:pt idx="58">
                  <c:v>800</c:v>
                </c:pt>
                <c:pt idx="59">
                  <c:v>843</c:v>
                </c:pt>
                <c:pt idx="60">
                  <c:v>861</c:v>
                </c:pt>
                <c:pt idx="61">
                  <c:v>730</c:v>
                </c:pt>
                <c:pt idx="62">
                  <c:v>1138</c:v>
                </c:pt>
                <c:pt idx="63">
                  <c:v>1052</c:v>
                </c:pt>
                <c:pt idx="64">
                  <c:v>742</c:v>
                </c:pt>
                <c:pt idx="65">
                  <c:v>778</c:v>
                </c:pt>
                <c:pt idx="66">
                  <c:v>782</c:v>
                </c:pt>
                <c:pt idx="67">
                  <c:v>858</c:v>
                </c:pt>
                <c:pt idx="68">
                  <c:v>991</c:v>
                </c:pt>
                <c:pt idx="69">
                  <c:v>864</c:v>
                </c:pt>
                <c:pt idx="70">
                  <c:v>801</c:v>
                </c:pt>
                <c:pt idx="71">
                  <c:v>743</c:v>
                </c:pt>
                <c:pt idx="72">
                  <c:v>912</c:v>
                </c:pt>
                <c:pt idx="73">
                  <c:v>1020</c:v>
                </c:pt>
                <c:pt idx="74">
                  <c:v>988</c:v>
                </c:pt>
                <c:pt idx="75">
                  <c:v>927</c:v>
                </c:pt>
                <c:pt idx="76">
                  <c:v>994</c:v>
                </c:pt>
                <c:pt idx="77">
                  <c:v>905</c:v>
                </c:pt>
                <c:pt idx="78">
                  <c:v>966</c:v>
                </c:pt>
                <c:pt idx="79">
                  <c:v>1017</c:v>
                </c:pt>
                <c:pt idx="80">
                  <c:v>821</c:v>
                </c:pt>
                <c:pt idx="81">
                  <c:v>740</c:v>
                </c:pt>
                <c:pt idx="82">
                  <c:v>672</c:v>
                </c:pt>
                <c:pt idx="83">
                  <c:v>745</c:v>
                </c:pt>
                <c:pt idx="84">
                  <c:v>773</c:v>
                </c:pt>
                <c:pt idx="85">
                  <c:v>712</c:v>
                </c:pt>
                <c:pt idx="86">
                  <c:v>890</c:v>
                </c:pt>
                <c:pt idx="87">
                  <c:v>797</c:v>
                </c:pt>
                <c:pt idx="88">
                  <c:v>855</c:v>
                </c:pt>
                <c:pt idx="89">
                  <c:v>867</c:v>
                </c:pt>
                <c:pt idx="90">
                  <c:v>772</c:v>
                </c:pt>
                <c:pt idx="91">
                  <c:v>781</c:v>
                </c:pt>
                <c:pt idx="92">
                  <c:v>854</c:v>
                </c:pt>
                <c:pt idx="93">
                  <c:v>805</c:v>
                </c:pt>
                <c:pt idx="94">
                  <c:v>643</c:v>
                </c:pt>
                <c:pt idx="95">
                  <c:v>551</c:v>
                </c:pt>
                <c:pt idx="96">
                  <c:v>731</c:v>
                </c:pt>
                <c:pt idx="97">
                  <c:v>719</c:v>
                </c:pt>
                <c:pt idx="98">
                  <c:v>830</c:v>
                </c:pt>
                <c:pt idx="99">
                  <c:v>807</c:v>
                </c:pt>
                <c:pt idx="100">
                  <c:v>649</c:v>
                </c:pt>
                <c:pt idx="101">
                  <c:v>740</c:v>
                </c:pt>
                <c:pt idx="102">
                  <c:v>804</c:v>
                </c:pt>
                <c:pt idx="103">
                  <c:v>792</c:v>
                </c:pt>
                <c:pt idx="104">
                  <c:v>778</c:v>
                </c:pt>
                <c:pt idx="105">
                  <c:v>912</c:v>
                </c:pt>
                <c:pt idx="106">
                  <c:v>852</c:v>
                </c:pt>
                <c:pt idx="107">
                  <c:v>932</c:v>
                </c:pt>
                <c:pt idx="108">
                  <c:v>884</c:v>
                </c:pt>
                <c:pt idx="109">
                  <c:v>565</c:v>
                </c:pt>
                <c:pt idx="110">
                  <c:v>249</c:v>
                </c:pt>
                <c:pt idx="111">
                  <c:v>246</c:v>
                </c:pt>
                <c:pt idx="112">
                  <c:v>315</c:v>
                </c:pt>
                <c:pt idx="113">
                  <c:v>321</c:v>
                </c:pt>
                <c:pt idx="114">
                  <c:v>319</c:v>
                </c:pt>
                <c:pt idx="115">
                  <c:v>356</c:v>
                </c:pt>
                <c:pt idx="116">
                  <c:v>354</c:v>
                </c:pt>
                <c:pt idx="117">
                  <c:v>332</c:v>
                </c:pt>
                <c:pt idx="118">
                  <c:v>339</c:v>
                </c:pt>
                <c:pt idx="119">
                  <c:v>332</c:v>
                </c:pt>
                <c:pt idx="120">
                  <c:v>333</c:v>
                </c:pt>
                <c:pt idx="121">
                  <c:v>343</c:v>
                </c:pt>
                <c:pt idx="122">
                  <c:v>347</c:v>
                </c:pt>
                <c:pt idx="123">
                  <c:v>333</c:v>
                </c:pt>
                <c:pt idx="124">
                  <c:v>315</c:v>
                </c:pt>
                <c:pt idx="125">
                  <c:v>313</c:v>
                </c:pt>
                <c:pt idx="126">
                  <c:v>274</c:v>
                </c:pt>
                <c:pt idx="127">
                  <c:v>311</c:v>
                </c:pt>
                <c:pt idx="128">
                  <c:v>331</c:v>
                </c:pt>
                <c:pt idx="129">
                  <c:v>378</c:v>
                </c:pt>
                <c:pt idx="130">
                  <c:v>350</c:v>
                </c:pt>
                <c:pt idx="131">
                  <c:v>370</c:v>
                </c:pt>
                <c:pt idx="132">
                  <c:v>385</c:v>
                </c:pt>
                <c:pt idx="133">
                  <c:v>368</c:v>
                </c:pt>
                <c:pt idx="134">
                  <c:v>354</c:v>
                </c:pt>
                <c:pt idx="135">
                  <c:v>345</c:v>
                </c:pt>
                <c:pt idx="136">
                  <c:v>358</c:v>
                </c:pt>
                <c:pt idx="137">
                  <c:v>356</c:v>
                </c:pt>
                <c:pt idx="138">
                  <c:v>342</c:v>
                </c:pt>
                <c:pt idx="139">
                  <c:v>183</c:v>
                </c:pt>
                <c:pt idx="140">
                  <c:v>171</c:v>
                </c:pt>
                <c:pt idx="141">
                  <c:v>135</c:v>
                </c:pt>
                <c:pt idx="142">
                  <c:v>138</c:v>
                </c:pt>
                <c:pt idx="143">
                  <c:v>170</c:v>
                </c:pt>
                <c:pt idx="144">
                  <c:v>165</c:v>
                </c:pt>
                <c:pt idx="145">
                  <c:v>156</c:v>
                </c:pt>
                <c:pt idx="146">
                  <c:v>153</c:v>
                </c:pt>
                <c:pt idx="147">
                  <c:v>154</c:v>
                </c:pt>
                <c:pt idx="148">
                  <c:v>149</c:v>
                </c:pt>
                <c:pt idx="149">
                  <c:v>160</c:v>
                </c:pt>
                <c:pt idx="150">
                  <c:v>198</c:v>
                </c:pt>
                <c:pt idx="151">
                  <c:v>207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Koreksi_Data!$C$1766:$C$1917</c:f>
              <c:numCache>
                <c:formatCode>mmm\-yyyy</c:formatCode>
                <c:ptCount val="152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</c:numCache>
            </c:numRef>
          </c:xVal>
          <c:yVal>
            <c:numRef>
              <c:f>Koreksi_Data!$I$1766:$I$1917</c:f>
              <c:numCache>
                <c:formatCode>#,##0.0</c:formatCode>
                <c:ptCount val="152"/>
                <c:pt idx="0">
                  <c:v>1310</c:v>
                </c:pt>
                <c:pt idx="1">
                  <c:v>2741.1</c:v>
                </c:pt>
                <c:pt idx="5">
                  <c:v>2603</c:v>
                </c:pt>
                <c:pt idx="10">
                  <c:v>2098</c:v>
                </c:pt>
                <c:pt idx="14">
                  <c:v>2647</c:v>
                </c:pt>
                <c:pt idx="20">
                  <c:v>2256</c:v>
                </c:pt>
                <c:pt idx="24">
                  <c:v>2531</c:v>
                </c:pt>
                <c:pt idx="26">
                  <c:v>2049</c:v>
                </c:pt>
                <c:pt idx="34">
                  <c:v>1626</c:v>
                </c:pt>
                <c:pt idx="35">
                  <c:v>1893</c:v>
                </c:pt>
                <c:pt idx="36">
                  <c:v>1438</c:v>
                </c:pt>
                <c:pt idx="38">
                  <c:v>1682</c:v>
                </c:pt>
                <c:pt idx="39">
                  <c:v>1509</c:v>
                </c:pt>
                <c:pt idx="40">
                  <c:v>833</c:v>
                </c:pt>
                <c:pt idx="41">
                  <c:v>1457</c:v>
                </c:pt>
                <c:pt idx="42">
                  <c:v>1120</c:v>
                </c:pt>
                <c:pt idx="43">
                  <c:v>1321</c:v>
                </c:pt>
                <c:pt idx="44">
                  <c:v>1143</c:v>
                </c:pt>
                <c:pt idx="45">
                  <c:v>850</c:v>
                </c:pt>
                <c:pt idx="46">
                  <c:v>911</c:v>
                </c:pt>
                <c:pt idx="48">
                  <c:v>564</c:v>
                </c:pt>
                <c:pt idx="49">
                  <c:v>1639</c:v>
                </c:pt>
                <c:pt idx="50">
                  <c:v>1864</c:v>
                </c:pt>
                <c:pt idx="51">
                  <c:v>1782</c:v>
                </c:pt>
                <c:pt idx="52">
                  <c:v>2074.75</c:v>
                </c:pt>
                <c:pt idx="53">
                  <c:v>1405</c:v>
                </c:pt>
                <c:pt idx="54">
                  <c:v>1408</c:v>
                </c:pt>
                <c:pt idx="55">
                  <c:v>1180</c:v>
                </c:pt>
                <c:pt idx="56">
                  <c:v>1182</c:v>
                </c:pt>
                <c:pt idx="57">
                  <c:v>1218</c:v>
                </c:pt>
                <c:pt idx="59">
                  <c:v>1218</c:v>
                </c:pt>
                <c:pt idx="60">
                  <c:v>1320</c:v>
                </c:pt>
                <c:pt idx="61">
                  <c:v>1236</c:v>
                </c:pt>
                <c:pt idx="62">
                  <c:v>1618</c:v>
                </c:pt>
                <c:pt idx="64">
                  <c:v>1074</c:v>
                </c:pt>
                <c:pt idx="66">
                  <c:v>1056</c:v>
                </c:pt>
                <c:pt idx="67">
                  <c:v>1214</c:v>
                </c:pt>
                <c:pt idx="68">
                  <c:v>1267</c:v>
                </c:pt>
                <c:pt idx="69">
                  <c:v>1157</c:v>
                </c:pt>
                <c:pt idx="70">
                  <c:v>1123</c:v>
                </c:pt>
                <c:pt idx="71">
                  <c:v>1089</c:v>
                </c:pt>
                <c:pt idx="72">
                  <c:v>1092</c:v>
                </c:pt>
                <c:pt idx="73">
                  <c:v>1074</c:v>
                </c:pt>
                <c:pt idx="74">
                  <c:v>1088</c:v>
                </c:pt>
                <c:pt idx="75">
                  <c:v>1066</c:v>
                </c:pt>
                <c:pt idx="76">
                  <c:v>1080</c:v>
                </c:pt>
                <c:pt idx="77">
                  <c:v>1068</c:v>
                </c:pt>
                <c:pt idx="78">
                  <c:v>1086</c:v>
                </c:pt>
                <c:pt idx="79">
                  <c:v>1027</c:v>
                </c:pt>
                <c:pt idx="80">
                  <c:v>1020</c:v>
                </c:pt>
                <c:pt idx="81">
                  <c:v>1040</c:v>
                </c:pt>
                <c:pt idx="83">
                  <c:v>1014</c:v>
                </c:pt>
                <c:pt idx="85">
                  <c:v>1092</c:v>
                </c:pt>
                <c:pt idx="87">
                  <c:v>1080</c:v>
                </c:pt>
                <c:pt idx="94">
                  <c:v>815</c:v>
                </c:pt>
                <c:pt idx="95">
                  <c:v>1063</c:v>
                </c:pt>
                <c:pt idx="96">
                  <c:v>1070</c:v>
                </c:pt>
                <c:pt idx="109">
                  <c:v>347</c:v>
                </c:pt>
                <c:pt idx="112">
                  <c:v>356</c:v>
                </c:pt>
                <c:pt idx="125">
                  <c:v>322</c:v>
                </c:pt>
                <c:pt idx="128">
                  <c:v>391</c:v>
                </c:pt>
                <c:pt idx="135">
                  <c:v>191</c:v>
                </c:pt>
                <c:pt idx="138">
                  <c:v>192</c:v>
                </c:pt>
                <c:pt idx="140">
                  <c:v>150</c:v>
                </c:pt>
                <c:pt idx="142">
                  <c:v>188</c:v>
                </c:pt>
                <c:pt idx="143">
                  <c:v>188</c:v>
                </c:pt>
                <c:pt idx="144">
                  <c:v>171</c:v>
                </c:pt>
                <c:pt idx="145">
                  <c:v>168</c:v>
                </c:pt>
                <c:pt idx="148">
                  <c:v>150</c:v>
                </c:pt>
                <c:pt idx="149">
                  <c:v>220</c:v>
                </c:pt>
              </c:numCache>
            </c:numRef>
          </c:yVal>
          <c:smooth val="0"/>
        </c:ser>
        <c:axId val="40797860"/>
        <c:axId val="3706815"/>
      </c:scatterChart>
      <c:valAx>
        <c:axId val="40797860"/>
        <c:scaling>
          <c:orientation val="minMax"/>
          <c:max val="45748"/>
          <c:min val="41153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706815"/>
        <c:crosses val="autoZero"/>
        <c:crossBetween val="midCat"/>
        <c:majorUnit val="730.5"/>
      </c:valAx>
      <c:valAx>
        <c:axId val="3706815"/>
        <c:scaling>
          <c:orientation val="minMax"/>
          <c:max val="6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079786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KKNA-5ST | GAS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c55a11"/>
            </a:solidFill>
            <a:ln w="1908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Koreksi_Data!$C$1766:$C$1917</c:f>
              <c:numCache>
                <c:formatCode>mmm\-yyyy</c:formatCode>
                <c:ptCount val="152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</c:numCache>
            </c:numRef>
          </c:xVal>
          <c:yVal>
            <c:numRef>
              <c:f>Koreksi_Data!$K$1766:$K$1917</c:f>
              <c:numCache>
                <c:formatCode>#,##0.0</c:formatCode>
                <c:ptCount val="152"/>
                <c:pt idx="0">
                  <c:v>1310</c:v>
                </c:pt>
                <c:pt idx="1">
                  <c:v>2741.1</c:v>
                </c:pt>
                <c:pt idx="2">
                  <c:v>2618.59273743017</c:v>
                </c:pt>
                <c:pt idx="3">
                  <c:v>2404.20502793296</c:v>
                </c:pt>
                <c:pt idx="4">
                  <c:v>3858.97877094972</c:v>
                </c:pt>
                <c:pt idx="5">
                  <c:v>2603</c:v>
                </c:pt>
                <c:pt idx="6">
                  <c:v>2723.42348754448</c:v>
                </c:pt>
                <c:pt idx="7">
                  <c:v>1908.24911032028</c:v>
                </c:pt>
                <c:pt idx="8">
                  <c:v>1667.40213523132</c:v>
                </c:pt>
                <c:pt idx="9">
                  <c:v>1621.08540925267</c:v>
                </c:pt>
                <c:pt idx="10">
                  <c:v>2098</c:v>
                </c:pt>
                <c:pt idx="11">
                  <c:v>1467.22875816993</c:v>
                </c:pt>
                <c:pt idx="12">
                  <c:v>1205.32156862745</c:v>
                </c:pt>
                <c:pt idx="13">
                  <c:v>1933.45098039216</c:v>
                </c:pt>
                <c:pt idx="14">
                  <c:v>2647</c:v>
                </c:pt>
                <c:pt idx="15">
                  <c:v>2697.66028708134</c:v>
                </c:pt>
                <c:pt idx="16">
                  <c:v>5129.35406698565</c:v>
                </c:pt>
                <c:pt idx="17">
                  <c:v>3424.63540669856</c:v>
                </c:pt>
                <c:pt idx="18">
                  <c:v>3731.13014354067</c:v>
                </c:pt>
                <c:pt idx="19">
                  <c:v>2819.24497607656</c:v>
                </c:pt>
                <c:pt idx="20">
                  <c:v>2256</c:v>
                </c:pt>
                <c:pt idx="21">
                  <c:v>1789.65108624095</c:v>
                </c:pt>
                <c:pt idx="22">
                  <c:v>1670.83607636603</c:v>
                </c:pt>
                <c:pt idx="23">
                  <c:v>1721.33245556287</c:v>
                </c:pt>
                <c:pt idx="24">
                  <c:v>2531</c:v>
                </c:pt>
                <c:pt idx="25">
                  <c:v>2147.34162895928</c:v>
                </c:pt>
                <c:pt idx="26">
                  <c:v>2049</c:v>
                </c:pt>
                <c:pt idx="27">
                  <c:v>1141.27096774194</c:v>
                </c:pt>
                <c:pt idx="28">
                  <c:v>1129.15322580645</c:v>
                </c:pt>
                <c:pt idx="29">
                  <c:v>1197.45322580645</c:v>
                </c:pt>
                <c:pt idx="30">
                  <c:v>1508.10806451613</c:v>
                </c:pt>
                <c:pt idx="31">
                  <c:v>694.016129032258</c:v>
                </c:pt>
                <c:pt idx="32">
                  <c:v>1564.29032258065</c:v>
                </c:pt>
                <c:pt idx="33">
                  <c:v>1692.07741935484</c:v>
                </c:pt>
                <c:pt idx="34">
                  <c:v>1626</c:v>
                </c:pt>
                <c:pt idx="35">
                  <c:v>1893</c:v>
                </c:pt>
                <c:pt idx="36">
                  <c:v>1438</c:v>
                </c:pt>
                <c:pt idx="37">
                  <c:v>1428.24784217016</c:v>
                </c:pt>
                <c:pt idx="38">
                  <c:v>1682</c:v>
                </c:pt>
                <c:pt idx="39">
                  <c:v>1509</c:v>
                </c:pt>
                <c:pt idx="40">
                  <c:v>833</c:v>
                </c:pt>
                <c:pt idx="41">
                  <c:v>1457</c:v>
                </c:pt>
                <c:pt idx="42">
                  <c:v>1120</c:v>
                </c:pt>
                <c:pt idx="43">
                  <c:v>1321</c:v>
                </c:pt>
                <c:pt idx="44">
                  <c:v>1143</c:v>
                </c:pt>
                <c:pt idx="45">
                  <c:v>850</c:v>
                </c:pt>
                <c:pt idx="46">
                  <c:v>911</c:v>
                </c:pt>
                <c:pt idx="47">
                  <c:v>890.658692185008</c:v>
                </c:pt>
                <c:pt idx="48">
                  <c:v>564</c:v>
                </c:pt>
                <c:pt idx="49">
                  <c:v>1639</c:v>
                </c:pt>
                <c:pt idx="50">
                  <c:v>1864</c:v>
                </c:pt>
                <c:pt idx="51">
                  <c:v>1782</c:v>
                </c:pt>
                <c:pt idx="52">
                  <c:v>2074.75</c:v>
                </c:pt>
                <c:pt idx="53">
                  <c:v>1405</c:v>
                </c:pt>
                <c:pt idx="54">
                  <c:v>1408</c:v>
                </c:pt>
                <c:pt idx="55">
                  <c:v>1180</c:v>
                </c:pt>
                <c:pt idx="56">
                  <c:v>1182</c:v>
                </c:pt>
                <c:pt idx="57">
                  <c:v>1218</c:v>
                </c:pt>
                <c:pt idx="58">
                  <c:v>1234.98098859316</c:v>
                </c:pt>
                <c:pt idx="59">
                  <c:v>1218</c:v>
                </c:pt>
                <c:pt idx="60">
                  <c:v>1320</c:v>
                </c:pt>
                <c:pt idx="61">
                  <c:v>1236</c:v>
                </c:pt>
                <c:pt idx="62">
                  <c:v>1618</c:v>
                </c:pt>
                <c:pt idx="63">
                  <c:v>1495.72583479789</c:v>
                </c:pt>
                <c:pt idx="64">
                  <c:v>1074</c:v>
                </c:pt>
                <c:pt idx="65">
                  <c:v>1126.10781671159</c:v>
                </c:pt>
                <c:pt idx="66">
                  <c:v>1056</c:v>
                </c:pt>
                <c:pt idx="67">
                  <c:v>1214</c:v>
                </c:pt>
                <c:pt idx="68">
                  <c:v>1267</c:v>
                </c:pt>
                <c:pt idx="69">
                  <c:v>1157</c:v>
                </c:pt>
                <c:pt idx="70">
                  <c:v>1123</c:v>
                </c:pt>
                <c:pt idx="71">
                  <c:v>1089</c:v>
                </c:pt>
                <c:pt idx="72">
                  <c:v>1092</c:v>
                </c:pt>
                <c:pt idx="73">
                  <c:v>1074</c:v>
                </c:pt>
                <c:pt idx="74">
                  <c:v>1088</c:v>
                </c:pt>
                <c:pt idx="75">
                  <c:v>1066</c:v>
                </c:pt>
                <c:pt idx="76">
                  <c:v>1080</c:v>
                </c:pt>
                <c:pt idx="77">
                  <c:v>1068</c:v>
                </c:pt>
                <c:pt idx="78">
                  <c:v>1086</c:v>
                </c:pt>
                <c:pt idx="79">
                  <c:v>1027</c:v>
                </c:pt>
                <c:pt idx="80">
                  <c:v>1020</c:v>
                </c:pt>
                <c:pt idx="81">
                  <c:v>1040</c:v>
                </c:pt>
                <c:pt idx="82">
                  <c:v>944.432432432433</c:v>
                </c:pt>
                <c:pt idx="83">
                  <c:v>1014</c:v>
                </c:pt>
                <c:pt idx="84">
                  <c:v>1052.11006711409</c:v>
                </c:pt>
                <c:pt idx="85">
                  <c:v>1092</c:v>
                </c:pt>
                <c:pt idx="86">
                  <c:v>1365</c:v>
                </c:pt>
                <c:pt idx="87">
                  <c:v>1080</c:v>
                </c:pt>
                <c:pt idx="88">
                  <c:v>1158.59473023839</c:v>
                </c:pt>
                <c:pt idx="89">
                  <c:v>1174.85570890841</c:v>
                </c:pt>
                <c:pt idx="90">
                  <c:v>1046.12296110414</c:v>
                </c:pt>
                <c:pt idx="91">
                  <c:v>1058.31869510665</c:v>
                </c:pt>
                <c:pt idx="92">
                  <c:v>1157.23964868256</c:v>
                </c:pt>
                <c:pt idx="93">
                  <c:v>1090.84065244668</c:v>
                </c:pt>
                <c:pt idx="94">
                  <c:v>815</c:v>
                </c:pt>
                <c:pt idx="95">
                  <c:v>1063</c:v>
                </c:pt>
                <c:pt idx="96">
                  <c:v>1070</c:v>
                </c:pt>
                <c:pt idx="97">
                  <c:v>1052.43502051984</c:v>
                </c:pt>
                <c:pt idx="98">
                  <c:v>1214.91108071135</c:v>
                </c:pt>
                <c:pt idx="99">
                  <c:v>1181.24487004104</c:v>
                </c:pt>
                <c:pt idx="100">
                  <c:v>949.972640218878</c:v>
                </c:pt>
                <c:pt idx="101">
                  <c:v>1083.17373461012</c:v>
                </c:pt>
                <c:pt idx="102">
                  <c:v>1176.853625171</c:v>
                </c:pt>
                <c:pt idx="103">
                  <c:v>1159.28864569083</c:v>
                </c:pt>
                <c:pt idx="104">
                  <c:v>1138.79616963064</c:v>
                </c:pt>
                <c:pt idx="105">
                  <c:v>1334.93844049248</c:v>
                </c:pt>
                <c:pt idx="106">
                  <c:v>1247.11354309166</c:v>
                </c:pt>
                <c:pt idx="107">
                  <c:v>1364.21340629275</c:v>
                </c:pt>
                <c:pt idx="108">
                  <c:v>1293.95348837209</c:v>
                </c:pt>
                <c:pt idx="109">
                  <c:v>347</c:v>
                </c:pt>
                <c:pt idx="110">
                  <c:v>152.925663716814</c:v>
                </c:pt>
                <c:pt idx="111">
                  <c:v>151.083185840708</c:v>
                </c:pt>
                <c:pt idx="112">
                  <c:v>356</c:v>
                </c:pt>
                <c:pt idx="113">
                  <c:v>362.780952380952</c:v>
                </c:pt>
                <c:pt idx="114">
                  <c:v>360.520634920635</c:v>
                </c:pt>
                <c:pt idx="115">
                  <c:v>402.336507936508</c:v>
                </c:pt>
                <c:pt idx="116">
                  <c:v>400.07619047619</c:v>
                </c:pt>
                <c:pt idx="117">
                  <c:v>375.212698412698</c:v>
                </c:pt>
                <c:pt idx="118">
                  <c:v>383.12380952381</c:v>
                </c:pt>
                <c:pt idx="119">
                  <c:v>375.212698412698</c:v>
                </c:pt>
                <c:pt idx="120">
                  <c:v>376.342857142857</c:v>
                </c:pt>
                <c:pt idx="121">
                  <c:v>387.644444444444</c:v>
                </c:pt>
                <c:pt idx="122">
                  <c:v>392.165079365079</c:v>
                </c:pt>
                <c:pt idx="123">
                  <c:v>376.342857142857</c:v>
                </c:pt>
                <c:pt idx="124">
                  <c:v>356</c:v>
                </c:pt>
                <c:pt idx="125">
                  <c:v>322</c:v>
                </c:pt>
                <c:pt idx="126">
                  <c:v>281.878594249201</c:v>
                </c:pt>
                <c:pt idx="127">
                  <c:v>319.94249201278</c:v>
                </c:pt>
                <c:pt idx="128">
                  <c:v>391</c:v>
                </c:pt>
                <c:pt idx="129">
                  <c:v>446.519637462236</c:v>
                </c:pt>
                <c:pt idx="130">
                  <c:v>413.444108761329</c:v>
                </c:pt>
                <c:pt idx="131">
                  <c:v>437.069486404834</c:v>
                </c:pt>
                <c:pt idx="132">
                  <c:v>454.788519637462</c:v>
                </c:pt>
                <c:pt idx="133">
                  <c:v>434.706948640483</c:v>
                </c:pt>
                <c:pt idx="134">
                  <c:v>418.16918429003</c:v>
                </c:pt>
                <c:pt idx="135">
                  <c:v>191</c:v>
                </c:pt>
                <c:pt idx="136">
                  <c:v>198.197101449275</c:v>
                </c:pt>
                <c:pt idx="137">
                  <c:v>197.089855072464</c:v>
                </c:pt>
                <c:pt idx="138">
                  <c:v>192</c:v>
                </c:pt>
                <c:pt idx="139">
                  <c:v>102.736842105263</c:v>
                </c:pt>
                <c:pt idx="140">
                  <c:v>150</c:v>
                </c:pt>
                <c:pt idx="141">
                  <c:v>118.421052631579</c:v>
                </c:pt>
                <c:pt idx="142">
                  <c:v>188</c:v>
                </c:pt>
                <c:pt idx="143">
                  <c:v>188</c:v>
                </c:pt>
                <c:pt idx="144">
                  <c:v>171</c:v>
                </c:pt>
                <c:pt idx="145">
                  <c:v>168</c:v>
                </c:pt>
                <c:pt idx="146">
                  <c:v>164.769230769231</c:v>
                </c:pt>
                <c:pt idx="147">
                  <c:v>165.846153846154</c:v>
                </c:pt>
                <c:pt idx="148">
                  <c:v>150</c:v>
                </c:pt>
                <c:pt idx="149">
                  <c:v>220</c:v>
                </c:pt>
                <c:pt idx="150">
                  <c:v>272.25</c:v>
                </c:pt>
                <c:pt idx="151">
                  <c:v>284.625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Koreksi_Data!$C$1766:$C$1917</c:f>
              <c:numCache>
                <c:formatCode>mmm\-yyyy</c:formatCode>
                <c:ptCount val="152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</c:numCache>
            </c:numRef>
          </c:xVal>
          <c:yVal>
            <c:numRef>
              <c:f>Koreksi_Data!$I$1766:$I$1917</c:f>
              <c:numCache>
                <c:formatCode>#,##0.0</c:formatCode>
                <c:ptCount val="152"/>
                <c:pt idx="0">
                  <c:v>1310</c:v>
                </c:pt>
                <c:pt idx="1">
                  <c:v>2741.1</c:v>
                </c:pt>
                <c:pt idx="5">
                  <c:v>2603</c:v>
                </c:pt>
                <c:pt idx="10">
                  <c:v>2098</c:v>
                </c:pt>
                <c:pt idx="14">
                  <c:v>2647</c:v>
                </c:pt>
                <c:pt idx="20">
                  <c:v>2256</c:v>
                </c:pt>
                <c:pt idx="24">
                  <c:v>2531</c:v>
                </c:pt>
                <c:pt idx="26">
                  <c:v>2049</c:v>
                </c:pt>
                <c:pt idx="34">
                  <c:v>1626</c:v>
                </c:pt>
                <c:pt idx="35">
                  <c:v>1893</c:v>
                </c:pt>
                <c:pt idx="36">
                  <c:v>1438</c:v>
                </c:pt>
                <c:pt idx="38">
                  <c:v>1682</c:v>
                </c:pt>
                <c:pt idx="39">
                  <c:v>1509</c:v>
                </c:pt>
                <c:pt idx="40">
                  <c:v>833</c:v>
                </c:pt>
                <c:pt idx="41">
                  <c:v>1457</c:v>
                </c:pt>
                <c:pt idx="42">
                  <c:v>1120</c:v>
                </c:pt>
                <c:pt idx="43">
                  <c:v>1321</c:v>
                </c:pt>
                <c:pt idx="44">
                  <c:v>1143</c:v>
                </c:pt>
                <c:pt idx="45">
                  <c:v>850</c:v>
                </c:pt>
                <c:pt idx="46">
                  <c:v>911</c:v>
                </c:pt>
                <c:pt idx="48">
                  <c:v>564</c:v>
                </c:pt>
                <c:pt idx="49">
                  <c:v>1639</c:v>
                </c:pt>
                <c:pt idx="50">
                  <c:v>1864</c:v>
                </c:pt>
                <c:pt idx="51">
                  <c:v>1782</c:v>
                </c:pt>
                <c:pt idx="52">
                  <c:v>2074.75</c:v>
                </c:pt>
                <c:pt idx="53">
                  <c:v>1405</c:v>
                </c:pt>
                <c:pt idx="54">
                  <c:v>1408</c:v>
                </c:pt>
                <c:pt idx="55">
                  <c:v>1180</c:v>
                </c:pt>
                <c:pt idx="56">
                  <c:v>1182</c:v>
                </c:pt>
                <c:pt idx="57">
                  <c:v>1218</c:v>
                </c:pt>
                <c:pt idx="59">
                  <c:v>1218</c:v>
                </c:pt>
                <c:pt idx="60">
                  <c:v>1320</c:v>
                </c:pt>
                <c:pt idx="61">
                  <c:v>1236</c:v>
                </c:pt>
                <c:pt idx="62">
                  <c:v>1618</c:v>
                </c:pt>
                <c:pt idx="64">
                  <c:v>1074</c:v>
                </c:pt>
                <c:pt idx="66">
                  <c:v>1056</c:v>
                </c:pt>
                <c:pt idx="67">
                  <c:v>1214</c:v>
                </c:pt>
                <c:pt idx="68">
                  <c:v>1267</c:v>
                </c:pt>
                <c:pt idx="69">
                  <c:v>1157</c:v>
                </c:pt>
                <c:pt idx="70">
                  <c:v>1123</c:v>
                </c:pt>
                <c:pt idx="71">
                  <c:v>1089</c:v>
                </c:pt>
                <c:pt idx="72">
                  <c:v>1092</c:v>
                </c:pt>
                <c:pt idx="73">
                  <c:v>1074</c:v>
                </c:pt>
                <c:pt idx="74">
                  <c:v>1088</c:v>
                </c:pt>
                <c:pt idx="75">
                  <c:v>1066</c:v>
                </c:pt>
                <c:pt idx="76">
                  <c:v>1080</c:v>
                </c:pt>
                <c:pt idx="77">
                  <c:v>1068</c:v>
                </c:pt>
                <c:pt idx="78">
                  <c:v>1086</c:v>
                </c:pt>
                <c:pt idx="79">
                  <c:v>1027</c:v>
                </c:pt>
                <c:pt idx="80">
                  <c:v>1020</c:v>
                </c:pt>
                <c:pt idx="81">
                  <c:v>1040</c:v>
                </c:pt>
                <c:pt idx="83">
                  <c:v>1014</c:v>
                </c:pt>
                <c:pt idx="85">
                  <c:v>1092</c:v>
                </c:pt>
                <c:pt idx="87">
                  <c:v>1080</c:v>
                </c:pt>
                <c:pt idx="94">
                  <c:v>815</c:v>
                </c:pt>
                <c:pt idx="95">
                  <c:v>1063</c:v>
                </c:pt>
                <c:pt idx="96">
                  <c:v>1070</c:v>
                </c:pt>
                <c:pt idx="109">
                  <c:v>347</c:v>
                </c:pt>
                <c:pt idx="112">
                  <c:v>356</c:v>
                </c:pt>
                <c:pt idx="125">
                  <c:v>322</c:v>
                </c:pt>
                <c:pt idx="128">
                  <c:v>391</c:v>
                </c:pt>
                <c:pt idx="135">
                  <c:v>191</c:v>
                </c:pt>
                <c:pt idx="138">
                  <c:v>192</c:v>
                </c:pt>
                <c:pt idx="140">
                  <c:v>150</c:v>
                </c:pt>
                <c:pt idx="142">
                  <c:v>188</c:v>
                </c:pt>
                <c:pt idx="143">
                  <c:v>188</c:v>
                </c:pt>
                <c:pt idx="144">
                  <c:v>171</c:v>
                </c:pt>
                <c:pt idx="145">
                  <c:v>168</c:v>
                </c:pt>
                <c:pt idx="148">
                  <c:v>150</c:v>
                </c:pt>
                <c:pt idx="149">
                  <c:v>220</c:v>
                </c:pt>
              </c:numCache>
            </c:numRef>
          </c:yVal>
          <c:smooth val="0"/>
        </c:ser>
        <c:axId val="34099721"/>
        <c:axId val="69627528"/>
      </c:scatterChart>
      <c:valAx>
        <c:axId val="34099721"/>
        <c:scaling>
          <c:orientation val="minMax"/>
          <c:max val="45748"/>
          <c:min val="41153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9627528"/>
        <c:crosses val="autoZero"/>
        <c:crossBetween val="midCat"/>
        <c:majorUnit val="730.5"/>
      </c:valAx>
      <c:valAx>
        <c:axId val="69627528"/>
        <c:scaling>
          <c:orientation val="minMax"/>
          <c:max val="6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409972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KKNB-1 | GAS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Koreksi_Data!$C$1918:$C$2030</c:f>
              <c:numCache>
                <c:formatCode>mmm\-yyyy</c:formatCode>
                <c:ptCount val="113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  <c:pt idx="4">
                  <c:v>42583</c:v>
                </c:pt>
                <c:pt idx="5">
                  <c:v>42614</c:v>
                </c:pt>
                <c:pt idx="6">
                  <c:v>42644</c:v>
                </c:pt>
                <c:pt idx="7">
                  <c:v>42675</c:v>
                </c:pt>
                <c:pt idx="8">
                  <c:v>42705</c:v>
                </c:pt>
                <c:pt idx="9">
                  <c:v>42736</c:v>
                </c:pt>
                <c:pt idx="10">
                  <c:v>42767</c:v>
                </c:pt>
                <c:pt idx="11">
                  <c:v>42795</c:v>
                </c:pt>
                <c:pt idx="12">
                  <c:v>42826</c:v>
                </c:pt>
                <c:pt idx="13">
                  <c:v>42856</c:v>
                </c:pt>
                <c:pt idx="14">
                  <c:v>42887</c:v>
                </c:pt>
                <c:pt idx="15">
                  <c:v>42917</c:v>
                </c:pt>
                <c:pt idx="16">
                  <c:v>42948</c:v>
                </c:pt>
                <c:pt idx="17">
                  <c:v>42979</c:v>
                </c:pt>
                <c:pt idx="18">
                  <c:v>43009</c:v>
                </c:pt>
                <c:pt idx="19">
                  <c:v>43040</c:v>
                </c:pt>
                <c:pt idx="20">
                  <c:v>43070</c:v>
                </c:pt>
                <c:pt idx="21">
                  <c:v>43101</c:v>
                </c:pt>
                <c:pt idx="22">
                  <c:v>43132</c:v>
                </c:pt>
                <c:pt idx="23">
                  <c:v>43160</c:v>
                </c:pt>
                <c:pt idx="24">
                  <c:v>43191</c:v>
                </c:pt>
                <c:pt idx="25">
                  <c:v>43221</c:v>
                </c:pt>
                <c:pt idx="26">
                  <c:v>43252</c:v>
                </c:pt>
                <c:pt idx="27">
                  <c:v>43282</c:v>
                </c:pt>
                <c:pt idx="28">
                  <c:v>43313</c:v>
                </c:pt>
                <c:pt idx="29">
                  <c:v>43344</c:v>
                </c:pt>
                <c:pt idx="30">
                  <c:v>43374</c:v>
                </c:pt>
                <c:pt idx="31">
                  <c:v>43405</c:v>
                </c:pt>
                <c:pt idx="32">
                  <c:v>43435</c:v>
                </c:pt>
                <c:pt idx="33">
                  <c:v>43466</c:v>
                </c:pt>
                <c:pt idx="34">
                  <c:v>43497</c:v>
                </c:pt>
                <c:pt idx="35">
                  <c:v>43525</c:v>
                </c:pt>
                <c:pt idx="36">
                  <c:v>43556</c:v>
                </c:pt>
                <c:pt idx="37">
                  <c:v>43586</c:v>
                </c:pt>
                <c:pt idx="38">
                  <c:v>43617</c:v>
                </c:pt>
                <c:pt idx="39">
                  <c:v>43647</c:v>
                </c:pt>
                <c:pt idx="40">
                  <c:v>43678</c:v>
                </c:pt>
                <c:pt idx="41">
                  <c:v>43709</c:v>
                </c:pt>
                <c:pt idx="42">
                  <c:v>43739</c:v>
                </c:pt>
                <c:pt idx="43">
                  <c:v>43770</c:v>
                </c:pt>
                <c:pt idx="44">
                  <c:v>43800</c:v>
                </c:pt>
                <c:pt idx="45">
                  <c:v>43831</c:v>
                </c:pt>
                <c:pt idx="46">
                  <c:v>43862</c:v>
                </c:pt>
                <c:pt idx="47">
                  <c:v>43891</c:v>
                </c:pt>
                <c:pt idx="48">
                  <c:v>43922</c:v>
                </c:pt>
                <c:pt idx="49">
                  <c:v>43952</c:v>
                </c:pt>
                <c:pt idx="50">
                  <c:v>43983</c:v>
                </c:pt>
                <c:pt idx="51">
                  <c:v>44013</c:v>
                </c:pt>
                <c:pt idx="52">
                  <c:v>44044</c:v>
                </c:pt>
                <c:pt idx="53">
                  <c:v>44075</c:v>
                </c:pt>
                <c:pt idx="54">
                  <c:v>44105</c:v>
                </c:pt>
                <c:pt idx="55">
                  <c:v>44136</c:v>
                </c:pt>
                <c:pt idx="56">
                  <c:v>44287</c:v>
                </c:pt>
                <c:pt idx="57">
                  <c:v>44317</c:v>
                </c:pt>
                <c:pt idx="58">
                  <c:v>44348</c:v>
                </c:pt>
                <c:pt idx="59">
                  <c:v>44378</c:v>
                </c:pt>
                <c:pt idx="60">
                  <c:v>44409</c:v>
                </c:pt>
                <c:pt idx="61">
                  <c:v>44440</c:v>
                </c:pt>
                <c:pt idx="62">
                  <c:v>44470</c:v>
                </c:pt>
                <c:pt idx="63">
                  <c:v>44501</c:v>
                </c:pt>
                <c:pt idx="64">
                  <c:v>44531</c:v>
                </c:pt>
                <c:pt idx="65">
                  <c:v>44562</c:v>
                </c:pt>
                <c:pt idx="66">
                  <c:v>44593</c:v>
                </c:pt>
                <c:pt idx="67">
                  <c:v>44621</c:v>
                </c:pt>
                <c:pt idx="68">
                  <c:v>44652</c:v>
                </c:pt>
                <c:pt idx="69">
                  <c:v>44682</c:v>
                </c:pt>
                <c:pt idx="70">
                  <c:v>44713</c:v>
                </c:pt>
                <c:pt idx="71">
                  <c:v>44743</c:v>
                </c:pt>
                <c:pt idx="72">
                  <c:v>44774</c:v>
                </c:pt>
                <c:pt idx="73">
                  <c:v>44805</c:v>
                </c:pt>
                <c:pt idx="74">
                  <c:v>44835</c:v>
                </c:pt>
                <c:pt idx="75">
                  <c:v>44866</c:v>
                </c:pt>
                <c:pt idx="76">
                  <c:v>44896</c:v>
                </c:pt>
                <c:pt idx="77">
                  <c:v>44927</c:v>
                </c:pt>
                <c:pt idx="78">
                  <c:v>44958</c:v>
                </c:pt>
                <c:pt idx="79">
                  <c:v>44986</c:v>
                </c:pt>
                <c:pt idx="80">
                  <c:v>45017</c:v>
                </c:pt>
                <c:pt idx="81">
                  <c:v>45047</c:v>
                </c:pt>
                <c:pt idx="82">
                  <c:v>45078</c:v>
                </c:pt>
                <c:pt idx="83">
                  <c:v>45108</c:v>
                </c:pt>
                <c:pt idx="84">
                  <c:v>45139</c:v>
                </c:pt>
                <c:pt idx="85">
                  <c:v>45170</c:v>
                </c:pt>
                <c:pt idx="86">
                  <c:v>45200</c:v>
                </c:pt>
                <c:pt idx="87">
                  <c:v>45231</c:v>
                </c:pt>
                <c:pt idx="88">
                  <c:v>45292</c:v>
                </c:pt>
                <c:pt idx="89">
                  <c:v>45323</c:v>
                </c:pt>
                <c:pt idx="90">
                  <c:v>45352</c:v>
                </c:pt>
                <c:pt idx="91">
                  <c:v>45383</c:v>
                </c:pt>
                <c:pt idx="92">
                  <c:v>45413</c:v>
                </c:pt>
                <c:pt idx="93">
                  <c:v>45444</c:v>
                </c:pt>
                <c:pt idx="94">
                  <c:v>45474</c:v>
                </c:pt>
                <c:pt idx="95">
                  <c:v>45505</c:v>
                </c:pt>
                <c:pt idx="96">
                  <c:v>45536</c:v>
                </c:pt>
                <c:pt idx="97">
                  <c:v>45566</c:v>
                </c:pt>
                <c:pt idx="98">
                  <c:v>45597</c:v>
                </c:pt>
                <c:pt idx="99">
                  <c:v>45627</c:v>
                </c:pt>
                <c:pt idx="100">
                  <c:v>45658</c:v>
                </c:pt>
                <c:pt idx="101">
                  <c:v>45689</c:v>
                </c:pt>
                <c:pt idx="102">
                  <c:v>45717</c:v>
                </c:pt>
                <c:pt idx="103">
                  <c:v>45748</c:v>
                </c:pt>
                <c:pt idx="104">
                  <c:v>45839</c:v>
                </c:pt>
                <c:pt idx="105">
                  <c:v>45962</c:v>
                </c:pt>
                <c:pt idx="106">
                  <c:v>45992</c:v>
                </c:pt>
                <c:pt idx="107">
                  <c:v>46054</c:v>
                </c:pt>
                <c:pt idx="108">
                  <c:v>46113</c:v>
                </c:pt>
                <c:pt idx="109">
                  <c:v>46143</c:v>
                </c:pt>
                <c:pt idx="110">
                  <c:v>46174</c:v>
                </c:pt>
                <c:pt idx="111">
                  <c:v>46204</c:v>
                </c:pt>
                <c:pt idx="112">
                  <c:v>46235</c:v>
                </c:pt>
              </c:numCache>
            </c:numRef>
          </c:xVal>
          <c:yVal>
            <c:numRef>
              <c:f>Koreksi_Data!$H$1918:$H$2030</c:f>
              <c:numCache>
                <c:formatCode>#,##0.0</c:formatCode>
                <c:ptCount val="113"/>
                <c:pt idx="0">
                  <c:v>0</c:v>
                </c:pt>
                <c:pt idx="1">
                  <c:v>1668</c:v>
                </c:pt>
                <c:pt idx="2">
                  <c:v>1611</c:v>
                </c:pt>
                <c:pt idx="3">
                  <c:v>1589</c:v>
                </c:pt>
                <c:pt idx="4">
                  <c:v>1543</c:v>
                </c:pt>
                <c:pt idx="5">
                  <c:v>1439</c:v>
                </c:pt>
                <c:pt idx="6">
                  <c:v>1782</c:v>
                </c:pt>
                <c:pt idx="7">
                  <c:v>1750</c:v>
                </c:pt>
                <c:pt idx="8">
                  <c:v>1376</c:v>
                </c:pt>
                <c:pt idx="9">
                  <c:v>953</c:v>
                </c:pt>
                <c:pt idx="10">
                  <c:v>1607</c:v>
                </c:pt>
                <c:pt idx="11">
                  <c:v>1794</c:v>
                </c:pt>
                <c:pt idx="12">
                  <c:v>1664</c:v>
                </c:pt>
                <c:pt idx="13">
                  <c:v>1826</c:v>
                </c:pt>
                <c:pt idx="14">
                  <c:v>1772</c:v>
                </c:pt>
                <c:pt idx="15">
                  <c:v>1796</c:v>
                </c:pt>
                <c:pt idx="16">
                  <c:v>1881</c:v>
                </c:pt>
                <c:pt idx="17">
                  <c:v>1737</c:v>
                </c:pt>
                <c:pt idx="18">
                  <c:v>1369</c:v>
                </c:pt>
                <c:pt idx="19">
                  <c:v>1885</c:v>
                </c:pt>
                <c:pt idx="20">
                  <c:v>1571</c:v>
                </c:pt>
                <c:pt idx="21">
                  <c:v>1559</c:v>
                </c:pt>
                <c:pt idx="22">
                  <c:v>1456</c:v>
                </c:pt>
                <c:pt idx="23">
                  <c:v>1317</c:v>
                </c:pt>
                <c:pt idx="24">
                  <c:v>1318</c:v>
                </c:pt>
                <c:pt idx="25">
                  <c:v>1439</c:v>
                </c:pt>
                <c:pt idx="26">
                  <c:v>1326</c:v>
                </c:pt>
                <c:pt idx="27">
                  <c:v>1262</c:v>
                </c:pt>
                <c:pt idx="28">
                  <c:v>1248</c:v>
                </c:pt>
                <c:pt idx="29">
                  <c:v>1534</c:v>
                </c:pt>
                <c:pt idx="30">
                  <c:v>1494</c:v>
                </c:pt>
                <c:pt idx="31">
                  <c:v>993</c:v>
                </c:pt>
                <c:pt idx="32">
                  <c:v>975</c:v>
                </c:pt>
                <c:pt idx="33">
                  <c:v>1054</c:v>
                </c:pt>
                <c:pt idx="34">
                  <c:v>964</c:v>
                </c:pt>
                <c:pt idx="35">
                  <c:v>1028</c:v>
                </c:pt>
                <c:pt idx="36">
                  <c:v>1124</c:v>
                </c:pt>
                <c:pt idx="37">
                  <c:v>918</c:v>
                </c:pt>
                <c:pt idx="38">
                  <c:v>822</c:v>
                </c:pt>
                <c:pt idx="39">
                  <c:v>740</c:v>
                </c:pt>
                <c:pt idx="40">
                  <c:v>836</c:v>
                </c:pt>
                <c:pt idx="41">
                  <c:v>871</c:v>
                </c:pt>
                <c:pt idx="42">
                  <c:v>784</c:v>
                </c:pt>
                <c:pt idx="43">
                  <c:v>934</c:v>
                </c:pt>
                <c:pt idx="44">
                  <c:v>839</c:v>
                </c:pt>
                <c:pt idx="45">
                  <c:v>907</c:v>
                </c:pt>
                <c:pt idx="46">
                  <c:v>920</c:v>
                </c:pt>
                <c:pt idx="47">
                  <c:v>819</c:v>
                </c:pt>
                <c:pt idx="48">
                  <c:v>840</c:v>
                </c:pt>
                <c:pt idx="49">
                  <c:v>906</c:v>
                </c:pt>
                <c:pt idx="50">
                  <c:v>854</c:v>
                </c:pt>
                <c:pt idx="51">
                  <c:v>866</c:v>
                </c:pt>
                <c:pt idx="52">
                  <c:v>954</c:v>
                </c:pt>
                <c:pt idx="53">
                  <c:v>1022</c:v>
                </c:pt>
                <c:pt idx="54">
                  <c:v>1006</c:v>
                </c:pt>
                <c:pt idx="55">
                  <c:v>1221</c:v>
                </c:pt>
                <c:pt idx="56">
                  <c:v>1113</c:v>
                </c:pt>
                <c:pt idx="57">
                  <c:v>1087</c:v>
                </c:pt>
                <c:pt idx="58">
                  <c:v>1274</c:v>
                </c:pt>
                <c:pt idx="59">
                  <c:v>1191</c:v>
                </c:pt>
                <c:pt idx="60">
                  <c:v>1324</c:v>
                </c:pt>
                <c:pt idx="61">
                  <c:v>1235</c:v>
                </c:pt>
                <c:pt idx="62">
                  <c:v>1156</c:v>
                </c:pt>
                <c:pt idx="63">
                  <c:v>1072</c:v>
                </c:pt>
                <c:pt idx="64">
                  <c:v>1058</c:v>
                </c:pt>
                <c:pt idx="65">
                  <c:v>1330</c:v>
                </c:pt>
                <c:pt idx="66">
                  <c:v>1348</c:v>
                </c:pt>
                <c:pt idx="67">
                  <c:v>1352</c:v>
                </c:pt>
                <c:pt idx="68">
                  <c:v>1455</c:v>
                </c:pt>
                <c:pt idx="69">
                  <c:v>1488</c:v>
                </c:pt>
                <c:pt idx="70">
                  <c:v>1394</c:v>
                </c:pt>
                <c:pt idx="71">
                  <c:v>1437</c:v>
                </c:pt>
                <c:pt idx="72">
                  <c:v>1393</c:v>
                </c:pt>
                <c:pt idx="73">
                  <c:v>1400</c:v>
                </c:pt>
                <c:pt idx="74">
                  <c:v>1438</c:v>
                </c:pt>
                <c:pt idx="75">
                  <c:v>1458</c:v>
                </c:pt>
                <c:pt idx="76">
                  <c:v>1400</c:v>
                </c:pt>
                <c:pt idx="77">
                  <c:v>1320</c:v>
                </c:pt>
                <c:pt idx="78">
                  <c:v>1328</c:v>
                </c:pt>
                <c:pt idx="79">
                  <c:v>1311</c:v>
                </c:pt>
                <c:pt idx="80">
                  <c:v>1096</c:v>
                </c:pt>
                <c:pt idx="81">
                  <c:v>1045</c:v>
                </c:pt>
                <c:pt idx="82">
                  <c:v>1016</c:v>
                </c:pt>
                <c:pt idx="83">
                  <c:v>976</c:v>
                </c:pt>
                <c:pt idx="84">
                  <c:v>961</c:v>
                </c:pt>
                <c:pt idx="85">
                  <c:v>1002</c:v>
                </c:pt>
                <c:pt idx="86">
                  <c:v>917</c:v>
                </c:pt>
                <c:pt idx="87">
                  <c:v>891</c:v>
                </c:pt>
                <c:pt idx="88">
                  <c:v>858</c:v>
                </c:pt>
                <c:pt idx="89">
                  <c:v>874</c:v>
                </c:pt>
                <c:pt idx="90">
                  <c:v>869</c:v>
                </c:pt>
                <c:pt idx="91">
                  <c:v>913</c:v>
                </c:pt>
                <c:pt idx="92">
                  <c:v>872</c:v>
                </c:pt>
                <c:pt idx="93">
                  <c:v>900</c:v>
                </c:pt>
                <c:pt idx="94">
                  <c:v>911</c:v>
                </c:pt>
                <c:pt idx="95">
                  <c:v>932</c:v>
                </c:pt>
                <c:pt idx="96">
                  <c:v>921</c:v>
                </c:pt>
                <c:pt idx="97">
                  <c:v>833</c:v>
                </c:pt>
                <c:pt idx="98">
                  <c:v>602</c:v>
                </c:pt>
                <c:pt idx="99">
                  <c:v>613</c:v>
                </c:pt>
                <c:pt idx="100">
                  <c:v>599</c:v>
                </c:pt>
                <c:pt idx="101">
                  <c:v>694</c:v>
                </c:pt>
                <c:pt idx="102">
                  <c:v>764</c:v>
                </c:pt>
                <c:pt idx="103">
                  <c:v>781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Koreksi_Data!$C$1918:$C$2030</c:f>
              <c:numCache>
                <c:formatCode>mmm\-yyyy</c:formatCode>
                <c:ptCount val="113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  <c:pt idx="4">
                  <c:v>42583</c:v>
                </c:pt>
                <c:pt idx="5">
                  <c:v>42614</c:v>
                </c:pt>
                <c:pt idx="6">
                  <c:v>42644</c:v>
                </c:pt>
                <c:pt idx="7">
                  <c:v>42675</c:v>
                </c:pt>
                <c:pt idx="8">
                  <c:v>42705</c:v>
                </c:pt>
                <c:pt idx="9">
                  <c:v>42736</c:v>
                </c:pt>
                <c:pt idx="10">
                  <c:v>42767</c:v>
                </c:pt>
                <c:pt idx="11">
                  <c:v>42795</c:v>
                </c:pt>
                <c:pt idx="12">
                  <c:v>42826</c:v>
                </c:pt>
                <c:pt idx="13">
                  <c:v>42856</c:v>
                </c:pt>
                <c:pt idx="14">
                  <c:v>42887</c:v>
                </c:pt>
                <c:pt idx="15">
                  <c:v>42917</c:v>
                </c:pt>
                <c:pt idx="16">
                  <c:v>42948</c:v>
                </c:pt>
                <c:pt idx="17">
                  <c:v>42979</c:v>
                </c:pt>
                <c:pt idx="18">
                  <c:v>43009</c:v>
                </c:pt>
                <c:pt idx="19">
                  <c:v>43040</c:v>
                </c:pt>
                <c:pt idx="20">
                  <c:v>43070</c:v>
                </c:pt>
                <c:pt idx="21">
                  <c:v>43101</c:v>
                </c:pt>
                <c:pt idx="22">
                  <c:v>43132</c:v>
                </c:pt>
                <c:pt idx="23">
                  <c:v>43160</c:v>
                </c:pt>
                <c:pt idx="24">
                  <c:v>43191</c:v>
                </c:pt>
                <c:pt idx="25">
                  <c:v>43221</c:v>
                </c:pt>
                <c:pt idx="26">
                  <c:v>43252</c:v>
                </c:pt>
                <c:pt idx="27">
                  <c:v>43282</c:v>
                </c:pt>
                <c:pt idx="28">
                  <c:v>43313</c:v>
                </c:pt>
                <c:pt idx="29">
                  <c:v>43344</c:v>
                </c:pt>
                <c:pt idx="30">
                  <c:v>43374</c:v>
                </c:pt>
                <c:pt idx="31">
                  <c:v>43405</c:v>
                </c:pt>
                <c:pt idx="32">
                  <c:v>43435</c:v>
                </c:pt>
                <c:pt idx="33">
                  <c:v>43466</c:v>
                </c:pt>
                <c:pt idx="34">
                  <c:v>43497</c:v>
                </c:pt>
                <c:pt idx="35">
                  <c:v>43525</c:v>
                </c:pt>
                <c:pt idx="36">
                  <c:v>43556</c:v>
                </c:pt>
                <c:pt idx="37">
                  <c:v>43586</c:v>
                </c:pt>
                <c:pt idx="38">
                  <c:v>43617</c:v>
                </c:pt>
                <c:pt idx="39">
                  <c:v>43647</c:v>
                </c:pt>
                <c:pt idx="40">
                  <c:v>43678</c:v>
                </c:pt>
                <c:pt idx="41">
                  <c:v>43709</c:v>
                </c:pt>
                <c:pt idx="42">
                  <c:v>43739</c:v>
                </c:pt>
                <c:pt idx="43">
                  <c:v>43770</c:v>
                </c:pt>
                <c:pt idx="44">
                  <c:v>43800</c:v>
                </c:pt>
                <c:pt idx="45">
                  <c:v>43831</c:v>
                </c:pt>
                <c:pt idx="46">
                  <c:v>43862</c:v>
                </c:pt>
                <c:pt idx="47">
                  <c:v>43891</c:v>
                </c:pt>
                <c:pt idx="48">
                  <c:v>43922</c:v>
                </c:pt>
                <c:pt idx="49">
                  <c:v>43952</c:v>
                </c:pt>
                <c:pt idx="50">
                  <c:v>43983</c:v>
                </c:pt>
                <c:pt idx="51">
                  <c:v>44013</c:v>
                </c:pt>
                <c:pt idx="52">
                  <c:v>44044</c:v>
                </c:pt>
                <c:pt idx="53">
                  <c:v>44075</c:v>
                </c:pt>
                <c:pt idx="54">
                  <c:v>44105</c:v>
                </c:pt>
                <c:pt idx="55">
                  <c:v>44136</c:v>
                </c:pt>
                <c:pt idx="56">
                  <c:v>44287</c:v>
                </c:pt>
                <c:pt idx="57">
                  <c:v>44317</c:v>
                </c:pt>
                <c:pt idx="58">
                  <c:v>44348</c:v>
                </c:pt>
                <c:pt idx="59">
                  <c:v>44378</c:v>
                </c:pt>
                <c:pt idx="60">
                  <c:v>44409</c:v>
                </c:pt>
                <c:pt idx="61">
                  <c:v>44440</c:v>
                </c:pt>
                <c:pt idx="62">
                  <c:v>44470</c:v>
                </c:pt>
                <c:pt idx="63">
                  <c:v>44501</c:v>
                </c:pt>
                <c:pt idx="64">
                  <c:v>44531</c:v>
                </c:pt>
                <c:pt idx="65">
                  <c:v>44562</c:v>
                </c:pt>
                <c:pt idx="66">
                  <c:v>44593</c:v>
                </c:pt>
                <c:pt idx="67">
                  <c:v>44621</c:v>
                </c:pt>
                <c:pt idx="68">
                  <c:v>44652</c:v>
                </c:pt>
                <c:pt idx="69">
                  <c:v>44682</c:v>
                </c:pt>
                <c:pt idx="70">
                  <c:v>44713</c:v>
                </c:pt>
                <c:pt idx="71">
                  <c:v>44743</c:v>
                </c:pt>
                <c:pt idx="72">
                  <c:v>44774</c:v>
                </c:pt>
                <c:pt idx="73">
                  <c:v>44805</c:v>
                </c:pt>
                <c:pt idx="74">
                  <c:v>44835</c:v>
                </c:pt>
                <c:pt idx="75">
                  <c:v>44866</c:v>
                </c:pt>
                <c:pt idx="76">
                  <c:v>44896</c:v>
                </c:pt>
                <c:pt idx="77">
                  <c:v>44927</c:v>
                </c:pt>
                <c:pt idx="78">
                  <c:v>44958</c:v>
                </c:pt>
                <c:pt idx="79">
                  <c:v>44986</c:v>
                </c:pt>
                <c:pt idx="80">
                  <c:v>45017</c:v>
                </c:pt>
                <c:pt idx="81">
                  <c:v>45047</c:v>
                </c:pt>
                <c:pt idx="82">
                  <c:v>45078</c:v>
                </c:pt>
                <c:pt idx="83">
                  <c:v>45108</c:v>
                </c:pt>
                <c:pt idx="84">
                  <c:v>45139</c:v>
                </c:pt>
                <c:pt idx="85">
                  <c:v>45170</c:v>
                </c:pt>
                <c:pt idx="86">
                  <c:v>45200</c:v>
                </c:pt>
                <c:pt idx="87">
                  <c:v>45231</c:v>
                </c:pt>
                <c:pt idx="88">
                  <c:v>45292</c:v>
                </c:pt>
                <c:pt idx="89">
                  <c:v>45323</c:v>
                </c:pt>
                <c:pt idx="90">
                  <c:v>45352</c:v>
                </c:pt>
                <c:pt idx="91">
                  <c:v>45383</c:v>
                </c:pt>
                <c:pt idx="92">
                  <c:v>45413</c:v>
                </c:pt>
                <c:pt idx="93">
                  <c:v>45444</c:v>
                </c:pt>
                <c:pt idx="94">
                  <c:v>45474</c:v>
                </c:pt>
                <c:pt idx="95">
                  <c:v>45505</c:v>
                </c:pt>
                <c:pt idx="96">
                  <c:v>45536</c:v>
                </c:pt>
                <c:pt idx="97">
                  <c:v>45566</c:v>
                </c:pt>
                <c:pt idx="98">
                  <c:v>45597</c:v>
                </c:pt>
                <c:pt idx="99">
                  <c:v>45627</c:v>
                </c:pt>
                <c:pt idx="100">
                  <c:v>45658</c:v>
                </c:pt>
                <c:pt idx="101">
                  <c:v>45689</c:v>
                </c:pt>
                <c:pt idx="102">
                  <c:v>45717</c:v>
                </c:pt>
                <c:pt idx="103">
                  <c:v>45748</c:v>
                </c:pt>
                <c:pt idx="104">
                  <c:v>45839</c:v>
                </c:pt>
                <c:pt idx="105">
                  <c:v>45962</c:v>
                </c:pt>
                <c:pt idx="106">
                  <c:v>45992</c:v>
                </c:pt>
                <c:pt idx="107">
                  <c:v>46054</c:v>
                </c:pt>
                <c:pt idx="108">
                  <c:v>46113</c:v>
                </c:pt>
                <c:pt idx="109">
                  <c:v>46143</c:v>
                </c:pt>
                <c:pt idx="110">
                  <c:v>46174</c:v>
                </c:pt>
                <c:pt idx="111">
                  <c:v>46204</c:v>
                </c:pt>
                <c:pt idx="112">
                  <c:v>46235</c:v>
                </c:pt>
              </c:numCache>
            </c:numRef>
          </c:xVal>
          <c:yVal>
            <c:numRef>
              <c:f>Koreksi_Data!$I$1918:$I$2030</c:f>
              <c:numCache>
                <c:formatCode>#,##0.0</c:formatCode>
                <c:ptCount val="113"/>
                <c:pt idx="0">
                  <c:v>2180.25</c:v>
                </c:pt>
                <c:pt idx="1">
                  <c:v>2292</c:v>
                </c:pt>
                <c:pt idx="8">
                  <c:v>1450</c:v>
                </c:pt>
                <c:pt idx="10">
                  <c:v>2718</c:v>
                </c:pt>
                <c:pt idx="17">
                  <c:v>2430</c:v>
                </c:pt>
                <c:pt idx="22">
                  <c:v>1810</c:v>
                </c:pt>
                <c:pt idx="23">
                  <c:v>1816</c:v>
                </c:pt>
                <c:pt idx="25">
                  <c:v>1840</c:v>
                </c:pt>
                <c:pt idx="26">
                  <c:v>1824</c:v>
                </c:pt>
                <c:pt idx="27">
                  <c:v>1835</c:v>
                </c:pt>
                <c:pt idx="28">
                  <c:v>1848</c:v>
                </c:pt>
                <c:pt idx="29">
                  <c:v>1836</c:v>
                </c:pt>
                <c:pt idx="30">
                  <c:v>1096</c:v>
                </c:pt>
                <c:pt idx="32">
                  <c:v>1132</c:v>
                </c:pt>
                <c:pt idx="33">
                  <c:v>1146</c:v>
                </c:pt>
                <c:pt idx="51">
                  <c:v>1495</c:v>
                </c:pt>
                <c:pt idx="80">
                  <c:v>1036</c:v>
                </c:pt>
                <c:pt idx="81">
                  <c:v>1014</c:v>
                </c:pt>
                <c:pt idx="86">
                  <c:v>960</c:v>
                </c:pt>
                <c:pt idx="92">
                  <c:v>1000</c:v>
                </c:pt>
                <c:pt idx="94">
                  <c:v>1038</c:v>
                </c:pt>
                <c:pt idx="95">
                  <c:v>1030</c:v>
                </c:pt>
                <c:pt idx="96">
                  <c:v>959</c:v>
                </c:pt>
                <c:pt idx="97">
                  <c:v>639</c:v>
                </c:pt>
                <c:pt idx="98">
                  <c:v>665</c:v>
                </c:pt>
                <c:pt idx="99">
                  <c:v>671</c:v>
                </c:pt>
                <c:pt idx="100">
                  <c:v>720</c:v>
                </c:pt>
                <c:pt idx="101">
                  <c:v>850</c:v>
                </c:pt>
                <c:pt idx="102">
                  <c:v>836</c:v>
                </c:pt>
                <c:pt idx="103">
                  <c:v>822</c:v>
                </c:pt>
                <c:pt idx="104">
                  <c:v>804</c:v>
                </c:pt>
                <c:pt idx="105">
                  <c:v>779</c:v>
                </c:pt>
                <c:pt idx="106">
                  <c:v>783</c:v>
                </c:pt>
                <c:pt idx="107">
                  <c:v>775</c:v>
                </c:pt>
                <c:pt idx="108">
                  <c:v>777</c:v>
                </c:pt>
                <c:pt idx="109">
                  <c:v>750</c:v>
                </c:pt>
                <c:pt idx="110">
                  <c:v>732</c:v>
                </c:pt>
                <c:pt idx="111">
                  <c:v>720</c:v>
                </c:pt>
                <c:pt idx="112">
                  <c:v>715</c:v>
                </c:pt>
              </c:numCache>
            </c:numRef>
          </c:yVal>
          <c:smooth val="0"/>
        </c:ser>
        <c:axId val="32261743"/>
        <c:axId val="10215561"/>
      </c:scatterChart>
      <c:valAx>
        <c:axId val="32261743"/>
        <c:scaling>
          <c:orientation val="minMax"/>
          <c:max val="46235"/>
          <c:min val="424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0215561"/>
        <c:crosses val="autoZero"/>
        <c:crossBetween val="midCat"/>
        <c:majorUnit val="365.25"/>
      </c:valAx>
      <c:valAx>
        <c:axId val="10215561"/>
        <c:scaling>
          <c:orientation val="minMax"/>
          <c:max val="4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226174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KKNB-1 | GAS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c55a11"/>
            </a:solidFill>
            <a:ln w="1908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Koreksi_Data!$C$1918:$C$2030</c:f>
              <c:numCache>
                <c:formatCode>mmm\-yyyy</c:formatCode>
                <c:ptCount val="113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  <c:pt idx="4">
                  <c:v>42583</c:v>
                </c:pt>
                <c:pt idx="5">
                  <c:v>42614</c:v>
                </c:pt>
                <c:pt idx="6">
                  <c:v>42644</c:v>
                </c:pt>
                <c:pt idx="7">
                  <c:v>42675</c:v>
                </c:pt>
                <c:pt idx="8">
                  <c:v>42705</c:v>
                </c:pt>
                <c:pt idx="9">
                  <c:v>42736</c:v>
                </c:pt>
                <c:pt idx="10">
                  <c:v>42767</c:v>
                </c:pt>
                <c:pt idx="11">
                  <c:v>42795</c:v>
                </c:pt>
                <c:pt idx="12">
                  <c:v>42826</c:v>
                </c:pt>
                <c:pt idx="13">
                  <c:v>42856</c:v>
                </c:pt>
                <c:pt idx="14">
                  <c:v>42887</c:v>
                </c:pt>
                <c:pt idx="15">
                  <c:v>42917</c:v>
                </c:pt>
                <c:pt idx="16">
                  <c:v>42948</c:v>
                </c:pt>
                <c:pt idx="17">
                  <c:v>42979</c:v>
                </c:pt>
                <c:pt idx="18">
                  <c:v>43009</c:v>
                </c:pt>
                <c:pt idx="19">
                  <c:v>43040</c:v>
                </c:pt>
                <c:pt idx="20">
                  <c:v>43070</c:v>
                </c:pt>
                <c:pt idx="21">
                  <c:v>43101</c:v>
                </c:pt>
                <c:pt idx="22">
                  <c:v>43132</c:v>
                </c:pt>
                <c:pt idx="23">
                  <c:v>43160</c:v>
                </c:pt>
                <c:pt idx="24">
                  <c:v>43191</c:v>
                </c:pt>
                <c:pt idx="25">
                  <c:v>43221</c:v>
                </c:pt>
                <c:pt idx="26">
                  <c:v>43252</c:v>
                </c:pt>
                <c:pt idx="27">
                  <c:v>43282</c:v>
                </c:pt>
                <c:pt idx="28">
                  <c:v>43313</c:v>
                </c:pt>
                <c:pt idx="29">
                  <c:v>43344</c:v>
                </c:pt>
                <c:pt idx="30">
                  <c:v>43374</c:v>
                </c:pt>
                <c:pt idx="31">
                  <c:v>43405</c:v>
                </c:pt>
                <c:pt idx="32">
                  <c:v>43435</c:v>
                </c:pt>
                <c:pt idx="33">
                  <c:v>43466</c:v>
                </c:pt>
                <c:pt idx="34">
                  <c:v>43497</c:v>
                </c:pt>
                <c:pt idx="35">
                  <c:v>43525</c:v>
                </c:pt>
                <c:pt idx="36">
                  <c:v>43556</c:v>
                </c:pt>
                <c:pt idx="37">
                  <c:v>43586</c:v>
                </c:pt>
                <c:pt idx="38">
                  <c:v>43617</c:v>
                </c:pt>
                <c:pt idx="39">
                  <c:v>43647</c:v>
                </c:pt>
                <c:pt idx="40">
                  <c:v>43678</c:v>
                </c:pt>
                <c:pt idx="41">
                  <c:v>43709</c:v>
                </c:pt>
                <c:pt idx="42">
                  <c:v>43739</c:v>
                </c:pt>
                <c:pt idx="43">
                  <c:v>43770</c:v>
                </c:pt>
                <c:pt idx="44">
                  <c:v>43800</c:v>
                </c:pt>
                <c:pt idx="45">
                  <c:v>43831</c:v>
                </c:pt>
                <c:pt idx="46">
                  <c:v>43862</c:v>
                </c:pt>
                <c:pt idx="47">
                  <c:v>43891</c:v>
                </c:pt>
                <c:pt idx="48">
                  <c:v>43922</c:v>
                </c:pt>
                <c:pt idx="49">
                  <c:v>43952</c:v>
                </c:pt>
                <c:pt idx="50">
                  <c:v>43983</c:v>
                </c:pt>
                <c:pt idx="51">
                  <c:v>44013</c:v>
                </c:pt>
                <c:pt idx="52">
                  <c:v>44044</c:v>
                </c:pt>
                <c:pt idx="53">
                  <c:v>44075</c:v>
                </c:pt>
                <c:pt idx="54">
                  <c:v>44105</c:v>
                </c:pt>
                <c:pt idx="55">
                  <c:v>44136</c:v>
                </c:pt>
                <c:pt idx="56">
                  <c:v>44287</c:v>
                </c:pt>
                <c:pt idx="57">
                  <c:v>44317</c:v>
                </c:pt>
                <c:pt idx="58">
                  <c:v>44348</c:v>
                </c:pt>
                <c:pt idx="59">
                  <c:v>44378</c:v>
                </c:pt>
                <c:pt idx="60">
                  <c:v>44409</c:v>
                </c:pt>
                <c:pt idx="61">
                  <c:v>44440</c:v>
                </c:pt>
                <c:pt idx="62">
                  <c:v>44470</c:v>
                </c:pt>
                <c:pt idx="63">
                  <c:v>44501</c:v>
                </c:pt>
                <c:pt idx="64">
                  <c:v>44531</c:v>
                </c:pt>
                <c:pt idx="65">
                  <c:v>44562</c:v>
                </c:pt>
                <c:pt idx="66">
                  <c:v>44593</c:v>
                </c:pt>
                <c:pt idx="67">
                  <c:v>44621</c:v>
                </c:pt>
                <c:pt idx="68">
                  <c:v>44652</c:v>
                </c:pt>
                <c:pt idx="69">
                  <c:v>44682</c:v>
                </c:pt>
                <c:pt idx="70">
                  <c:v>44713</c:v>
                </c:pt>
                <c:pt idx="71">
                  <c:v>44743</c:v>
                </c:pt>
                <c:pt idx="72">
                  <c:v>44774</c:v>
                </c:pt>
                <c:pt idx="73">
                  <c:v>44805</c:v>
                </c:pt>
                <c:pt idx="74">
                  <c:v>44835</c:v>
                </c:pt>
                <c:pt idx="75">
                  <c:v>44866</c:v>
                </c:pt>
                <c:pt idx="76">
                  <c:v>44896</c:v>
                </c:pt>
                <c:pt idx="77">
                  <c:v>44927</c:v>
                </c:pt>
                <c:pt idx="78">
                  <c:v>44958</c:v>
                </c:pt>
                <c:pt idx="79">
                  <c:v>44986</c:v>
                </c:pt>
                <c:pt idx="80">
                  <c:v>45017</c:v>
                </c:pt>
                <c:pt idx="81">
                  <c:v>45047</c:v>
                </c:pt>
                <c:pt idx="82">
                  <c:v>45078</c:v>
                </c:pt>
                <c:pt idx="83">
                  <c:v>45108</c:v>
                </c:pt>
                <c:pt idx="84">
                  <c:v>45139</c:v>
                </c:pt>
                <c:pt idx="85">
                  <c:v>45170</c:v>
                </c:pt>
                <c:pt idx="86">
                  <c:v>45200</c:v>
                </c:pt>
                <c:pt idx="87">
                  <c:v>45231</c:v>
                </c:pt>
                <c:pt idx="88">
                  <c:v>45292</c:v>
                </c:pt>
                <c:pt idx="89">
                  <c:v>45323</c:v>
                </c:pt>
                <c:pt idx="90">
                  <c:v>45352</c:v>
                </c:pt>
                <c:pt idx="91">
                  <c:v>45383</c:v>
                </c:pt>
                <c:pt idx="92">
                  <c:v>45413</c:v>
                </c:pt>
                <c:pt idx="93">
                  <c:v>45444</c:v>
                </c:pt>
                <c:pt idx="94">
                  <c:v>45474</c:v>
                </c:pt>
                <c:pt idx="95">
                  <c:v>45505</c:v>
                </c:pt>
                <c:pt idx="96">
                  <c:v>45536</c:v>
                </c:pt>
                <c:pt idx="97">
                  <c:v>45566</c:v>
                </c:pt>
                <c:pt idx="98">
                  <c:v>45597</c:v>
                </c:pt>
                <c:pt idx="99">
                  <c:v>45627</c:v>
                </c:pt>
                <c:pt idx="100">
                  <c:v>45658</c:v>
                </c:pt>
                <c:pt idx="101">
                  <c:v>45689</c:v>
                </c:pt>
                <c:pt idx="102">
                  <c:v>45717</c:v>
                </c:pt>
                <c:pt idx="103">
                  <c:v>45748</c:v>
                </c:pt>
                <c:pt idx="104">
                  <c:v>45839</c:v>
                </c:pt>
                <c:pt idx="105">
                  <c:v>45962</c:v>
                </c:pt>
                <c:pt idx="106">
                  <c:v>45992</c:v>
                </c:pt>
                <c:pt idx="107">
                  <c:v>46054</c:v>
                </c:pt>
                <c:pt idx="108">
                  <c:v>46113</c:v>
                </c:pt>
                <c:pt idx="109">
                  <c:v>46143</c:v>
                </c:pt>
                <c:pt idx="110">
                  <c:v>46174</c:v>
                </c:pt>
                <c:pt idx="111">
                  <c:v>46204</c:v>
                </c:pt>
                <c:pt idx="112">
                  <c:v>46235</c:v>
                </c:pt>
              </c:numCache>
            </c:numRef>
          </c:xVal>
          <c:yVal>
            <c:numRef>
              <c:f>Koreksi_Data!$K$1918:$K$2030</c:f>
              <c:numCache>
                <c:formatCode>#,##0.0</c:formatCode>
                <c:ptCount val="113"/>
                <c:pt idx="0">
                  <c:v>0</c:v>
                </c:pt>
                <c:pt idx="1">
                  <c:v>2292</c:v>
                </c:pt>
                <c:pt idx="2">
                  <c:v>2213.67625899281</c:v>
                </c:pt>
                <c:pt idx="3">
                  <c:v>2183.44604316547</c:v>
                </c:pt>
                <c:pt idx="4">
                  <c:v>2120.23741007194</c:v>
                </c:pt>
                <c:pt idx="5">
                  <c:v>1977.3309352518</c:v>
                </c:pt>
                <c:pt idx="6">
                  <c:v>2448.64748201439</c:v>
                </c:pt>
                <c:pt idx="7">
                  <c:v>2404.67625899281</c:v>
                </c:pt>
                <c:pt idx="8">
                  <c:v>1450</c:v>
                </c:pt>
                <c:pt idx="9">
                  <c:v>1004.25145348837</c:v>
                </c:pt>
                <c:pt idx="10">
                  <c:v>2718</c:v>
                </c:pt>
                <c:pt idx="11">
                  <c:v>3034.28251400124</c:v>
                </c:pt>
                <c:pt idx="12">
                  <c:v>2814.4069695084</c:v>
                </c:pt>
                <c:pt idx="13">
                  <c:v>3088.40572495333</c:v>
                </c:pt>
                <c:pt idx="14">
                  <c:v>2997.07280647169</c:v>
                </c:pt>
                <c:pt idx="15">
                  <c:v>3037.66521468575</c:v>
                </c:pt>
                <c:pt idx="16">
                  <c:v>3181.42999377722</c:v>
                </c:pt>
                <c:pt idx="17">
                  <c:v>2430</c:v>
                </c:pt>
                <c:pt idx="18">
                  <c:v>1915.18134715026</c:v>
                </c:pt>
                <c:pt idx="19">
                  <c:v>2637.04663212435</c:v>
                </c:pt>
                <c:pt idx="20">
                  <c:v>2197.77202072539</c:v>
                </c:pt>
                <c:pt idx="21">
                  <c:v>2180.98445595855</c:v>
                </c:pt>
                <c:pt idx="22">
                  <c:v>1810</c:v>
                </c:pt>
                <c:pt idx="23">
                  <c:v>1816</c:v>
                </c:pt>
                <c:pt idx="24">
                  <c:v>1817.37889141989</c:v>
                </c:pt>
                <c:pt idx="25">
                  <c:v>1840</c:v>
                </c:pt>
                <c:pt idx="26">
                  <c:v>1824</c:v>
                </c:pt>
                <c:pt idx="27">
                  <c:v>1835</c:v>
                </c:pt>
                <c:pt idx="28">
                  <c:v>1848</c:v>
                </c:pt>
                <c:pt idx="29">
                  <c:v>1836</c:v>
                </c:pt>
                <c:pt idx="30">
                  <c:v>1096</c:v>
                </c:pt>
                <c:pt idx="31">
                  <c:v>728.465863453815</c:v>
                </c:pt>
                <c:pt idx="32">
                  <c:v>1132</c:v>
                </c:pt>
                <c:pt idx="33">
                  <c:v>1146</c:v>
                </c:pt>
                <c:pt idx="34">
                  <c:v>1048.14421252372</c:v>
                </c:pt>
                <c:pt idx="35">
                  <c:v>1117.73055028463</c:v>
                </c:pt>
                <c:pt idx="36">
                  <c:v>1222.110056926</c:v>
                </c:pt>
                <c:pt idx="37">
                  <c:v>998.129032258065</c:v>
                </c:pt>
                <c:pt idx="38">
                  <c:v>893.749525616698</c:v>
                </c:pt>
                <c:pt idx="39">
                  <c:v>804.592030360531</c:v>
                </c:pt>
                <c:pt idx="40">
                  <c:v>908.971537001898</c:v>
                </c:pt>
                <c:pt idx="41">
                  <c:v>947.026565464896</c:v>
                </c:pt>
                <c:pt idx="42">
                  <c:v>852.432637571158</c:v>
                </c:pt>
                <c:pt idx="43">
                  <c:v>1015.52561669829</c:v>
                </c:pt>
                <c:pt idx="44">
                  <c:v>912.23339658444</c:v>
                </c:pt>
                <c:pt idx="45">
                  <c:v>986.168880455408</c:v>
                </c:pt>
                <c:pt idx="46">
                  <c:v>1000.30360531309</c:v>
                </c:pt>
                <c:pt idx="47">
                  <c:v>890.487666034156</c:v>
                </c:pt>
                <c:pt idx="48">
                  <c:v>913.320683111955</c:v>
                </c:pt>
                <c:pt idx="49">
                  <c:v>985.081593927894</c:v>
                </c:pt>
                <c:pt idx="50">
                  <c:v>928.542694497154</c:v>
                </c:pt>
                <c:pt idx="51">
                  <c:v>1495</c:v>
                </c:pt>
                <c:pt idx="52">
                  <c:v>1646.9168591224</c:v>
                </c:pt>
                <c:pt idx="53">
                  <c:v>1764.30715935335</c:v>
                </c:pt>
                <c:pt idx="54">
                  <c:v>1736.68591224018</c:v>
                </c:pt>
                <c:pt idx="55">
                  <c:v>2107.84642032333</c:v>
                </c:pt>
                <c:pt idx="56">
                  <c:v>1921.40300230947</c:v>
                </c:pt>
                <c:pt idx="57">
                  <c:v>1876.51847575058</c:v>
                </c:pt>
                <c:pt idx="58">
                  <c:v>2199.34180138568</c:v>
                </c:pt>
                <c:pt idx="59">
                  <c:v>2056.05658198614</c:v>
                </c:pt>
                <c:pt idx="60">
                  <c:v>2285.65819861432</c:v>
                </c:pt>
                <c:pt idx="61">
                  <c:v>2132.01501154734</c:v>
                </c:pt>
                <c:pt idx="62">
                  <c:v>1995.6351039261</c:v>
                </c:pt>
                <c:pt idx="63">
                  <c:v>1850.62355658199</c:v>
                </c:pt>
                <c:pt idx="64">
                  <c:v>1826.45496535797</c:v>
                </c:pt>
                <c:pt idx="65">
                  <c:v>2296.01616628176</c:v>
                </c:pt>
                <c:pt idx="66">
                  <c:v>2327.09006928406</c:v>
                </c:pt>
                <c:pt idx="67">
                  <c:v>2333.99538106236</c:v>
                </c:pt>
                <c:pt idx="68">
                  <c:v>2511.80715935335</c:v>
                </c:pt>
                <c:pt idx="69">
                  <c:v>2568.77598152425</c:v>
                </c:pt>
                <c:pt idx="70">
                  <c:v>2406.50115473441</c:v>
                </c:pt>
                <c:pt idx="71">
                  <c:v>2480.73325635104</c:v>
                </c:pt>
                <c:pt idx="72">
                  <c:v>2404.77482678984</c:v>
                </c:pt>
                <c:pt idx="73">
                  <c:v>2416.85912240185</c:v>
                </c:pt>
                <c:pt idx="74">
                  <c:v>2482.45958429561</c:v>
                </c:pt>
                <c:pt idx="75">
                  <c:v>2516.98614318707</c:v>
                </c:pt>
                <c:pt idx="76">
                  <c:v>2416.85912240185</c:v>
                </c:pt>
                <c:pt idx="77">
                  <c:v>2278.75288683603</c:v>
                </c:pt>
                <c:pt idx="78">
                  <c:v>2292.56351039261</c:v>
                </c:pt>
                <c:pt idx="79">
                  <c:v>2263.21593533487</c:v>
                </c:pt>
                <c:pt idx="80">
                  <c:v>1036</c:v>
                </c:pt>
                <c:pt idx="81">
                  <c:v>1014</c:v>
                </c:pt>
                <c:pt idx="82">
                  <c:v>985.86028708134</c:v>
                </c:pt>
                <c:pt idx="83">
                  <c:v>947.046889952153</c:v>
                </c:pt>
                <c:pt idx="84">
                  <c:v>932.491866028708</c:v>
                </c:pt>
                <c:pt idx="85">
                  <c:v>972.275598086124</c:v>
                </c:pt>
                <c:pt idx="86">
                  <c:v>960</c:v>
                </c:pt>
                <c:pt idx="87">
                  <c:v>932.78080697928</c:v>
                </c:pt>
                <c:pt idx="88">
                  <c:v>898.233369683751</c:v>
                </c:pt>
                <c:pt idx="89">
                  <c:v>914.983642311887</c:v>
                </c:pt>
                <c:pt idx="90">
                  <c:v>909.749182115594</c:v>
                </c:pt>
                <c:pt idx="91">
                  <c:v>955.812431842966</c:v>
                </c:pt>
                <c:pt idx="92">
                  <c:v>1000</c:v>
                </c:pt>
                <c:pt idx="93">
                  <c:v>1032.11009174312</c:v>
                </c:pt>
                <c:pt idx="94">
                  <c:v>1038</c:v>
                </c:pt>
                <c:pt idx="95">
                  <c:v>1030</c:v>
                </c:pt>
                <c:pt idx="96">
                  <c:v>959</c:v>
                </c:pt>
                <c:pt idx="97">
                  <c:v>639</c:v>
                </c:pt>
                <c:pt idx="98">
                  <c:v>665</c:v>
                </c:pt>
                <c:pt idx="99">
                  <c:v>671</c:v>
                </c:pt>
                <c:pt idx="100">
                  <c:v>720</c:v>
                </c:pt>
                <c:pt idx="101">
                  <c:v>850</c:v>
                </c:pt>
                <c:pt idx="102">
                  <c:v>836</c:v>
                </c:pt>
                <c:pt idx="103">
                  <c:v>822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Koreksi_Data!$C$1918:$C$2030</c:f>
              <c:numCache>
                <c:formatCode>mmm\-yyyy</c:formatCode>
                <c:ptCount val="113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  <c:pt idx="4">
                  <c:v>42583</c:v>
                </c:pt>
                <c:pt idx="5">
                  <c:v>42614</c:v>
                </c:pt>
                <c:pt idx="6">
                  <c:v>42644</c:v>
                </c:pt>
                <c:pt idx="7">
                  <c:v>42675</c:v>
                </c:pt>
                <c:pt idx="8">
                  <c:v>42705</c:v>
                </c:pt>
                <c:pt idx="9">
                  <c:v>42736</c:v>
                </c:pt>
                <c:pt idx="10">
                  <c:v>42767</c:v>
                </c:pt>
                <c:pt idx="11">
                  <c:v>42795</c:v>
                </c:pt>
                <c:pt idx="12">
                  <c:v>42826</c:v>
                </c:pt>
                <c:pt idx="13">
                  <c:v>42856</c:v>
                </c:pt>
                <c:pt idx="14">
                  <c:v>42887</c:v>
                </c:pt>
                <c:pt idx="15">
                  <c:v>42917</c:v>
                </c:pt>
                <c:pt idx="16">
                  <c:v>42948</c:v>
                </c:pt>
                <c:pt idx="17">
                  <c:v>42979</c:v>
                </c:pt>
                <c:pt idx="18">
                  <c:v>43009</c:v>
                </c:pt>
                <c:pt idx="19">
                  <c:v>43040</c:v>
                </c:pt>
                <c:pt idx="20">
                  <c:v>43070</c:v>
                </c:pt>
                <c:pt idx="21">
                  <c:v>43101</c:v>
                </c:pt>
                <c:pt idx="22">
                  <c:v>43132</c:v>
                </c:pt>
                <c:pt idx="23">
                  <c:v>43160</c:v>
                </c:pt>
                <c:pt idx="24">
                  <c:v>43191</c:v>
                </c:pt>
                <c:pt idx="25">
                  <c:v>43221</c:v>
                </c:pt>
                <c:pt idx="26">
                  <c:v>43252</c:v>
                </c:pt>
                <c:pt idx="27">
                  <c:v>43282</c:v>
                </c:pt>
                <c:pt idx="28">
                  <c:v>43313</c:v>
                </c:pt>
                <c:pt idx="29">
                  <c:v>43344</c:v>
                </c:pt>
                <c:pt idx="30">
                  <c:v>43374</c:v>
                </c:pt>
                <c:pt idx="31">
                  <c:v>43405</c:v>
                </c:pt>
                <c:pt idx="32">
                  <c:v>43435</c:v>
                </c:pt>
                <c:pt idx="33">
                  <c:v>43466</c:v>
                </c:pt>
                <c:pt idx="34">
                  <c:v>43497</c:v>
                </c:pt>
                <c:pt idx="35">
                  <c:v>43525</c:v>
                </c:pt>
                <c:pt idx="36">
                  <c:v>43556</c:v>
                </c:pt>
                <c:pt idx="37">
                  <c:v>43586</c:v>
                </c:pt>
                <c:pt idx="38">
                  <c:v>43617</c:v>
                </c:pt>
                <c:pt idx="39">
                  <c:v>43647</c:v>
                </c:pt>
                <c:pt idx="40">
                  <c:v>43678</c:v>
                </c:pt>
                <c:pt idx="41">
                  <c:v>43709</c:v>
                </c:pt>
                <c:pt idx="42">
                  <c:v>43739</c:v>
                </c:pt>
                <c:pt idx="43">
                  <c:v>43770</c:v>
                </c:pt>
                <c:pt idx="44">
                  <c:v>43800</c:v>
                </c:pt>
                <c:pt idx="45">
                  <c:v>43831</c:v>
                </c:pt>
                <c:pt idx="46">
                  <c:v>43862</c:v>
                </c:pt>
                <c:pt idx="47">
                  <c:v>43891</c:v>
                </c:pt>
                <c:pt idx="48">
                  <c:v>43922</c:v>
                </c:pt>
                <c:pt idx="49">
                  <c:v>43952</c:v>
                </c:pt>
                <c:pt idx="50">
                  <c:v>43983</c:v>
                </c:pt>
                <c:pt idx="51">
                  <c:v>44013</c:v>
                </c:pt>
                <c:pt idx="52">
                  <c:v>44044</c:v>
                </c:pt>
                <c:pt idx="53">
                  <c:v>44075</c:v>
                </c:pt>
                <c:pt idx="54">
                  <c:v>44105</c:v>
                </c:pt>
                <c:pt idx="55">
                  <c:v>44136</c:v>
                </c:pt>
                <c:pt idx="56">
                  <c:v>44287</c:v>
                </c:pt>
                <c:pt idx="57">
                  <c:v>44317</c:v>
                </c:pt>
                <c:pt idx="58">
                  <c:v>44348</c:v>
                </c:pt>
                <c:pt idx="59">
                  <c:v>44378</c:v>
                </c:pt>
                <c:pt idx="60">
                  <c:v>44409</c:v>
                </c:pt>
                <c:pt idx="61">
                  <c:v>44440</c:v>
                </c:pt>
                <c:pt idx="62">
                  <c:v>44470</c:v>
                </c:pt>
                <c:pt idx="63">
                  <c:v>44501</c:v>
                </c:pt>
                <c:pt idx="64">
                  <c:v>44531</c:v>
                </c:pt>
                <c:pt idx="65">
                  <c:v>44562</c:v>
                </c:pt>
                <c:pt idx="66">
                  <c:v>44593</c:v>
                </c:pt>
                <c:pt idx="67">
                  <c:v>44621</c:v>
                </c:pt>
                <c:pt idx="68">
                  <c:v>44652</c:v>
                </c:pt>
                <c:pt idx="69">
                  <c:v>44682</c:v>
                </c:pt>
                <c:pt idx="70">
                  <c:v>44713</c:v>
                </c:pt>
                <c:pt idx="71">
                  <c:v>44743</c:v>
                </c:pt>
                <c:pt idx="72">
                  <c:v>44774</c:v>
                </c:pt>
                <c:pt idx="73">
                  <c:v>44805</c:v>
                </c:pt>
                <c:pt idx="74">
                  <c:v>44835</c:v>
                </c:pt>
                <c:pt idx="75">
                  <c:v>44866</c:v>
                </c:pt>
                <c:pt idx="76">
                  <c:v>44896</c:v>
                </c:pt>
                <c:pt idx="77">
                  <c:v>44927</c:v>
                </c:pt>
                <c:pt idx="78">
                  <c:v>44958</c:v>
                </c:pt>
                <c:pt idx="79">
                  <c:v>44986</c:v>
                </c:pt>
                <c:pt idx="80">
                  <c:v>45017</c:v>
                </c:pt>
                <c:pt idx="81">
                  <c:v>45047</c:v>
                </c:pt>
                <c:pt idx="82">
                  <c:v>45078</c:v>
                </c:pt>
                <c:pt idx="83">
                  <c:v>45108</c:v>
                </c:pt>
                <c:pt idx="84">
                  <c:v>45139</c:v>
                </c:pt>
                <c:pt idx="85">
                  <c:v>45170</c:v>
                </c:pt>
                <c:pt idx="86">
                  <c:v>45200</c:v>
                </c:pt>
                <c:pt idx="87">
                  <c:v>45231</c:v>
                </c:pt>
                <c:pt idx="88">
                  <c:v>45292</c:v>
                </c:pt>
                <c:pt idx="89">
                  <c:v>45323</c:v>
                </c:pt>
                <c:pt idx="90">
                  <c:v>45352</c:v>
                </c:pt>
                <c:pt idx="91">
                  <c:v>45383</c:v>
                </c:pt>
                <c:pt idx="92">
                  <c:v>45413</c:v>
                </c:pt>
                <c:pt idx="93">
                  <c:v>45444</c:v>
                </c:pt>
                <c:pt idx="94">
                  <c:v>45474</c:v>
                </c:pt>
                <c:pt idx="95">
                  <c:v>45505</c:v>
                </c:pt>
                <c:pt idx="96">
                  <c:v>45536</c:v>
                </c:pt>
                <c:pt idx="97">
                  <c:v>45566</c:v>
                </c:pt>
                <c:pt idx="98">
                  <c:v>45597</c:v>
                </c:pt>
                <c:pt idx="99">
                  <c:v>45627</c:v>
                </c:pt>
                <c:pt idx="100">
                  <c:v>45658</c:v>
                </c:pt>
                <c:pt idx="101">
                  <c:v>45689</c:v>
                </c:pt>
                <c:pt idx="102">
                  <c:v>45717</c:v>
                </c:pt>
                <c:pt idx="103">
                  <c:v>45748</c:v>
                </c:pt>
                <c:pt idx="104">
                  <c:v>45839</c:v>
                </c:pt>
                <c:pt idx="105">
                  <c:v>45962</c:v>
                </c:pt>
                <c:pt idx="106">
                  <c:v>45992</c:v>
                </c:pt>
                <c:pt idx="107">
                  <c:v>46054</c:v>
                </c:pt>
                <c:pt idx="108">
                  <c:v>46113</c:v>
                </c:pt>
                <c:pt idx="109">
                  <c:v>46143</c:v>
                </c:pt>
                <c:pt idx="110">
                  <c:v>46174</c:v>
                </c:pt>
                <c:pt idx="111">
                  <c:v>46204</c:v>
                </c:pt>
                <c:pt idx="112">
                  <c:v>46235</c:v>
                </c:pt>
              </c:numCache>
            </c:numRef>
          </c:xVal>
          <c:yVal>
            <c:numRef>
              <c:f>Koreksi_Data!$I$1918:$I$2030</c:f>
              <c:numCache>
                <c:formatCode>#,##0.0</c:formatCode>
                <c:ptCount val="113"/>
                <c:pt idx="0">
                  <c:v>2180.25</c:v>
                </c:pt>
                <c:pt idx="1">
                  <c:v>2292</c:v>
                </c:pt>
                <c:pt idx="8">
                  <c:v>1450</c:v>
                </c:pt>
                <c:pt idx="10">
                  <c:v>2718</c:v>
                </c:pt>
                <c:pt idx="17">
                  <c:v>2430</c:v>
                </c:pt>
                <c:pt idx="22">
                  <c:v>1810</c:v>
                </c:pt>
                <c:pt idx="23">
                  <c:v>1816</c:v>
                </c:pt>
                <c:pt idx="25">
                  <c:v>1840</c:v>
                </c:pt>
                <c:pt idx="26">
                  <c:v>1824</c:v>
                </c:pt>
                <c:pt idx="27">
                  <c:v>1835</c:v>
                </c:pt>
                <c:pt idx="28">
                  <c:v>1848</c:v>
                </c:pt>
                <c:pt idx="29">
                  <c:v>1836</c:v>
                </c:pt>
                <c:pt idx="30">
                  <c:v>1096</c:v>
                </c:pt>
                <c:pt idx="32">
                  <c:v>1132</c:v>
                </c:pt>
                <c:pt idx="33">
                  <c:v>1146</c:v>
                </c:pt>
                <c:pt idx="51">
                  <c:v>1495</c:v>
                </c:pt>
                <c:pt idx="80">
                  <c:v>1036</c:v>
                </c:pt>
                <c:pt idx="81">
                  <c:v>1014</c:v>
                </c:pt>
                <c:pt idx="86">
                  <c:v>960</c:v>
                </c:pt>
                <c:pt idx="92">
                  <c:v>1000</c:v>
                </c:pt>
                <c:pt idx="94">
                  <c:v>1038</c:v>
                </c:pt>
                <c:pt idx="95">
                  <c:v>1030</c:v>
                </c:pt>
                <c:pt idx="96">
                  <c:v>959</c:v>
                </c:pt>
                <c:pt idx="97">
                  <c:v>639</c:v>
                </c:pt>
                <c:pt idx="98">
                  <c:v>665</c:v>
                </c:pt>
                <c:pt idx="99">
                  <c:v>671</c:v>
                </c:pt>
                <c:pt idx="100">
                  <c:v>720</c:v>
                </c:pt>
                <c:pt idx="101">
                  <c:v>850</c:v>
                </c:pt>
                <c:pt idx="102">
                  <c:v>836</c:v>
                </c:pt>
                <c:pt idx="103">
                  <c:v>822</c:v>
                </c:pt>
                <c:pt idx="104">
                  <c:v>804</c:v>
                </c:pt>
                <c:pt idx="105">
                  <c:v>779</c:v>
                </c:pt>
                <c:pt idx="106">
                  <c:v>783</c:v>
                </c:pt>
                <c:pt idx="107">
                  <c:v>775</c:v>
                </c:pt>
                <c:pt idx="108">
                  <c:v>777</c:v>
                </c:pt>
                <c:pt idx="109">
                  <c:v>750</c:v>
                </c:pt>
                <c:pt idx="110">
                  <c:v>732</c:v>
                </c:pt>
                <c:pt idx="111">
                  <c:v>720</c:v>
                </c:pt>
                <c:pt idx="112">
                  <c:v>715</c:v>
                </c:pt>
              </c:numCache>
            </c:numRef>
          </c:yVal>
          <c:smooth val="0"/>
        </c:ser>
        <c:axId val="43863395"/>
        <c:axId val="47798104"/>
      </c:scatterChart>
      <c:valAx>
        <c:axId val="43863395"/>
        <c:scaling>
          <c:orientation val="minMax"/>
          <c:max val="46235"/>
          <c:min val="424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7798104"/>
        <c:crosses val="autoZero"/>
        <c:crossBetween val="midCat"/>
        <c:majorUnit val="365.25"/>
      </c:valAx>
      <c:valAx>
        <c:axId val="47798104"/>
        <c:scaling>
          <c:orientation val="minMax"/>
          <c:max val="4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386339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KKNB-1L | GAS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Koreksi_Data!$C$2031:$C$2239</c:f>
              <c:numCache>
                <c:formatCode>mmm\-yyyy</c:formatCode>
                <c:ptCount val="209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41000</c:v>
                </c:pt>
                <c:pt idx="156">
                  <c:v>41030</c:v>
                </c:pt>
                <c:pt idx="157">
                  <c:v>41061</c:v>
                </c:pt>
                <c:pt idx="158">
                  <c:v>41091</c:v>
                </c:pt>
                <c:pt idx="159">
                  <c:v>41122</c:v>
                </c:pt>
                <c:pt idx="160">
                  <c:v>41153</c:v>
                </c:pt>
                <c:pt idx="161">
                  <c:v>41183</c:v>
                </c:pt>
                <c:pt idx="162">
                  <c:v>41214</c:v>
                </c:pt>
                <c:pt idx="163">
                  <c:v>41244</c:v>
                </c:pt>
                <c:pt idx="164">
                  <c:v>41275</c:v>
                </c:pt>
                <c:pt idx="165">
                  <c:v>41306</c:v>
                </c:pt>
                <c:pt idx="166">
                  <c:v>41334</c:v>
                </c:pt>
                <c:pt idx="167">
                  <c:v>41365</c:v>
                </c:pt>
                <c:pt idx="168">
                  <c:v>41395</c:v>
                </c:pt>
                <c:pt idx="169">
                  <c:v>41426</c:v>
                </c:pt>
                <c:pt idx="170">
                  <c:v>41456</c:v>
                </c:pt>
                <c:pt idx="171">
                  <c:v>41487</c:v>
                </c:pt>
                <c:pt idx="172">
                  <c:v>41518</c:v>
                </c:pt>
                <c:pt idx="173">
                  <c:v>41548</c:v>
                </c:pt>
                <c:pt idx="174">
                  <c:v>41579</c:v>
                </c:pt>
                <c:pt idx="175">
                  <c:v>41609</c:v>
                </c:pt>
                <c:pt idx="176">
                  <c:v>41640</c:v>
                </c:pt>
                <c:pt idx="177">
                  <c:v>41671</c:v>
                </c:pt>
                <c:pt idx="178">
                  <c:v>41699</c:v>
                </c:pt>
                <c:pt idx="179">
                  <c:v>41730</c:v>
                </c:pt>
                <c:pt idx="180">
                  <c:v>41760</c:v>
                </c:pt>
                <c:pt idx="181">
                  <c:v>41791</c:v>
                </c:pt>
                <c:pt idx="182">
                  <c:v>41821</c:v>
                </c:pt>
                <c:pt idx="183">
                  <c:v>41852</c:v>
                </c:pt>
                <c:pt idx="184">
                  <c:v>41883</c:v>
                </c:pt>
                <c:pt idx="185">
                  <c:v>41913</c:v>
                </c:pt>
                <c:pt idx="186">
                  <c:v>41944</c:v>
                </c:pt>
                <c:pt idx="187">
                  <c:v>41974</c:v>
                </c:pt>
                <c:pt idx="188">
                  <c:v>42005</c:v>
                </c:pt>
                <c:pt idx="189">
                  <c:v>42036</c:v>
                </c:pt>
                <c:pt idx="190">
                  <c:v>42064</c:v>
                </c:pt>
                <c:pt idx="191">
                  <c:v>42095</c:v>
                </c:pt>
                <c:pt idx="192">
                  <c:v>42125</c:v>
                </c:pt>
                <c:pt idx="193">
                  <c:v>42156</c:v>
                </c:pt>
                <c:pt idx="194">
                  <c:v>42186</c:v>
                </c:pt>
                <c:pt idx="195">
                  <c:v>42217</c:v>
                </c:pt>
                <c:pt idx="196">
                  <c:v>42248</c:v>
                </c:pt>
                <c:pt idx="197">
                  <c:v>42278</c:v>
                </c:pt>
                <c:pt idx="198">
                  <c:v>42309</c:v>
                </c:pt>
                <c:pt idx="199">
                  <c:v>42339</c:v>
                </c:pt>
                <c:pt idx="200">
                  <c:v>42370</c:v>
                </c:pt>
                <c:pt idx="201">
                  <c:v>42401</c:v>
                </c:pt>
                <c:pt idx="202">
                  <c:v>42430</c:v>
                </c:pt>
                <c:pt idx="203">
                  <c:v>42461</c:v>
                </c:pt>
                <c:pt idx="204">
                  <c:v>42491</c:v>
                </c:pt>
                <c:pt idx="205">
                  <c:v>42522</c:v>
                </c:pt>
                <c:pt idx="206">
                  <c:v>42552</c:v>
                </c:pt>
                <c:pt idx="207">
                  <c:v>42583</c:v>
                </c:pt>
                <c:pt idx="208">
                  <c:v>42614</c:v>
                </c:pt>
              </c:numCache>
            </c:numRef>
          </c:xVal>
          <c:yVal>
            <c:numRef>
              <c:f>Koreksi_Data!$H$2031:$H$2239</c:f>
              <c:numCache>
                <c:formatCode>#,##0.0</c:formatCode>
                <c:ptCount val="209"/>
                <c:pt idx="0">
                  <c:v>115</c:v>
                </c:pt>
                <c:pt idx="1">
                  <c:v>308</c:v>
                </c:pt>
                <c:pt idx="2">
                  <c:v>280</c:v>
                </c:pt>
                <c:pt idx="3">
                  <c:v>462</c:v>
                </c:pt>
                <c:pt idx="4">
                  <c:v>670</c:v>
                </c:pt>
                <c:pt idx="5">
                  <c:v>485</c:v>
                </c:pt>
                <c:pt idx="6">
                  <c:v>400</c:v>
                </c:pt>
                <c:pt idx="7">
                  <c:v>614</c:v>
                </c:pt>
                <c:pt idx="8">
                  <c:v>602</c:v>
                </c:pt>
                <c:pt idx="9">
                  <c:v>557</c:v>
                </c:pt>
                <c:pt idx="10">
                  <c:v>447</c:v>
                </c:pt>
                <c:pt idx="11">
                  <c:v>365</c:v>
                </c:pt>
                <c:pt idx="12">
                  <c:v>435</c:v>
                </c:pt>
                <c:pt idx="13">
                  <c:v>460</c:v>
                </c:pt>
                <c:pt idx="14">
                  <c:v>355</c:v>
                </c:pt>
                <c:pt idx="15">
                  <c:v>388</c:v>
                </c:pt>
                <c:pt idx="16">
                  <c:v>419</c:v>
                </c:pt>
                <c:pt idx="17">
                  <c:v>393</c:v>
                </c:pt>
                <c:pt idx="18">
                  <c:v>348</c:v>
                </c:pt>
                <c:pt idx="19">
                  <c:v>393</c:v>
                </c:pt>
                <c:pt idx="20">
                  <c:v>399</c:v>
                </c:pt>
                <c:pt idx="21">
                  <c:v>424</c:v>
                </c:pt>
                <c:pt idx="22">
                  <c:v>439</c:v>
                </c:pt>
                <c:pt idx="23">
                  <c:v>353</c:v>
                </c:pt>
                <c:pt idx="24">
                  <c:v>363</c:v>
                </c:pt>
                <c:pt idx="25">
                  <c:v>503</c:v>
                </c:pt>
                <c:pt idx="26">
                  <c:v>423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1284</c:v>
                </c:pt>
                <c:pt idx="34">
                  <c:v>2968</c:v>
                </c:pt>
                <c:pt idx="35">
                  <c:v>1677</c:v>
                </c:pt>
                <c:pt idx="36">
                  <c:v>2249</c:v>
                </c:pt>
                <c:pt idx="37">
                  <c:v>1738</c:v>
                </c:pt>
                <c:pt idx="38">
                  <c:v>1771</c:v>
                </c:pt>
                <c:pt idx="39">
                  <c:v>1921</c:v>
                </c:pt>
                <c:pt idx="40">
                  <c:v>4361</c:v>
                </c:pt>
                <c:pt idx="41">
                  <c:v>1453</c:v>
                </c:pt>
                <c:pt idx="42">
                  <c:v>1430</c:v>
                </c:pt>
                <c:pt idx="43">
                  <c:v>1481</c:v>
                </c:pt>
                <c:pt idx="44">
                  <c:v>1721</c:v>
                </c:pt>
                <c:pt idx="45">
                  <c:v>1708</c:v>
                </c:pt>
                <c:pt idx="46">
                  <c:v>1137</c:v>
                </c:pt>
                <c:pt idx="47">
                  <c:v>1102</c:v>
                </c:pt>
                <c:pt idx="48">
                  <c:v>1050</c:v>
                </c:pt>
                <c:pt idx="49">
                  <c:v>2461</c:v>
                </c:pt>
                <c:pt idx="50">
                  <c:v>2959</c:v>
                </c:pt>
                <c:pt idx="51">
                  <c:v>3024</c:v>
                </c:pt>
                <c:pt idx="52">
                  <c:v>3457</c:v>
                </c:pt>
                <c:pt idx="53">
                  <c:v>4386</c:v>
                </c:pt>
                <c:pt idx="54">
                  <c:v>4612</c:v>
                </c:pt>
                <c:pt idx="55">
                  <c:v>4806</c:v>
                </c:pt>
                <c:pt idx="56">
                  <c:v>4642</c:v>
                </c:pt>
                <c:pt idx="57">
                  <c:v>3386</c:v>
                </c:pt>
                <c:pt idx="58">
                  <c:v>3611</c:v>
                </c:pt>
                <c:pt idx="59">
                  <c:v>3616</c:v>
                </c:pt>
                <c:pt idx="60">
                  <c:v>3243</c:v>
                </c:pt>
                <c:pt idx="61">
                  <c:v>3625</c:v>
                </c:pt>
                <c:pt idx="62">
                  <c:v>4187</c:v>
                </c:pt>
                <c:pt idx="63">
                  <c:v>1410</c:v>
                </c:pt>
                <c:pt idx="64">
                  <c:v>1413</c:v>
                </c:pt>
                <c:pt idx="65">
                  <c:v>1403</c:v>
                </c:pt>
                <c:pt idx="66">
                  <c:v>1402</c:v>
                </c:pt>
                <c:pt idx="67">
                  <c:v>1389</c:v>
                </c:pt>
                <c:pt idx="68">
                  <c:v>1465</c:v>
                </c:pt>
                <c:pt idx="69">
                  <c:v>1596</c:v>
                </c:pt>
                <c:pt idx="70">
                  <c:v>1501</c:v>
                </c:pt>
                <c:pt idx="71">
                  <c:v>1542</c:v>
                </c:pt>
                <c:pt idx="72">
                  <c:v>1603</c:v>
                </c:pt>
                <c:pt idx="73">
                  <c:v>1965</c:v>
                </c:pt>
                <c:pt idx="74">
                  <c:v>1975</c:v>
                </c:pt>
                <c:pt idx="75">
                  <c:v>1890</c:v>
                </c:pt>
                <c:pt idx="76">
                  <c:v>1423</c:v>
                </c:pt>
                <c:pt idx="77">
                  <c:v>1373</c:v>
                </c:pt>
                <c:pt idx="78">
                  <c:v>2434</c:v>
                </c:pt>
                <c:pt idx="79">
                  <c:v>2291</c:v>
                </c:pt>
                <c:pt idx="80">
                  <c:v>2465</c:v>
                </c:pt>
                <c:pt idx="81">
                  <c:v>2417</c:v>
                </c:pt>
                <c:pt idx="82">
                  <c:v>2353</c:v>
                </c:pt>
                <c:pt idx="83">
                  <c:v>2578</c:v>
                </c:pt>
                <c:pt idx="84">
                  <c:v>2385</c:v>
                </c:pt>
                <c:pt idx="85">
                  <c:v>3903</c:v>
                </c:pt>
                <c:pt idx="86">
                  <c:v>3714</c:v>
                </c:pt>
                <c:pt idx="87">
                  <c:v>649</c:v>
                </c:pt>
                <c:pt idx="88">
                  <c:v>630</c:v>
                </c:pt>
                <c:pt idx="89">
                  <c:v>674</c:v>
                </c:pt>
                <c:pt idx="90">
                  <c:v>711</c:v>
                </c:pt>
                <c:pt idx="91">
                  <c:v>729</c:v>
                </c:pt>
                <c:pt idx="92">
                  <c:v>982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501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364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78.2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51.9</c:v>
                </c:pt>
                <c:pt idx="170">
                  <c:v>45.5</c:v>
                </c:pt>
                <c:pt idx="171">
                  <c:v>39.5</c:v>
                </c:pt>
                <c:pt idx="172">
                  <c:v>32.1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1022</c:v>
                </c:pt>
                <c:pt idx="178">
                  <c:v>557</c:v>
                </c:pt>
                <c:pt idx="179">
                  <c:v>421</c:v>
                </c:pt>
                <c:pt idx="180">
                  <c:v>443</c:v>
                </c:pt>
                <c:pt idx="181">
                  <c:v>352</c:v>
                </c:pt>
                <c:pt idx="182">
                  <c:v>386</c:v>
                </c:pt>
                <c:pt idx="183">
                  <c:v>397</c:v>
                </c:pt>
                <c:pt idx="184">
                  <c:v>454</c:v>
                </c:pt>
                <c:pt idx="185">
                  <c:v>385</c:v>
                </c:pt>
                <c:pt idx="186">
                  <c:v>702</c:v>
                </c:pt>
                <c:pt idx="187">
                  <c:v>391</c:v>
                </c:pt>
                <c:pt idx="188">
                  <c:v>387</c:v>
                </c:pt>
                <c:pt idx="189">
                  <c:v>410</c:v>
                </c:pt>
                <c:pt idx="190">
                  <c:v>516</c:v>
                </c:pt>
                <c:pt idx="191">
                  <c:v>475</c:v>
                </c:pt>
                <c:pt idx="192">
                  <c:v>536</c:v>
                </c:pt>
                <c:pt idx="193">
                  <c:v>580</c:v>
                </c:pt>
                <c:pt idx="194">
                  <c:v>659</c:v>
                </c:pt>
                <c:pt idx="195">
                  <c:v>732</c:v>
                </c:pt>
                <c:pt idx="196">
                  <c:v>499</c:v>
                </c:pt>
                <c:pt idx="197">
                  <c:v>766</c:v>
                </c:pt>
                <c:pt idx="198">
                  <c:v>773</c:v>
                </c:pt>
                <c:pt idx="199">
                  <c:v>641</c:v>
                </c:pt>
                <c:pt idx="200">
                  <c:v>516</c:v>
                </c:pt>
                <c:pt idx="201">
                  <c:v>605</c:v>
                </c:pt>
                <c:pt idx="202">
                  <c:v>604</c:v>
                </c:pt>
                <c:pt idx="203">
                  <c:v>624</c:v>
                </c:pt>
                <c:pt idx="204">
                  <c:v>582</c:v>
                </c:pt>
                <c:pt idx="205">
                  <c:v>544</c:v>
                </c:pt>
                <c:pt idx="206">
                  <c:v>536</c:v>
                </c:pt>
                <c:pt idx="207">
                  <c:v>521</c:v>
                </c:pt>
                <c:pt idx="208">
                  <c:v>467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Koreksi_Data!$C$2031:$C$2239</c:f>
              <c:numCache>
                <c:formatCode>mmm\-yyyy</c:formatCode>
                <c:ptCount val="209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41000</c:v>
                </c:pt>
                <c:pt idx="156">
                  <c:v>41030</c:v>
                </c:pt>
                <c:pt idx="157">
                  <c:v>41061</c:v>
                </c:pt>
                <c:pt idx="158">
                  <c:v>41091</c:v>
                </c:pt>
                <c:pt idx="159">
                  <c:v>41122</c:v>
                </c:pt>
                <c:pt idx="160">
                  <c:v>41153</c:v>
                </c:pt>
                <c:pt idx="161">
                  <c:v>41183</c:v>
                </c:pt>
                <c:pt idx="162">
                  <c:v>41214</c:v>
                </c:pt>
                <c:pt idx="163">
                  <c:v>41244</c:v>
                </c:pt>
                <c:pt idx="164">
                  <c:v>41275</c:v>
                </c:pt>
                <c:pt idx="165">
                  <c:v>41306</c:v>
                </c:pt>
                <c:pt idx="166">
                  <c:v>41334</c:v>
                </c:pt>
                <c:pt idx="167">
                  <c:v>41365</c:v>
                </c:pt>
                <c:pt idx="168">
                  <c:v>41395</c:v>
                </c:pt>
                <c:pt idx="169">
                  <c:v>41426</c:v>
                </c:pt>
                <c:pt idx="170">
                  <c:v>41456</c:v>
                </c:pt>
                <c:pt idx="171">
                  <c:v>41487</c:v>
                </c:pt>
                <c:pt idx="172">
                  <c:v>41518</c:v>
                </c:pt>
                <c:pt idx="173">
                  <c:v>41548</c:v>
                </c:pt>
                <c:pt idx="174">
                  <c:v>41579</c:v>
                </c:pt>
                <c:pt idx="175">
                  <c:v>41609</c:v>
                </c:pt>
                <c:pt idx="176">
                  <c:v>41640</c:v>
                </c:pt>
                <c:pt idx="177">
                  <c:v>41671</c:v>
                </c:pt>
                <c:pt idx="178">
                  <c:v>41699</c:v>
                </c:pt>
                <c:pt idx="179">
                  <c:v>41730</c:v>
                </c:pt>
                <c:pt idx="180">
                  <c:v>41760</c:v>
                </c:pt>
                <c:pt idx="181">
                  <c:v>41791</c:v>
                </c:pt>
                <c:pt idx="182">
                  <c:v>41821</c:v>
                </c:pt>
                <c:pt idx="183">
                  <c:v>41852</c:v>
                </c:pt>
                <c:pt idx="184">
                  <c:v>41883</c:v>
                </c:pt>
                <c:pt idx="185">
                  <c:v>41913</c:v>
                </c:pt>
                <c:pt idx="186">
                  <c:v>41944</c:v>
                </c:pt>
                <c:pt idx="187">
                  <c:v>41974</c:v>
                </c:pt>
                <c:pt idx="188">
                  <c:v>42005</c:v>
                </c:pt>
                <c:pt idx="189">
                  <c:v>42036</c:v>
                </c:pt>
                <c:pt idx="190">
                  <c:v>42064</c:v>
                </c:pt>
                <c:pt idx="191">
                  <c:v>42095</c:v>
                </c:pt>
                <c:pt idx="192">
                  <c:v>42125</c:v>
                </c:pt>
                <c:pt idx="193">
                  <c:v>42156</c:v>
                </c:pt>
                <c:pt idx="194">
                  <c:v>42186</c:v>
                </c:pt>
                <c:pt idx="195">
                  <c:v>42217</c:v>
                </c:pt>
                <c:pt idx="196">
                  <c:v>42248</c:v>
                </c:pt>
                <c:pt idx="197">
                  <c:v>42278</c:v>
                </c:pt>
                <c:pt idx="198">
                  <c:v>42309</c:v>
                </c:pt>
                <c:pt idx="199">
                  <c:v>42339</c:v>
                </c:pt>
                <c:pt idx="200">
                  <c:v>42370</c:v>
                </c:pt>
                <c:pt idx="201">
                  <c:v>42401</c:v>
                </c:pt>
                <c:pt idx="202">
                  <c:v>42430</c:v>
                </c:pt>
                <c:pt idx="203">
                  <c:v>42461</c:v>
                </c:pt>
                <c:pt idx="204">
                  <c:v>42491</c:v>
                </c:pt>
                <c:pt idx="205">
                  <c:v>42522</c:v>
                </c:pt>
                <c:pt idx="206">
                  <c:v>42552</c:v>
                </c:pt>
                <c:pt idx="207">
                  <c:v>42583</c:v>
                </c:pt>
                <c:pt idx="208">
                  <c:v>42614</c:v>
                </c:pt>
              </c:numCache>
            </c:numRef>
          </c:xVal>
          <c:yVal>
            <c:numRef>
              <c:f>Koreksi_Data!$I$2031:$I$2239</c:f>
              <c:numCache>
                <c:formatCode>#,##0.0</c:formatCode>
                <c:ptCount val="209"/>
                <c:pt idx="0">
                  <c:v>269</c:v>
                </c:pt>
                <c:pt idx="1">
                  <c:v>995.666666666667</c:v>
                </c:pt>
                <c:pt idx="4">
                  <c:v>1719</c:v>
                </c:pt>
                <c:pt idx="7">
                  <c:v>1648</c:v>
                </c:pt>
                <c:pt idx="9">
                  <c:v>1665</c:v>
                </c:pt>
                <c:pt idx="33">
                  <c:v>5283</c:v>
                </c:pt>
                <c:pt idx="35">
                  <c:v>3149</c:v>
                </c:pt>
                <c:pt idx="39">
                  <c:v>5343</c:v>
                </c:pt>
                <c:pt idx="41">
                  <c:v>3672</c:v>
                </c:pt>
                <c:pt idx="43">
                  <c:v>3276</c:v>
                </c:pt>
                <c:pt idx="46">
                  <c:v>2200</c:v>
                </c:pt>
                <c:pt idx="48">
                  <c:v>3198</c:v>
                </c:pt>
                <c:pt idx="50">
                  <c:v>3120</c:v>
                </c:pt>
                <c:pt idx="52">
                  <c:v>4149</c:v>
                </c:pt>
                <c:pt idx="53">
                  <c:v>4369</c:v>
                </c:pt>
                <c:pt idx="61">
                  <c:v>1487</c:v>
                </c:pt>
                <c:pt idx="63">
                  <c:v>1529</c:v>
                </c:pt>
                <c:pt idx="66">
                  <c:v>1368</c:v>
                </c:pt>
                <c:pt idx="71">
                  <c:v>1642</c:v>
                </c:pt>
                <c:pt idx="72">
                  <c:v>1612</c:v>
                </c:pt>
                <c:pt idx="73">
                  <c:v>1767</c:v>
                </c:pt>
                <c:pt idx="76">
                  <c:v>1964</c:v>
                </c:pt>
                <c:pt idx="78">
                  <c:v>2979</c:v>
                </c:pt>
                <c:pt idx="84">
                  <c:v>5192</c:v>
                </c:pt>
                <c:pt idx="85">
                  <c:v>5579</c:v>
                </c:pt>
                <c:pt idx="87">
                  <c:v>773</c:v>
                </c:pt>
              </c:numCache>
            </c:numRef>
          </c:yVal>
          <c:smooth val="0"/>
        </c:ser>
        <c:axId val="10501013"/>
        <c:axId val="43835722"/>
      </c:scatterChart>
      <c:valAx>
        <c:axId val="10501013"/>
        <c:scaling>
          <c:orientation val="minMax"/>
          <c:max val="42614"/>
          <c:min val="361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3835722"/>
        <c:crosses val="autoZero"/>
        <c:crossBetween val="midCat"/>
        <c:majorUnit val="1095.75"/>
      </c:valAx>
      <c:valAx>
        <c:axId val="43835722"/>
        <c:scaling>
          <c:orientation val="minMax"/>
          <c:max val="15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050101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KKNB-1L | GAS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c55a11"/>
            </a:solidFill>
            <a:ln w="1908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Koreksi_Data!$C$2031:$C$2239</c:f>
              <c:numCache>
                <c:formatCode>mmm\-yyyy</c:formatCode>
                <c:ptCount val="209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41000</c:v>
                </c:pt>
                <c:pt idx="156">
                  <c:v>41030</c:v>
                </c:pt>
                <c:pt idx="157">
                  <c:v>41061</c:v>
                </c:pt>
                <c:pt idx="158">
                  <c:v>41091</c:v>
                </c:pt>
                <c:pt idx="159">
                  <c:v>41122</c:v>
                </c:pt>
                <c:pt idx="160">
                  <c:v>41153</c:v>
                </c:pt>
                <c:pt idx="161">
                  <c:v>41183</c:v>
                </c:pt>
                <c:pt idx="162">
                  <c:v>41214</c:v>
                </c:pt>
                <c:pt idx="163">
                  <c:v>41244</c:v>
                </c:pt>
                <c:pt idx="164">
                  <c:v>41275</c:v>
                </c:pt>
                <c:pt idx="165">
                  <c:v>41306</c:v>
                </c:pt>
                <c:pt idx="166">
                  <c:v>41334</c:v>
                </c:pt>
                <c:pt idx="167">
                  <c:v>41365</c:v>
                </c:pt>
                <c:pt idx="168">
                  <c:v>41395</c:v>
                </c:pt>
                <c:pt idx="169">
                  <c:v>41426</c:v>
                </c:pt>
                <c:pt idx="170">
                  <c:v>41456</c:v>
                </c:pt>
                <c:pt idx="171">
                  <c:v>41487</c:v>
                </c:pt>
                <c:pt idx="172">
                  <c:v>41518</c:v>
                </c:pt>
                <c:pt idx="173">
                  <c:v>41548</c:v>
                </c:pt>
                <c:pt idx="174">
                  <c:v>41579</c:v>
                </c:pt>
                <c:pt idx="175">
                  <c:v>41609</c:v>
                </c:pt>
                <c:pt idx="176">
                  <c:v>41640</c:v>
                </c:pt>
                <c:pt idx="177">
                  <c:v>41671</c:v>
                </c:pt>
                <c:pt idx="178">
                  <c:v>41699</c:v>
                </c:pt>
                <c:pt idx="179">
                  <c:v>41730</c:v>
                </c:pt>
                <c:pt idx="180">
                  <c:v>41760</c:v>
                </c:pt>
                <c:pt idx="181">
                  <c:v>41791</c:v>
                </c:pt>
                <c:pt idx="182">
                  <c:v>41821</c:v>
                </c:pt>
                <c:pt idx="183">
                  <c:v>41852</c:v>
                </c:pt>
                <c:pt idx="184">
                  <c:v>41883</c:v>
                </c:pt>
                <c:pt idx="185">
                  <c:v>41913</c:v>
                </c:pt>
                <c:pt idx="186">
                  <c:v>41944</c:v>
                </c:pt>
                <c:pt idx="187">
                  <c:v>41974</c:v>
                </c:pt>
                <c:pt idx="188">
                  <c:v>42005</c:v>
                </c:pt>
                <c:pt idx="189">
                  <c:v>42036</c:v>
                </c:pt>
                <c:pt idx="190">
                  <c:v>42064</c:v>
                </c:pt>
                <c:pt idx="191">
                  <c:v>42095</c:v>
                </c:pt>
                <c:pt idx="192">
                  <c:v>42125</c:v>
                </c:pt>
                <c:pt idx="193">
                  <c:v>42156</c:v>
                </c:pt>
                <c:pt idx="194">
                  <c:v>42186</c:v>
                </c:pt>
                <c:pt idx="195">
                  <c:v>42217</c:v>
                </c:pt>
                <c:pt idx="196">
                  <c:v>42248</c:v>
                </c:pt>
                <c:pt idx="197">
                  <c:v>42278</c:v>
                </c:pt>
                <c:pt idx="198">
                  <c:v>42309</c:v>
                </c:pt>
                <c:pt idx="199">
                  <c:v>42339</c:v>
                </c:pt>
                <c:pt idx="200">
                  <c:v>42370</c:v>
                </c:pt>
                <c:pt idx="201">
                  <c:v>42401</c:v>
                </c:pt>
                <c:pt idx="202">
                  <c:v>42430</c:v>
                </c:pt>
                <c:pt idx="203">
                  <c:v>42461</c:v>
                </c:pt>
                <c:pt idx="204">
                  <c:v>42491</c:v>
                </c:pt>
                <c:pt idx="205">
                  <c:v>42522</c:v>
                </c:pt>
                <c:pt idx="206">
                  <c:v>42552</c:v>
                </c:pt>
                <c:pt idx="207">
                  <c:v>42583</c:v>
                </c:pt>
                <c:pt idx="208">
                  <c:v>42614</c:v>
                </c:pt>
              </c:numCache>
            </c:numRef>
          </c:xVal>
          <c:yVal>
            <c:numRef>
              <c:f>Koreksi_Data!$K$2031:$K$2239</c:f>
              <c:numCache>
                <c:formatCode>#,##0.0</c:formatCode>
                <c:ptCount val="209"/>
                <c:pt idx="0">
                  <c:v>269</c:v>
                </c:pt>
                <c:pt idx="1">
                  <c:v>995.666666666667</c:v>
                </c:pt>
                <c:pt idx="2">
                  <c:v>905.151515151516</c:v>
                </c:pt>
                <c:pt idx="3">
                  <c:v>1493.5</c:v>
                </c:pt>
                <c:pt idx="4">
                  <c:v>1719</c:v>
                </c:pt>
                <c:pt idx="5">
                  <c:v>1244.35074626866</c:v>
                </c:pt>
                <c:pt idx="6">
                  <c:v>1026.26865671642</c:v>
                </c:pt>
                <c:pt idx="7">
                  <c:v>1648</c:v>
                </c:pt>
                <c:pt idx="8">
                  <c:v>1615.79153094463</c:v>
                </c:pt>
                <c:pt idx="9">
                  <c:v>1665</c:v>
                </c:pt>
                <c:pt idx="10">
                  <c:v>1336.18491921005</c:v>
                </c:pt>
                <c:pt idx="11">
                  <c:v>1091.06822262119</c:v>
                </c:pt>
                <c:pt idx="12">
                  <c:v>1300.31418312388</c:v>
                </c:pt>
                <c:pt idx="13">
                  <c:v>1375.04488330341</c:v>
                </c:pt>
                <c:pt idx="14">
                  <c:v>1061.17594254937</c:v>
                </c:pt>
                <c:pt idx="15">
                  <c:v>1159.82046678636</c:v>
                </c:pt>
                <c:pt idx="16">
                  <c:v>1252.48653500898</c:v>
                </c:pt>
                <c:pt idx="17">
                  <c:v>1174.76660682226</c:v>
                </c:pt>
                <c:pt idx="18">
                  <c:v>1040.2513464991</c:v>
                </c:pt>
                <c:pt idx="19">
                  <c:v>1174.76660682226</c:v>
                </c:pt>
                <c:pt idx="20">
                  <c:v>1192.70197486535</c:v>
                </c:pt>
                <c:pt idx="21">
                  <c:v>1267.43267504488</c:v>
                </c:pt>
                <c:pt idx="22">
                  <c:v>1312.2710951526</c:v>
                </c:pt>
                <c:pt idx="23">
                  <c:v>1055.19748653501</c:v>
                </c:pt>
                <c:pt idx="24">
                  <c:v>1085.08976660682</c:v>
                </c:pt>
                <c:pt idx="25">
                  <c:v>1503.58168761221</c:v>
                </c:pt>
                <c:pt idx="26">
                  <c:v>1264.4434470377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5283</c:v>
                </c:pt>
                <c:pt idx="34">
                  <c:v>12211.7943925234</c:v>
                </c:pt>
                <c:pt idx="35">
                  <c:v>3149</c:v>
                </c:pt>
                <c:pt idx="36">
                  <c:v>4223.07751937984</c:v>
                </c:pt>
                <c:pt idx="37">
                  <c:v>3263.54323196184</c:v>
                </c:pt>
                <c:pt idx="38">
                  <c:v>3325.50924269529</c:v>
                </c:pt>
                <c:pt idx="39">
                  <c:v>5343</c:v>
                </c:pt>
                <c:pt idx="40">
                  <c:v>12129.5278500781</c:v>
                </c:pt>
                <c:pt idx="41">
                  <c:v>3672</c:v>
                </c:pt>
                <c:pt idx="42">
                  <c:v>3613.87474191328</c:v>
                </c:pt>
                <c:pt idx="43">
                  <c:v>3276</c:v>
                </c:pt>
                <c:pt idx="44">
                  <c:v>3806.88453747468</c:v>
                </c:pt>
                <c:pt idx="45">
                  <c:v>3778.1282916948</c:v>
                </c:pt>
                <c:pt idx="46">
                  <c:v>2200</c:v>
                </c:pt>
                <c:pt idx="47">
                  <c:v>2132.27792436236</c:v>
                </c:pt>
                <c:pt idx="48">
                  <c:v>3198</c:v>
                </c:pt>
                <c:pt idx="49">
                  <c:v>7495.50285714286</c:v>
                </c:pt>
                <c:pt idx="50">
                  <c:v>3120</c:v>
                </c:pt>
                <c:pt idx="51">
                  <c:v>3188.53666779317</c:v>
                </c:pt>
                <c:pt idx="52">
                  <c:v>4149</c:v>
                </c:pt>
                <c:pt idx="53">
                  <c:v>4369</c:v>
                </c:pt>
                <c:pt idx="54">
                  <c:v>4594.12403100775</c:v>
                </c:pt>
                <c:pt idx="55">
                  <c:v>4787.37209302326</c:v>
                </c:pt>
                <c:pt idx="56">
                  <c:v>4624.00775193799</c:v>
                </c:pt>
                <c:pt idx="57">
                  <c:v>3372.87596899225</c:v>
                </c:pt>
                <c:pt idx="58">
                  <c:v>3597.00387596899</c:v>
                </c:pt>
                <c:pt idx="59">
                  <c:v>3601.98449612403</c:v>
                </c:pt>
                <c:pt idx="60">
                  <c:v>3230.43023255814</c:v>
                </c:pt>
                <c:pt idx="61">
                  <c:v>1487</c:v>
                </c:pt>
                <c:pt idx="62">
                  <c:v>1717.53627586207</c:v>
                </c:pt>
                <c:pt idx="63">
                  <c:v>1529</c:v>
                </c:pt>
                <c:pt idx="64">
                  <c:v>1532.25319148936</c:v>
                </c:pt>
                <c:pt idx="65">
                  <c:v>1521.40921985816</c:v>
                </c:pt>
                <c:pt idx="66">
                  <c:v>1368</c:v>
                </c:pt>
                <c:pt idx="67">
                  <c:v>1355.3152639087</c:v>
                </c:pt>
                <c:pt idx="68">
                  <c:v>1429.47218259629</c:v>
                </c:pt>
                <c:pt idx="69">
                  <c:v>1557.29529243937</c:v>
                </c:pt>
                <c:pt idx="70">
                  <c:v>1464.59914407989</c:v>
                </c:pt>
                <c:pt idx="71">
                  <c:v>1642</c:v>
                </c:pt>
                <c:pt idx="72">
                  <c:v>1612</c:v>
                </c:pt>
                <c:pt idx="73">
                  <c:v>1767</c:v>
                </c:pt>
                <c:pt idx="74">
                  <c:v>1775.99236641221</c:v>
                </c:pt>
                <c:pt idx="75">
                  <c:v>1699.5572519084</c:v>
                </c:pt>
                <c:pt idx="76">
                  <c:v>1964</c:v>
                </c:pt>
                <c:pt idx="77">
                  <c:v>1894.99086437105</c:v>
                </c:pt>
                <c:pt idx="78">
                  <c:v>2979</c:v>
                </c:pt>
                <c:pt idx="79">
                  <c:v>2803.98069022186</c:v>
                </c:pt>
                <c:pt idx="80">
                  <c:v>3016.94124897288</c:v>
                </c:pt>
                <c:pt idx="81">
                  <c:v>2958.19350862777</c:v>
                </c:pt>
                <c:pt idx="82">
                  <c:v>2879.86318816763</c:v>
                </c:pt>
                <c:pt idx="83">
                  <c:v>3155.24322103533</c:v>
                </c:pt>
                <c:pt idx="84">
                  <c:v>5192</c:v>
                </c:pt>
                <c:pt idx="85">
                  <c:v>5579</c:v>
                </c:pt>
                <c:pt idx="86">
                  <c:v>5308.84089162183</c:v>
                </c:pt>
                <c:pt idx="87">
                  <c:v>773</c:v>
                </c:pt>
                <c:pt idx="88">
                  <c:v>750.369799691834</c:v>
                </c:pt>
                <c:pt idx="89">
                  <c:v>802.776579352851</c:v>
                </c:pt>
                <c:pt idx="90">
                  <c:v>846.845916795069</c:v>
                </c:pt>
                <c:pt idx="91">
                  <c:v>868.285053929122</c:v>
                </c:pt>
                <c:pt idx="92">
                  <c:v>1169.62403697997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596.722650231125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433.546995377504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93.1411402157165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61.8161787365177</c:v>
                </c:pt>
                <c:pt idx="170">
                  <c:v>54.193374422188</c:v>
                </c:pt>
                <c:pt idx="171">
                  <c:v>47.0469953775039</c:v>
                </c:pt>
                <c:pt idx="172">
                  <c:v>38.2331278890601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1217.26656394453</c:v>
                </c:pt>
                <c:pt idx="178">
                  <c:v>663.42218798151</c:v>
                </c:pt>
                <c:pt idx="179">
                  <c:v>501.437596302003</c:v>
                </c:pt>
                <c:pt idx="180">
                  <c:v>527.640986132512</c:v>
                </c:pt>
                <c:pt idx="181">
                  <c:v>419.254237288136</c:v>
                </c:pt>
                <c:pt idx="182">
                  <c:v>459.750385208012</c:v>
                </c:pt>
                <c:pt idx="183">
                  <c:v>472.852080123267</c:v>
                </c:pt>
                <c:pt idx="184">
                  <c:v>540.742681047766</c:v>
                </c:pt>
                <c:pt idx="185">
                  <c:v>458.559322033898</c:v>
                </c:pt>
                <c:pt idx="186">
                  <c:v>836.126348228043</c:v>
                </c:pt>
                <c:pt idx="187">
                  <c:v>465.705701078583</c:v>
                </c:pt>
                <c:pt idx="188">
                  <c:v>460.941448382126</c:v>
                </c:pt>
                <c:pt idx="189">
                  <c:v>488.335901386749</c:v>
                </c:pt>
                <c:pt idx="190">
                  <c:v>614.588597842835</c:v>
                </c:pt>
                <c:pt idx="191">
                  <c:v>565.75500770416</c:v>
                </c:pt>
                <c:pt idx="192">
                  <c:v>638.409861325116</c:v>
                </c:pt>
                <c:pt idx="193">
                  <c:v>690.816640986133</c:v>
                </c:pt>
                <c:pt idx="194">
                  <c:v>784.91063174114</c:v>
                </c:pt>
                <c:pt idx="195">
                  <c:v>871.858243451464</c:v>
                </c:pt>
                <c:pt idx="196">
                  <c:v>594.340523882897</c:v>
                </c:pt>
                <c:pt idx="197">
                  <c:v>912.354391371341</c:v>
                </c:pt>
                <c:pt idx="198">
                  <c:v>920.691833590139</c:v>
                </c:pt>
                <c:pt idx="199">
                  <c:v>763.471494607088</c:v>
                </c:pt>
                <c:pt idx="200">
                  <c:v>614.588597842835</c:v>
                </c:pt>
                <c:pt idx="201">
                  <c:v>720.593220338983</c:v>
                </c:pt>
                <c:pt idx="202">
                  <c:v>719.402157164869</c:v>
                </c:pt>
                <c:pt idx="203">
                  <c:v>743.22342064715</c:v>
                </c:pt>
                <c:pt idx="204">
                  <c:v>693.198767334361</c:v>
                </c:pt>
                <c:pt idx="205">
                  <c:v>647.938366718028</c:v>
                </c:pt>
                <c:pt idx="206">
                  <c:v>638.409861325116</c:v>
                </c:pt>
                <c:pt idx="207">
                  <c:v>620.543913713405</c:v>
                </c:pt>
                <c:pt idx="208">
                  <c:v>556.226502311248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Koreksi_Data!$C$2031:$C$2239</c:f>
              <c:numCache>
                <c:formatCode>mmm\-yyyy</c:formatCode>
                <c:ptCount val="209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41000</c:v>
                </c:pt>
                <c:pt idx="156">
                  <c:v>41030</c:v>
                </c:pt>
                <c:pt idx="157">
                  <c:v>41061</c:v>
                </c:pt>
                <c:pt idx="158">
                  <c:v>41091</c:v>
                </c:pt>
                <c:pt idx="159">
                  <c:v>41122</c:v>
                </c:pt>
                <c:pt idx="160">
                  <c:v>41153</c:v>
                </c:pt>
                <c:pt idx="161">
                  <c:v>41183</c:v>
                </c:pt>
                <c:pt idx="162">
                  <c:v>41214</c:v>
                </c:pt>
                <c:pt idx="163">
                  <c:v>41244</c:v>
                </c:pt>
                <c:pt idx="164">
                  <c:v>41275</c:v>
                </c:pt>
                <c:pt idx="165">
                  <c:v>41306</c:v>
                </c:pt>
                <c:pt idx="166">
                  <c:v>41334</c:v>
                </c:pt>
                <c:pt idx="167">
                  <c:v>41365</c:v>
                </c:pt>
                <c:pt idx="168">
                  <c:v>41395</c:v>
                </c:pt>
                <c:pt idx="169">
                  <c:v>41426</c:v>
                </c:pt>
                <c:pt idx="170">
                  <c:v>41456</c:v>
                </c:pt>
                <c:pt idx="171">
                  <c:v>41487</c:v>
                </c:pt>
                <c:pt idx="172">
                  <c:v>41518</c:v>
                </c:pt>
                <c:pt idx="173">
                  <c:v>41548</c:v>
                </c:pt>
                <c:pt idx="174">
                  <c:v>41579</c:v>
                </c:pt>
                <c:pt idx="175">
                  <c:v>41609</c:v>
                </c:pt>
                <c:pt idx="176">
                  <c:v>41640</c:v>
                </c:pt>
                <c:pt idx="177">
                  <c:v>41671</c:v>
                </c:pt>
                <c:pt idx="178">
                  <c:v>41699</c:v>
                </c:pt>
                <c:pt idx="179">
                  <c:v>41730</c:v>
                </c:pt>
                <c:pt idx="180">
                  <c:v>41760</c:v>
                </c:pt>
                <c:pt idx="181">
                  <c:v>41791</c:v>
                </c:pt>
                <c:pt idx="182">
                  <c:v>41821</c:v>
                </c:pt>
                <c:pt idx="183">
                  <c:v>41852</c:v>
                </c:pt>
                <c:pt idx="184">
                  <c:v>41883</c:v>
                </c:pt>
                <c:pt idx="185">
                  <c:v>41913</c:v>
                </c:pt>
                <c:pt idx="186">
                  <c:v>41944</c:v>
                </c:pt>
                <c:pt idx="187">
                  <c:v>41974</c:v>
                </c:pt>
                <c:pt idx="188">
                  <c:v>42005</c:v>
                </c:pt>
                <c:pt idx="189">
                  <c:v>42036</c:v>
                </c:pt>
                <c:pt idx="190">
                  <c:v>42064</c:v>
                </c:pt>
                <c:pt idx="191">
                  <c:v>42095</c:v>
                </c:pt>
                <c:pt idx="192">
                  <c:v>42125</c:v>
                </c:pt>
                <c:pt idx="193">
                  <c:v>42156</c:v>
                </c:pt>
                <c:pt idx="194">
                  <c:v>42186</c:v>
                </c:pt>
                <c:pt idx="195">
                  <c:v>42217</c:v>
                </c:pt>
                <c:pt idx="196">
                  <c:v>42248</c:v>
                </c:pt>
                <c:pt idx="197">
                  <c:v>42278</c:v>
                </c:pt>
                <c:pt idx="198">
                  <c:v>42309</c:v>
                </c:pt>
                <c:pt idx="199">
                  <c:v>42339</c:v>
                </c:pt>
                <c:pt idx="200">
                  <c:v>42370</c:v>
                </c:pt>
                <c:pt idx="201">
                  <c:v>42401</c:v>
                </c:pt>
                <c:pt idx="202">
                  <c:v>42430</c:v>
                </c:pt>
                <c:pt idx="203">
                  <c:v>42461</c:v>
                </c:pt>
                <c:pt idx="204">
                  <c:v>42491</c:v>
                </c:pt>
                <c:pt idx="205">
                  <c:v>42522</c:v>
                </c:pt>
                <c:pt idx="206">
                  <c:v>42552</c:v>
                </c:pt>
                <c:pt idx="207">
                  <c:v>42583</c:v>
                </c:pt>
                <c:pt idx="208">
                  <c:v>42614</c:v>
                </c:pt>
              </c:numCache>
            </c:numRef>
          </c:xVal>
          <c:yVal>
            <c:numRef>
              <c:f>Koreksi_Data!$I$2031:$I$2239</c:f>
              <c:numCache>
                <c:formatCode>#,##0.0</c:formatCode>
                <c:ptCount val="209"/>
                <c:pt idx="0">
                  <c:v>269</c:v>
                </c:pt>
                <c:pt idx="1">
                  <c:v>995.666666666667</c:v>
                </c:pt>
                <c:pt idx="4">
                  <c:v>1719</c:v>
                </c:pt>
                <c:pt idx="7">
                  <c:v>1648</c:v>
                </c:pt>
                <c:pt idx="9">
                  <c:v>1665</c:v>
                </c:pt>
                <c:pt idx="33">
                  <c:v>5283</c:v>
                </c:pt>
                <c:pt idx="35">
                  <c:v>3149</c:v>
                </c:pt>
                <c:pt idx="39">
                  <c:v>5343</c:v>
                </c:pt>
                <c:pt idx="41">
                  <c:v>3672</c:v>
                </c:pt>
                <c:pt idx="43">
                  <c:v>3276</c:v>
                </c:pt>
                <c:pt idx="46">
                  <c:v>2200</c:v>
                </c:pt>
                <c:pt idx="48">
                  <c:v>3198</c:v>
                </c:pt>
                <c:pt idx="50">
                  <c:v>3120</c:v>
                </c:pt>
                <c:pt idx="52">
                  <c:v>4149</c:v>
                </c:pt>
                <c:pt idx="53">
                  <c:v>4369</c:v>
                </c:pt>
                <c:pt idx="61">
                  <c:v>1487</c:v>
                </c:pt>
                <c:pt idx="63">
                  <c:v>1529</c:v>
                </c:pt>
                <c:pt idx="66">
                  <c:v>1368</c:v>
                </c:pt>
                <c:pt idx="71">
                  <c:v>1642</c:v>
                </c:pt>
                <c:pt idx="72">
                  <c:v>1612</c:v>
                </c:pt>
                <c:pt idx="73">
                  <c:v>1767</c:v>
                </c:pt>
                <c:pt idx="76">
                  <c:v>1964</c:v>
                </c:pt>
                <c:pt idx="78">
                  <c:v>2979</c:v>
                </c:pt>
                <c:pt idx="84">
                  <c:v>5192</c:v>
                </c:pt>
                <c:pt idx="85">
                  <c:v>5579</c:v>
                </c:pt>
                <c:pt idx="87">
                  <c:v>773</c:v>
                </c:pt>
              </c:numCache>
            </c:numRef>
          </c:yVal>
          <c:smooth val="0"/>
        </c:ser>
        <c:axId val="3094291"/>
        <c:axId val="51932591"/>
      </c:scatterChart>
      <c:valAx>
        <c:axId val="3094291"/>
        <c:scaling>
          <c:orientation val="minMax"/>
          <c:max val="42614"/>
          <c:min val="361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1932591"/>
        <c:crosses val="autoZero"/>
        <c:crossBetween val="midCat"/>
        <c:majorUnit val="1095.75"/>
      </c:valAx>
      <c:valAx>
        <c:axId val="51932591"/>
        <c:scaling>
          <c:orientation val="minMax"/>
          <c:max val="15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09429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KKNB-1S | GAS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Koreksi_Data!$C$2240:$C$2440</c:f>
              <c:numCache>
                <c:formatCode>mmm\-yyyy</c:formatCode>
                <c:ptCount val="201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41000</c:v>
                </c:pt>
                <c:pt idx="145">
                  <c:v>41030</c:v>
                </c:pt>
                <c:pt idx="146">
                  <c:v>41061</c:v>
                </c:pt>
                <c:pt idx="147">
                  <c:v>41091</c:v>
                </c:pt>
                <c:pt idx="148">
                  <c:v>41122</c:v>
                </c:pt>
                <c:pt idx="149">
                  <c:v>41153</c:v>
                </c:pt>
                <c:pt idx="150">
                  <c:v>41183</c:v>
                </c:pt>
                <c:pt idx="151">
                  <c:v>41214</c:v>
                </c:pt>
                <c:pt idx="152">
                  <c:v>41244</c:v>
                </c:pt>
                <c:pt idx="153">
                  <c:v>41275</c:v>
                </c:pt>
                <c:pt idx="154">
                  <c:v>41306</c:v>
                </c:pt>
                <c:pt idx="155">
                  <c:v>41365</c:v>
                </c:pt>
                <c:pt idx="156">
                  <c:v>41395</c:v>
                </c:pt>
                <c:pt idx="157">
                  <c:v>41426</c:v>
                </c:pt>
                <c:pt idx="158">
                  <c:v>41456</c:v>
                </c:pt>
                <c:pt idx="159">
                  <c:v>41487</c:v>
                </c:pt>
                <c:pt idx="160">
                  <c:v>41518</c:v>
                </c:pt>
                <c:pt idx="161">
                  <c:v>41548</c:v>
                </c:pt>
                <c:pt idx="162">
                  <c:v>41579</c:v>
                </c:pt>
                <c:pt idx="163">
                  <c:v>41609</c:v>
                </c:pt>
                <c:pt idx="164">
                  <c:v>41640</c:v>
                </c:pt>
                <c:pt idx="165">
                  <c:v>41671</c:v>
                </c:pt>
                <c:pt idx="166">
                  <c:v>41699</c:v>
                </c:pt>
                <c:pt idx="167">
                  <c:v>41730</c:v>
                </c:pt>
                <c:pt idx="168">
                  <c:v>41760</c:v>
                </c:pt>
                <c:pt idx="169">
                  <c:v>41791</c:v>
                </c:pt>
                <c:pt idx="170">
                  <c:v>41821</c:v>
                </c:pt>
                <c:pt idx="171">
                  <c:v>41852</c:v>
                </c:pt>
                <c:pt idx="172">
                  <c:v>41883</c:v>
                </c:pt>
                <c:pt idx="173">
                  <c:v>41913</c:v>
                </c:pt>
                <c:pt idx="174">
                  <c:v>41944</c:v>
                </c:pt>
                <c:pt idx="175">
                  <c:v>41974</c:v>
                </c:pt>
                <c:pt idx="176">
                  <c:v>42005</c:v>
                </c:pt>
                <c:pt idx="177">
                  <c:v>42036</c:v>
                </c:pt>
                <c:pt idx="178">
                  <c:v>42064</c:v>
                </c:pt>
                <c:pt idx="179">
                  <c:v>42095</c:v>
                </c:pt>
                <c:pt idx="180">
                  <c:v>42125</c:v>
                </c:pt>
                <c:pt idx="181">
                  <c:v>42156</c:v>
                </c:pt>
                <c:pt idx="182">
                  <c:v>42186</c:v>
                </c:pt>
                <c:pt idx="183">
                  <c:v>42217</c:v>
                </c:pt>
                <c:pt idx="184">
                  <c:v>42248</c:v>
                </c:pt>
                <c:pt idx="185">
                  <c:v>42278</c:v>
                </c:pt>
                <c:pt idx="186">
                  <c:v>42309</c:v>
                </c:pt>
                <c:pt idx="187">
                  <c:v>42339</c:v>
                </c:pt>
                <c:pt idx="188">
                  <c:v>42370</c:v>
                </c:pt>
                <c:pt idx="189">
                  <c:v>42401</c:v>
                </c:pt>
                <c:pt idx="190">
                  <c:v>42430</c:v>
                </c:pt>
                <c:pt idx="191">
                  <c:v>42461</c:v>
                </c:pt>
                <c:pt idx="192">
                  <c:v>42491</c:v>
                </c:pt>
                <c:pt idx="193">
                  <c:v>42522</c:v>
                </c:pt>
                <c:pt idx="194">
                  <c:v>42552</c:v>
                </c:pt>
                <c:pt idx="195">
                  <c:v>42583</c:v>
                </c:pt>
                <c:pt idx="196">
                  <c:v>42614</c:v>
                </c:pt>
                <c:pt idx="197">
                  <c:v>42705</c:v>
                </c:pt>
                <c:pt idx="198">
                  <c:v>42979</c:v>
                </c:pt>
                <c:pt idx="199">
                  <c:v>43374</c:v>
                </c:pt>
                <c:pt idx="200">
                  <c:v>43617</c:v>
                </c:pt>
              </c:numCache>
            </c:numRef>
          </c:xVal>
          <c:yVal>
            <c:numRef>
              <c:f>Koreksi_Data!$H$2240:$H$2440</c:f>
              <c:numCache>
                <c:formatCode>#,##0.0</c:formatCode>
                <c:ptCount val="201"/>
                <c:pt idx="0">
                  <c:v>642</c:v>
                </c:pt>
                <c:pt idx="1">
                  <c:v>678</c:v>
                </c:pt>
                <c:pt idx="2">
                  <c:v>524</c:v>
                </c:pt>
                <c:pt idx="3">
                  <c:v>573</c:v>
                </c:pt>
                <c:pt idx="4">
                  <c:v>618</c:v>
                </c:pt>
                <c:pt idx="5">
                  <c:v>580</c:v>
                </c:pt>
                <c:pt idx="6">
                  <c:v>513</c:v>
                </c:pt>
                <c:pt idx="7">
                  <c:v>579</c:v>
                </c:pt>
                <c:pt idx="8">
                  <c:v>589</c:v>
                </c:pt>
                <c:pt idx="9">
                  <c:v>626</c:v>
                </c:pt>
                <c:pt idx="10">
                  <c:v>648</c:v>
                </c:pt>
                <c:pt idx="11">
                  <c:v>699</c:v>
                </c:pt>
                <c:pt idx="12">
                  <c:v>718</c:v>
                </c:pt>
                <c:pt idx="13">
                  <c:v>910</c:v>
                </c:pt>
                <c:pt idx="14">
                  <c:v>765</c:v>
                </c:pt>
                <c:pt idx="15">
                  <c:v>366</c:v>
                </c:pt>
                <c:pt idx="16">
                  <c:v>560</c:v>
                </c:pt>
                <c:pt idx="17">
                  <c:v>3615</c:v>
                </c:pt>
                <c:pt idx="18">
                  <c:v>3591</c:v>
                </c:pt>
                <c:pt idx="19">
                  <c:v>2933</c:v>
                </c:pt>
                <c:pt idx="20">
                  <c:v>3763</c:v>
                </c:pt>
                <c:pt idx="21">
                  <c:v>3426</c:v>
                </c:pt>
                <c:pt idx="22">
                  <c:v>1442</c:v>
                </c:pt>
                <c:pt idx="23">
                  <c:v>3332</c:v>
                </c:pt>
                <c:pt idx="24">
                  <c:v>2638</c:v>
                </c:pt>
                <c:pt idx="25">
                  <c:v>3538</c:v>
                </c:pt>
                <c:pt idx="26">
                  <c:v>2734</c:v>
                </c:pt>
                <c:pt idx="27">
                  <c:v>2786</c:v>
                </c:pt>
                <c:pt idx="28">
                  <c:v>1781</c:v>
                </c:pt>
                <c:pt idx="29">
                  <c:v>4043</c:v>
                </c:pt>
                <c:pt idx="30">
                  <c:v>2110</c:v>
                </c:pt>
                <c:pt idx="31">
                  <c:v>2077</c:v>
                </c:pt>
                <c:pt idx="32">
                  <c:v>2395</c:v>
                </c:pt>
                <c:pt idx="33">
                  <c:v>2784</c:v>
                </c:pt>
                <c:pt idx="34">
                  <c:v>2775</c:v>
                </c:pt>
                <c:pt idx="35">
                  <c:v>1756</c:v>
                </c:pt>
                <c:pt idx="36">
                  <c:v>1703</c:v>
                </c:pt>
                <c:pt idx="37">
                  <c:v>1700</c:v>
                </c:pt>
                <c:pt idx="38">
                  <c:v>3986</c:v>
                </c:pt>
                <c:pt idx="39">
                  <c:v>5210</c:v>
                </c:pt>
                <c:pt idx="40">
                  <c:v>6171</c:v>
                </c:pt>
                <c:pt idx="41">
                  <c:v>7056</c:v>
                </c:pt>
                <c:pt idx="42">
                  <c:v>6392</c:v>
                </c:pt>
                <c:pt idx="43">
                  <c:v>6721</c:v>
                </c:pt>
                <c:pt idx="44">
                  <c:v>7004</c:v>
                </c:pt>
                <c:pt idx="45">
                  <c:v>5268</c:v>
                </c:pt>
                <c:pt idx="46">
                  <c:v>3723</c:v>
                </c:pt>
                <c:pt idx="47">
                  <c:v>3970</c:v>
                </c:pt>
                <c:pt idx="48">
                  <c:v>3548</c:v>
                </c:pt>
                <c:pt idx="49">
                  <c:v>3182</c:v>
                </c:pt>
                <c:pt idx="50">
                  <c:v>3556</c:v>
                </c:pt>
                <c:pt idx="51">
                  <c:v>4108</c:v>
                </c:pt>
                <c:pt idx="52">
                  <c:v>3956</c:v>
                </c:pt>
                <c:pt idx="53">
                  <c:v>3965</c:v>
                </c:pt>
                <c:pt idx="54">
                  <c:v>3935</c:v>
                </c:pt>
                <c:pt idx="55">
                  <c:v>3590</c:v>
                </c:pt>
                <c:pt idx="56">
                  <c:v>3556</c:v>
                </c:pt>
                <c:pt idx="57">
                  <c:v>3751</c:v>
                </c:pt>
                <c:pt idx="58">
                  <c:v>4085</c:v>
                </c:pt>
                <c:pt idx="59">
                  <c:v>3841</c:v>
                </c:pt>
                <c:pt idx="60">
                  <c:v>4437</c:v>
                </c:pt>
                <c:pt idx="61">
                  <c:v>3765</c:v>
                </c:pt>
                <c:pt idx="62">
                  <c:v>4287</c:v>
                </c:pt>
                <c:pt idx="63">
                  <c:v>4310</c:v>
                </c:pt>
                <c:pt idx="64">
                  <c:v>4125</c:v>
                </c:pt>
                <c:pt idx="65">
                  <c:v>2835</c:v>
                </c:pt>
                <c:pt idx="66">
                  <c:v>2735</c:v>
                </c:pt>
                <c:pt idx="67">
                  <c:v>3307</c:v>
                </c:pt>
                <c:pt idx="68">
                  <c:v>3113</c:v>
                </c:pt>
                <c:pt idx="69">
                  <c:v>3350</c:v>
                </c:pt>
                <c:pt idx="70">
                  <c:v>3284</c:v>
                </c:pt>
                <c:pt idx="71">
                  <c:v>3197</c:v>
                </c:pt>
                <c:pt idx="72">
                  <c:v>0</c:v>
                </c:pt>
                <c:pt idx="73">
                  <c:v>2984</c:v>
                </c:pt>
                <c:pt idx="74">
                  <c:v>2418</c:v>
                </c:pt>
                <c:pt idx="75">
                  <c:v>2088</c:v>
                </c:pt>
                <c:pt idx="76">
                  <c:v>2711</c:v>
                </c:pt>
                <c:pt idx="77">
                  <c:v>2634</c:v>
                </c:pt>
                <c:pt idx="78">
                  <c:v>2816</c:v>
                </c:pt>
                <c:pt idx="79">
                  <c:v>2971</c:v>
                </c:pt>
                <c:pt idx="80">
                  <c:v>3047</c:v>
                </c:pt>
                <c:pt idx="81">
                  <c:v>4104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2094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1521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327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6">
                  <c:v>144</c:v>
                </c:pt>
                <c:pt idx="157">
                  <c:v>108</c:v>
                </c:pt>
                <c:pt idx="158">
                  <c:v>95</c:v>
                </c:pt>
                <c:pt idx="159">
                  <c:v>82.4</c:v>
                </c:pt>
                <c:pt idx="160">
                  <c:v>67.5</c:v>
                </c:pt>
                <c:pt idx="161">
                  <c:v>108</c:v>
                </c:pt>
                <c:pt idx="162">
                  <c:v>637</c:v>
                </c:pt>
                <c:pt idx="163">
                  <c:v>649</c:v>
                </c:pt>
                <c:pt idx="164">
                  <c:v>591</c:v>
                </c:pt>
                <c:pt idx="165">
                  <c:v>1065</c:v>
                </c:pt>
                <c:pt idx="166">
                  <c:v>1161</c:v>
                </c:pt>
                <c:pt idx="167">
                  <c:v>877</c:v>
                </c:pt>
                <c:pt idx="168">
                  <c:v>925</c:v>
                </c:pt>
                <c:pt idx="169">
                  <c:v>734</c:v>
                </c:pt>
                <c:pt idx="170">
                  <c:v>804</c:v>
                </c:pt>
                <c:pt idx="171">
                  <c:v>829</c:v>
                </c:pt>
                <c:pt idx="172">
                  <c:v>948</c:v>
                </c:pt>
                <c:pt idx="173">
                  <c:v>804</c:v>
                </c:pt>
                <c:pt idx="174">
                  <c:v>1361</c:v>
                </c:pt>
                <c:pt idx="175">
                  <c:v>815</c:v>
                </c:pt>
                <c:pt idx="176">
                  <c:v>807</c:v>
                </c:pt>
                <c:pt idx="177">
                  <c:v>856</c:v>
                </c:pt>
                <c:pt idx="178">
                  <c:v>1077</c:v>
                </c:pt>
                <c:pt idx="179">
                  <c:v>993</c:v>
                </c:pt>
                <c:pt idx="180">
                  <c:v>1118</c:v>
                </c:pt>
                <c:pt idx="181">
                  <c:v>1209</c:v>
                </c:pt>
                <c:pt idx="182">
                  <c:v>426</c:v>
                </c:pt>
                <c:pt idx="183">
                  <c:v>473</c:v>
                </c:pt>
                <c:pt idx="184">
                  <c:v>499</c:v>
                </c:pt>
                <c:pt idx="185">
                  <c:v>495</c:v>
                </c:pt>
                <c:pt idx="186">
                  <c:v>500</c:v>
                </c:pt>
                <c:pt idx="187">
                  <c:v>1337</c:v>
                </c:pt>
                <c:pt idx="188">
                  <c:v>645</c:v>
                </c:pt>
                <c:pt idx="189">
                  <c:v>288</c:v>
                </c:pt>
                <c:pt idx="190">
                  <c:v>288</c:v>
                </c:pt>
                <c:pt idx="191">
                  <c:v>2850</c:v>
                </c:pt>
                <c:pt idx="192">
                  <c:v>5274</c:v>
                </c:pt>
                <c:pt idx="193">
                  <c:v>4924</c:v>
                </c:pt>
                <c:pt idx="194">
                  <c:v>4855</c:v>
                </c:pt>
                <c:pt idx="195">
                  <c:v>4717</c:v>
                </c:pt>
                <c:pt idx="196">
                  <c:v>4230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Koreksi_Data!$C$2240:$C$2440</c:f>
              <c:numCache>
                <c:formatCode>mmm\-yyyy</c:formatCode>
                <c:ptCount val="201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41000</c:v>
                </c:pt>
                <c:pt idx="145">
                  <c:v>41030</c:v>
                </c:pt>
                <c:pt idx="146">
                  <c:v>41061</c:v>
                </c:pt>
                <c:pt idx="147">
                  <c:v>41091</c:v>
                </c:pt>
                <c:pt idx="148">
                  <c:v>41122</c:v>
                </c:pt>
                <c:pt idx="149">
                  <c:v>41153</c:v>
                </c:pt>
                <c:pt idx="150">
                  <c:v>41183</c:v>
                </c:pt>
                <c:pt idx="151">
                  <c:v>41214</c:v>
                </c:pt>
                <c:pt idx="152">
                  <c:v>41244</c:v>
                </c:pt>
                <c:pt idx="153">
                  <c:v>41275</c:v>
                </c:pt>
                <c:pt idx="154">
                  <c:v>41306</c:v>
                </c:pt>
                <c:pt idx="155">
                  <c:v>41365</c:v>
                </c:pt>
                <c:pt idx="156">
                  <c:v>41395</c:v>
                </c:pt>
                <c:pt idx="157">
                  <c:v>41426</c:v>
                </c:pt>
                <c:pt idx="158">
                  <c:v>41456</c:v>
                </c:pt>
                <c:pt idx="159">
                  <c:v>41487</c:v>
                </c:pt>
                <c:pt idx="160">
                  <c:v>41518</c:v>
                </c:pt>
                <c:pt idx="161">
                  <c:v>41548</c:v>
                </c:pt>
                <c:pt idx="162">
                  <c:v>41579</c:v>
                </c:pt>
                <c:pt idx="163">
                  <c:v>41609</c:v>
                </c:pt>
                <c:pt idx="164">
                  <c:v>41640</c:v>
                </c:pt>
                <c:pt idx="165">
                  <c:v>41671</c:v>
                </c:pt>
                <c:pt idx="166">
                  <c:v>41699</c:v>
                </c:pt>
                <c:pt idx="167">
                  <c:v>41730</c:v>
                </c:pt>
                <c:pt idx="168">
                  <c:v>41760</c:v>
                </c:pt>
                <c:pt idx="169">
                  <c:v>41791</c:v>
                </c:pt>
                <c:pt idx="170">
                  <c:v>41821</c:v>
                </c:pt>
                <c:pt idx="171">
                  <c:v>41852</c:v>
                </c:pt>
                <c:pt idx="172">
                  <c:v>41883</c:v>
                </c:pt>
                <c:pt idx="173">
                  <c:v>41913</c:v>
                </c:pt>
                <c:pt idx="174">
                  <c:v>41944</c:v>
                </c:pt>
                <c:pt idx="175">
                  <c:v>41974</c:v>
                </c:pt>
                <c:pt idx="176">
                  <c:v>42005</c:v>
                </c:pt>
                <c:pt idx="177">
                  <c:v>42036</c:v>
                </c:pt>
                <c:pt idx="178">
                  <c:v>42064</c:v>
                </c:pt>
                <c:pt idx="179">
                  <c:v>42095</c:v>
                </c:pt>
                <c:pt idx="180">
                  <c:v>42125</c:v>
                </c:pt>
                <c:pt idx="181">
                  <c:v>42156</c:v>
                </c:pt>
                <c:pt idx="182">
                  <c:v>42186</c:v>
                </c:pt>
                <c:pt idx="183">
                  <c:v>42217</c:v>
                </c:pt>
                <c:pt idx="184">
                  <c:v>42248</c:v>
                </c:pt>
                <c:pt idx="185">
                  <c:v>42278</c:v>
                </c:pt>
                <c:pt idx="186">
                  <c:v>42309</c:v>
                </c:pt>
                <c:pt idx="187">
                  <c:v>42339</c:v>
                </c:pt>
                <c:pt idx="188">
                  <c:v>42370</c:v>
                </c:pt>
                <c:pt idx="189">
                  <c:v>42401</c:v>
                </c:pt>
                <c:pt idx="190">
                  <c:v>42430</c:v>
                </c:pt>
                <c:pt idx="191">
                  <c:v>42461</c:v>
                </c:pt>
                <c:pt idx="192">
                  <c:v>42491</c:v>
                </c:pt>
                <c:pt idx="193">
                  <c:v>42522</c:v>
                </c:pt>
                <c:pt idx="194">
                  <c:v>42552</c:v>
                </c:pt>
                <c:pt idx="195">
                  <c:v>42583</c:v>
                </c:pt>
                <c:pt idx="196">
                  <c:v>42614</c:v>
                </c:pt>
                <c:pt idx="197">
                  <c:v>42705</c:v>
                </c:pt>
                <c:pt idx="198">
                  <c:v>42979</c:v>
                </c:pt>
                <c:pt idx="199">
                  <c:v>43374</c:v>
                </c:pt>
                <c:pt idx="200">
                  <c:v>43617</c:v>
                </c:pt>
              </c:numCache>
            </c:numRef>
          </c:xVal>
          <c:yVal>
            <c:numRef>
              <c:f>Koreksi_Data!$I$2240:$I$2440</c:f>
              <c:numCache>
                <c:formatCode>#,##0.0</c:formatCode>
                <c:ptCount val="201"/>
                <c:pt idx="0">
                  <c:v>2773</c:v>
                </c:pt>
                <c:pt idx="11">
                  <c:v>3298</c:v>
                </c:pt>
                <c:pt idx="13">
                  <c:v>0</c:v>
                </c:pt>
                <c:pt idx="16">
                  <c:v>0</c:v>
                </c:pt>
                <c:pt idx="19">
                  <c:v>0</c:v>
                </c:pt>
                <c:pt idx="21">
                  <c:v>5736</c:v>
                </c:pt>
                <c:pt idx="22">
                  <c:v>5559</c:v>
                </c:pt>
                <c:pt idx="24">
                  <c:v>4953</c:v>
                </c:pt>
                <c:pt idx="30">
                  <c:v>5333</c:v>
                </c:pt>
                <c:pt idx="32">
                  <c:v>5300</c:v>
                </c:pt>
                <c:pt idx="34">
                  <c:v>5324</c:v>
                </c:pt>
                <c:pt idx="35">
                  <c:v>3399</c:v>
                </c:pt>
                <c:pt idx="37">
                  <c:v>5180</c:v>
                </c:pt>
                <c:pt idx="39">
                  <c:v>5493</c:v>
                </c:pt>
                <c:pt idx="40">
                  <c:v>6367</c:v>
                </c:pt>
                <c:pt idx="41">
                  <c:v>5214</c:v>
                </c:pt>
                <c:pt idx="44">
                  <c:v>0</c:v>
                </c:pt>
                <c:pt idx="45">
                  <c:v>4958</c:v>
                </c:pt>
                <c:pt idx="46">
                  <c:v>4804</c:v>
                </c:pt>
                <c:pt idx="47">
                  <c:v>4804</c:v>
                </c:pt>
                <c:pt idx="48">
                  <c:v>4287</c:v>
                </c:pt>
                <c:pt idx="49">
                  <c:v>4287</c:v>
                </c:pt>
                <c:pt idx="50">
                  <c:v>4201</c:v>
                </c:pt>
                <c:pt idx="52">
                  <c:v>4289</c:v>
                </c:pt>
                <c:pt idx="55">
                  <c:v>3502</c:v>
                </c:pt>
                <c:pt idx="60">
                  <c:v>4725</c:v>
                </c:pt>
                <c:pt idx="61">
                  <c:v>3785</c:v>
                </c:pt>
                <c:pt idx="62">
                  <c:v>3856</c:v>
                </c:pt>
                <c:pt idx="65">
                  <c:v>3912</c:v>
                </c:pt>
                <c:pt idx="67">
                  <c:v>4048</c:v>
                </c:pt>
                <c:pt idx="73">
                  <c:v>4459.5</c:v>
                </c:pt>
                <c:pt idx="74">
                  <c:v>4668.5</c:v>
                </c:pt>
                <c:pt idx="75">
                  <c:v>5445</c:v>
                </c:pt>
                <c:pt idx="76">
                  <c:v>3207.5</c:v>
                </c:pt>
                <c:pt idx="155">
                  <c:v>2085</c:v>
                </c:pt>
                <c:pt idx="157">
                  <c:v>1613</c:v>
                </c:pt>
                <c:pt idx="188">
                  <c:v>369</c:v>
                </c:pt>
                <c:pt idx="191">
                  <c:v>4346</c:v>
                </c:pt>
                <c:pt idx="197">
                  <c:v>5097</c:v>
                </c:pt>
                <c:pt idx="198">
                  <c:v>4216</c:v>
                </c:pt>
                <c:pt idx="199">
                  <c:v>1813</c:v>
                </c:pt>
                <c:pt idx="200">
                  <c:v>1607</c:v>
                </c:pt>
              </c:numCache>
            </c:numRef>
          </c:yVal>
          <c:smooth val="0"/>
        </c:ser>
        <c:axId val="36623416"/>
        <c:axId val="21608917"/>
      </c:scatterChart>
      <c:valAx>
        <c:axId val="36623416"/>
        <c:scaling>
          <c:orientation val="minMax"/>
          <c:max val="43617"/>
          <c:min val="36526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1608917"/>
        <c:crosses val="autoZero"/>
        <c:crossBetween val="midCat"/>
        <c:majorUnit val="1095.75"/>
      </c:valAx>
      <c:valAx>
        <c:axId val="21608917"/>
        <c:scaling>
          <c:orientation val="minMax"/>
          <c:max val="25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662341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KKNB-1S | GAS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c55a11"/>
            </a:solidFill>
            <a:ln w="1908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Koreksi_Data!$C$2240:$C$2440</c:f>
              <c:numCache>
                <c:formatCode>mmm\-yyyy</c:formatCode>
                <c:ptCount val="201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41000</c:v>
                </c:pt>
                <c:pt idx="145">
                  <c:v>41030</c:v>
                </c:pt>
                <c:pt idx="146">
                  <c:v>41061</c:v>
                </c:pt>
                <c:pt idx="147">
                  <c:v>41091</c:v>
                </c:pt>
                <c:pt idx="148">
                  <c:v>41122</c:v>
                </c:pt>
                <c:pt idx="149">
                  <c:v>41153</c:v>
                </c:pt>
                <c:pt idx="150">
                  <c:v>41183</c:v>
                </c:pt>
                <c:pt idx="151">
                  <c:v>41214</c:v>
                </c:pt>
                <c:pt idx="152">
                  <c:v>41244</c:v>
                </c:pt>
                <c:pt idx="153">
                  <c:v>41275</c:v>
                </c:pt>
                <c:pt idx="154">
                  <c:v>41306</c:v>
                </c:pt>
                <c:pt idx="155">
                  <c:v>41365</c:v>
                </c:pt>
                <c:pt idx="156">
                  <c:v>41395</c:v>
                </c:pt>
                <c:pt idx="157">
                  <c:v>41426</c:v>
                </c:pt>
                <c:pt idx="158">
                  <c:v>41456</c:v>
                </c:pt>
                <c:pt idx="159">
                  <c:v>41487</c:v>
                </c:pt>
                <c:pt idx="160">
                  <c:v>41518</c:v>
                </c:pt>
                <c:pt idx="161">
                  <c:v>41548</c:v>
                </c:pt>
                <c:pt idx="162">
                  <c:v>41579</c:v>
                </c:pt>
                <c:pt idx="163">
                  <c:v>41609</c:v>
                </c:pt>
                <c:pt idx="164">
                  <c:v>41640</c:v>
                </c:pt>
                <c:pt idx="165">
                  <c:v>41671</c:v>
                </c:pt>
                <c:pt idx="166">
                  <c:v>41699</c:v>
                </c:pt>
                <c:pt idx="167">
                  <c:v>41730</c:v>
                </c:pt>
                <c:pt idx="168">
                  <c:v>41760</c:v>
                </c:pt>
                <c:pt idx="169">
                  <c:v>41791</c:v>
                </c:pt>
                <c:pt idx="170">
                  <c:v>41821</c:v>
                </c:pt>
                <c:pt idx="171">
                  <c:v>41852</c:v>
                </c:pt>
                <c:pt idx="172">
                  <c:v>41883</c:v>
                </c:pt>
                <c:pt idx="173">
                  <c:v>41913</c:v>
                </c:pt>
                <c:pt idx="174">
                  <c:v>41944</c:v>
                </c:pt>
                <c:pt idx="175">
                  <c:v>41974</c:v>
                </c:pt>
                <c:pt idx="176">
                  <c:v>42005</c:v>
                </c:pt>
                <c:pt idx="177">
                  <c:v>42036</c:v>
                </c:pt>
                <c:pt idx="178">
                  <c:v>42064</c:v>
                </c:pt>
                <c:pt idx="179">
                  <c:v>42095</c:v>
                </c:pt>
                <c:pt idx="180">
                  <c:v>42125</c:v>
                </c:pt>
                <c:pt idx="181">
                  <c:v>42156</c:v>
                </c:pt>
                <c:pt idx="182">
                  <c:v>42186</c:v>
                </c:pt>
                <c:pt idx="183">
                  <c:v>42217</c:v>
                </c:pt>
                <c:pt idx="184">
                  <c:v>42248</c:v>
                </c:pt>
                <c:pt idx="185">
                  <c:v>42278</c:v>
                </c:pt>
                <c:pt idx="186">
                  <c:v>42309</c:v>
                </c:pt>
                <c:pt idx="187">
                  <c:v>42339</c:v>
                </c:pt>
                <c:pt idx="188">
                  <c:v>42370</c:v>
                </c:pt>
                <c:pt idx="189">
                  <c:v>42401</c:v>
                </c:pt>
                <c:pt idx="190">
                  <c:v>42430</c:v>
                </c:pt>
                <c:pt idx="191">
                  <c:v>42461</c:v>
                </c:pt>
                <c:pt idx="192">
                  <c:v>42491</c:v>
                </c:pt>
                <c:pt idx="193">
                  <c:v>42522</c:v>
                </c:pt>
                <c:pt idx="194">
                  <c:v>42552</c:v>
                </c:pt>
                <c:pt idx="195">
                  <c:v>42583</c:v>
                </c:pt>
                <c:pt idx="196">
                  <c:v>42614</c:v>
                </c:pt>
                <c:pt idx="197">
                  <c:v>42705</c:v>
                </c:pt>
                <c:pt idx="198">
                  <c:v>42979</c:v>
                </c:pt>
                <c:pt idx="199">
                  <c:v>43374</c:v>
                </c:pt>
                <c:pt idx="200">
                  <c:v>43617</c:v>
                </c:pt>
              </c:numCache>
            </c:numRef>
          </c:xVal>
          <c:yVal>
            <c:numRef>
              <c:f>Koreksi_Data!$K$2240:$K$2440</c:f>
              <c:numCache>
                <c:formatCode>#,##0.0</c:formatCode>
                <c:ptCount val="201"/>
                <c:pt idx="0">
                  <c:v>2773</c:v>
                </c:pt>
                <c:pt idx="1">
                  <c:v>2928.4953271028</c:v>
                </c:pt>
                <c:pt idx="2">
                  <c:v>2263.32087227414</c:v>
                </c:pt>
                <c:pt idx="3">
                  <c:v>2474.96728971963</c:v>
                </c:pt>
                <c:pt idx="4">
                  <c:v>2669.33644859813</c:v>
                </c:pt>
                <c:pt idx="5">
                  <c:v>2505.20249221184</c:v>
                </c:pt>
                <c:pt idx="6">
                  <c:v>2215.80841121495</c:v>
                </c:pt>
                <c:pt idx="7">
                  <c:v>2500.88317757009</c:v>
                </c:pt>
                <c:pt idx="8">
                  <c:v>2544.07632398754</c:v>
                </c:pt>
                <c:pt idx="9">
                  <c:v>2703.89096573209</c:v>
                </c:pt>
                <c:pt idx="10">
                  <c:v>2798.91588785047</c:v>
                </c:pt>
                <c:pt idx="11">
                  <c:v>3298</c:v>
                </c:pt>
                <c:pt idx="12">
                  <c:v>3387.6452074392</c:v>
                </c:pt>
                <c:pt idx="13">
                  <c:v>0</c:v>
                </c:pt>
                <c:pt idx="14">
                  <c:v>765</c:v>
                </c:pt>
                <c:pt idx="15">
                  <c:v>366</c:v>
                </c:pt>
                <c:pt idx="16">
                  <c:v>0</c:v>
                </c:pt>
                <c:pt idx="17">
                  <c:v>3615</c:v>
                </c:pt>
                <c:pt idx="18">
                  <c:v>3591</c:v>
                </c:pt>
                <c:pt idx="19">
                  <c:v>0</c:v>
                </c:pt>
                <c:pt idx="20">
                  <c:v>3763</c:v>
                </c:pt>
                <c:pt idx="21">
                  <c:v>5736</c:v>
                </c:pt>
                <c:pt idx="22">
                  <c:v>5559</c:v>
                </c:pt>
                <c:pt idx="23">
                  <c:v>12845.067961165</c:v>
                </c:pt>
                <c:pt idx="24">
                  <c:v>4953</c:v>
                </c:pt>
                <c:pt idx="25">
                  <c:v>6642.80288097043</c:v>
                </c:pt>
                <c:pt idx="26">
                  <c:v>5133.24564063685</c:v>
                </c:pt>
                <c:pt idx="27">
                  <c:v>5230.8786959818</c:v>
                </c:pt>
                <c:pt idx="28">
                  <c:v>3343.93214556482</c:v>
                </c:pt>
                <c:pt idx="29">
                  <c:v>7590.97005307051</c:v>
                </c:pt>
                <c:pt idx="30">
                  <c:v>5333</c:v>
                </c:pt>
                <c:pt idx="31">
                  <c:v>5249.59289099526</c:v>
                </c:pt>
                <c:pt idx="32">
                  <c:v>5300</c:v>
                </c:pt>
                <c:pt idx="33">
                  <c:v>6160.83507306889</c:v>
                </c:pt>
                <c:pt idx="34">
                  <c:v>5324</c:v>
                </c:pt>
                <c:pt idx="35">
                  <c:v>3399</c:v>
                </c:pt>
                <c:pt idx="36">
                  <c:v>3296.41059225513</c:v>
                </c:pt>
                <c:pt idx="37">
                  <c:v>5180</c:v>
                </c:pt>
                <c:pt idx="38">
                  <c:v>12145.5764705882</c:v>
                </c:pt>
                <c:pt idx="39">
                  <c:v>5493</c:v>
                </c:pt>
                <c:pt idx="40">
                  <c:v>6367</c:v>
                </c:pt>
                <c:pt idx="41">
                  <c:v>5214</c:v>
                </c:pt>
                <c:pt idx="42">
                  <c:v>4723.34013605442</c:v>
                </c:pt>
                <c:pt idx="43">
                  <c:v>4966.45323129252</c:v>
                </c:pt>
                <c:pt idx="44">
                  <c:v>0</c:v>
                </c:pt>
                <c:pt idx="45">
                  <c:v>4958</c:v>
                </c:pt>
                <c:pt idx="46">
                  <c:v>4804</c:v>
                </c:pt>
                <c:pt idx="47">
                  <c:v>4804</c:v>
                </c:pt>
                <c:pt idx="48">
                  <c:v>4287</c:v>
                </c:pt>
                <c:pt idx="49">
                  <c:v>4287</c:v>
                </c:pt>
                <c:pt idx="50">
                  <c:v>4201</c:v>
                </c:pt>
                <c:pt idx="51">
                  <c:v>4853.12373453318</c:v>
                </c:pt>
                <c:pt idx="52">
                  <c:v>4289</c:v>
                </c:pt>
                <c:pt idx="53">
                  <c:v>4298.75758341759</c:v>
                </c:pt>
                <c:pt idx="54">
                  <c:v>4266.23230535895</c:v>
                </c:pt>
                <c:pt idx="55">
                  <c:v>3502</c:v>
                </c:pt>
                <c:pt idx="56">
                  <c:v>3468.83342618384</c:v>
                </c:pt>
                <c:pt idx="57">
                  <c:v>3659.05348189415</c:v>
                </c:pt>
                <c:pt idx="58">
                  <c:v>3984.86629526462</c:v>
                </c:pt>
                <c:pt idx="59">
                  <c:v>3746.84735376045</c:v>
                </c:pt>
                <c:pt idx="60">
                  <c:v>4725</c:v>
                </c:pt>
                <c:pt idx="61">
                  <c:v>3785</c:v>
                </c:pt>
                <c:pt idx="62">
                  <c:v>3856</c:v>
                </c:pt>
                <c:pt idx="63">
                  <c:v>3876.68766036856</c:v>
                </c:pt>
                <c:pt idx="64">
                  <c:v>3710.28691392582</c:v>
                </c:pt>
                <c:pt idx="65">
                  <c:v>3912</c:v>
                </c:pt>
                <c:pt idx="66">
                  <c:v>3774.01058201058</c:v>
                </c:pt>
                <c:pt idx="67">
                  <c:v>4048</c:v>
                </c:pt>
                <c:pt idx="68">
                  <c:v>3810.53039008165</c:v>
                </c:pt>
                <c:pt idx="69">
                  <c:v>4100.63501663139</c:v>
                </c:pt>
                <c:pt idx="70">
                  <c:v>4019.84638645298</c:v>
                </c:pt>
                <c:pt idx="71">
                  <c:v>3913.35228303598</c:v>
                </c:pt>
                <c:pt idx="72">
                  <c:v>0</c:v>
                </c:pt>
                <c:pt idx="73">
                  <c:v>4459.5</c:v>
                </c:pt>
                <c:pt idx="74">
                  <c:v>4668.5</c:v>
                </c:pt>
                <c:pt idx="75">
                  <c:v>5445</c:v>
                </c:pt>
                <c:pt idx="76">
                  <c:v>3207.5</c:v>
                </c:pt>
                <c:pt idx="77">
                  <c:v>3116.39800811509</c:v>
                </c:pt>
                <c:pt idx="78">
                  <c:v>3331.72998893397</c:v>
                </c:pt>
                <c:pt idx="79">
                  <c:v>3515.11711545555</c:v>
                </c:pt>
                <c:pt idx="80">
                  <c:v>3605.03596458871</c:v>
                </c:pt>
                <c:pt idx="81">
                  <c:v>4855.6178531907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2477.50092216894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1799.56012541498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386.887679822944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6">
                  <c:v>170.372556252305</c:v>
                </c:pt>
                <c:pt idx="157">
                  <c:v>1613</c:v>
                </c:pt>
                <c:pt idx="158">
                  <c:v>1418.84259259259</c:v>
                </c:pt>
                <c:pt idx="159">
                  <c:v>1230.65925925926</c:v>
                </c:pt>
                <c:pt idx="160">
                  <c:v>1008.125</c:v>
                </c:pt>
                <c:pt idx="161">
                  <c:v>1613</c:v>
                </c:pt>
                <c:pt idx="162">
                  <c:v>9513.71296296296</c:v>
                </c:pt>
                <c:pt idx="163">
                  <c:v>9692.93518518518</c:v>
                </c:pt>
                <c:pt idx="164">
                  <c:v>8826.69444444445</c:v>
                </c:pt>
                <c:pt idx="165">
                  <c:v>15905.9722222222</c:v>
                </c:pt>
                <c:pt idx="166">
                  <c:v>17339.75</c:v>
                </c:pt>
                <c:pt idx="167">
                  <c:v>13098.1574074074</c:v>
                </c:pt>
                <c:pt idx="168">
                  <c:v>13815.0462962963</c:v>
                </c:pt>
                <c:pt idx="169">
                  <c:v>10962.4259259259</c:v>
                </c:pt>
                <c:pt idx="170">
                  <c:v>12007.8888888889</c:v>
                </c:pt>
                <c:pt idx="171">
                  <c:v>12381.2685185185</c:v>
                </c:pt>
                <c:pt idx="172">
                  <c:v>14158.5555555556</c:v>
                </c:pt>
                <c:pt idx="173">
                  <c:v>12007.8888888889</c:v>
                </c:pt>
                <c:pt idx="174">
                  <c:v>20326.787037037</c:v>
                </c:pt>
                <c:pt idx="175">
                  <c:v>12172.1759259259</c:v>
                </c:pt>
                <c:pt idx="176">
                  <c:v>12052.6944444444</c:v>
                </c:pt>
                <c:pt idx="177">
                  <c:v>12784.5185185185</c:v>
                </c:pt>
                <c:pt idx="178">
                  <c:v>16085.1944444444</c:v>
                </c:pt>
                <c:pt idx="179">
                  <c:v>14830.6388888889</c:v>
                </c:pt>
                <c:pt idx="180">
                  <c:v>16697.537037037</c:v>
                </c:pt>
                <c:pt idx="181">
                  <c:v>18056.6388888889</c:v>
                </c:pt>
                <c:pt idx="182">
                  <c:v>6362.38888888889</c:v>
                </c:pt>
                <c:pt idx="183">
                  <c:v>7064.34259259259</c:v>
                </c:pt>
                <c:pt idx="184">
                  <c:v>7452.65740740741</c:v>
                </c:pt>
                <c:pt idx="185">
                  <c:v>7392.91666666667</c:v>
                </c:pt>
                <c:pt idx="186">
                  <c:v>7467.59259259259</c:v>
                </c:pt>
                <c:pt idx="187">
                  <c:v>19968.3425925926</c:v>
                </c:pt>
                <c:pt idx="188">
                  <c:v>369</c:v>
                </c:pt>
                <c:pt idx="189">
                  <c:v>164.762790697674</c:v>
                </c:pt>
                <c:pt idx="190">
                  <c:v>164.762790697674</c:v>
                </c:pt>
                <c:pt idx="191">
                  <c:v>4346</c:v>
                </c:pt>
                <c:pt idx="192">
                  <c:v>8042.38736842105</c:v>
                </c:pt>
                <c:pt idx="193">
                  <c:v>7508.66807017544</c:v>
                </c:pt>
                <c:pt idx="194">
                  <c:v>7403.44912280702</c:v>
                </c:pt>
                <c:pt idx="195">
                  <c:v>7193.01122807018</c:v>
                </c:pt>
                <c:pt idx="196">
                  <c:v>6450.37894736842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Koreksi_Data!$C$2240:$C$2440</c:f>
              <c:numCache>
                <c:formatCode>mmm\-yyyy</c:formatCode>
                <c:ptCount val="201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41000</c:v>
                </c:pt>
                <c:pt idx="145">
                  <c:v>41030</c:v>
                </c:pt>
                <c:pt idx="146">
                  <c:v>41061</c:v>
                </c:pt>
                <c:pt idx="147">
                  <c:v>41091</c:v>
                </c:pt>
                <c:pt idx="148">
                  <c:v>41122</c:v>
                </c:pt>
                <c:pt idx="149">
                  <c:v>41153</c:v>
                </c:pt>
                <c:pt idx="150">
                  <c:v>41183</c:v>
                </c:pt>
                <c:pt idx="151">
                  <c:v>41214</c:v>
                </c:pt>
                <c:pt idx="152">
                  <c:v>41244</c:v>
                </c:pt>
                <c:pt idx="153">
                  <c:v>41275</c:v>
                </c:pt>
                <c:pt idx="154">
                  <c:v>41306</c:v>
                </c:pt>
                <c:pt idx="155">
                  <c:v>41365</c:v>
                </c:pt>
                <c:pt idx="156">
                  <c:v>41395</c:v>
                </c:pt>
                <c:pt idx="157">
                  <c:v>41426</c:v>
                </c:pt>
                <c:pt idx="158">
                  <c:v>41456</c:v>
                </c:pt>
                <c:pt idx="159">
                  <c:v>41487</c:v>
                </c:pt>
                <c:pt idx="160">
                  <c:v>41518</c:v>
                </c:pt>
                <c:pt idx="161">
                  <c:v>41548</c:v>
                </c:pt>
                <c:pt idx="162">
                  <c:v>41579</c:v>
                </c:pt>
                <c:pt idx="163">
                  <c:v>41609</c:v>
                </c:pt>
                <c:pt idx="164">
                  <c:v>41640</c:v>
                </c:pt>
                <c:pt idx="165">
                  <c:v>41671</c:v>
                </c:pt>
                <c:pt idx="166">
                  <c:v>41699</c:v>
                </c:pt>
                <c:pt idx="167">
                  <c:v>41730</c:v>
                </c:pt>
                <c:pt idx="168">
                  <c:v>41760</c:v>
                </c:pt>
                <c:pt idx="169">
                  <c:v>41791</c:v>
                </c:pt>
                <c:pt idx="170">
                  <c:v>41821</c:v>
                </c:pt>
                <c:pt idx="171">
                  <c:v>41852</c:v>
                </c:pt>
                <c:pt idx="172">
                  <c:v>41883</c:v>
                </c:pt>
                <c:pt idx="173">
                  <c:v>41913</c:v>
                </c:pt>
                <c:pt idx="174">
                  <c:v>41944</c:v>
                </c:pt>
                <c:pt idx="175">
                  <c:v>41974</c:v>
                </c:pt>
                <c:pt idx="176">
                  <c:v>42005</c:v>
                </c:pt>
                <c:pt idx="177">
                  <c:v>42036</c:v>
                </c:pt>
                <c:pt idx="178">
                  <c:v>42064</c:v>
                </c:pt>
                <c:pt idx="179">
                  <c:v>42095</c:v>
                </c:pt>
                <c:pt idx="180">
                  <c:v>42125</c:v>
                </c:pt>
                <c:pt idx="181">
                  <c:v>42156</c:v>
                </c:pt>
                <c:pt idx="182">
                  <c:v>42186</c:v>
                </c:pt>
                <c:pt idx="183">
                  <c:v>42217</c:v>
                </c:pt>
                <c:pt idx="184">
                  <c:v>42248</c:v>
                </c:pt>
                <c:pt idx="185">
                  <c:v>42278</c:v>
                </c:pt>
                <c:pt idx="186">
                  <c:v>42309</c:v>
                </c:pt>
                <c:pt idx="187">
                  <c:v>42339</c:v>
                </c:pt>
                <c:pt idx="188">
                  <c:v>42370</c:v>
                </c:pt>
                <c:pt idx="189">
                  <c:v>42401</c:v>
                </c:pt>
                <c:pt idx="190">
                  <c:v>42430</c:v>
                </c:pt>
                <c:pt idx="191">
                  <c:v>42461</c:v>
                </c:pt>
                <c:pt idx="192">
                  <c:v>42491</c:v>
                </c:pt>
                <c:pt idx="193">
                  <c:v>42522</c:v>
                </c:pt>
                <c:pt idx="194">
                  <c:v>42552</c:v>
                </c:pt>
                <c:pt idx="195">
                  <c:v>42583</c:v>
                </c:pt>
                <c:pt idx="196">
                  <c:v>42614</c:v>
                </c:pt>
                <c:pt idx="197">
                  <c:v>42705</c:v>
                </c:pt>
                <c:pt idx="198">
                  <c:v>42979</c:v>
                </c:pt>
                <c:pt idx="199">
                  <c:v>43374</c:v>
                </c:pt>
                <c:pt idx="200">
                  <c:v>43617</c:v>
                </c:pt>
              </c:numCache>
            </c:numRef>
          </c:xVal>
          <c:yVal>
            <c:numRef>
              <c:f>Koreksi_Data!$I$2240:$I$2440</c:f>
              <c:numCache>
                <c:formatCode>#,##0.0</c:formatCode>
                <c:ptCount val="201"/>
                <c:pt idx="0">
                  <c:v>2773</c:v>
                </c:pt>
                <c:pt idx="11">
                  <c:v>3298</c:v>
                </c:pt>
                <c:pt idx="13">
                  <c:v>0</c:v>
                </c:pt>
                <c:pt idx="16">
                  <c:v>0</c:v>
                </c:pt>
                <c:pt idx="19">
                  <c:v>0</c:v>
                </c:pt>
                <c:pt idx="21">
                  <c:v>5736</c:v>
                </c:pt>
                <c:pt idx="22">
                  <c:v>5559</c:v>
                </c:pt>
                <c:pt idx="24">
                  <c:v>4953</c:v>
                </c:pt>
                <c:pt idx="30">
                  <c:v>5333</c:v>
                </c:pt>
                <c:pt idx="32">
                  <c:v>5300</c:v>
                </c:pt>
                <c:pt idx="34">
                  <c:v>5324</c:v>
                </c:pt>
                <c:pt idx="35">
                  <c:v>3399</c:v>
                </c:pt>
                <c:pt idx="37">
                  <c:v>5180</c:v>
                </c:pt>
                <c:pt idx="39">
                  <c:v>5493</c:v>
                </c:pt>
                <c:pt idx="40">
                  <c:v>6367</c:v>
                </c:pt>
                <c:pt idx="41">
                  <c:v>5214</c:v>
                </c:pt>
                <c:pt idx="44">
                  <c:v>0</c:v>
                </c:pt>
                <c:pt idx="45">
                  <c:v>4958</c:v>
                </c:pt>
                <c:pt idx="46">
                  <c:v>4804</c:v>
                </c:pt>
                <c:pt idx="47">
                  <c:v>4804</c:v>
                </c:pt>
                <c:pt idx="48">
                  <c:v>4287</c:v>
                </c:pt>
                <c:pt idx="49">
                  <c:v>4287</c:v>
                </c:pt>
                <c:pt idx="50">
                  <c:v>4201</c:v>
                </c:pt>
                <c:pt idx="52">
                  <c:v>4289</c:v>
                </c:pt>
                <c:pt idx="55">
                  <c:v>3502</c:v>
                </c:pt>
                <c:pt idx="60">
                  <c:v>4725</c:v>
                </c:pt>
                <c:pt idx="61">
                  <c:v>3785</c:v>
                </c:pt>
                <c:pt idx="62">
                  <c:v>3856</c:v>
                </c:pt>
                <c:pt idx="65">
                  <c:v>3912</c:v>
                </c:pt>
                <c:pt idx="67">
                  <c:v>4048</c:v>
                </c:pt>
                <c:pt idx="73">
                  <c:v>4459.5</c:v>
                </c:pt>
                <c:pt idx="74">
                  <c:v>4668.5</c:v>
                </c:pt>
                <c:pt idx="75">
                  <c:v>5445</c:v>
                </c:pt>
                <c:pt idx="76">
                  <c:v>3207.5</c:v>
                </c:pt>
                <c:pt idx="155">
                  <c:v>2085</c:v>
                </c:pt>
                <c:pt idx="157">
                  <c:v>1613</c:v>
                </c:pt>
                <c:pt idx="188">
                  <c:v>369</c:v>
                </c:pt>
                <c:pt idx="191">
                  <c:v>4346</c:v>
                </c:pt>
                <c:pt idx="197">
                  <c:v>5097</c:v>
                </c:pt>
                <c:pt idx="198">
                  <c:v>4216</c:v>
                </c:pt>
                <c:pt idx="199">
                  <c:v>1813</c:v>
                </c:pt>
                <c:pt idx="200">
                  <c:v>1607</c:v>
                </c:pt>
              </c:numCache>
            </c:numRef>
          </c:yVal>
          <c:smooth val="0"/>
        </c:ser>
        <c:axId val="69426198"/>
        <c:axId val="48292049"/>
      </c:scatterChart>
      <c:valAx>
        <c:axId val="69426198"/>
        <c:scaling>
          <c:orientation val="minMax"/>
          <c:max val="43617"/>
          <c:min val="36526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8292049"/>
        <c:crosses val="autoZero"/>
        <c:crossBetween val="midCat"/>
        <c:majorUnit val="1095.75"/>
      </c:valAx>
      <c:valAx>
        <c:axId val="48292049"/>
        <c:scaling>
          <c:orientation val="minMax"/>
          <c:max val="25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942619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KKNB-2 | GAS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Koreksi_Data!$C$2441:$C$2719</c:f>
              <c:numCache>
                <c:formatCode>mmm\-yyyy</c:formatCode>
                <c:ptCount val="279"/>
                <c:pt idx="0">
                  <c:v>36281</c:v>
                </c:pt>
                <c:pt idx="1">
                  <c:v>36312</c:v>
                </c:pt>
                <c:pt idx="2">
                  <c:v>36342</c:v>
                </c:pt>
                <c:pt idx="3">
                  <c:v>36373</c:v>
                </c:pt>
                <c:pt idx="4">
                  <c:v>36404</c:v>
                </c:pt>
                <c:pt idx="5">
                  <c:v>36434</c:v>
                </c:pt>
                <c:pt idx="6">
                  <c:v>36465</c:v>
                </c:pt>
                <c:pt idx="7">
                  <c:v>36495</c:v>
                </c:pt>
                <c:pt idx="8">
                  <c:v>36526</c:v>
                </c:pt>
                <c:pt idx="9">
                  <c:v>36557</c:v>
                </c:pt>
                <c:pt idx="10">
                  <c:v>36586</c:v>
                </c:pt>
                <c:pt idx="11">
                  <c:v>36617</c:v>
                </c:pt>
                <c:pt idx="12">
                  <c:v>36647</c:v>
                </c:pt>
                <c:pt idx="13">
                  <c:v>36678</c:v>
                </c:pt>
                <c:pt idx="14">
                  <c:v>36708</c:v>
                </c:pt>
                <c:pt idx="15">
                  <c:v>36739</c:v>
                </c:pt>
                <c:pt idx="16">
                  <c:v>36770</c:v>
                </c:pt>
                <c:pt idx="17">
                  <c:v>36800</c:v>
                </c:pt>
                <c:pt idx="18">
                  <c:v>36831</c:v>
                </c:pt>
                <c:pt idx="19">
                  <c:v>36861</c:v>
                </c:pt>
                <c:pt idx="20">
                  <c:v>36892</c:v>
                </c:pt>
                <c:pt idx="21">
                  <c:v>36923</c:v>
                </c:pt>
                <c:pt idx="22">
                  <c:v>36951</c:v>
                </c:pt>
                <c:pt idx="23">
                  <c:v>36982</c:v>
                </c:pt>
                <c:pt idx="24">
                  <c:v>37012</c:v>
                </c:pt>
                <c:pt idx="25">
                  <c:v>37043</c:v>
                </c:pt>
                <c:pt idx="26">
                  <c:v>37073</c:v>
                </c:pt>
                <c:pt idx="27">
                  <c:v>37104</c:v>
                </c:pt>
                <c:pt idx="28">
                  <c:v>37135</c:v>
                </c:pt>
                <c:pt idx="29">
                  <c:v>37165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41000</c:v>
                </c:pt>
                <c:pt idx="153">
                  <c:v>41030</c:v>
                </c:pt>
                <c:pt idx="154">
                  <c:v>41061</c:v>
                </c:pt>
                <c:pt idx="155">
                  <c:v>41091</c:v>
                </c:pt>
                <c:pt idx="156">
                  <c:v>41122</c:v>
                </c:pt>
                <c:pt idx="157">
                  <c:v>41153</c:v>
                </c:pt>
                <c:pt idx="158">
                  <c:v>41183</c:v>
                </c:pt>
                <c:pt idx="159">
                  <c:v>41214</c:v>
                </c:pt>
                <c:pt idx="160">
                  <c:v>41244</c:v>
                </c:pt>
                <c:pt idx="161">
                  <c:v>41275</c:v>
                </c:pt>
                <c:pt idx="162">
                  <c:v>41306</c:v>
                </c:pt>
                <c:pt idx="163">
                  <c:v>41334</c:v>
                </c:pt>
                <c:pt idx="164">
                  <c:v>41365</c:v>
                </c:pt>
                <c:pt idx="165">
                  <c:v>41395</c:v>
                </c:pt>
                <c:pt idx="166">
                  <c:v>41426</c:v>
                </c:pt>
                <c:pt idx="167">
                  <c:v>41456</c:v>
                </c:pt>
                <c:pt idx="168">
                  <c:v>41487</c:v>
                </c:pt>
                <c:pt idx="169">
                  <c:v>41518</c:v>
                </c:pt>
                <c:pt idx="170">
                  <c:v>41548</c:v>
                </c:pt>
                <c:pt idx="171">
                  <c:v>41579</c:v>
                </c:pt>
                <c:pt idx="172">
                  <c:v>41609</c:v>
                </c:pt>
                <c:pt idx="173">
                  <c:v>41640</c:v>
                </c:pt>
                <c:pt idx="174">
                  <c:v>41671</c:v>
                </c:pt>
                <c:pt idx="175">
                  <c:v>41699</c:v>
                </c:pt>
                <c:pt idx="176">
                  <c:v>41730</c:v>
                </c:pt>
                <c:pt idx="177">
                  <c:v>41760</c:v>
                </c:pt>
                <c:pt idx="178">
                  <c:v>41791</c:v>
                </c:pt>
                <c:pt idx="179">
                  <c:v>41821</c:v>
                </c:pt>
                <c:pt idx="180">
                  <c:v>41852</c:v>
                </c:pt>
                <c:pt idx="181">
                  <c:v>41883</c:v>
                </c:pt>
                <c:pt idx="182">
                  <c:v>41913</c:v>
                </c:pt>
                <c:pt idx="183">
                  <c:v>41944</c:v>
                </c:pt>
                <c:pt idx="184">
                  <c:v>41974</c:v>
                </c:pt>
                <c:pt idx="185">
                  <c:v>42005</c:v>
                </c:pt>
                <c:pt idx="186">
                  <c:v>42036</c:v>
                </c:pt>
                <c:pt idx="187">
                  <c:v>42064</c:v>
                </c:pt>
                <c:pt idx="188">
                  <c:v>42095</c:v>
                </c:pt>
                <c:pt idx="189">
                  <c:v>42125</c:v>
                </c:pt>
                <c:pt idx="190">
                  <c:v>42156</c:v>
                </c:pt>
                <c:pt idx="191">
                  <c:v>42186</c:v>
                </c:pt>
                <c:pt idx="192">
                  <c:v>42217</c:v>
                </c:pt>
                <c:pt idx="193">
                  <c:v>42248</c:v>
                </c:pt>
                <c:pt idx="194">
                  <c:v>42278</c:v>
                </c:pt>
                <c:pt idx="195">
                  <c:v>42309</c:v>
                </c:pt>
                <c:pt idx="196">
                  <c:v>42339</c:v>
                </c:pt>
                <c:pt idx="197">
                  <c:v>42370</c:v>
                </c:pt>
                <c:pt idx="198">
                  <c:v>42401</c:v>
                </c:pt>
                <c:pt idx="199">
                  <c:v>42430</c:v>
                </c:pt>
                <c:pt idx="200">
                  <c:v>42461</c:v>
                </c:pt>
                <c:pt idx="201">
                  <c:v>42491</c:v>
                </c:pt>
                <c:pt idx="202">
                  <c:v>42522</c:v>
                </c:pt>
                <c:pt idx="203">
                  <c:v>42552</c:v>
                </c:pt>
                <c:pt idx="204">
                  <c:v>42583</c:v>
                </c:pt>
                <c:pt idx="205">
                  <c:v>42614</c:v>
                </c:pt>
                <c:pt idx="206">
                  <c:v>42644</c:v>
                </c:pt>
                <c:pt idx="207">
                  <c:v>42675</c:v>
                </c:pt>
                <c:pt idx="208">
                  <c:v>42705</c:v>
                </c:pt>
                <c:pt idx="209">
                  <c:v>42736</c:v>
                </c:pt>
                <c:pt idx="210">
                  <c:v>42767</c:v>
                </c:pt>
                <c:pt idx="211">
                  <c:v>42795</c:v>
                </c:pt>
                <c:pt idx="212">
                  <c:v>42826</c:v>
                </c:pt>
                <c:pt idx="213">
                  <c:v>42856</c:v>
                </c:pt>
                <c:pt idx="214">
                  <c:v>42887</c:v>
                </c:pt>
                <c:pt idx="215">
                  <c:v>42917</c:v>
                </c:pt>
                <c:pt idx="216">
                  <c:v>42948</c:v>
                </c:pt>
                <c:pt idx="217">
                  <c:v>42979</c:v>
                </c:pt>
                <c:pt idx="218">
                  <c:v>43009</c:v>
                </c:pt>
                <c:pt idx="219">
                  <c:v>43040</c:v>
                </c:pt>
                <c:pt idx="220">
                  <c:v>43070</c:v>
                </c:pt>
                <c:pt idx="221">
                  <c:v>43101</c:v>
                </c:pt>
                <c:pt idx="222">
                  <c:v>43132</c:v>
                </c:pt>
                <c:pt idx="223">
                  <c:v>43160</c:v>
                </c:pt>
                <c:pt idx="224">
                  <c:v>43191</c:v>
                </c:pt>
                <c:pt idx="225">
                  <c:v>43221</c:v>
                </c:pt>
                <c:pt idx="226">
                  <c:v>43252</c:v>
                </c:pt>
                <c:pt idx="227">
                  <c:v>43282</c:v>
                </c:pt>
                <c:pt idx="228">
                  <c:v>43313</c:v>
                </c:pt>
                <c:pt idx="229">
                  <c:v>43344</c:v>
                </c:pt>
                <c:pt idx="230">
                  <c:v>43374</c:v>
                </c:pt>
                <c:pt idx="231">
                  <c:v>43405</c:v>
                </c:pt>
                <c:pt idx="232">
                  <c:v>43435</c:v>
                </c:pt>
                <c:pt idx="233">
                  <c:v>43525</c:v>
                </c:pt>
                <c:pt idx="234">
                  <c:v>43586</c:v>
                </c:pt>
                <c:pt idx="235">
                  <c:v>43617</c:v>
                </c:pt>
                <c:pt idx="236">
                  <c:v>43647</c:v>
                </c:pt>
                <c:pt idx="237">
                  <c:v>43678</c:v>
                </c:pt>
                <c:pt idx="238">
                  <c:v>43709</c:v>
                </c:pt>
                <c:pt idx="239">
                  <c:v>43739</c:v>
                </c:pt>
                <c:pt idx="240">
                  <c:v>43770</c:v>
                </c:pt>
                <c:pt idx="241">
                  <c:v>43800</c:v>
                </c:pt>
                <c:pt idx="242">
                  <c:v>43831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45292</c:v>
                </c:pt>
                <c:pt idx="264">
                  <c:v>45323</c:v>
                </c:pt>
                <c:pt idx="265">
                  <c:v>45352</c:v>
                </c:pt>
                <c:pt idx="266">
                  <c:v>45383</c:v>
                </c:pt>
                <c:pt idx="267">
                  <c:v>45413</c:v>
                </c:pt>
                <c:pt idx="268">
                  <c:v>45444</c:v>
                </c:pt>
                <c:pt idx="269">
                  <c:v>45474</c:v>
                </c:pt>
                <c:pt idx="270">
                  <c:v>45505</c:v>
                </c:pt>
                <c:pt idx="271">
                  <c:v>45536</c:v>
                </c:pt>
                <c:pt idx="272">
                  <c:v>45566</c:v>
                </c:pt>
                <c:pt idx="273">
                  <c:v>45597</c:v>
                </c:pt>
                <c:pt idx="274">
                  <c:v>45627</c:v>
                </c:pt>
                <c:pt idx="275">
                  <c:v>45658</c:v>
                </c:pt>
                <c:pt idx="276">
                  <c:v>45689</c:v>
                </c:pt>
                <c:pt idx="277">
                  <c:v>45717</c:v>
                </c:pt>
                <c:pt idx="278">
                  <c:v>45748</c:v>
                </c:pt>
              </c:numCache>
            </c:numRef>
          </c:xVal>
          <c:yVal>
            <c:numRef>
              <c:f>Koreksi_Data!$H$2441:$H$2719</c:f>
              <c:numCache>
                <c:formatCode>#,##0.0</c:formatCode>
                <c:ptCount val="279"/>
                <c:pt idx="0">
                  <c:v>0</c:v>
                </c:pt>
                <c:pt idx="1">
                  <c:v>855</c:v>
                </c:pt>
                <c:pt idx="2">
                  <c:v>704</c:v>
                </c:pt>
                <c:pt idx="3">
                  <c:v>1220</c:v>
                </c:pt>
                <c:pt idx="4">
                  <c:v>1197</c:v>
                </c:pt>
                <c:pt idx="5">
                  <c:v>1103</c:v>
                </c:pt>
                <c:pt idx="6">
                  <c:v>843</c:v>
                </c:pt>
                <c:pt idx="7">
                  <c:v>688</c:v>
                </c:pt>
                <c:pt idx="8">
                  <c:v>820</c:v>
                </c:pt>
                <c:pt idx="9">
                  <c:v>866</c:v>
                </c:pt>
                <c:pt idx="10">
                  <c:v>669</c:v>
                </c:pt>
                <c:pt idx="11">
                  <c:v>732</c:v>
                </c:pt>
                <c:pt idx="12">
                  <c:v>789</c:v>
                </c:pt>
                <c:pt idx="13">
                  <c:v>741</c:v>
                </c:pt>
                <c:pt idx="14">
                  <c:v>656</c:v>
                </c:pt>
                <c:pt idx="15">
                  <c:v>740</c:v>
                </c:pt>
                <c:pt idx="16">
                  <c:v>521</c:v>
                </c:pt>
                <c:pt idx="17">
                  <c:v>553</c:v>
                </c:pt>
                <c:pt idx="18">
                  <c:v>572</c:v>
                </c:pt>
                <c:pt idx="19">
                  <c:v>460</c:v>
                </c:pt>
                <c:pt idx="20">
                  <c:v>473</c:v>
                </c:pt>
                <c:pt idx="21">
                  <c:v>656</c:v>
                </c:pt>
                <c:pt idx="22">
                  <c:v>552</c:v>
                </c:pt>
                <c:pt idx="23">
                  <c:v>264</c:v>
                </c:pt>
                <c:pt idx="24">
                  <c:v>592</c:v>
                </c:pt>
                <c:pt idx="25">
                  <c:v>3820</c:v>
                </c:pt>
                <c:pt idx="26">
                  <c:v>2827</c:v>
                </c:pt>
                <c:pt idx="27">
                  <c:v>2242</c:v>
                </c:pt>
                <c:pt idx="28">
                  <c:v>1438</c:v>
                </c:pt>
                <c:pt idx="29">
                  <c:v>2541</c:v>
                </c:pt>
                <c:pt idx="30">
                  <c:v>1416</c:v>
                </c:pt>
                <c:pt idx="31">
                  <c:v>3272</c:v>
                </c:pt>
                <c:pt idx="32">
                  <c:v>2928</c:v>
                </c:pt>
                <c:pt idx="33">
                  <c:v>3926</c:v>
                </c:pt>
                <c:pt idx="34">
                  <c:v>3034</c:v>
                </c:pt>
                <c:pt idx="35">
                  <c:v>3092</c:v>
                </c:pt>
                <c:pt idx="36">
                  <c:v>1977</c:v>
                </c:pt>
                <c:pt idx="37">
                  <c:v>4487</c:v>
                </c:pt>
                <c:pt idx="38">
                  <c:v>2047</c:v>
                </c:pt>
                <c:pt idx="39">
                  <c:v>2015</c:v>
                </c:pt>
                <c:pt idx="40">
                  <c:v>2364</c:v>
                </c:pt>
                <c:pt idx="41">
                  <c:v>2747</c:v>
                </c:pt>
                <c:pt idx="42">
                  <c:v>2341</c:v>
                </c:pt>
                <c:pt idx="43">
                  <c:v>2359</c:v>
                </c:pt>
                <c:pt idx="44">
                  <c:v>2288</c:v>
                </c:pt>
                <c:pt idx="45">
                  <c:v>1499</c:v>
                </c:pt>
                <c:pt idx="46">
                  <c:v>3514</c:v>
                </c:pt>
                <c:pt idx="47">
                  <c:v>5756</c:v>
                </c:pt>
                <c:pt idx="48">
                  <c:v>5926</c:v>
                </c:pt>
                <c:pt idx="49">
                  <c:v>6775</c:v>
                </c:pt>
                <c:pt idx="50">
                  <c:v>6139</c:v>
                </c:pt>
                <c:pt idx="51">
                  <c:v>6945</c:v>
                </c:pt>
                <c:pt idx="52">
                  <c:v>6381</c:v>
                </c:pt>
                <c:pt idx="53">
                  <c:v>6164</c:v>
                </c:pt>
                <c:pt idx="54">
                  <c:v>4496</c:v>
                </c:pt>
                <c:pt idx="55">
                  <c:v>4794</c:v>
                </c:pt>
                <c:pt idx="56">
                  <c:v>4378</c:v>
                </c:pt>
                <c:pt idx="57">
                  <c:v>3926</c:v>
                </c:pt>
                <c:pt idx="58">
                  <c:v>4389</c:v>
                </c:pt>
                <c:pt idx="59">
                  <c:v>5064</c:v>
                </c:pt>
                <c:pt idx="60">
                  <c:v>6526</c:v>
                </c:pt>
                <c:pt idx="61">
                  <c:v>6540</c:v>
                </c:pt>
                <c:pt idx="62">
                  <c:v>6491</c:v>
                </c:pt>
                <c:pt idx="63">
                  <c:v>4178</c:v>
                </c:pt>
                <c:pt idx="64">
                  <c:v>4138</c:v>
                </c:pt>
                <c:pt idx="65">
                  <c:v>4364</c:v>
                </c:pt>
                <c:pt idx="66">
                  <c:v>4754</c:v>
                </c:pt>
                <c:pt idx="67">
                  <c:v>4470</c:v>
                </c:pt>
                <c:pt idx="68">
                  <c:v>3329</c:v>
                </c:pt>
                <c:pt idx="69">
                  <c:v>3975</c:v>
                </c:pt>
                <c:pt idx="70">
                  <c:v>4477</c:v>
                </c:pt>
                <c:pt idx="71">
                  <c:v>4501</c:v>
                </c:pt>
                <c:pt idx="72">
                  <c:v>4308</c:v>
                </c:pt>
                <c:pt idx="73">
                  <c:v>1423</c:v>
                </c:pt>
                <c:pt idx="74">
                  <c:v>1373</c:v>
                </c:pt>
                <c:pt idx="75">
                  <c:v>1605</c:v>
                </c:pt>
                <c:pt idx="76">
                  <c:v>1511</c:v>
                </c:pt>
                <c:pt idx="77">
                  <c:v>1625</c:v>
                </c:pt>
                <c:pt idx="78">
                  <c:v>1594</c:v>
                </c:pt>
                <c:pt idx="79">
                  <c:v>1551</c:v>
                </c:pt>
                <c:pt idx="80">
                  <c:v>1700</c:v>
                </c:pt>
                <c:pt idx="81">
                  <c:v>3912</c:v>
                </c:pt>
                <c:pt idx="82">
                  <c:v>5362</c:v>
                </c:pt>
                <c:pt idx="83">
                  <c:v>4224</c:v>
                </c:pt>
                <c:pt idx="84">
                  <c:v>4275</c:v>
                </c:pt>
                <c:pt idx="85">
                  <c:v>2454</c:v>
                </c:pt>
                <c:pt idx="86">
                  <c:v>2624</c:v>
                </c:pt>
                <c:pt idx="87">
                  <c:v>2768</c:v>
                </c:pt>
                <c:pt idx="88">
                  <c:v>2839</c:v>
                </c:pt>
                <c:pt idx="89">
                  <c:v>3824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1950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1417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304</c:v>
                </c:pt>
                <c:pt idx="156">
                  <c:v>207</c:v>
                </c:pt>
                <c:pt idx="157">
                  <c:v>197</c:v>
                </c:pt>
                <c:pt idx="158">
                  <c:v>195</c:v>
                </c:pt>
                <c:pt idx="159">
                  <c:v>186</c:v>
                </c:pt>
                <c:pt idx="160">
                  <c:v>171</c:v>
                </c:pt>
                <c:pt idx="161">
                  <c:v>275</c:v>
                </c:pt>
                <c:pt idx="162">
                  <c:v>306</c:v>
                </c:pt>
                <c:pt idx="163">
                  <c:v>340</c:v>
                </c:pt>
                <c:pt idx="164">
                  <c:v>238</c:v>
                </c:pt>
                <c:pt idx="165">
                  <c:v>208</c:v>
                </c:pt>
                <c:pt idx="166">
                  <c:v>202</c:v>
                </c:pt>
                <c:pt idx="167">
                  <c:v>177</c:v>
                </c:pt>
                <c:pt idx="168">
                  <c:v>154</c:v>
                </c:pt>
                <c:pt idx="169">
                  <c:v>126</c:v>
                </c:pt>
                <c:pt idx="170">
                  <c:v>202</c:v>
                </c:pt>
                <c:pt idx="171">
                  <c:v>1188</c:v>
                </c:pt>
                <c:pt idx="172">
                  <c:v>1210</c:v>
                </c:pt>
                <c:pt idx="173">
                  <c:v>1530</c:v>
                </c:pt>
                <c:pt idx="174">
                  <c:v>1022</c:v>
                </c:pt>
                <c:pt idx="175">
                  <c:v>835</c:v>
                </c:pt>
                <c:pt idx="176">
                  <c:v>631</c:v>
                </c:pt>
                <c:pt idx="177">
                  <c:v>1726</c:v>
                </c:pt>
                <c:pt idx="178">
                  <c:v>1370</c:v>
                </c:pt>
                <c:pt idx="179">
                  <c:v>1501</c:v>
                </c:pt>
                <c:pt idx="180">
                  <c:v>1546</c:v>
                </c:pt>
                <c:pt idx="181">
                  <c:v>1768</c:v>
                </c:pt>
                <c:pt idx="182">
                  <c:v>1501</c:v>
                </c:pt>
                <c:pt idx="183">
                  <c:v>1361</c:v>
                </c:pt>
                <c:pt idx="184">
                  <c:v>1521</c:v>
                </c:pt>
                <c:pt idx="185">
                  <c:v>1505</c:v>
                </c:pt>
                <c:pt idx="186">
                  <c:v>1597</c:v>
                </c:pt>
                <c:pt idx="187">
                  <c:v>2010</c:v>
                </c:pt>
                <c:pt idx="188">
                  <c:v>925</c:v>
                </c:pt>
                <c:pt idx="189">
                  <c:v>2086</c:v>
                </c:pt>
                <c:pt idx="190">
                  <c:v>2256</c:v>
                </c:pt>
                <c:pt idx="191">
                  <c:v>426</c:v>
                </c:pt>
                <c:pt idx="192">
                  <c:v>473</c:v>
                </c:pt>
                <c:pt idx="193">
                  <c:v>499</c:v>
                </c:pt>
                <c:pt idx="194">
                  <c:v>396</c:v>
                </c:pt>
                <c:pt idx="195">
                  <c:v>500</c:v>
                </c:pt>
                <c:pt idx="196">
                  <c:v>2495</c:v>
                </c:pt>
                <c:pt idx="197">
                  <c:v>2408</c:v>
                </c:pt>
                <c:pt idx="198">
                  <c:v>3175</c:v>
                </c:pt>
                <c:pt idx="199">
                  <c:v>3240</c:v>
                </c:pt>
                <c:pt idx="200">
                  <c:v>4048</c:v>
                </c:pt>
                <c:pt idx="201">
                  <c:v>3147</c:v>
                </c:pt>
                <c:pt idx="202">
                  <c:v>2948</c:v>
                </c:pt>
                <c:pt idx="203">
                  <c:v>2907</c:v>
                </c:pt>
                <c:pt idx="204">
                  <c:v>2824</c:v>
                </c:pt>
                <c:pt idx="205">
                  <c:v>2633</c:v>
                </c:pt>
                <c:pt idx="206">
                  <c:v>3261</c:v>
                </c:pt>
                <c:pt idx="207">
                  <c:v>3202</c:v>
                </c:pt>
                <c:pt idx="208">
                  <c:v>2783</c:v>
                </c:pt>
                <c:pt idx="209">
                  <c:v>2305</c:v>
                </c:pt>
                <c:pt idx="210">
                  <c:v>2225</c:v>
                </c:pt>
                <c:pt idx="211">
                  <c:v>2150</c:v>
                </c:pt>
                <c:pt idx="212">
                  <c:v>1995</c:v>
                </c:pt>
                <c:pt idx="213">
                  <c:v>2193</c:v>
                </c:pt>
                <c:pt idx="214">
                  <c:v>2125</c:v>
                </c:pt>
                <c:pt idx="215">
                  <c:v>2154</c:v>
                </c:pt>
                <c:pt idx="216">
                  <c:v>2255</c:v>
                </c:pt>
                <c:pt idx="217">
                  <c:v>1393</c:v>
                </c:pt>
                <c:pt idx="218">
                  <c:v>1006</c:v>
                </c:pt>
                <c:pt idx="219">
                  <c:v>1385</c:v>
                </c:pt>
                <c:pt idx="220">
                  <c:v>1155</c:v>
                </c:pt>
                <c:pt idx="221">
                  <c:v>1146</c:v>
                </c:pt>
                <c:pt idx="222">
                  <c:v>1383</c:v>
                </c:pt>
                <c:pt idx="223">
                  <c:v>1464</c:v>
                </c:pt>
                <c:pt idx="224">
                  <c:v>1468</c:v>
                </c:pt>
                <c:pt idx="225">
                  <c:v>1596</c:v>
                </c:pt>
                <c:pt idx="226">
                  <c:v>1464</c:v>
                </c:pt>
                <c:pt idx="227">
                  <c:v>1380</c:v>
                </c:pt>
                <c:pt idx="228">
                  <c:v>1340</c:v>
                </c:pt>
                <c:pt idx="229">
                  <c:v>1654</c:v>
                </c:pt>
                <c:pt idx="230">
                  <c:v>1515</c:v>
                </c:pt>
                <c:pt idx="231">
                  <c:v>785</c:v>
                </c:pt>
                <c:pt idx="232">
                  <c:v>652</c:v>
                </c:pt>
                <c:pt idx="233">
                  <c:v>781</c:v>
                </c:pt>
                <c:pt idx="234">
                  <c:v>692</c:v>
                </c:pt>
                <c:pt idx="235">
                  <c:v>620</c:v>
                </c:pt>
                <c:pt idx="236">
                  <c:v>558</c:v>
                </c:pt>
                <c:pt idx="237">
                  <c:v>631</c:v>
                </c:pt>
                <c:pt idx="238">
                  <c:v>656</c:v>
                </c:pt>
                <c:pt idx="239">
                  <c:v>591</c:v>
                </c:pt>
                <c:pt idx="240">
                  <c:v>705</c:v>
                </c:pt>
                <c:pt idx="241">
                  <c:v>633</c:v>
                </c:pt>
                <c:pt idx="242">
                  <c:v>696</c:v>
                </c:pt>
                <c:pt idx="243">
                  <c:v>644</c:v>
                </c:pt>
                <c:pt idx="244">
                  <c:v>629</c:v>
                </c:pt>
                <c:pt idx="245">
                  <c:v>675</c:v>
                </c:pt>
                <c:pt idx="246">
                  <c:v>813</c:v>
                </c:pt>
                <c:pt idx="247">
                  <c:v>805</c:v>
                </c:pt>
                <c:pt idx="248">
                  <c:v>809</c:v>
                </c:pt>
                <c:pt idx="249">
                  <c:v>831</c:v>
                </c:pt>
                <c:pt idx="250">
                  <c:v>843</c:v>
                </c:pt>
                <c:pt idx="251">
                  <c:v>809</c:v>
                </c:pt>
                <c:pt idx="252">
                  <c:v>763</c:v>
                </c:pt>
                <c:pt idx="253">
                  <c:v>768</c:v>
                </c:pt>
                <c:pt idx="254">
                  <c:v>758</c:v>
                </c:pt>
                <c:pt idx="255">
                  <c:v>682</c:v>
                </c:pt>
                <c:pt idx="256">
                  <c:v>666</c:v>
                </c:pt>
                <c:pt idx="257">
                  <c:v>665</c:v>
                </c:pt>
                <c:pt idx="258">
                  <c:v>639</c:v>
                </c:pt>
                <c:pt idx="259">
                  <c:v>629</c:v>
                </c:pt>
                <c:pt idx="260">
                  <c:v>656</c:v>
                </c:pt>
                <c:pt idx="261">
                  <c:v>562</c:v>
                </c:pt>
                <c:pt idx="262">
                  <c:v>530</c:v>
                </c:pt>
                <c:pt idx="263">
                  <c:v>510</c:v>
                </c:pt>
                <c:pt idx="264">
                  <c:v>520</c:v>
                </c:pt>
                <c:pt idx="265">
                  <c:v>517</c:v>
                </c:pt>
                <c:pt idx="266">
                  <c:v>543</c:v>
                </c:pt>
                <c:pt idx="267">
                  <c:v>513</c:v>
                </c:pt>
                <c:pt idx="268">
                  <c:v>514</c:v>
                </c:pt>
                <c:pt idx="269">
                  <c:v>510</c:v>
                </c:pt>
                <c:pt idx="270">
                  <c:v>529</c:v>
                </c:pt>
                <c:pt idx="271">
                  <c:v>555</c:v>
                </c:pt>
                <c:pt idx="272">
                  <c:v>564</c:v>
                </c:pt>
                <c:pt idx="273">
                  <c:v>562</c:v>
                </c:pt>
                <c:pt idx="274">
                  <c:v>565</c:v>
                </c:pt>
                <c:pt idx="275">
                  <c:v>549</c:v>
                </c:pt>
                <c:pt idx="276">
                  <c:v>548</c:v>
                </c:pt>
                <c:pt idx="277">
                  <c:v>554</c:v>
                </c:pt>
                <c:pt idx="278">
                  <c:v>579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Koreksi_Data!$C$2441:$C$2719</c:f>
              <c:numCache>
                <c:formatCode>mmm\-yyyy</c:formatCode>
                <c:ptCount val="279"/>
                <c:pt idx="0">
                  <c:v>36281</c:v>
                </c:pt>
                <c:pt idx="1">
                  <c:v>36312</c:v>
                </c:pt>
                <c:pt idx="2">
                  <c:v>36342</c:v>
                </c:pt>
                <c:pt idx="3">
                  <c:v>36373</c:v>
                </c:pt>
                <c:pt idx="4">
                  <c:v>36404</c:v>
                </c:pt>
                <c:pt idx="5">
                  <c:v>36434</c:v>
                </c:pt>
                <c:pt idx="6">
                  <c:v>36465</c:v>
                </c:pt>
                <c:pt idx="7">
                  <c:v>36495</c:v>
                </c:pt>
                <c:pt idx="8">
                  <c:v>36526</c:v>
                </c:pt>
                <c:pt idx="9">
                  <c:v>36557</c:v>
                </c:pt>
                <c:pt idx="10">
                  <c:v>36586</c:v>
                </c:pt>
                <c:pt idx="11">
                  <c:v>36617</c:v>
                </c:pt>
                <c:pt idx="12">
                  <c:v>36647</c:v>
                </c:pt>
                <c:pt idx="13">
                  <c:v>36678</c:v>
                </c:pt>
                <c:pt idx="14">
                  <c:v>36708</c:v>
                </c:pt>
                <c:pt idx="15">
                  <c:v>36739</c:v>
                </c:pt>
                <c:pt idx="16">
                  <c:v>36770</c:v>
                </c:pt>
                <c:pt idx="17">
                  <c:v>36800</c:v>
                </c:pt>
                <c:pt idx="18">
                  <c:v>36831</c:v>
                </c:pt>
                <c:pt idx="19">
                  <c:v>36861</c:v>
                </c:pt>
                <c:pt idx="20">
                  <c:v>36892</c:v>
                </c:pt>
                <c:pt idx="21">
                  <c:v>36923</c:v>
                </c:pt>
                <c:pt idx="22">
                  <c:v>36951</c:v>
                </c:pt>
                <c:pt idx="23">
                  <c:v>36982</c:v>
                </c:pt>
                <c:pt idx="24">
                  <c:v>37012</c:v>
                </c:pt>
                <c:pt idx="25">
                  <c:v>37043</c:v>
                </c:pt>
                <c:pt idx="26">
                  <c:v>37073</c:v>
                </c:pt>
                <c:pt idx="27">
                  <c:v>37104</c:v>
                </c:pt>
                <c:pt idx="28">
                  <c:v>37135</c:v>
                </c:pt>
                <c:pt idx="29">
                  <c:v>37165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41000</c:v>
                </c:pt>
                <c:pt idx="153">
                  <c:v>41030</c:v>
                </c:pt>
                <c:pt idx="154">
                  <c:v>41061</c:v>
                </c:pt>
                <c:pt idx="155">
                  <c:v>41091</c:v>
                </c:pt>
                <c:pt idx="156">
                  <c:v>41122</c:v>
                </c:pt>
                <c:pt idx="157">
                  <c:v>41153</c:v>
                </c:pt>
                <c:pt idx="158">
                  <c:v>41183</c:v>
                </c:pt>
                <c:pt idx="159">
                  <c:v>41214</c:v>
                </c:pt>
                <c:pt idx="160">
                  <c:v>41244</c:v>
                </c:pt>
                <c:pt idx="161">
                  <c:v>41275</c:v>
                </c:pt>
                <c:pt idx="162">
                  <c:v>41306</c:v>
                </c:pt>
                <c:pt idx="163">
                  <c:v>41334</c:v>
                </c:pt>
                <c:pt idx="164">
                  <c:v>41365</c:v>
                </c:pt>
                <c:pt idx="165">
                  <c:v>41395</c:v>
                </c:pt>
                <c:pt idx="166">
                  <c:v>41426</c:v>
                </c:pt>
                <c:pt idx="167">
                  <c:v>41456</c:v>
                </c:pt>
                <c:pt idx="168">
                  <c:v>41487</c:v>
                </c:pt>
                <c:pt idx="169">
                  <c:v>41518</c:v>
                </c:pt>
                <c:pt idx="170">
                  <c:v>41548</c:v>
                </c:pt>
                <c:pt idx="171">
                  <c:v>41579</c:v>
                </c:pt>
                <c:pt idx="172">
                  <c:v>41609</c:v>
                </c:pt>
                <c:pt idx="173">
                  <c:v>41640</c:v>
                </c:pt>
                <c:pt idx="174">
                  <c:v>41671</c:v>
                </c:pt>
                <c:pt idx="175">
                  <c:v>41699</c:v>
                </c:pt>
                <c:pt idx="176">
                  <c:v>41730</c:v>
                </c:pt>
                <c:pt idx="177">
                  <c:v>41760</c:v>
                </c:pt>
                <c:pt idx="178">
                  <c:v>41791</c:v>
                </c:pt>
                <c:pt idx="179">
                  <c:v>41821</c:v>
                </c:pt>
                <c:pt idx="180">
                  <c:v>41852</c:v>
                </c:pt>
                <c:pt idx="181">
                  <c:v>41883</c:v>
                </c:pt>
                <c:pt idx="182">
                  <c:v>41913</c:v>
                </c:pt>
                <c:pt idx="183">
                  <c:v>41944</c:v>
                </c:pt>
                <c:pt idx="184">
                  <c:v>41974</c:v>
                </c:pt>
                <c:pt idx="185">
                  <c:v>42005</c:v>
                </c:pt>
                <c:pt idx="186">
                  <c:v>42036</c:v>
                </c:pt>
                <c:pt idx="187">
                  <c:v>42064</c:v>
                </c:pt>
                <c:pt idx="188">
                  <c:v>42095</c:v>
                </c:pt>
                <c:pt idx="189">
                  <c:v>42125</c:v>
                </c:pt>
                <c:pt idx="190">
                  <c:v>42156</c:v>
                </c:pt>
                <c:pt idx="191">
                  <c:v>42186</c:v>
                </c:pt>
                <c:pt idx="192">
                  <c:v>42217</c:v>
                </c:pt>
                <c:pt idx="193">
                  <c:v>42248</c:v>
                </c:pt>
                <c:pt idx="194">
                  <c:v>42278</c:v>
                </c:pt>
                <c:pt idx="195">
                  <c:v>42309</c:v>
                </c:pt>
                <c:pt idx="196">
                  <c:v>42339</c:v>
                </c:pt>
                <c:pt idx="197">
                  <c:v>42370</c:v>
                </c:pt>
                <c:pt idx="198">
                  <c:v>42401</c:v>
                </c:pt>
                <c:pt idx="199">
                  <c:v>42430</c:v>
                </c:pt>
                <c:pt idx="200">
                  <c:v>42461</c:v>
                </c:pt>
                <c:pt idx="201">
                  <c:v>42491</c:v>
                </c:pt>
                <c:pt idx="202">
                  <c:v>42522</c:v>
                </c:pt>
                <c:pt idx="203">
                  <c:v>42552</c:v>
                </c:pt>
                <c:pt idx="204">
                  <c:v>42583</c:v>
                </c:pt>
                <c:pt idx="205">
                  <c:v>42614</c:v>
                </c:pt>
                <c:pt idx="206">
                  <c:v>42644</c:v>
                </c:pt>
                <c:pt idx="207">
                  <c:v>42675</c:v>
                </c:pt>
                <c:pt idx="208">
                  <c:v>42705</c:v>
                </c:pt>
                <c:pt idx="209">
                  <c:v>42736</c:v>
                </c:pt>
                <c:pt idx="210">
                  <c:v>42767</c:v>
                </c:pt>
                <c:pt idx="211">
                  <c:v>42795</c:v>
                </c:pt>
                <c:pt idx="212">
                  <c:v>42826</c:v>
                </c:pt>
                <c:pt idx="213">
                  <c:v>42856</c:v>
                </c:pt>
                <c:pt idx="214">
                  <c:v>42887</c:v>
                </c:pt>
                <c:pt idx="215">
                  <c:v>42917</c:v>
                </c:pt>
                <c:pt idx="216">
                  <c:v>42948</c:v>
                </c:pt>
                <c:pt idx="217">
                  <c:v>42979</c:v>
                </c:pt>
                <c:pt idx="218">
                  <c:v>43009</c:v>
                </c:pt>
                <c:pt idx="219">
                  <c:v>43040</c:v>
                </c:pt>
                <c:pt idx="220">
                  <c:v>43070</c:v>
                </c:pt>
                <c:pt idx="221">
                  <c:v>43101</c:v>
                </c:pt>
                <c:pt idx="222">
                  <c:v>43132</c:v>
                </c:pt>
                <c:pt idx="223">
                  <c:v>43160</c:v>
                </c:pt>
                <c:pt idx="224">
                  <c:v>43191</c:v>
                </c:pt>
                <c:pt idx="225">
                  <c:v>43221</c:v>
                </c:pt>
                <c:pt idx="226">
                  <c:v>43252</c:v>
                </c:pt>
                <c:pt idx="227">
                  <c:v>43282</c:v>
                </c:pt>
                <c:pt idx="228">
                  <c:v>43313</c:v>
                </c:pt>
                <c:pt idx="229">
                  <c:v>43344</c:v>
                </c:pt>
                <c:pt idx="230">
                  <c:v>43374</c:v>
                </c:pt>
                <c:pt idx="231">
                  <c:v>43405</c:v>
                </c:pt>
                <c:pt idx="232">
                  <c:v>43435</c:v>
                </c:pt>
                <c:pt idx="233">
                  <c:v>43525</c:v>
                </c:pt>
                <c:pt idx="234">
                  <c:v>43586</c:v>
                </c:pt>
                <c:pt idx="235">
                  <c:v>43617</c:v>
                </c:pt>
                <c:pt idx="236">
                  <c:v>43647</c:v>
                </c:pt>
                <c:pt idx="237">
                  <c:v>43678</c:v>
                </c:pt>
                <c:pt idx="238">
                  <c:v>43709</c:v>
                </c:pt>
                <c:pt idx="239">
                  <c:v>43739</c:v>
                </c:pt>
                <c:pt idx="240">
                  <c:v>43770</c:v>
                </c:pt>
                <c:pt idx="241">
                  <c:v>43800</c:v>
                </c:pt>
                <c:pt idx="242">
                  <c:v>43831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45292</c:v>
                </c:pt>
                <c:pt idx="264">
                  <c:v>45323</c:v>
                </c:pt>
                <c:pt idx="265">
                  <c:v>45352</c:v>
                </c:pt>
                <c:pt idx="266">
                  <c:v>45383</c:v>
                </c:pt>
                <c:pt idx="267">
                  <c:v>45413</c:v>
                </c:pt>
                <c:pt idx="268">
                  <c:v>45444</c:v>
                </c:pt>
                <c:pt idx="269">
                  <c:v>45474</c:v>
                </c:pt>
                <c:pt idx="270">
                  <c:v>45505</c:v>
                </c:pt>
                <c:pt idx="271">
                  <c:v>45536</c:v>
                </c:pt>
                <c:pt idx="272">
                  <c:v>45566</c:v>
                </c:pt>
                <c:pt idx="273">
                  <c:v>45597</c:v>
                </c:pt>
                <c:pt idx="274">
                  <c:v>45627</c:v>
                </c:pt>
                <c:pt idx="275">
                  <c:v>45658</c:v>
                </c:pt>
                <c:pt idx="276">
                  <c:v>45689</c:v>
                </c:pt>
                <c:pt idx="277">
                  <c:v>45717</c:v>
                </c:pt>
                <c:pt idx="278">
                  <c:v>45748</c:v>
                </c:pt>
              </c:numCache>
            </c:numRef>
          </c:xVal>
          <c:yVal>
            <c:numRef>
              <c:f>Koreksi_Data!$I$2441:$I$2719</c:f>
              <c:numCache>
                <c:formatCode>#,##0.0</c:formatCode>
                <c:ptCount val="279"/>
                <c:pt idx="1">
                  <c:v>3030</c:v>
                </c:pt>
                <c:pt idx="3">
                  <c:v>3275</c:v>
                </c:pt>
                <c:pt idx="5">
                  <c:v>3294</c:v>
                </c:pt>
                <c:pt idx="6">
                  <c:v>3138</c:v>
                </c:pt>
                <c:pt idx="16">
                  <c:v>2171</c:v>
                </c:pt>
                <c:pt idx="20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4255</c:v>
                </c:pt>
                <c:pt idx="30">
                  <c:v>5458</c:v>
                </c:pt>
                <c:pt idx="32">
                  <c:v>5497</c:v>
                </c:pt>
                <c:pt idx="38">
                  <c:v>5173</c:v>
                </c:pt>
                <c:pt idx="40">
                  <c:v>5229</c:v>
                </c:pt>
                <c:pt idx="42">
                  <c:v>4490</c:v>
                </c:pt>
                <c:pt idx="43">
                  <c:v>4566</c:v>
                </c:pt>
                <c:pt idx="47">
                  <c:v>6069</c:v>
                </c:pt>
                <c:pt idx="48">
                  <c:v>6114</c:v>
                </c:pt>
                <c:pt idx="49">
                  <c:v>6458</c:v>
                </c:pt>
                <c:pt idx="51">
                  <c:v>6580</c:v>
                </c:pt>
                <c:pt idx="52">
                  <c:v>5801</c:v>
                </c:pt>
                <c:pt idx="56">
                  <c:v>5290</c:v>
                </c:pt>
                <c:pt idx="57">
                  <c:v>5290</c:v>
                </c:pt>
                <c:pt idx="58">
                  <c:v>5119</c:v>
                </c:pt>
                <c:pt idx="59">
                  <c:v>5284</c:v>
                </c:pt>
                <c:pt idx="60">
                  <c:v>7083</c:v>
                </c:pt>
                <c:pt idx="63">
                  <c:v>4075</c:v>
                </c:pt>
                <c:pt idx="68">
                  <c:v>3545</c:v>
                </c:pt>
                <c:pt idx="69">
                  <c:v>3996</c:v>
                </c:pt>
                <c:pt idx="70">
                  <c:v>4027</c:v>
                </c:pt>
                <c:pt idx="73">
                  <c:v>1964</c:v>
                </c:pt>
                <c:pt idx="81">
                  <c:v>4348.75</c:v>
                </c:pt>
                <c:pt idx="82">
                  <c:v>4889</c:v>
                </c:pt>
                <c:pt idx="83">
                  <c:v>5445</c:v>
                </c:pt>
                <c:pt idx="84">
                  <c:v>5094</c:v>
                </c:pt>
                <c:pt idx="85">
                  <c:v>3009</c:v>
                </c:pt>
                <c:pt idx="197">
                  <c:v>4147.33333333333</c:v>
                </c:pt>
                <c:pt idx="198">
                  <c:v>4018</c:v>
                </c:pt>
                <c:pt idx="200">
                  <c:v>5212.75</c:v>
                </c:pt>
                <c:pt idx="201">
                  <c:v>4193</c:v>
                </c:pt>
                <c:pt idx="208">
                  <c:v>1783</c:v>
                </c:pt>
                <c:pt idx="209">
                  <c:v>3258</c:v>
                </c:pt>
                <c:pt idx="217">
                  <c:v>1786</c:v>
                </c:pt>
                <c:pt idx="222">
                  <c:v>2006</c:v>
                </c:pt>
                <c:pt idx="223">
                  <c:v>2024</c:v>
                </c:pt>
                <c:pt idx="225">
                  <c:v>2008</c:v>
                </c:pt>
                <c:pt idx="226">
                  <c:v>2016</c:v>
                </c:pt>
                <c:pt idx="227">
                  <c:v>1989</c:v>
                </c:pt>
                <c:pt idx="228">
                  <c:v>1976</c:v>
                </c:pt>
                <c:pt idx="229">
                  <c:v>1980</c:v>
                </c:pt>
                <c:pt idx="230">
                  <c:v>864</c:v>
                </c:pt>
                <c:pt idx="255">
                  <c:v>659</c:v>
                </c:pt>
                <c:pt idx="256">
                  <c:v>664</c:v>
                </c:pt>
                <c:pt idx="261">
                  <c:v>571</c:v>
                </c:pt>
                <c:pt idx="270">
                  <c:v>615</c:v>
                </c:pt>
              </c:numCache>
            </c:numRef>
          </c:yVal>
          <c:smooth val="0"/>
        </c:ser>
        <c:axId val="16490668"/>
        <c:axId val="98999057"/>
      </c:scatterChart>
      <c:valAx>
        <c:axId val="16490668"/>
        <c:scaling>
          <c:orientation val="minMax"/>
          <c:max val="45748"/>
          <c:min val="3628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8999057"/>
        <c:crosses val="autoZero"/>
        <c:crossBetween val="midCat"/>
        <c:majorUnit val="1461"/>
      </c:valAx>
      <c:valAx>
        <c:axId val="98999057"/>
        <c:scaling>
          <c:orientation val="minMax"/>
          <c:max val="15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649066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KKNB-2 | GAS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c55a11"/>
            </a:solidFill>
            <a:ln w="1908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Koreksi_Data!$C$2441:$C$2719</c:f>
              <c:numCache>
                <c:formatCode>mmm\-yyyy</c:formatCode>
                <c:ptCount val="279"/>
                <c:pt idx="0">
                  <c:v>36281</c:v>
                </c:pt>
                <c:pt idx="1">
                  <c:v>36312</c:v>
                </c:pt>
                <c:pt idx="2">
                  <c:v>36342</c:v>
                </c:pt>
                <c:pt idx="3">
                  <c:v>36373</c:v>
                </c:pt>
                <c:pt idx="4">
                  <c:v>36404</c:v>
                </c:pt>
                <c:pt idx="5">
                  <c:v>36434</c:v>
                </c:pt>
                <c:pt idx="6">
                  <c:v>36465</c:v>
                </c:pt>
                <c:pt idx="7">
                  <c:v>36495</c:v>
                </c:pt>
                <c:pt idx="8">
                  <c:v>36526</c:v>
                </c:pt>
                <c:pt idx="9">
                  <c:v>36557</c:v>
                </c:pt>
                <c:pt idx="10">
                  <c:v>36586</c:v>
                </c:pt>
                <c:pt idx="11">
                  <c:v>36617</c:v>
                </c:pt>
                <c:pt idx="12">
                  <c:v>36647</c:v>
                </c:pt>
                <c:pt idx="13">
                  <c:v>36678</c:v>
                </c:pt>
                <c:pt idx="14">
                  <c:v>36708</c:v>
                </c:pt>
                <c:pt idx="15">
                  <c:v>36739</c:v>
                </c:pt>
                <c:pt idx="16">
                  <c:v>36770</c:v>
                </c:pt>
                <c:pt idx="17">
                  <c:v>36800</c:v>
                </c:pt>
                <c:pt idx="18">
                  <c:v>36831</c:v>
                </c:pt>
                <c:pt idx="19">
                  <c:v>36861</c:v>
                </c:pt>
                <c:pt idx="20">
                  <c:v>36892</c:v>
                </c:pt>
                <c:pt idx="21">
                  <c:v>36923</c:v>
                </c:pt>
                <c:pt idx="22">
                  <c:v>36951</c:v>
                </c:pt>
                <c:pt idx="23">
                  <c:v>36982</c:v>
                </c:pt>
                <c:pt idx="24">
                  <c:v>37012</c:v>
                </c:pt>
                <c:pt idx="25">
                  <c:v>37043</c:v>
                </c:pt>
                <c:pt idx="26">
                  <c:v>37073</c:v>
                </c:pt>
                <c:pt idx="27">
                  <c:v>37104</c:v>
                </c:pt>
                <c:pt idx="28">
                  <c:v>37135</c:v>
                </c:pt>
                <c:pt idx="29">
                  <c:v>37165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41000</c:v>
                </c:pt>
                <c:pt idx="153">
                  <c:v>41030</c:v>
                </c:pt>
                <c:pt idx="154">
                  <c:v>41061</c:v>
                </c:pt>
                <c:pt idx="155">
                  <c:v>41091</c:v>
                </c:pt>
                <c:pt idx="156">
                  <c:v>41122</c:v>
                </c:pt>
                <c:pt idx="157">
                  <c:v>41153</c:v>
                </c:pt>
                <c:pt idx="158">
                  <c:v>41183</c:v>
                </c:pt>
                <c:pt idx="159">
                  <c:v>41214</c:v>
                </c:pt>
                <c:pt idx="160">
                  <c:v>41244</c:v>
                </c:pt>
                <c:pt idx="161">
                  <c:v>41275</c:v>
                </c:pt>
                <c:pt idx="162">
                  <c:v>41306</c:v>
                </c:pt>
                <c:pt idx="163">
                  <c:v>41334</c:v>
                </c:pt>
                <c:pt idx="164">
                  <c:v>41365</c:v>
                </c:pt>
                <c:pt idx="165">
                  <c:v>41395</c:v>
                </c:pt>
                <c:pt idx="166">
                  <c:v>41426</c:v>
                </c:pt>
                <c:pt idx="167">
                  <c:v>41456</c:v>
                </c:pt>
                <c:pt idx="168">
                  <c:v>41487</c:v>
                </c:pt>
                <c:pt idx="169">
                  <c:v>41518</c:v>
                </c:pt>
                <c:pt idx="170">
                  <c:v>41548</c:v>
                </c:pt>
                <c:pt idx="171">
                  <c:v>41579</c:v>
                </c:pt>
                <c:pt idx="172">
                  <c:v>41609</c:v>
                </c:pt>
                <c:pt idx="173">
                  <c:v>41640</c:v>
                </c:pt>
                <c:pt idx="174">
                  <c:v>41671</c:v>
                </c:pt>
                <c:pt idx="175">
                  <c:v>41699</c:v>
                </c:pt>
                <c:pt idx="176">
                  <c:v>41730</c:v>
                </c:pt>
                <c:pt idx="177">
                  <c:v>41760</c:v>
                </c:pt>
                <c:pt idx="178">
                  <c:v>41791</c:v>
                </c:pt>
                <c:pt idx="179">
                  <c:v>41821</c:v>
                </c:pt>
                <c:pt idx="180">
                  <c:v>41852</c:v>
                </c:pt>
                <c:pt idx="181">
                  <c:v>41883</c:v>
                </c:pt>
                <c:pt idx="182">
                  <c:v>41913</c:v>
                </c:pt>
                <c:pt idx="183">
                  <c:v>41944</c:v>
                </c:pt>
                <c:pt idx="184">
                  <c:v>41974</c:v>
                </c:pt>
                <c:pt idx="185">
                  <c:v>42005</c:v>
                </c:pt>
                <c:pt idx="186">
                  <c:v>42036</c:v>
                </c:pt>
                <c:pt idx="187">
                  <c:v>42064</c:v>
                </c:pt>
                <c:pt idx="188">
                  <c:v>42095</c:v>
                </c:pt>
                <c:pt idx="189">
                  <c:v>42125</c:v>
                </c:pt>
                <c:pt idx="190">
                  <c:v>42156</c:v>
                </c:pt>
                <c:pt idx="191">
                  <c:v>42186</c:v>
                </c:pt>
                <c:pt idx="192">
                  <c:v>42217</c:v>
                </c:pt>
                <c:pt idx="193">
                  <c:v>42248</c:v>
                </c:pt>
                <c:pt idx="194">
                  <c:v>42278</c:v>
                </c:pt>
                <c:pt idx="195">
                  <c:v>42309</c:v>
                </c:pt>
                <c:pt idx="196">
                  <c:v>42339</c:v>
                </c:pt>
                <c:pt idx="197">
                  <c:v>42370</c:v>
                </c:pt>
                <c:pt idx="198">
                  <c:v>42401</c:v>
                </c:pt>
                <c:pt idx="199">
                  <c:v>42430</c:v>
                </c:pt>
                <c:pt idx="200">
                  <c:v>42461</c:v>
                </c:pt>
                <c:pt idx="201">
                  <c:v>42491</c:v>
                </c:pt>
                <c:pt idx="202">
                  <c:v>42522</c:v>
                </c:pt>
                <c:pt idx="203">
                  <c:v>42552</c:v>
                </c:pt>
                <c:pt idx="204">
                  <c:v>42583</c:v>
                </c:pt>
                <c:pt idx="205">
                  <c:v>42614</c:v>
                </c:pt>
                <c:pt idx="206">
                  <c:v>42644</c:v>
                </c:pt>
                <c:pt idx="207">
                  <c:v>42675</c:v>
                </c:pt>
                <c:pt idx="208">
                  <c:v>42705</c:v>
                </c:pt>
                <c:pt idx="209">
                  <c:v>42736</c:v>
                </c:pt>
                <c:pt idx="210">
                  <c:v>42767</c:v>
                </c:pt>
                <c:pt idx="211">
                  <c:v>42795</c:v>
                </c:pt>
                <c:pt idx="212">
                  <c:v>42826</c:v>
                </c:pt>
                <c:pt idx="213">
                  <c:v>42856</c:v>
                </c:pt>
                <c:pt idx="214">
                  <c:v>42887</c:v>
                </c:pt>
                <c:pt idx="215">
                  <c:v>42917</c:v>
                </c:pt>
                <c:pt idx="216">
                  <c:v>42948</c:v>
                </c:pt>
                <c:pt idx="217">
                  <c:v>42979</c:v>
                </c:pt>
                <c:pt idx="218">
                  <c:v>43009</c:v>
                </c:pt>
                <c:pt idx="219">
                  <c:v>43040</c:v>
                </c:pt>
                <c:pt idx="220">
                  <c:v>43070</c:v>
                </c:pt>
                <c:pt idx="221">
                  <c:v>43101</c:v>
                </c:pt>
                <c:pt idx="222">
                  <c:v>43132</c:v>
                </c:pt>
                <c:pt idx="223">
                  <c:v>43160</c:v>
                </c:pt>
                <c:pt idx="224">
                  <c:v>43191</c:v>
                </c:pt>
                <c:pt idx="225">
                  <c:v>43221</c:v>
                </c:pt>
                <c:pt idx="226">
                  <c:v>43252</c:v>
                </c:pt>
                <c:pt idx="227">
                  <c:v>43282</c:v>
                </c:pt>
                <c:pt idx="228">
                  <c:v>43313</c:v>
                </c:pt>
                <c:pt idx="229">
                  <c:v>43344</c:v>
                </c:pt>
                <c:pt idx="230">
                  <c:v>43374</c:v>
                </c:pt>
                <c:pt idx="231">
                  <c:v>43405</c:v>
                </c:pt>
                <c:pt idx="232">
                  <c:v>43435</c:v>
                </c:pt>
                <c:pt idx="233">
                  <c:v>43525</c:v>
                </c:pt>
                <c:pt idx="234">
                  <c:v>43586</c:v>
                </c:pt>
                <c:pt idx="235">
                  <c:v>43617</c:v>
                </c:pt>
                <c:pt idx="236">
                  <c:v>43647</c:v>
                </c:pt>
                <c:pt idx="237">
                  <c:v>43678</c:v>
                </c:pt>
                <c:pt idx="238">
                  <c:v>43709</c:v>
                </c:pt>
                <c:pt idx="239">
                  <c:v>43739</c:v>
                </c:pt>
                <c:pt idx="240">
                  <c:v>43770</c:v>
                </c:pt>
                <c:pt idx="241">
                  <c:v>43800</c:v>
                </c:pt>
                <c:pt idx="242">
                  <c:v>43831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45292</c:v>
                </c:pt>
                <c:pt idx="264">
                  <c:v>45323</c:v>
                </c:pt>
                <c:pt idx="265">
                  <c:v>45352</c:v>
                </c:pt>
                <c:pt idx="266">
                  <c:v>45383</c:v>
                </c:pt>
                <c:pt idx="267">
                  <c:v>45413</c:v>
                </c:pt>
                <c:pt idx="268">
                  <c:v>45444</c:v>
                </c:pt>
                <c:pt idx="269">
                  <c:v>45474</c:v>
                </c:pt>
                <c:pt idx="270">
                  <c:v>45505</c:v>
                </c:pt>
                <c:pt idx="271">
                  <c:v>45536</c:v>
                </c:pt>
                <c:pt idx="272">
                  <c:v>45566</c:v>
                </c:pt>
                <c:pt idx="273">
                  <c:v>45597</c:v>
                </c:pt>
                <c:pt idx="274">
                  <c:v>45627</c:v>
                </c:pt>
                <c:pt idx="275">
                  <c:v>45658</c:v>
                </c:pt>
                <c:pt idx="276">
                  <c:v>45689</c:v>
                </c:pt>
                <c:pt idx="277">
                  <c:v>45717</c:v>
                </c:pt>
                <c:pt idx="278">
                  <c:v>45748</c:v>
                </c:pt>
              </c:numCache>
            </c:numRef>
          </c:xVal>
          <c:yVal>
            <c:numRef>
              <c:f>Koreksi_Data!$K$2441:$K$2719</c:f>
              <c:numCache>
                <c:formatCode>#,##0.0</c:formatCode>
                <c:ptCount val="279"/>
                <c:pt idx="0">
                  <c:v>0</c:v>
                </c:pt>
                <c:pt idx="1">
                  <c:v>3030</c:v>
                </c:pt>
                <c:pt idx="2">
                  <c:v>2494.87719298246</c:v>
                </c:pt>
                <c:pt idx="3">
                  <c:v>3275</c:v>
                </c:pt>
                <c:pt idx="4">
                  <c:v>3213.25819672131</c:v>
                </c:pt>
                <c:pt idx="5">
                  <c:v>3294</c:v>
                </c:pt>
                <c:pt idx="6">
                  <c:v>3138</c:v>
                </c:pt>
                <c:pt idx="7">
                  <c:v>2561.02491103203</c:v>
                </c:pt>
                <c:pt idx="8">
                  <c:v>3052.38434163701</c:v>
                </c:pt>
                <c:pt idx="9">
                  <c:v>3223.61565836299</c:v>
                </c:pt>
                <c:pt idx="10">
                  <c:v>2490.29893238434</c:v>
                </c:pt>
                <c:pt idx="11">
                  <c:v>2724.81138790036</c:v>
                </c:pt>
                <c:pt idx="12">
                  <c:v>2936.98932384342</c:v>
                </c:pt>
                <c:pt idx="13">
                  <c:v>2758.31316725979</c:v>
                </c:pt>
                <c:pt idx="14">
                  <c:v>2441.90747330961</c:v>
                </c:pt>
                <c:pt idx="15">
                  <c:v>2754.59074733096</c:v>
                </c:pt>
                <c:pt idx="16">
                  <c:v>2171</c:v>
                </c:pt>
                <c:pt idx="17">
                  <c:v>2304.34357005758</c:v>
                </c:pt>
                <c:pt idx="18">
                  <c:v>2383.51631477927</c:v>
                </c:pt>
                <c:pt idx="19">
                  <c:v>1916.81381957774</c:v>
                </c:pt>
                <c:pt idx="20">
                  <c:v>0</c:v>
                </c:pt>
                <c:pt idx="21">
                  <c:v>656</c:v>
                </c:pt>
                <c:pt idx="22">
                  <c:v>552</c:v>
                </c:pt>
                <c:pt idx="23">
                  <c:v>264</c:v>
                </c:pt>
                <c:pt idx="24">
                  <c:v>0</c:v>
                </c:pt>
                <c:pt idx="25">
                  <c:v>3820</c:v>
                </c:pt>
                <c:pt idx="26">
                  <c:v>0</c:v>
                </c:pt>
                <c:pt idx="27">
                  <c:v>0</c:v>
                </c:pt>
                <c:pt idx="28">
                  <c:v>1438</c:v>
                </c:pt>
                <c:pt idx="29">
                  <c:v>4255</c:v>
                </c:pt>
                <c:pt idx="30">
                  <c:v>5458</c:v>
                </c:pt>
                <c:pt idx="31">
                  <c:v>12611.988700565</c:v>
                </c:pt>
                <c:pt idx="32">
                  <c:v>5497</c:v>
                </c:pt>
                <c:pt idx="33">
                  <c:v>7370.63592896175</c:v>
                </c:pt>
                <c:pt idx="34">
                  <c:v>5696.00341530055</c:v>
                </c:pt>
                <c:pt idx="35">
                  <c:v>5804.89207650273</c:v>
                </c:pt>
                <c:pt idx="36">
                  <c:v>3711.60143442623</c:v>
                </c:pt>
                <c:pt idx="37">
                  <c:v>8423.85211748634</c:v>
                </c:pt>
                <c:pt idx="38">
                  <c:v>5173</c:v>
                </c:pt>
                <c:pt idx="39">
                  <c:v>5092.13238886175</c:v>
                </c:pt>
                <c:pt idx="40">
                  <c:v>5229</c:v>
                </c:pt>
                <c:pt idx="41">
                  <c:v>6076.16878172589</c:v>
                </c:pt>
                <c:pt idx="42">
                  <c:v>4490</c:v>
                </c:pt>
                <c:pt idx="43">
                  <c:v>4566</c:v>
                </c:pt>
                <c:pt idx="44">
                  <c:v>4428.57481983892</c:v>
                </c:pt>
                <c:pt idx="45">
                  <c:v>2901.41331072488</c:v>
                </c:pt>
                <c:pt idx="46">
                  <c:v>6801.57863501484</c:v>
                </c:pt>
                <c:pt idx="47">
                  <c:v>6069</c:v>
                </c:pt>
                <c:pt idx="48">
                  <c:v>6114</c:v>
                </c:pt>
                <c:pt idx="49">
                  <c:v>6458</c:v>
                </c:pt>
                <c:pt idx="50">
                  <c:v>5851.75822878229</c:v>
                </c:pt>
                <c:pt idx="51">
                  <c:v>6580</c:v>
                </c:pt>
                <c:pt idx="52">
                  <c:v>5801</c:v>
                </c:pt>
                <c:pt idx="53">
                  <c:v>5603.72418116283</c:v>
                </c:pt>
                <c:pt idx="54">
                  <c:v>4087.3367810688</c:v>
                </c:pt>
                <c:pt idx="55">
                  <c:v>4358.25011753644</c:v>
                </c:pt>
                <c:pt idx="56">
                  <c:v>5290</c:v>
                </c:pt>
                <c:pt idx="57">
                  <c:v>5290</c:v>
                </c:pt>
                <c:pt idx="58">
                  <c:v>5119</c:v>
                </c:pt>
                <c:pt idx="59">
                  <c:v>5284</c:v>
                </c:pt>
                <c:pt idx="60">
                  <c:v>7083</c:v>
                </c:pt>
                <c:pt idx="61">
                  <c:v>7098.19491265706</c:v>
                </c:pt>
                <c:pt idx="62">
                  <c:v>7045.01271835734</c:v>
                </c:pt>
                <c:pt idx="63">
                  <c:v>4075</c:v>
                </c:pt>
                <c:pt idx="64">
                  <c:v>4035.98611775969</c:v>
                </c:pt>
                <c:pt idx="65">
                  <c:v>4256.41455241743</c:v>
                </c:pt>
                <c:pt idx="66">
                  <c:v>4636.79990426041</c:v>
                </c:pt>
                <c:pt idx="67">
                  <c:v>4359.80134035424</c:v>
                </c:pt>
                <c:pt idx="68">
                  <c:v>3545</c:v>
                </c:pt>
                <c:pt idx="69">
                  <c:v>3996</c:v>
                </c:pt>
                <c:pt idx="70">
                  <c:v>4027</c:v>
                </c:pt>
                <c:pt idx="71">
                  <c:v>4048.58767031494</c:v>
                </c:pt>
                <c:pt idx="72">
                  <c:v>3874.98682153228</c:v>
                </c:pt>
                <c:pt idx="73">
                  <c:v>1964</c:v>
                </c:pt>
                <c:pt idx="74">
                  <c:v>1894.99086437105</c:v>
                </c:pt>
                <c:pt idx="75">
                  <c:v>2215.19325368939</c:v>
                </c:pt>
                <c:pt idx="76">
                  <c:v>2085.45607870696</c:v>
                </c:pt>
                <c:pt idx="77">
                  <c:v>2242.79690794097</c:v>
                </c:pt>
                <c:pt idx="78">
                  <c:v>2200.01124385102</c:v>
                </c:pt>
                <c:pt idx="79">
                  <c:v>2140.66338721012</c:v>
                </c:pt>
                <c:pt idx="80">
                  <c:v>2346.3106113844</c:v>
                </c:pt>
                <c:pt idx="81">
                  <c:v>4348.75</c:v>
                </c:pt>
                <c:pt idx="82">
                  <c:v>4889</c:v>
                </c:pt>
                <c:pt idx="83">
                  <c:v>5445</c:v>
                </c:pt>
                <c:pt idx="84">
                  <c:v>5094</c:v>
                </c:pt>
                <c:pt idx="85">
                  <c:v>3009</c:v>
                </c:pt>
                <c:pt idx="86">
                  <c:v>3217.44743276284</c:v>
                </c:pt>
                <c:pt idx="87">
                  <c:v>3394.01466992665</c:v>
                </c:pt>
                <c:pt idx="88">
                  <c:v>3481.07212713936</c:v>
                </c:pt>
                <c:pt idx="89">
                  <c:v>4688.84107579462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2391.01466992665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1737.4706601467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372.753056234719</c:v>
                </c:pt>
                <c:pt idx="156">
                  <c:v>253.815403422983</c:v>
                </c:pt>
                <c:pt idx="157">
                  <c:v>241.553789731051</c:v>
                </c:pt>
                <c:pt idx="158">
                  <c:v>239.101466992665</c:v>
                </c:pt>
                <c:pt idx="159">
                  <c:v>228.066014669927</c:v>
                </c:pt>
                <c:pt idx="160">
                  <c:v>209.673594132029</c:v>
                </c:pt>
                <c:pt idx="161">
                  <c:v>337.194376528117</c:v>
                </c:pt>
                <c:pt idx="162">
                  <c:v>375.205378973105</c:v>
                </c:pt>
                <c:pt idx="163">
                  <c:v>416.894865525672</c:v>
                </c:pt>
                <c:pt idx="164">
                  <c:v>291.826405867971</c:v>
                </c:pt>
                <c:pt idx="165">
                  <c:v>255.041564792176</c:v>
                </c:pt>
                <c:pt idx="166">
                  <c:v>247.684596577017</c:v>
                </c:pt>
                <c:pt idx="167">
                  <c:v>217.030562347188</c:v>
                </c:pt>
                <c:pt idx="168">
                  <c:v>188.828850855746</c:v>
                </c:pt>
                <c:pt idx="169">
                  <c:v>154.496332518337</c:v>
                </c:pt>
                <c:pt idx="170">
                  <c:v>247.684596577017</c:v>
                </c:pt>
                <c:pt idx="171">
                  <c:v>1456.67970660147</c:v>
                </c:pt>
                <c:pt idx="172">
                  <c:v>1483.65525672372</c:v>
                </c:pt>
                <c:pt idx="173">
                  <c:v>1876.02689486553</c:v>
                </c:pt>
                <c:pt idx="174">
                  <c:v>1253.1369193154</c:v>
                </c:pt>
                <c:pt idx="175">
                  <c:v>1023.84474327628</c:v>
                </c:pt>
                <c:pt idx="176">
                  <c:v>773.70782396088</c:v>
                </c:pt>
                <c:pt idx="177">
                  <c:v>2116.35452322738</c:v>
                </c:pt>
                <c:pt idx="178">
                  <c:v>1679.84107579462</c:v>
                </c:pt>
                <c:pt idx="179">
                  <c:v>1840.46821515892</c:v>
                </c:pt>
                <c:pt idx="180">
                  <c:v>1895.64547677262</c:v>
                </c:pt>
                <c:pt idx="181">
                  <c:v>2167.8533007335</c:v>
                </c:pt>
                <c:pt idx="182">
                  <c:v>1840.46821515892</c:v>
                </c:pt>
                <c:pt idx="183">
                  <c:v>1668.80562347188</c:v>
                </c:pt>
                <c:pt idx="184">
                  <c:v>1864.99144254279</c:v>
                </c:pt>
                <c:pt idx="185">
                  <c:v>1845.3728606357</c:v>
                </c:pt>
                <c:pt idx="186">
                  <c:v>1958.17970660147</c:v>
                </c:pt>
                <c:pt idx="187">
                  <c:v>2464.58435207824</c:v>
                </c:pt>
                <c:pt idx="188">
                  <c:v>1134.19926650367</c:v>
                </c:pt>
                <c:pt idx="189">
                  <c:v>2557.77261613692</c:v>
                </c:pt>
                <c:pt idx="190">
                  <c:v>2766.22004889976</c:v>
                </c:pt>
                <c:pt idx="191">
                  <c:v>522.344743276284</c:v>
                </c:pt>
                <c:pt idx="192">
                  <c:v>579.974327628362</c:v>
                </c:pt>
                <c:pt idx="193">
                  <c:v>611.854523227384</c:v>
                </c:pt>
                <c:pt idx="194">
                  <c:v>485.559902200489</c:v>
                </c:pt>
                <c:pt idx="195">
                  <c:v>613.080684596577</c:v>
                </c:pt>
                <c:pt idx="196">
                  <c:v>3059.27261613692</c:v>
                </c:pt>
                <c:pt idx="197">
                  <c:v>4147.33333333333</c:v>
                </c:pt>
                <c:pt idx="198">
                  <c:v>4018</c:v>
                </c:pt>
                <c:pt idx="199">
                  <c:v>4100.25826771654</c:v>
                </c:pt>
                <c:pt idx="200">
                  <c:v>5212.75</c:v>
                </c:pt>
                <c:pt idx="201">
                  <c:v>4193</c:v>
                </c:pt>
                <c:pt idx="202">
                  <c:v>3927.85637114712</c:v>
                </c:pt>
                <c:pt idx="203">
                  <c:v>3873.22878932316</c:v>
                </c:pt>
                <c:pt idx="204">
                  <c:v>3762.64124563076</c:v>
                </c:pt>
                <c:pt idx="205">
                  <c:v>3508.15665713378</c:v>
                </c:pt>
                <c:pt idx="206">
                  <c:v>4344.8913250715</c:v>
                </c:pt>
                <c:pt idx="207">
                  <c:v>4266.28090244677</c:v>
                </c:pt>
                <c:pt idx="208">
                  <c:v>1783</c:v>
                </c:pt>
                <c:pt idx="209">
                  <c:v>3258</c:v>
                </c:pt>
                <c:pt idx="210">
                  <c:v>3144.92407809111</c:v>
                </c:pt>
                <c:pt idx="211">
                  <c:v>3038.91540130152</c:v>
                </c:pt>
                <c:pt idx="212">
                  <c:v>2819.83080260304</c:v>
                </c:pt>
                <c:pt idx="213">
                  <c:v>3099.69370932755</c:v>
                </c:pt>
                <c:pt idx="214">
                  <c:v>3003.57917570499</c:v>
                </c:pt>
                <c:pt idx="215">
                  <c:v>3044.56919739696</c:v>
                </c:pt>
                <c:pt idx="216">
                  <c:v>3187.32754880694</c:v>
                </c:pt>
                <c:pt idx="217">
                  <c:v>1786</c:v>
                </c:pt>
                <c:pt idx="218">
                  <c:v>1289.81765972721</c:v>
                </c:pt>
                <c:pt idx="219">
                  <c:v>1775.74300071788</c:v>
                </c:pt>
                <c:pt idx="220">
                  <c:v>1480.85427135678</c:v>
                </c:pt>
                <c:pt idx="221">
                  <c:v>1469.31514716439</c:v>
                </c:pt>
                <c:pt idx="222">
                  <c:v>2006</c:v>
                </c:pt>
                <c:pt idx="223">
                  <c:v>2024</c:v>
                </c:pt>
                <c:pt idx="224">
                  <c:v>2029.53005464481</c:v>
                </c:pt>
                <c:pt idx="225">
                  <c:v>2008</c:v>
                </c:pt>
                <c:pt idx="226">
                  <c:v>2016</c:v>
                </c:pt>
                <c:pt idx="227">
                  <c:v>1989</c:v>
                </c:pt>
                <c:pt idx="228">
                  <c:v>1976</c:v>
                </c:pt>
                <c:pt idx="229">
                  <c:v>1980</c:v>
                </c:pt>
                <c:pt idx="230">
                  <c:v>864</c:v>
                </c:pt>
                <c:pt idx="231">
                  <c:v>447.683168316832</c:v>
                </c:pt>
                <c:pt idx="232">
                  <c:v>371.833663366337</c:v>
                </c:pt>
                <c:pt idx="233">
                  <c:v>445.40198019802</c:v>
                </c:pt>
                <c:pt idx="234">
                  <c:v>394.645544554455</c:v>
                </c:pt>
                <c:pt idx="235">
                  <c:v>353.584158415842</c:v>
                </c:pt>
                <c:pt idx="236">
                  <c:v>318.225742574257</c:v>
                </c:pt>
                <c:pt idx="237">
                  <c:v>359.857425742574</c:v>
                </c:pt>
                <c:pt idx="238">
                  <c:v>374.114851485149</c:v>
                </c:pt>
                <c:pt idx="239">
                  <c:v>337.045544554455</c:v>
                </c:pt>
                <c:pt idx="240">
                  <c:v>402.059405940594</c:v>
                </c:pt>
                <c:pt idx="241">
                  <c:v>360.99801980198</c:v>
                </c:pt>
                <c:pt idx="242">
                  <c:v>396.926732673267</c:v>
                </c:pt>
                <c:pt idx="243">
                  <c:v>367.271287128713</c:v>
                </c:pt>
                <c:pt idx="244">
                  <c:v>358.716831683168</c:v>
                </c:pt>
                <c:pt idx="245">
                  <c:v>384.950495049505</c:v>
                </c:pt>
                <c:pt idx="246">
                  <c:v>463.651485148515</c:v>
                </c:pt>
                <c:pt idx="247">
                  <c:v>459.089108910891</c:v>
                </c:pt>
                <c:pt idx="248">
                  <c:v>461.370297029703</c:v>
                </c:pt>
                <c:pt idx="249">
                  <c:v>473.916831683168</c:v>
                </c:pt>
                <c:pt idx="250">
                  <c:v>480.760396039604</c:v>
                </c:pt>
                <c:pt idx="251">
                  <c:v>461.370297029703</c:v>
                </c:pt>
                <c:pt idx="252">
                  <c:v>435.136633663366</c:v>
                </c:pt>
                <c:pt idx="253">
                  <c:v>437.988118811881</c:v>
                </c:pt>
                <c:pt idx="254">
                  <c:v>432.285148514851</c:v>
                </c:pt>
                <c:pt idx="255">
                  <c:v>659</c:v>
                </c:pt>
                <c:pt idx="256">
                  <c:v>664</c:v>
                </c:pt>
                <c:pt idx="257">
                  <c:v>663.003003003003</c:v>
                </c:pt>
                <c:pt idx="258">
                  <c:v>637.081081081081</c:v>
                </c:pt>
                <c:pt idx="259">
                  <c:v>627.111111111111</c:v>
                </c:pt>
                <c:pt idx="260">
                  <c:v>654.03003003003</c:v>
                </c:pt>
                <c:pt idx="261">
                  <c:v>571</c:v>
                </c:pt>
                <c:pt idx="262">
                  <c:v>538.487544483986</c:v>
                </c:pt>
                <c:pt idx="263">
                  <c:v>518.167259786477</c:v>
                </c:pt>
                <c:pt idx="264">
                  <c:v>528.327402135231</c:v>
                </c:pt>
                <c:pt idx="265">
                  <c:v>525.279359430605</c:v>
                </c:pt>
                <c:pt idx="266">
                  <c:v>551.695729537367</c:v>
                </c:pt>
                <c:pt idx="267">
                  <c:v>521.215302491103</c:v>
                </c:pt>
                <c:pt idx="268">
                  <c:v>522.231316725979</c:v>
                </c:pt>
                <c:pt idx="269">
                  <c:v>518.167259786477</c:v>
                </c:pt>
                <c:pt idx="270">
                  <c:v>615</c:v>
                </c:pt>
                <c:pt idx="271">
                  <c:v>645.226843100189</c:v>
                </c:pt>
                <c:pt idx="272">
                  <c:v>655.689981096408</c:v>
                </c:pt>
                <c:pt idx="273">
                  <c:v>653.364839319471</c:v>
                </c:pt>
                <c:pt idx="274">
                  <c:v>656.852551984877</c:v>
                </c:pt>
                <c:pt idx="275">
                  <c:v>638.251417769376</c:v>
                </c:pt>
                <c:pt idx="276">
                  <c:v>637.088846880907</c:v>
                </c:pt>
                <c:pt idx="277">
                  <c:v>644.06427221172</c:v>
                </c:pt>
                <c:pt idx="278">
                  <c:v>673.12854442344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Koreksi_Data!$C$2441:$C$2719</c:f>
              <c:numCache>
                <c:formatCode>mmm\-yyyy</c:formatCode>
                <c:ptCount val="279"/>
                <c:pt idx="0">
                  <c:v>36281</c:v>
                </c:pt>
                <c:pt idx="1">
                  <c:v>36312</c:v>
                </c:pt>
                <c:pt idx="2">
                  <c:v>36342</c:v>
                </c:pt>
                <c:pt idx="3">
                  <c:v>36373</c:v>
                </c:pt>
                <c:pt idx="4">
                  <c:v>36404</c:v>
                </c:pt>
                <c:pt idx="5">
                  <c:v>36434</c:v>
                </c:pt>
                <c:pt idx="6">
                  <c:v>36465</c:v>
                </c:pt>
                <c:pt idx="7">
                  <c:v>36495</c:v>
                </c:pt>
                <c:pt idx="8">
                  <c:v>36526</c:v>
                </c:pt>
                <c:pt idx="9">
                  <c:v>36557</c:v>
                </c:pt>
                <c:pt idx="10">
                  <c:v>36586</c:v>
                </c:pt>
                <c:pt idx="11">
                  <c:v>36617</c:v>
                </c:pt>
                <c:pt idx="12">
                  <c:v>36647</c:v>
                </c:pt>
                <c:pt idx="13">
                  <c:v>36678</c:v>
                </c:pt>
                <c:pt idx="14">
                  <c:v>36708</c:v>
                </c:pt>
                <c:pt idx="15">
                  <c:v>36739</c:v>
                </c:pt>
                <c:pt idx="16">
                  <c:v>36770</c:v>
                </c:pt>
                <c:pt idx="17">
                  <c:v>36800</c:v>
                </c:pt>
                <c:pt idx="18">
                  <c:v>36831</c:v>
                </c:pt>
                <c:pt idx="19">
                  <c:v>36861</c:v>
                </c:pt>
                <c:pt idx="20">
                  <c:v>36892</c:v>
                </c:pt>
                <c:pt idx="21">
                  <c:v>36923</c:v>
                </c:pt>
                <c:pt idx="22">
                  <c:v>36951</c:v>
                </c:pt>
                <c:pt idx="23">
                  <c:v>36982</c:v>
                </c:pt>
                <c:pt idx="24">
                  <c:v>37012</c:v>
                </c:pt>
                <c:pt idx="25">
                  <c:v>37043</c:v>
                </c:pt>
                <c:pt idx="26">
                  <c:v>37073</c:v>
                </c:pt>
                <c:pt idx="27">
                  <c:v>37104</c:v>
                </c:pt>
                <c:pt idx="28">
                  <c:v>37135</c:v>
                </c:pt>
                <c:pt idx="29">
                  <c:v>37165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41000</c:v>
                </c:pt>
                <c:pt idx="153">
                  <c:v>41030</c:v>
                </c:pt>
                <c:pt idx="154">
                  <c:v>41061</c:v>
                </c:pt>
                <c:pt idx="155">
                  <c:v>41091</c:v>
                </c:pt>
                <c:pt idx="156">
                  <c:v>41122</c:v>
                </c:pt>
                <c:pt idx="157">
                  <c:v>41153</c:v>
                </c:pt>
                <c:pt idx="158">
                  <c:v>41183</c:v>
                </c:pt>
                <c:pt idx="159">
                  <c:v>41214</c:v>
                </c:pt>
                <c:pt idx="160">
                  <c:v>41244</c:v>
                </c:pt>
                <c:pt idx="161">
                  <c:v>41275</c:v>
                </c:pt>
                <c:pt idx="162">
                  <c:v>41306</c:v>
                </c:pt>
                <c:pt idx="163">
                  <c:v>41334</c:v>
                </c:pt>
                <c:pt idx="164">
                  <c:v>41365</c:v>
                </c:pt>
                <c:pt idx="165">
                  <c:v>41395</c:v>
                </c:pt>
                <c:pt idx="166">
                  <c:v>41426</c:v>
                </c:pt>
                <c:pt idx="167">
                  <c:v>41456</c:v>
                </c:pt>
                <c:pt idx="168">
                  <c:v>41487</c:v>
                </c:pt>
                <c:pt idx="169">
                  <c:v>41518</c:v>
                </c:pt>
                <c:pt idx="170">
                  <c:v>41548</c:v>
                </c:pt>
                <c:pt idx="171">
                  <c:v>41579</c:v>
                </c:pt>
                <c:pt idx="172">
                  <c:v>41609</c:v>
                </c:pt>
                <c:pt idx="173">
                  <c:v>41640</c:v>
                </c:pt>
                <c:pt idx="174">
                  <c:v>41671</c:v>
                </c:pt>
                <c:pt idx="175">
                  <c:v>41699</c:v>
                </c:pt>
                <c:pt idx="176">
                  <c:v>41730</c:v>
                </c:pt>
                <c:pt idx="177">
                  <c:v>41760</c:v>
                </c:pt>
                <c:pt idx="178">
                  <c:v>41791</c:v>
                </c:pt>
                <c:pt idx="179">
                  <c:v>41821</c:v>
                </c:pt>
                <c:pt idx="180">
                  <c:v>41852</c:v>
                </c:pt>
                <c:pt idx="181">
                  <c:v>41883</c:v>
                </c:pt>
                <c:pt idx="182">
                  <c:v>41913</c:v>
                </c:pt>
                <c:pt idx="183">
                  <c:v>41944</c:v>
                </c:pt>
                <c:pt idx="184">
                  <c:v>41974</c:v>
                </c:pt>
                <c:pt idx="185">
                  <c:v>42005</c:v>
                </c:pt>
                <c:pt idx="186">
                  <c:v>42036</c:v>
                </c:pt>
                <c:pt idx="187">
                  <c:v>42064</c:v>
                </c:pt>
                <c:pt idx="188">
                  <c:v>42095</c:v>
                </c:pt>
                <c:pt idx="189">
                  <c:v>42125</c:v>
                </c:pt>
                <c:pt idx="190">
                  <c:v>42156</c:v>
                </c:pt>
                <c:pt idx="191">
                  <c:v>42186</c:v>
                </c:pt>
                <c:pt idx="192">
                  <c:v>42217</c:v>
                </c:pt>
                <c:pt idx="193">
                  <c:v>42248</c:v>
                </c:pt>
                <c:pt idx="194">
                  <c:v>42278</c:v>
                </c:pt>
                <c:pt idx="195">
                  <c:v>42309</c:v>
                </c:pt>
                <c:pt idx="196">
                  <c:v>42339</c:v>
                </c:pt>
                <c:pt idx="197">
                  <c:v>42370</c:v>
                </c:pt>
                <c:pt idx="198">
                  <c:v>42401</c:v>
                </c:pt>
                <c:pt idx="199">
                  <c:v>42430</c:v>
                </c:pt>
                <c:pt idx="200">
                  <c:v>42461</c:v>
                </c:pt>
                <c:pt idx="201">
                  <c:v>42491</c:v>
                </c:pt>
                <c:pt idx="202">
                  <c:v>42522</c:v>
                </c:pt>
                <c:pt idx="203">
                  <c:v>42552</c:v>
                </c:pt>
                <c:pt idx="204">
                  <c:v>42583</c:v>
                </c:pt>
                <c:pt idx="205">
                  <c:v>42614</c:v>
                </c:pt>
                <c:pt idx="206">
                  <c:v>42644</c:v>
                </c:pt>
                <c:pt idx="207">
                  <c:v>42675</c:v>
                </c:pt>
                <c:pt idx="208">
                  <c:v>42705</c:v>
                </c:pt>
                <c:pt idx="209">
                  <c:v>42736</c:v>
                </c:pt>
                <c:pt idx="210">
                  <c:v>42767</c:v>
                </c:pt>
                <c:pt idx="211">
                  <c:v>42795</c:v>
                </c:pt>
                <c:pt idx="212">
                  <c:v>42826</c:v>
                </c:pt>
                <c:pt idx="213">
                  <c:v>42856</c:v>
                </c:pt>
                <c:pt idx="214">
                  <c:v>42887</c:v>
                </c:pt>
                <c:pt idx="215">
                  <c:v>42917</c:v>
                </c:pt>
                <c:pt idx="216">
                  <c:v>42948</c:v>
                </c:pt>
                <c:pt idx="217">
                  <c:v>42979</c:v>
                </c:pt>
                <c:pt idx="218">
                  <c:v>43009</c:v>
                </c:pt>
                <c:pt idx="219">
                  <c:v>43040</c:v>
                </c:pt>
                <c:pt idx="220">
                  <c:v>43070</c:v>
                </c:pt>
                <c:pt idx="221">
                  <c:v>43101</c:v>
                </c:pt>
                <c:pt idx="222">
                  <c:v>43132</c:v>
                </c:pt>
                <c:pt idx="223">
                  <c:v>43160</c:v>
                </c:pt>
                <c:pt idx="224">
                  <c:v>43191</c:v>
                </c:pt>
                <c:pt idx="225">
                  <c:v>43221</c:v>
                </c:pt>
                <c:pt idx="226">
                  <c:v>43252</c:v>
                </c:pt>
                <c:pt idx="227">
                  <c:v>43282</c:v>
                </c:pt>
                <c:pt idx="228">
                  <c:v>43313</c:v>
                </c:pt>
                <c:pt idx="229">
                  <c:v>43344</c:v>
                </c:pt>
                <c:pt idx="230">
                  <c:v>43374</c:v>
                </c:pt>
                <c:pt idx="231">
                  <c:v>43405</c:v>
                </c:pt>
                <c:pt idx="232">
                  <c:v>43435</c:v>
                </c:pt>
                <c:pt idx="233">
                  <c:v>43525</c:v>
                </c:pt>
                <c:pt idx="234">
                  <c:v>43586</c:v>
                </c:pt>
                <c:pt idx="235">
                  <c:v>43617</c:v>
                </c:pt>
                <c:pt idx="236">
                  <c:v>43647</c:v>
                </c:pt>
                <c:pt idx="237">
                  <c:v>43678</c:v>
                </c:pt>
                <c:pt idx="238">
                  <c:v>43709</c:v>
                </c:pt>
                <c:pt idx="239">
                  <c:v>43739</c:v>
                </c:pt>
                <c:pt idx="240">
                  <c:v>43770</c:v>
                </c:pt>
                <c:pt idx="241">
                  <c:v>43800</c:v>
                </c:pt>
                <c:pt idx="242">
                  <c:v>43831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45292</c:v>
                </c:pt>
                <c:pt idx="264">
                  <c:v>45323</c:v>
                </c:pt>
                <c:pt idx="265">
                  <c:v>45352</c:v>
                </c:pt>
                <c:pt idx="266">
                  <c:v>45383</c:v>
                </c:pt>
                <c:pt idx="267">
                  <c:v>45413</c:v>
                </c:pt>
                <c:pt idx="268">
                  <c:v>45444</c:v>
                </c:pt>
                <c:pt idx="269">
                  <c:v>45474</c:v>
                </c:pt>
                <c:pt idx="270">
                  <c:v>45505</c:v>
                </c:pt>
                <c:pt idx="271">
                  <c:v>45536</c:v>
                </c:pt>
                <c:pt idx="272">
                  <c:v>45566</c:v>
                </c:pt>
                <c:pt idx="273">
                  <c:v>45597</c:v>
                </c:pt>
                <c:pt idx="274">
                  <c:v>45627</c:v>
                </c:pt>
                <c:pt idx="275">
                  <c:v>45658</c:v>
                </c:pt>
                <c:pt idx="276">
                  <c:v>45689</c:v>
                </c:pt>
                <c:pt idx="277">
                  <c:v>45717</c:v>
                </c:pt>
                <c:pt idx="278">
                  <c:v>45748</c:v>
                </c:pt>
              </c:numCache>
            </c:numRef>
          </c:xVal>
          <c:yVal>
            <c:numRef>
              <c:f>Koreksi_Data!$I$2441:$I$2719</c:f>
              <c:numCache>
                <c:formatCode>#,##0.0</c:formatCode>
                <c:ptCount val="279"/>
                <c:pt idx="1">
                  <c:v>3030</c:v>
                </c:pt>
                <c:pt idx="3">
                  <c:v>3275</c:v>
                </c:pt>
                <c:pt idx="5">
                  <c:v>3294</c:v>
                </c:pt>
                <c:pt idx="6">
                  <c:v>3138</c:v>
                </c:pt>
                <c:pt idx="16">
                  <c:v>2171</c:v>
                </c:pt>
                <c:pt idx="20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4255</c:v>
                </c:pt>
                <c:pt idx="30">
                  <c:v>5458</c:v>
                </c:pt>
                <c:pt idx="32">
                  <c:v>5497</c:v>
                </c:pt>
                <c:pt idx="38">
                  <c:v>5173</c:v>
                </c:pt>
                <c:pt idx="40">
                  <c:v>5229</c:v>
                </c:pt>
                <c:pt idx="42">
                  <c:v>4490</c:v>
                </c:pt>
                <c:pt idx="43">
                  <c:v>4566</c:v>
                </c:pt>
                <c:pt idx="47">
                  <c:v>6069</c:v>
                </c:pt>
                <c:pt idx="48">
                  <c:v>6114</c:v>
                </c:pt>
                <c:pt idx="49">
                  <c:v>6458</c:v>
                </c:pt>
                <c:pt idx="51">
                  <c:v>6580</c:v>
                </c:pt>
                <c:pt idx="52">
                  <c:v>5801</c:v>
                </c:pt>
                <c:pt idx="56">
                  <c:v>5290</c:v>
                </c:pt>
                <c:pt idx="57">
                  <c:v>5290</c:v>
                </c:pt>
                <c:pt idx="58">
                  <c:v>5119</c:v>
                </c:pt>
                <c:pt idx="59">
                  <c:v>5284</c:v>
                </c:pt>
                <c:pt idx="60">
                  <c:v>7083</c:v>
                </c:pt>
                <c:pt idx="63">
                  <c:v>4075</c:v>
                </c:pt>
                <c:pt idx="68">
                  <c:v>3545</c:v>
                </c:pt>
                <c:pt idx="69">
                  <c:v>3996</c:v>
                </c:pt>
                <c:pt idx="70">
                  <c:v>4027</c:v>
                </c:pt>
                <c:pt idx="73">
                  <c:v>1964</c:v>
                </c:pt>
                <c:pt idx="81">
                  <c:v>4348.75</c:v>
                </c:pt>
                <c:pt idx="82">
                  <c:v>4889</c:v>
                </c:pt>
                <c:pt idx="83">
                  <c:v>5445</c:v>
                </c:pt>
                <c:pt idx="84">
                  <c:v>5094</c:v>
                </c:pt>
                <c:pt idx="85">
                  <c:v>3009</c:v>
                </c:pt>
                <c:pt idx="197">
                  <c:v>4147.33333333333</c:v>
                </c:pt>
                <c:pt idx="198">
                  <c:v>4018</c:v>
                </c:pt>
                <c:pt idx="200">
                  <c:v>5212.75</c:v>
                </c:pt>
                <c:pt idx="201">
                  <c:v>4193</c:v>
                </c:pt>
                <c:pt idx="208">
                  <c:v>1783</c:v>
                </c:pt>
                <c:pt idx="209">
                  <c:v>3258</c:v>
                </c:pt>
                <c:pt idx="217">
                  <c:v>1786</c:v>
                </c:pt>
                <c:pt idx="222">
                  <c:v>2006</c:v>
                </c:pt>
                <c:pt idx="223">
                  <c:v>2024</c:v>
                </c:pt>
                <c:pt idx="225">
                  <c:v>2008</c:v>
                </c:pt>
                <c:pt idx="226">
                  <c:v>2016</c:v>
                </c:pt>
                <c:pt idx="227">
                  <c:v>1989</c:v>
                </c:pt>
                <c:pt idx="228">
                  <c:v>1976</c:v>
                </c:pt>
                <c:pt idx="229">
                  <c:v>1980</c:v>
                </c:pt>
                <c:pt idx="230">
                  <c:v>864</c:v>
                </c:pt>
                <c:pt idx="255">
                  <c:v>659</c:v>
                </c:pt>
                <c:pt idx="256">
                  <c:v>664</c:v>
                </c:pt>
                <c:pt idx="261">
                  <c:v>571</c:v>
                </c:pt>
                <c:pt idx="270">
                  <c:v>615</c:v>
                </c:pt>
              </c:numCache>
            </c:numRef>
          </c:yVal>
          <c:smooth val="0"/>
        </c:ser>
        <c:axId val="72166120"/>
        <c:axId val="82832022"/>
      </c:scatterChart>
      <c:valAx>
        <c:axId val="72166120"/>
        <c:scaling>
          <c:orientation val="minMax"/>
          <c:max val="45748"/>
          <c:min val="3628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2832022"/>
        <c:crosses val="autoZero"/>
        <c:crossBetween val="midCat"/>
        <c:majorUnit val="1461"/>
      </c:valAx>
      <c:valAx>
        <c:axId val="82832022"/>
        <c:scaling>
          <c:orientation val="minMax"/>
          <c:max val="15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GAS (MCFPD)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216612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KKA-1 | WATER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Koreksi_Data!$C$7:$C$291</c:f>
              <c:numCache>
                <c:formatCode>mmm\-yyyy</c:formatCode>
                <c:ptCount val="285"/>
                <c:pt idx="0">
                  <c:v>37438</c:v>
                </c:pt>
                <c:pt idx="1">
                  <c:v>37469</c:v>
                </c:pt>
                <c:pt idx="2">
                  <c:v>37500</c:v>
                </c:pt>
                <c:pt idx="3">
                  <c:v>37530</c:v>
                </c:pt>
                <c:pt idx="4">
                  <c:v>37561</c:v>
                </c:pt>
                <c:pt idx="5">
                  <c:v>37591</c:v>
                </c:pt>
                <c:pt idx="6">
                  <c:v>37622</c:v>
                </c:pt>
                <c:pt idx="7">
                  <c:v>37653</c:v>
                </c:pt>
                <c:pt idx="8">
                  <c:v>37681</c:v>
                </c:pt>
                <c:pt idx="9">
                  <c:v>37712</c:v>
                </c:pt>
                <c:pt idx="10">
                  <c:v>37742</c:v>
                </c:pt>
                <c:pt idx="11">
                  <c:v>37773</c:v>
                </c:pt>
                <c:pt idx="12">
                  <c:v>37803</c:v>
                </c:pt>
                <c:pt idx="13">
                  <c:v>37834</c:v>
                </c:pt>
                <c:pt idx="14">
                  <c:v>37865</c:v>
                </c:pt>
                <c:pt idx="15">
                  <c:v>37895</c:v>
                </c:pt>
                <c:pt idx="16">
                  <c:v>37926</c:v>
                </c:pt>
                <c:pt idx="17">
                  <c:v>37956</c:v>
                </c:pt>
                <c:pt idx="18">
                  <c:v>37987</c:v>
                </c:pt>
                <c:pt idx="19">
                  <c:v>38018</c:v>
                </c:pt>
                <c:pt idx="20">
                  <c:v>38047</c:v>
                </c:pt>
                <c:pt idx="21">
                  <c:v>38078</c:v>
                </c:pt>
                <c:pt idx="22">
                  <c:v>38108</c:v>
                </c:pt>
                <c:pt idx="23">
                  <c:v>38139</c:v>
                </c:pt>
                <c:pt idx="24">
                  <c:v>38169</c:v>
                </c:pt>
                <c:pt idx="25">
                  <c:v>38200</c:v>
                </c:pt>
                <c:pt idx="26">
                  <c:v>38231</c:v>
                </c:pt>
                <c:pt idx="27">
                  <c:v>38261</c:v>
                </c:pt>
                <c:pt idx="28">
                  <c:v>38292</c:v>
                </c:pt>
                <c:pt idx="29">
                  <c:v>38322</c:v>
                </c:pt>
                <c:pt idx="30">
                  <c:v>38353</c:v>
                </c:pt>
                <c:pt idx="31">
                  <c:v>38384</c:v>
                </c:pt>
                <c:pt idx="32">
                  <c:v>38412</c:v>
                </c:pt>
                <c:pt idx="33">
                  <c:v>38443</c:v>
                </c:pt>
                <c:pt idx="34">
                  <c:v>38473</c:v>
                </c:pt>
                <c:pt idx="35">
                  <c:v>38504</c:v>
                </c:pt>
                <c:pt idx="36">
                  <c:v>38534</c:v>
                </c:pt>
                <c:pt idx="37">
                  <c:v>38565</c:v>
                </c:pt>
                <c:pt idx="38">
                  <c:v>38596</c:v>
                </c:pt>
                <c:pt idx="39">
                  <c:v>38626</c:v>
                </c:pt>
                <c:pt idx="40">
                  <c:v>38657</c:v>
                </c:pt>
                <c:pt idx="41">
                  <c:v>38687</c:v>
                </c:pt>
                <c:pt idx="42">
                  <c:v>38718</c:v>
                </c:pt>
                <c:pt idx="43">
                  <c:v>38749</c:v>
                </c:pt>
                <c:pt idx="44">
                  <c:v>38777</c:v>
                </c:pt>
                <c:pt idx="45">
                  <c:v>38808</c:v>
                </c:pt>
                <c:pt idx="46">
                  <c:v>38838</c:v>
                </c:pt>
                <c:pt idx="47">
                  <c:v>38869</c:v>
                </c:pt>
                <c:pt idx="48">
                  <c:v>38899</c:v>
                </c:pt>
                <c:pt idx="49">
                  <c:v>38930</c:v>
                </c:pt>
                <c:pt idx="50">
                  <c:v>38961</c:v>
                </c:pt>
                <c:pt idx="51">
                  <c:v>38991</c:v>
                </c:pt>
                <c:pt idx="52">
                  <c:v>39022</c:v>
                </c:pt>
                <c:pt idx="53">
                  <c:v>39052</c:v>
                </c:pt>
                <c:pt idx="54">
                  <c:v>39083</c:v>
                </c:pt>
                <c:pt idx="55">
                  <c:v>39114</c:v>
                </c:pt>
                <c:pt idx="56">
                  <c:v>39142</c:v>
                </c:pt>
                <c:pt idx="57">
                  <c:v>39173</c:v>
                </c:pt>
                <c:pt idx="58">
                  <c:v>39203</c:v>
                </c:pt>
                <c:pt idx="59">
                  <c:v>39234</c:v>
                </c:pt>
                <c:pt idx="60">
                  <c:v>39264</c:v>
                </c:pt>
                <c:pt idx="61">
                  <c:v>39295</c:v>
                </c:pt>
                <c:pt idx="62">
                  <c:v>39326</c:v>
                </c:pt>
                <c:pt idx="63">
                  <c:v>39356</c:v>
                </c:pt>
                <c:pt idx="64">
                  <c:v>39387</c:v>
                </c:pt>
                <c:pt idx="65">
                  <c:v>39417</c:v>
                </c:pt>
                <c:pt idx="66">
                  <c:v>39448</c:v>
                </c:pt>
                <c:pt idx="67">
                  <c:v>39479</c:v>
                </c:pt>
                <c:pt idx="68">
                  <c:v>39508</c:v>
                </c:pt>
                <c:pt idx="69">
                  <c:v>39539</c:v>
                </c:pt>
                <c:pt idx="70">
                  <c:v>39569</c:v>
                </c:pt>
                <c:pt idx="71">
                  <c:v>39600</c:v>
                </c:pt>
                <c:pt idx="72">
                  <c:v>39630</c:v>
                </c:pt>
                <c:pt idx="73">
                  <c:v>39661</c:v>
                </c:pt>
                <c:pt idx="74">
                  <c:v>39692</c:v>
                </c:pt>
                <c:pt idx="75">
                  <c:v>39722</c:v>
                </c:pt>
                <c:pt idx="76">
                  <c:v>39753</c:v>
                </c:pt>
                <c:pt idx="77">
                  <c:v>39783</c:v>
                </c:pt>
                <c:pt idx="78">
                  <c:v>39814</c:v>
                </c:pt>
                <c:pt idx="79">
                  <c:v>39845</c:v>
                </c:pt>
                <c:pt idx="80">
                  <c:v>39873</c:v>
                </c:pt>
                <c:pt idx="81">
                  <c:v>39904</c:v>
                </c:pt>
                <c:pt idx="82">
                  <c:v>39934</c:v>
                </c:pt>
                <c:pt idx="83">
                  <c:v>39965</c:v>
                </c:pt>
                <c:pt idx="84">
                  <c:v>39995</c:v>
                </c:pt>
                <c:pt idx="85">
                  <c:v>40026</c:v>
                </c:pt>
                <c:pt idx="86">
                  <c:v>40057</c:v>
                </c:pt>
                <c:pt idx="87">
                  <c:v>40087</c:v>
                </c:pt>
                <c:pt idx="88">
                  <c:v>40118</c:v>
                </c:pt>
                <c:pt idx="89">
                  <c:v>40148</c:v>
                </c:pt>
                <c:pt idx="90">
                  <c:v>40179</c:v>
                </c:pt>
                <c:pt idx="91">
                  <c:v>40210</c:v>
                </c:pt>
                <c:pt idx="92">
                  <c:v>40238</c:v>
                </c:pt>
                <c:pt idx="93">
                  <c:v>40269</c:v>
                </c:pt>
                <c:pt idx="94">
                  <c:v>40299</c:v>
                </c:pt>
                <c:pt idx="95">
                  <c:v>40330</c:v>
                </c:pt>
                <c:pt idx="96">
                  <c:v>40360</c:v>
                </c:pt>
                <c:pt idx="97">
                  <c:v>40391</c:v>
                </c:pt>
                <c:pt idx="98">
                  <c:v>40422</c:v>
                </c:pt>
                <c:pt idx="99">
                  <c:v>40452</c:v>
                </c:pt>
                <c:pt idx="100">
                  <c:v>40483</c:v>
                </c:pt>
                <c:pt idx="101">
                  <c:v>40513</c:v>
                </c:pt>
                <c:pt idx="102">
                  <c:v>40544</c:v>
                </c:pt>
                <c:pt idx="103">
                  <c:v>40575</c:v>
                </c:pt>
                <c:pt idx="104">
                  <c:v>40603</c:v>
                </c:pt>
                <c:pt idx="105">
                  <c:v>40634</c:v>
                </c:pt>
                <c:pt idx="106">
                  <c:v>40664</c:v>
                </c:pt>
                <c:pt idx="107">
                  <c:v>40695</c:v>
                </c:pt>
                <c:pt idx="108">
                  <c:v>40725</c:v>
                </c:pt>
                <c:pt idx="109">
                  <c:v>40756</c:v>
                </c:pt>
                <c:pt idx="110">
                  <c:v>40787</c:v>
                </c:pt>
                <c:pt idx="111">
                  <c:v>40817</c:v>
                </c:pt>
                <c:pt idx="112">
                  <c:v>40848</c:v>
                </c:pt>
                <c:pt idx="113">
                  <c:v>40878</c:v>
                </c:pt>
                <c:pt idx="114">
                  <c:v>40909</c:v>
                </c:pt>
                <c:pt idx="115">
                  <c:v>40940</c:v>
                </c:pt>
                <c:pt idx="116">
                  <c:v>40969</c:v>
                </c:pt>
                <c:pt idx="117">
                  <c:v>41000</c:v>
                </c:pt>
                <c:pt idx="118">
                  <c:v>41030</c:v>
                </c:pt>
                <c:pt idx="119">
                  <c:v>41061</c:v>
                </c:pt>
                <c:pt idx="120">
                  <c:v>41091</c:v>
                </c:pt>
                <c:pt idx="121">
                  <c:v>41122</c:v>
                </c:pt>
                <c:pt idx="122">
                  <c:v>41153</c:v>
                </c:pt>
                <c:pt idx="123">
                  <c:v>41183</c:v>
                </c:pt>
                <c:pt idx="124">
                  <c:v>41214</c:v>
                </c:pt>
                <c:pt idx="125">
                  <c:v>41244</c:v>
                </c:pt>
                <c:pt idx="126">
                  <c:v>41275</c:v>
                </c:pt>
                <c:pt idx="127">
                  <c:v>41306</c:v>
                </c:pt>
                <c:pt idx="128">
                  <c:v>41334</c:v>
                </c:pt>
                <c:pt idx="129">
                  <c:v>41365</c:v>
                </c:pt>
                <c:pt idx="130">
                  <c:v>41395</c:v>
                </c:pt>
                <c:pt idx="131">
                  <c:v>41426</c:v>
                </c:pt>
                <c:pt idx="132">
                  <c:v>41456</c:v>
                </c:pt>
                <c:pt idx="133">
                  <c:v>41487</c:v>
                </c:pt>
                <c:pt idx="134">
                  <c:v>41518</c:v>
                </c:pt>
                <c:pt idx="135">
                  <c:v>41548</c:v>
                </c:pt>
                <c:pt idx="136">
                  <c:v>41579</c:v>
                </c:pt>
                <c:pt idx="137">
                  <c:v>41609</c:v>
                </c:pt>
                <c:pt idx="138">
                  <c:v>41640</c:v>
                </c:pt>
                <c:pt idx="139">
                  <c:v>41671</c:v>
                </c:pt>
                <c:pt idx="140">
                  <c:v>41699</c:v>
                </c:pt>
                <c:pt idx="141">
                  <c:v>41730</c:v>
                </c:pt>
                <c:pt idx="142">
                  <c:v>41760</c:v>
                </c:pt>
                <c:pt idx="143">
                  <c:v>41791</c:v>
                </c:pt>
                <c:pt idx="144">
                  <c:v>41821</c:v>
                </c:pt>
                <c:pt idx="145">
                  <c:v>41852</c:v>
                </c:pt>
                <c:pt idx="146">
                  <c:v>41883</c:v>
                </c:pt>
                <c:pt idx="147">
                  <c:v>41913</c:v>
                </c:pt>
                <c:pt idx="148">
                  <c:v>41944</c:v>
                </c:pt>
                <c:pt idx="149">
                  <c:v>41974</c:v>
                </c:pt>
                <c:pt idx="150">
                  <c:v>42005</c:v>
                </c:pt>
                <c:pt idx="151">
                  <c:v>42036</c:v>
                </c:pt>
                <c:pt idx="152">
                  <c:v>42064</c:v>
                </c:pt>
                <c:pt idx="153">
                  <c:v>42095</c:v>
                </c:pt>
                <c:pt idx="154">
                  <c:v>42125</c:v>
                </c:pt>
                <c:pt idx="155">
                  <c:v>42156</c:v>
                </c:pt>
                <c:pt idx="156">
                  <c:v>42186</c:v>
                </c:pt>
                <c:pt idx="157">
                  <c:v>42217</c:v>
                </c:pt>
                <c:pt idx="158">
                  <c:v>42248</c:v>
                </c:pt>
                <c:pt idx="159">
                  <c:v>42278</c:v>
                </c:pt>
                <c:pt idx="160">
                  <c:v>42309</c:v>
                </c:pt>
                <c:pt idx="161">
                  <c:v>42339</c:v>
                </c:pt>
                <c:pt idx="162">
                  <c:v>42370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44409</c:v>
                </c:pt>
                <c:pt idx="228">
                  <c:v>44440</c:v>
                </c:pt>
                <c:pt idx="229">
                  <c:v>44470</c:v>
                </c:pt>
                <c:pt idx="230">
                  <c:v>44501</c:v>
                </c:pt>
                <c:pt idx="231">
                  <c:v>44531</c:v>
                </c:pt>
                <c:pt idx="232">
                  <c:v>44562</c:v>
                </c:pt>
                <c:pt idx="233">
                  <c:v>44593</c:v>
                </c:pt>
                <c:pt idx="234">
                  <c:v>44621</c:v>
                </c:pt>
                <c:pt idx="235">
                  <c:v>44652</c:v>
                </c:pt>
                <c:pt idx="236">
                  <c:v>44682</c:v>
                </c:pt>
                <c:pt idx="237">
                  <c:v>44713</c:v>
                </c:pt>
                <c:pt idx="238">
                  <c:v>44743</c:v>
                </c:pt>
                <c:pt idx="239">
                  <c:v>44774</c:v>
                </c:pt>
                <c:pt idx="240">
                  <c:v>44805</c:v>
                </c:pt>
                <c:pt idx="241">
                  <c:v>44835</c:v>
                </c:pt>
                <c:pt idx="242">
                  <c:v>44866</c:v>
                </c:pt>
                <c:pt idx="243">
                  <c:v>44896</c:v>
                </c:pt>
                <c:pt idx="244">
                  <c:v>44927</c:v>
                </c:pt>
                <c:pt idx="245">
                  <c:v>44958</c:v>
                </c:pt>
                <c:pt idx="246">
                  <c:v>44986</c:v>
                </c:pt>
                <c:pt idx="247">
                  <c:v>45017</c:v>
                </c:pt>
                <c:pt idx="248">
                  <c:v>45047</c:v>
                </c:pt>
                <c:pt idx="249">
                  <c:v>45078</c:v>
                </c:pt>
                <c:pt idx="250">
                  <c:v>45108</c:v>
                </c:pt>
                <c:pt idx="251">
                  <c:v>45139</c:v>
                </c:pt>
                <c:pt idx="252">
                  <c:v>45170</c:v>
                </c:pt>
                <c:pt idx="253">
                  <c:v>45200</c:v>
                </c:pt>
                <c:pt idx="254">
                  <c:v>45231</c:v>
                </c:pt>
                <c:pt idx="255">
                  <c:v>45261</c:v>
                </c:pt>
                <c:pt idx="256">
                  <c:v>45292</c:v>
                </c:pt>
                <c:pt idx="257">
                  <c:v>45323</c:v>
                </c:pt>
                <c:pt idx="258">
                  <c:v>45352</c:v>
                </c:pt>
                <c:pt idx="259">
                  <c:v>45383</c:v>
                </c:pt>
                <c:pt idx="260">
                  <c:v>45413</c:v>
                </c:pt>
                <c:pt idx="261">
                  <c:v>45444</c:v>
                </c:pt>
                <c:pt idx="262">
                  <c:v>45474</c:v>
                </c:pt>
                <c:pt idx="263">
                  <c:v>45505</c:v>
                </c:pt>
                <c:pt idx="264">
                  <c:v>45536</c:v>
                </c:pt>
                <c:pt idx="265">
                  <c:v>45566</c:v>
                </c:pt>
                <c:pt idx="266">
                  <c:v>45597</c:v>
                </c:pt>
                <c:pt idx="267">
                  <c:v>45627</c:v>
                </c:pt>
                <c:pt idx="268">
                  <c:v>45658</c:v>
                </c:pt>
                <c:pt idx="269">
                  <c:v>45689</c:v>
                </c:pt>
                <c:pt idx="270">
                  <c:v>45717</c:v>
                </c:pt>
                <c:pt idx="271">
                  <c:v>45748</c:v>
                </c:pt>
                <c:pt idx="272">
                  <c:v>45778</c:v>
                </c:pt>
                <c:pt idx="273">
                  <c:v>45809</c:v>
                </c:pt>
                <c:pt idx="274">
                  <c:v>45839</c:v>
                </c:pt>
                <c:pt idx="275">
                  <c:v>45962</c:v>
                </c:pt>
                <c:pt idx="276">
                  <c:v>45992</c:v>
                </c:pt>
                <c:pt idx="277">
                  <c:v>46054</c:v>
                </c:pt>
                <c:pt idx="278">
                  <c:v>46082</c:v>
                </c:pt>
                <c:pt idx="279">
                  <c:v>46113</c:v>
                </c:pt>
                <c:pt idx="280">
                  <c:v>46143</c:v>
                </c:pt>
                <c:pt idx="281">
                  <c:v>46174</c:v>
                </c:pt>
                <c:pt idx="282">
                  <c:v>46204</c:v>
                </c:pt>
                <c:pt idx="283">
                  <c:v>46235</c:v>
                </c:pt>
                <c:pt idx="284">
                  <c:v>46266</c:v>
                </c:pt>
              </c:numCache>
            </c:numRef>
          </c:xVal>
          <c:yVal>
            <c:numRef>
              <c:f>Koreksi_Data!$L$7:$L$291</c:f>
              <c:numCache>
                <c:formatCode>#,##0.0</c:formatCode>
                <c:ptCount val="2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53.6</c:v>
                </c:pt>
                <c:pt idx="25">
                  <c:v>17.9</c:v>
                </c:pt>
                <c:pt idx="26">
                  <c:v>22.9</c:v>
                </c:pt>
                <c:pt idx="27">
                  <c:v>21</c:v>
                </c:pt>
                <c:pt idx="28">
                  <c:v>21.9</c:v>
                </c:pt>
                <c:pt idx="29">
                  <c:v>17.9</c:v>
                </c:pt>
                <c:pt idx="30">
                  <c:v>7.16</c:v>
                </c:pt>
                <c:pt idx="31">
                  <c:v>35.7</c:v>
                </c:pt>
                <c:pt idx="32">
                  <c:v>31</c:v>
                </c:pt>
                <c:pt idx="33">
                  <c:v>21.3</c:v>
                </c:pt>
                <c:pt idx="34">
                  <c:v>71.9</c:v>
                </c:pt>
                <c:pt idx="35">
                  <c:v>17.5</c:v>
                </c:pt>
                <c:pt idx="36">
                  <c:v>75.9</c:v>
                </c:pt>
                <c:pt idx="37">
                  <c:v>94.2</c:v>
                </c:pt>
                <c:pt idx="38">
                  <c:v>69.6</c:v>
                </c:pt>
                <c:pt idx="39">
                  <c:v>62.5</c:v>
                </c:pt>
                <c:pt idx="40">
                  <c:v>79.8</c:v>
                </c:pt>
                <c:pt idx="41">
                  <c:v>137</c:v>
                </c:pt>
                <c:pt idx="42">
                  <c:v>81</c:v>
                </c:pt>
                <c:pt idx="43">
                  <c:v>86.7</c:v>
                </c:pt>
                <c:pt idx="44">
                  <c:v>72.7</c:v>
                </c:pt>
                <c:pt idx="45">
                  <c:v>68.5</c:v>
                </c:pt>
                <c:pt idx="46">
                  <c:v>77.9</c:v>
                </c:pt>
                <c:pt idx="47">
                  <c:v>140</c:v>
                </c:pt>
                <c:pt idx="48">
                  <c:v>192</c:v>
                </c:pt>
                <c:pt idx="49">
                  <c:v>103</c:v>
                </c:pt>
                <c:pt idx="50">
                  <c:v>85.1</c:v>
                </c:pt>
                <c:pt idx="51">
                  <c:v>83.1</c:v>
                </c:pt>
                <c:pt idx="52">
                  <c:v>165</c:v>
                </c:pt>
                <c:pt idx="53">
                  <c:v>50.2</c:v>
                </c:pt>
                <c:pt idx="54">
                  <c:v>96.4</c:v>
                </c:pt>
                <c:pt idx="55">
                  <c:v>104</c:v>
                </c:pt>
                <c:pt idx="56">
                  <c:v>117</c:v>
                </c:pt>
                <c:pt idx="57">
                  <c:v>622</c:v>
                </c:pt>
                <c:pt idx="58">
                  <c:v>8.88</c:v>
                </c:pt>
                <c:pt idx="59">
                  <c:v>21.3</c:v>
                </c:pt>
                <c:pt idx="60">
                  <c:v>135</c:v>
                </c:pt>
                <c:pt idx="61">
                  <c:v>215</c:v>
                </c:pt>
                <c:pt idx="62">
                  <c:v>158</c:v>
                </c:pt>
                <c:pt idx="63">
                  <c:v>0</c:v>
                </c:pt>
                <c:pt idx="64">
                  <c:v>160</c:v>
                </c:pt>
                <c:pt idx="65">
                  <c:v>138</c:v>
                </c:pt>
                <c:pt idx="66">
                  <c:v>107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83.9</c:v>
                </c:pt>
                <c:pt idx="78">
                  <c:v>0</c:v>
                </c:pt>
                <c:pt idx="79">
                  <c:v>201</c:v>
                </c:pt>
                <c:pt idx="80">
                  <c:v>0</c:v>
                </c:pt>
                <c:pt idx="81">
                  <c:v>105</c:v>
                </c:pt>
                <c:pt idx="82">
                  <c:v>127</c:v>
                </c:pt>
                <c:pt idx="83">
                  <c:v>122</c:v>
                </c:pt>
                <c:pt idx="84">
                  <c:v>132</c:v>
                </c:pt>
                <c:pt idx="85">
                  <c:v>123</c:v>
                </c:pt>
                <c:pt idx="86">
                  <c:v>144</c:v>
                </c:pt>
                <c:pt idx="87">
                  <c:v>159</c:v>
                </c:pt>
                <c:pt idx="88">
                  <c:v>165</c:v>
                </c:pt>
                <c:pt idx="89">
                  <c:v>145</c:v>
                </c:pt>
                <c:pt idx="90">
                  <c:v>147</c:v>
                </c:pt>
                <c:pt idx="91">
                  <c:v>145</c:v>
                </c:pt>
                <c:pt idx="92">
                  <c:v>139</c:v>
                </c:pt>
                <c:pt idx="93">
                  <c:v>36.8</c:v>
                </c:pt>
                <c:pt idx="94">
                  <c:v>17.1</c:v>
                </c:pt>
                <c:pt idx="95">
                  <c:v>29.2</c:v>
                </c:pt>
                <c:pt idx="96">
                  <c:v>37.4</c:v>
                </c:pt>
                <c:pt idx="97">
                  <c:v>14.3</c:v>
                </c:pt>
                <c:pt idx="98">
                  <c:v>17.5</c:v>
                </c:pt>
                <c:pt idx="99">
                  <c:v>0</c:v>
                </c:pt>
                <c:pt idx="100">
                  <c:v>18</c:v>
                </c:pt>
                <c:pt idx="101">
                  <c:v>35.8</c:v>
                </c:pt>
                <c:pt idx="102">
                  <c:v>38.4</c:v>
                </c:pt>
                <c:pt idx="103">
                  <c:v>19.1</c:v>
                </c:pt>
                <c:pt idx="104">
                  <c:v>31.5</c:v>
                </c:pt>
                <c:pt idx="105">
                  <c:v>59.2</c:v>
                </c:pt>
                <c:pt idx="106">
                  <c:v>38.7</c:v>
                </c:pt>
                <c:pt idx="107">
                  <c:v>129</c:v>
                </c:pt>
                <c:pt idx="108">
                  <c:v>54.2</c:v>
                </c:pt>
                <c:pt idx="109">
                  <c:v>50.7</c:v>
                </c:pt>
                <c:pt idx="110">
                  <c:v>16.1</c:v>
                </c:pt>
                <c:pt idx="111">
                  <c:v>10.9</c:v>
                </c:pt>
                <c:pt idx="112">
                  <c:v>15.5</c:v>
                </c:pt>
                <c:pt idx="113">
                  <c:v>26.5</c:v>
                </c:pt>
                <c:pt idx="114">
                  <c:v>24.3</c:v>
                </c:pt>
                <c:pt idx="115">
                  <c:v>27</c:v>
                </c:pt>
                <c:pt idx="116">
                  <c:v>26.9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18.3</c:v>
                </c:pt>
                <c:pt idx="121">
                  <c:v>92.9</c:v>
                </c:pt>
                <c:pt idx="122">
                  <c:v>81.9</c:v>
                </c:pt>
                <c:pt idx="123">
                  <c:v>30.7</c:v>
                </c:pt>
                <c:pt idx="124">
                  <c:v>29.1</c:v>
                </c:pt>
                <c:pt idx="125">
                  <c:v>30.6</c:v>
                </c:pt>
                <c:pt idx="126">
                  <c:v>23.5</c:v>
                </c:pt>
                <c:pt idx="127">
                  <c:v>21.5</c:v>
                </c:pt>
                <c:pt idx="128">
                  <c:v>16.7</c:v>
                </c:pt>
                <c:pt idx="129">
                  <c:v>19</c:v>
                </c:pt>
                <c:pt idx="130">
                  <c:v>18.1</c:v>
                </c:pt>
                <c:pt idx="131">
                  <c:v>71.7</c:v>
                </c:pt>
                <c:pt idx="132">
                  <c:v>66.8</c:v>
                </c:pt>
                <c:pt idx="133">
                  <c:v>93.3</c:v>
                </c:pt>
                <c:pt idx="134">
                  <c:v>60.2</c:v>
                </c:pt>
                <c:pt idx="135">
                  <c:v>59.3</c:v>
                </c:pt>
                <c:pt idx="136">
                  <c:v>174</c:v>
                </c:pt>
                <c:pt idx="137">
                  <c:v>203</c:v>
                </c:pt>
                <c:pt idx="138">
                  <c:v>16.2</c:v>
                </c:pt>
                <c:pt idx="139">
                  <c:v>169</c:v>
                </c:pt>
                <c:pt idx="140">
                  <c:v>176</c:v>
                </c:pt>
                <c:pt idx="141">
                  <c:v>140</c:v>
                </c:pt>
                <c:pt idx="142">
                  <c:v>141</c:v>
                </c:pt>
                <c:pt idx="143">
                  <c:v>168</c:v>
                </c:pt>
                <c:pt idx="144">
                  <c:v>214</c:v>
                </c:pt>
                <c:pt idx="145">
                  <c:v>174</c:v>
                </c:pt>
                <c:pt idx="146">
                  <c:v>170</c:v>
                </c:pt>
                <c:pt idx="147">
                  <c:v>160</c:v>
                </c:pt>
                <c:pt idx="148">
                  <c:v>134</c:v>
                </c:pt>
                <c:pt idx="149">
                  <c:v>123</c:v>
                </c:pt>
                <c:pt idx="150">
                  <c:v>121</c:v>
                </c:pt>
                <c:pt idx="151">
                  <c:v>115</c:v>
                </c:pt>
                <c:pt idx="152">
                  <c:v>94.1</c:v>
                </c:pt>
                <c:pt idx="153">
                  <c:v>68.1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96.5</c:v>
                </c:pt>
                <c:pt idx="158">
                  <c:v>98.4</c:v>
                </c:pt>
                <c:pt idx="159">
                  <c:v>109</c:v>
                </c:pt>
                <c:pt idx="160">
                  <c:v>116</c:v>
                </c:pt>
                <c:pt idx="161">
                  <c:v>396</c:v>
                </c:pt>
                <c:pt idx="162">
                  <c:v>249</c:v>
                </c:pt>
                <c:pt idx="163">
                  <c:v>237</c:v>
                </c:pt>
                <c:pt idx="164">
                  <c:v>202</c:v>
                </c:pt>
                <c:pt idx="165">
                  <c:v>204</c:v>
                </c:pt>
                <c:pt idx="166">
                  <c:v>268</c:v>
                </c:pt>
                <c:pt idx="167">
                  <c:v>467</c:v>
                </c:pt>
                <c:pt idx="168">
                  <c:v>68.6</c:v>
                </c:pt>
                <c:pt idx="169">
                  <c:v>460</c:v>
                </c:pt>
                <c:pt idx="170">
                  <c:v>440</c:v>
                </c:pt>
                <c:pt idx="171">
                  <c:v>438</c:v>
                </c:pt>
                <c:pt idx="172">
                  <c:v>365</c:v>
                </c:pt>
                <c:pt idx="173">
                  <c:v>299</c:v>
                </c:pt>
                <c:pt idx="174">
                  <c:v>276</c:v>
                </c:pt>
                <c:pt idx="175">
                  <c:v>224</c:v>
                </c:pt>
                <c:pt idx="176">
                  <c:v>216</c:v>
                </c:pt>
                <c:pt idx="177">
                  <c:v>144</c:v>
                </c:pt>
                <c:pt idx="178">
                  <c:v>139</c:v>
                </c:pt>
                <c:pt idx="179">
                  <c:v>143</c:v>
                </c:pt>
                <c:pt idx="180">
                  <c:v>134</c:v>
                </c:pt>
                <c:pt idx="181">
                  <c:v>69.4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299</c:v>
                </c:pt>
                <c:pt idx="186">
                  <c:v>428</c:v>
                </c:pt>
                <c:pt idx="187">
                  <c:v>535</c:v>
                </c:pt>
                <c:pt idx="188">
                  <c:v>459</c:v>
                </c:pt>
                <c:pt idx="189">
                  <c:v>482</c:v>
                </c:pt>
                <c:pt idx="190">
                  <c:v>478</c:v>
                </c:pt>
                <c:pt idx="191">
                  <c:v>421</c:v>
                </c:pt>
                <c:pt idx="192">
                  <c:v>303</c:v>
                </c:pt>
                <c:pt idx="193">
                  <c:v>305</c:v>
                </c:pt>
                <c:pt idx="194">
                  <c:v>370</c:v>
                </c:pt>
                <c:pt idx="195">
                  <c:v>385</c:v>
                </c:pt>
                <c:pt idx="196">
                  <c:v>383</c:v>
                </c:pt>
                <c:pt idx="197">
                  <c:v>374</c:v>
                </c:pt>
                <c:pt idx="198">
                  <c:v>353</c:v>
                </c:pt>
                <c:pt idx="199">
                  <c:v>402</c:v>
                </c:pt>
                <c:pt idx="200">
                  <c:v>358</c:v>
                </c:pt>
                <c:pt idx="201">
                  <c:v>348</c:v>
                </c:pt>
                <c:pt idx="202">
                  <c:v>306</c:v>
                </c:pt>
                <c:pt idx="203">
                  <c:v>344</c:v>
                </c:pt>
                <c:pt idx="204">
                  <c:v>638</c:v>
                </c:pt>
                <c:pt idx="205">
                  <c:v>720</c:v>
                </c:pt>
                <c:pt idx="206">
                  <c:v>596</c:v>
                </c:pt>
                <c:pt idx="207">
                  <c:v>593</c:v>
                </c:pt>
                <c:pt idx="208">
                  <c:v>596</c:v>
                </c:pt>
                <c:pt idx="209">
                  <c:v>592</c:v>
                </c:pt>
                <c:pt idx="210">
                  <c:v>592</c:v>
                </c:pt>
                <c:pt idx="211">
                  <c:v>614</c:v>
                </c:pt>
                <c:pt idx="212">
                  <c:v>617</c:v>
                </c:pt>
                <c:pt idx="213">
                  <c:v>568</c:v>
                </c:pt>
                <c:pt idx="214">
                  <c:v>557</c:v>
                </c:pt>
                <c:pt idx="215">
                  <c:v>536</c:v>
                </c:pt>
                <c:pt idx="216">
                  <c:v>611</c:v>
                </c:pt>
                <c:pt idx="217">
                  <c:v>533</c:v>
                </c:pt>
                <c:pt idx="218">
                  <c:v>508</c:v>
                </c:pt>
                <c:pt idx="219">
                  <c:v>550</c:v>
                </c:pt>
                <c:pt idx="220">
                  <c:v>519</c:v>
                </c:pt>
                <c:pt idx="221">
                  <c:v>479</c:v>
                </c:pt>
                <c:pt idx="222">
                  <c:v>458</c:v>
                </c:pt>
                <c:pt idx="223">
                  <c:v>429</c:v>
                </c:pt>
                <c:pt idx="224">
                  <c:v>329</c:v>
                </c:pt>
                <c:pt idx="225">
                  <c:v>384</c:v>
                </c:pt>
                <c:pt idx="226">
                  <c:v>375</c:v>
                </c:pt>
                <c:pt idx="227">
                  <c:v>506</c:v>
                </c:pt>
                <c:pt idx="228">
                  <c:v>451</c:v>
                </c:pt>
                <c:pt idx="229">
                  <c:v>451</c:v>
                </c:pt>
                <c:pt idx="230">
                  <c:v>472</c:v>
                </c:pt>
                <c:pt idx="231">
                  <c:v>447</c:v>
                </c:pt>
                <c:pt idx="232">
                  <c:v>487</c:v>
                </c:pt>
                <c:pt idx="233">
                  <c:v>522</c:v>
                </c:pt>
                <c:pt idx="234">
                  <c:v>536</c:v>
                </c:pt>
                <c:pt idx="235">
                  <c:v>483</c:v>
                </c:pt>
                <c:pt idx="236">
                  <c:v>501</c:v>
                </c:pt>
                <c:pt idx="237">
                  <c:v>463</c:v>
                </c:pt>
                <c:pt idx="238">
                  <c:v>456</c:v>
                </c:pt>
                <c:pt idx="239">
                  <c:v>450</c:v>
                </c:pt>
                <c:pt idx="240">
                  <c:v>447</c:v>
                </c:pt>
                <c:pt idx="241">
                  <c:v>426</c:v>
                </c:pt>
                <c:pt idx="242">
                  <c:v>480</c:v>
                </c:pt>
                <c:pt idx="243">
                  <c:v>464</c:v>
                </c:pt>
                <c:pt idx="244">
                  <c:v>437</c:v>
                </c:pt>
                <c:pt idx="245">
                  <c:v>597</c:v>
                </c:pt>
                <c:pt idx="246">
                  <c:v>506</c:v>
                </c:pt>
                <c:pt idx="247">
                  <c:v>605</c:v>
                </c:pt>
                <c:pt idx="248">
                  <c:v>641</c:v>
                </c:pt>
                <c:pt idx="249">
                  <c:v>556</c:v>
                </c:pt>
                <c:pt idx="250">
                  <c:v>529</c:v>
                </c:pt>
                <c:pt idx="251">
                  <c:v>559</c:v>
                </c:pt>
                <c:pt idx="252">
                  <c:v>508</c:v>
                </c:pt>
                <c:pt idx="253">
                  <c:v>493</c:v>
                </c:pt>
                <c:pt idx="254">
                  <c:v>538</c:v>
                </c:pt>
                <c:pt idx="255">
                  <c:v>550</c:v>
                </c:pt>
                <c:pt idx="256">
                  <c:v>526</c:v>
                </c:pt>
                <c:pt idx="257">
                  <c:v>490</c:v>
                </c:pt>
                <c:pt idx="258">
                  <c:v>377</c:v>
                </c:pt>
                <c:pt idx="259">
                  <c:v>350</c:v>
                </c:pt>
                <c:pt idx="260">
                  <c:v>514</c:v>
                </c:pt>
                <c:pt idx="261">
                  <c:v>543</c:v>
                </c:pt>
                <c:pt idx="262">
                  <c:v>501</c:v>
                </c:pt>
                <c:pt idx="263">
                  <c:v>686</c:v>
                </c:pt>
                <c:pt idx="264">
                  <c:v>757</c:v>
                </c:pt>
                <c:pt idx="265">
                  <c:v>748</c:v>
                </c:pt>
                <c:pt idx="266">
                  <c:v>806</c:v>
                </c:pt>
                <c:pt idx="267">
                  <c:v>797</c:v>
                </c:pt>
                <c:pt idx="268">
                  <c:v>817</c:v>
                </c:pt>
                <c:pt idx="269">
                  <c:v>724</c:v>
                </c:pt>
                <c:pt idx="270">
                  <c:v>778</c:v>
                </c:pt>
                <c:pt idx="271">
                  <c:v>747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Koreksi_Data!$C$7:$C$291</c:f>
              <c:numCache>
                <c:formatCode>mmm\-yyyy</c:formatCode>
                <c:ptCount val="285"/>
                <c:pt idx="0">
                  <c:v>37438</c:v>
                </c:pt>
                <c:pt idx="1">
                  <c:v>37469</c:v>
                </c:pt>
                <c:pt idx="2">
                  <c:v>37500</c:v>
                </c:pt>
                <c:pt idx="3">
                  <c:v>37530</c:v>
                </c:pt>
                <c:pt idx="4">
                  <c:v>37561</c:v>
                </c:pt>
                <c:pt idx="5">
                  <c:v>37591</c:v>
                </c:pt>
                <c:pt idx="6">
                  <c:v>37622</c:v>
                </c:pt>
                <c:pt idx="7">
                  <c:v>37653</c:v>
                </c:pt>
                <c:pt idx="8">
                  <c:v>37681</c:v>
                </c:pt>
                <c:pt idx="9">
                  <c:v>37712</c:v>
                </c:pt>
                <c:pt idx="10">
                  <c:v>37742</c:v>
                </c:pt>
                <c:pt idx="11">
                  <c:v>37773</c:v>
                </c:pt>
                <c:pt idx="12">
                  <c:v>37803</c:v>
                </c:pt>
                <c:pt idx="13">
                  <c:v>37834</c:v>
                </c:pt>
                <c:pt idx="14">
                  <c:v>37865</c:v>
                </c:pt>
                <c:pt idx="15">
                  <c:v>37895</c:v>
                </c:pt>
                <c:pt idx="16">
                  <c:v>37926</c:v>
                </c:pt>
                <c:pt idx="17">
                  <c:v>37956</c:v>
                </c:pt>
                <c:pt idx="18">
                  <c:v>37987</c:v>
                </c:pt>
                <c:pt idx="19">
                  <c:v>38018</c:v>
                </c:pt>
                <c:pt idx="20">
                  <c:v>38047</c:v>
                </c:pt>
                <c:pt idx="21">
                  <c:v>38078</c:v>
                </c:pt>
                <c:pt idx="22">
                  <c:v>38108</c:v>
                </c:pt>
                <c:pt idx="23">
                  <c:v>38139</c:v>
                </c:pt>
                <c:pt idx="24">
                  <c:v>38169</c:v>
                </c:pt>
                <c:pt idx="25">
                  <c:v>38200</c:v>
                </c:pt>
                <c:pt idx="26">
                  <c:v>38231</c:v>
                </c:pt>
                <c:pt idx="27">
                  <c:v>38261</c:v>
                </c:pt>
                <c:pt idx="28">
                  <c:v>38292</c:v>
                </c:pt>
                <c:pt idx="29">
                  <c:v>38322</c:v>
                </c:pt>
                <c:pt idx="30">
                  <c:v>38353</c:v>
                </c:pt>
                <c:pt idx="31">
                  <c:v>38384</c:v>
                </c:pt>
                <c:pt idx="32">
                  <c:v>38412</c:v>
                </c:pt>
                <c:pt idx="33">
                  <c:v>38443</c:v>
                </c:pt>
                <c:pt idx="34">
                  <c:v>38473</c:v>
                </c:pt>
                <c:pt idx="35">
                  <c:v>38504</c:v>
                </c:pt>
                <c:pt idx="36">
                  <c:v>38534</c:v>
                </c:pt>
                <c:pt idx="37">
                  <c:v>38565</c:v>
                </c:pt>
                <c:pt idx="38">
                  <c:v>38596</c:v>
                </c:pt>
                <c:pt idx="39">
                  <c:v>38626</c:v>
                </c:pt>
                <c:pt idx="40">
                  <c:v>38657</c:v>
                </c:pt>
                <c:pt idx="41">
                  <c:v>38687</c:v>
                </c:pt>
                <c:pt idx="42">
                  <c:v>38718</c:v>
                </c:pt>
                <c:pt idx="43">
                  <c:v>38749</c:v>
                </c:pt>
                <c:pt idx="44">
                  <c:v>38777</c:v>
                </c:pt>
                <c:pt idx="45">
                  <c:v>38808</c:v>
                </c:pt>
                <c:pt idx="46">
                  <c:v>38838</c:v>
                </c:pt>
                <c:pt idx="47">
                  <c:v>38869</c:v>
                </c:pt>
                <c:pt idx="48">
                  <c:v>38899</c:v>
                </c:pt>
                <c:pt idx="49">
                  <c:v>38930</c:v>
                </c:pt>
                <c:pt idx="50">
                  <c:v>38961</c:v>
                </c:pt>
                <c:pt idx="51">
                  <c:v>38991</c:v>
                </c:pt>
                <c:pt idx="52">
                  <c:v>39022</c:v>
                </c:pt>
                <c:pt idx="53">
                  <c:v>39052</c:v>
                </c:pt>
                <c:pt idx="54">
                  <c:v>39083</c:v>
                </c:pt>
                <c:pt idx="55">
                  <c:v>39114</c:v>
                </c:pt>
                <c:pt idx="56">
                  <c:v>39142</c:v>
                </c:pt>
                <c:pt idx="57">
                  <c:v>39173</c:v>
                </c:pt>
                <c:pt idx="58">
                  <c:v>39203</c:v>
                </c:pt>
                <c:pt idx="59">
                  <c:v>39234</c:v>
                </c:pt>
                <c:pt idx="60">
                  <c:v>39264</c:v>
                </c:pt>
                <c:pt idx="61">
                  <c:v>39295</c:v>
                </c:pt>
                <c:pt idx="62">
                  <c:v>39326</c:v>
                </c:pt>
                <c:pt idx="63">
                  <c:v>39356</c:v>
                </c:pt>
                <c:pt idx="64">
                  <c:v>39387</c:v>
                </c:pt>
                <c:pt idx="65">
                  <c:v>39417</c:v>
                </c:pt>
                <c:pt idx="66">
                  <c:v>39448</c:v>
                </c:pt>
                <c:pt idx="67">
                  <c:v>39479</c:v>
                </c:pt>
                <c:pt idx="68">
                  <c:v>39508</c:v>
                </c:pt>
                <c:pt idx="69">
                  <c:v>39539</c:v>
                </c:pt>
                <c:pt idx="70">
                  <c:v>39569</c:v>
                </c:pt>
                <c:pt idx="71">
                  <c:v>39600</c:v>
                </c:pt>
                <c:pt idx="72">
                  <c:v>39630</c:v>
                </c:pt>
                <c:pt idx="73">
                  <c:v>39661</c:v>
                </c:pt>
                <c:pt idx="74">
                  <c:v>39692</c:v>
                </c:pt>
                <c:pt idx="75">
                  <c:v>39722</c:v>
                </c:pt>
                <c:pt idx="76">
                  <c:v>39753</c:v>
                </c:pt>
                <c:pt idx="77">
                  <c:v>39783</c:v>
                </c:pt>
                <c:pt idx="78">
                  <c:v>39814</c:v>
                </c:pt>
                <c:pt idx="79">
                  <c:v>39845</c:v>
                </c:pt>
                <c:pt idx="80">
                  <c:v>39873</c:v>
                </c:pt>
                <c:pt idx="81">
                  <c:v>39904</c:v>
                </c:pt>
                <c:pt idx="82">
                  <c:v>39934</c:v>
                </c:pt>
                <c:pt idx="83">
                  <c:v>39965</c:v>
                </c:pt>
                <c:pt idx="84">
                  <c:v>39995</c:v>
                </c:pt>
                <c:pt idx="85">
                  <c:v>40026</c:v>
                </c:pt>
                <c:pt idx="86">
                  <c:v>40057</c:v>
                </c:pt>
                <c:pt idx="87">
                  <c:v>40087</c:v>
                </c:pt>
                <c:pt idx="88">
                  <c:v>40118</c:v>
                </c:pt>
                <c:pt idx="89">
                  <c:v>40148</c:v>
                </c:pt>
                <c:pt idx="90">
                  <c:v>40179</c:v>
                </c:pt>
                <c:pt idx="91">
                  <c:v>40210</c:v>
                </c:pt>
                <c:pt idx="92">
                  <c:v>40238</c:v>
                </c:pt>
                <c:pt idx="93">
                  <c:v>40269</c:v>
                </c:pt>
                <c:pt idx="94">
                  <c:v>40299</c:v>
                </c:pt>
                <c:pt idx="95">
                  <c:v>40330</c:v>
                </c:pt>
                <c:pt idx="96">
                  <c:v>40360</c:v>
                </c:pt>
                <c:pt idx="97">
                  <c:v>40391</c:v>
                </c:pt>
                <c:pt idx="98">
                  <c:v>40422</c:v>
                </c:pt>
                <c:pt idx="99">
                  <c:v>40452</c:v>
                </c:pt>
                <c:pt idx="100">
                  <c:v>40483</c:v>
                </c:pt>
                <c:pt idx="101">
                  <c:v>40513</c:v>
                </c:pt>
                <c:pt idx="102">
                  <c:v>40544</c:v>
                </c:pt>
                <c:pt idx="103">
                  <c:v>40575</c:v>
                </c:pt>
                <c:pt idx="104">
                  <c:v>40603</c:v>
                </c:pt>
                <c:pt idx="105">
                  <c:v>40634</c:v>
                </c:pt>
                <c:pt idx="106">
                  <c:v>40664</c:v>
                </c:pt>
                <c:pt idx="107">
                  <c:v>40695</c:v>
                </c:pt>
                <c:pt idx="108">
                  <c:v>40725</c:v>
                </c:pt>
                <c:pt idx="109">
                  <c:v>40756</c:v>
                </c:pt>
                <c:pt idx="110">
                  <c:v>40787</c:v>
                </c:pt>
                <c:pt idx="111">
                  <c:v>40817</c:v>
                </c:pt>
                <c:pt idx="112">
                  <c:v>40848</c:v>
                </c:pt>
                <c:pt idx="113">
                  <c:v>40878</c:v>
                </c:pt>
                <c:pt idx="114">
                  <c:v>40909</c:v>
                </c:pt>
                <c:pt idx="115">
                  <c:v>40940</c:v>
                </c:pt>
                <c:pt idx="116">
                  <c:v>40969</c:v>
                </c:pt>
                <c:pt idx="117">
                  <c:v>41000</c:v>
                </c:pt>
                <c:pt idx="118">
                  <c:v>41030</c:v>
                </c:pt>
                <c:pt idx="119">
                  <c:v>41061</c:v>
                </c:pt>
                <c:pt idx="120">
                  <c:v>41091</c:v>
                </c:pt>
                <c:pt idx="121">
                  <c:v>41122</c:v>
                </c:pt>
                <c:pt idx="122">
                  <c:v>41153</c:v>
                </c:pt>
                <c:pt idx="123">
                  <c:v>41183</c:v>
                </c:pt>
                <c:pt idx="124">
                  <c:v>41214</c:v>
                </c:pt>
                <c:pt idx="125">
                  <c:v>41244</c:v>
                </c:pt>
                <c:pt idx="126">
                  <c:v>41275</c:v>
                </c:pt>
                <c:pt idx="127">
                  <c:v>41306</c:v>
                </c:pt>
                <c:pt idx="128">
                  <c:v>41334</c:v>
                </c:pt>
                <c:pt idx="129">
                  <c:v>41365</c:v>
                </c:pt>
                <c:pt idx="130">
                  <c:v>41395</c:v>
                </c:pt>
                <c:pt idx="131">
                  <c:v>41426</c:v>
                </c:pt>
                <c:pt idx="132">
                  <c:v>41456</c:v>
                </c:pt>
                <c:pt idx="133">
                  <c:v>41487</c:v>
                </c:pt>
                <c:pt idx="134">
                  <c:v>41518</c:v>
                </c:pt>
                <c:pt idx="135">
                  <c:v>41548</c:v>
                </c:pt>
                <c:pt idx="136">
                  <c:v>41579</c:v>
                </c:pt>
                <c:pt idx="137">
                  <c:v>41609</c:v>
                </c:pt>
                <c:pt idx="138">
                  <c:v>41640</c:v>
                </c:pt>
                <c:pt idx="139">
                  <c:v>41671</c:v>
                </c:pt>
                <c:pt idx="140">
                  <c:v>41699</c:v>
                </c:pt>
                <c:pt idx="141">
                  <c:v>41730</c:v>
                </c:pt>
                <c:pt idx="142">
                  <c:v>41760</c:v>
                </c:pt>
                <c:pt idx="143">
                  <c:v>41791</c:v>
                </c:pt>
                <c:pt idx="144">
                  <c:v>41821</c:v>
                </c:pt>
                <c:pt idx="145">
                  <c:v>41852</c:v>
                </c:pt>
                <c:pt idx="146">
                  <c:v>41883</c:v>
                </c:pt>
                <c:pt idx="147">
                  <c:v>41913</c:v>
                </c:pt>
                <c:pt idx="148">
                  <c:v>41944</c:v>
                </c:pt>
                <c:pt idx="149">
                  <c:v>41974</c:v>
                </c:pt>
                <c:pt idx="150">
                  <c:v>42005</c:v>
                </c:pt>
                <c:pt idx="151">
                  <c:v>42036</c:v>
                </c:pt>
                <c:pt idx="152">
                  <c:v>42064</c:v>
                </c:pt>
                <c:pt idx="153">
                  <c:v>42095</c:v>
                </c:pt>
                <c:pt idx="154">
                  <c:v>42125</c:v>
                </c:pt>
                <c:pt idx="155">
                  <c:v>42156</c:v>
                </c:pt>
                <c:pt idx="156">
                  <c:v>42186</c:v>
                </c:pt>
                <c:pt idx="157">
                  <c:v>42217</c:v>
                </c:pt>
                <c:pt idx="158">
                  <c:v>42248</c:v>
                </c:pt>
                <c:pt idx="159">
                  <c:v>42278</c:v>
                </c:pt>
                <c:pt idx="160">
                  <c:v>42309</c:v>
                </c:pt>
                <c:pt idx="161">
                  <c:v>42339</c:v>
                </c:pt>
                <c:pt idx="162">
                  <c:v>42370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44409</c:v>
                </c:pt>
                <c:pt idx="228">
                  <c:v>44440</c:v>
                </c:pt>
                <c:pt idx="229">
                  <c:v>44470</c:v>
                </c:pt>
                <c:pt idx="230">
                  <c:v>44501</c:v>
                </c:pt>
                <c:pt idx="231">
                  <c:v>44531</c:v>
                </c:pt>
                <c:pt idx="232">
                  <c:v>44562</c:v>
                </c:pt>
                <c:pt idx="233">
                  <c:v>44593</c:v>
                </c:pt>
                <c:pt idx="234">
                  <c:v>44621</c:v>
                </c:pt>
                <c:pt idx="235">
                  <c:v>44652</c:v>
                </c:pt>
                <c:pt idx="236">
                  <c:v>44682</c:v>
                </c:pt>
                <c:pt idx="237">
                  <c:v>44713</c:v>
                </c:pt>
                <c:pt idx="238">
                  <c:v>44743</c:v>
                </c:pt>
                <c:pt idx="239">
                  <c:v>44774</c:v>
                </c:pt>
                <c:pt idx="240">
                  <c:v>44805</c:v>
                </c:pt>
                <c:pt idx="241">
                  <c:v>44835</c:v>
                </c:pt>
                <c:pt idx="242">
                  <c:v>44866</c:v>
                </c:pt>
                <c:pt idx="243">
                  <c:v>44896</c:v>
                </c:pt>
                <c:pt idx="244">
                  <c:v>44927</c:v>
                </c:pt>
                <c:pt idx="245">
                  <c:v>44958</c:v>
                </c:pt>
                <c:pt idx="246">
                  <c:v>44986</c:v>
                </c:pt>
                <c:pt idx="247">
                  <c:v>45017</c:v>
                </c:pt>
                <c:pt idx="248">
                  <c:v>45047</c:v>
                </c:pt>
                <c:pt idx="249">
                  <c:v>45078</c:v>
                </c:pt>
                <c:pt idx="250">
                  <c:v>45108</c:v>
                </c:pt>
                <c:pt idx="251">
                  <c:v>45139</c:v>
                </c:pt>
                <c:pt idx="252">
                  <c:v>45170</c:v>
                </c:pt>
                <c:pt idx="253">
                  <c:v>45200</c:v>
                </c:pt>
                <c:pt idx="254">
                  <c:v>45231</c:v>
                </c:pt>
                <c:pt idx="255">
                  <c:v>45261</c:v>
                </c:pt>
                <c:pt idx="256">
                  <c:v>45292</c:v>
                </c:pt>
                <c:pt idx="257">
                  <c:v>45323</c:v>
                </c:pt>
                <c:pt idx="258">
                  <c:v>45352</c:v>
                </c:pt>
                <c:pt idx="259">
                  <c:v>45383</c:v>
                </c:pt>
                <c:pt idx="260">
                  <c:v>45413</c:v>
                </c:pt>
                <c:pt idx="261">
                  <c:v>45444</c:v>
                </c:pt>
                <c:pt idx="262">
                  <c:v>45474</c:v>
                </c:pt>
                <c:pt idx="263">
                  <c:v>45505</c:v>
                </c:pt>
                <c:pt idx="264">
                  <c:v>45536</c:v>
                </c:pt>
                <c:pt idx="265">
                  <c:v>45566</c:v>
                </c:pt>
                <c:pt idx="266">
                  <c:v>45597</c:v>
                </c:pt>
                <c:pt idx="267">
                  <c:v>45627</c:v>
                </c:pt>
                <c:pt idx="268">
                  <c:v>45658</c:v>
                </c:pt>
                <c:pt idx="269">
                  <c:v>45689</c:v>
                </c:pt>
                <c:pt idx="270">
                  <c:v>45717</c:v>
                </c:pt>
                <c:pt idx="271">
                  <c:v>45748</c:v>
                </c:pt>
                <c:pt idx="272">
                  <c:v>45778</c:v>
                </c:pt>
                <c:pt idx="273">
                  <c:v>45809</c:v>
                </c:pt>
                <c:pt idx="274">
                  <c:v>45839</c:v>
                </c:pt>
                <c:pt idx="275">
                  <c:v>45962</c:v>
                </c:pt>
                <c:pt idx="276">
                  <c:v>45992</c:v>
                </c:pt>
                <c:pt idx="277">
                  <c:v>46054</c:v>
                </c:pt>
                <c:pt idx="278">
                  <c:v>46082</c:v>
                </c:pt>
                <c:pt idx="279">
                  <c:v>46113</c:v>
                </c:pt>
                <c:pt idx="280">
                  <c:v>46143</c:v>
                </c:pt>
                <c:pt idx="281">
                  <c:v>46174</c:v>
                </c:pt>
                <c:pt idx="282">
                  <c:v>46204</c:v>
                </c:pt>
                <c:pt idx="283">
                  <c:v>46235</c:v>
                </c:pt>
                <c:pt idx="284">
                  <c:v>46266</c:v>
                </c:pt>
              </c:numCache>
            </c:numRef>
          </c:xVal>
          <c:yVal>
            <c:numRef>
              <c:f>Koreksi_Data!$M$7:$M$291</c:f>
              <c:numCache>
                <c:formatCode>#,##0.0</c:formatCode>
                <c:ptCount val="285"/>
                <c:pt idx="0">
                  <c:v>16.25</c:v>
                </c:pt>
                <c:pt idx="1">
                  <c:v>16.4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40</c:v>
                </c:pt>
                <c:pt idx="25">
                  <c:v>15</c:v>
                </c:pt>
                <c:pt idx="26">
                  <c:v>20</c:v>
                </c:pt>
                <c:pt idx="27">
                  <c:v>20</c:v>
                </c:pt>
                <c:pt idx="31">
                  <c:v>101</c:v>
                </c:pt>
                <c:pt idx="32">
                  <c:v>83</c:v>
                </c:pt>
                <c:pt idx="33">
                  <c:v>84</c:v>
                </c:pt>
                <c:pt idx="36">
                  <c:v>88</c:v>
                </c:pt>
                <c:pt idx="37">
                  <c:v>83.3333333333333</c:v>
                </c:pt>
                <c:pt idx="38">
                  <c:v>71</c:v>
                </c:pt>
                <c:pt idx="40">
                  <c:v>82.5</c:v>
                </c:pt>
                <c:pt idx="44">
                  <c:v>69</c:v>
                </c:pt>
                <c:pt idx="45">
                  <c:v>62</c:v>
                </c:pt>
                <c:pt idx="46">
                  <c:v>62.5</c:v>
                </c:pt>
                <c:pt idx="47">
                  <c:v>43</c:v>
                </c:pt>
                <c:pt idx="48">
                  <c:v>75</c:v>
                </c:pt>
                <c:pt idx="51">
                  <c:v>68</c:v>
                </c:pt>
                <c:pt idx="52">
                  <c:v>72</c:v>
                </c:pt>
                <c:pt idx="53">
                  <c:v>32</c:v>
                </c:pt>
                <c:pt idx="54">
                  <c:v>71</c:v>
                </c:pt>
                <c:pt idx="55">
                  <c:v>104</c:v>
                </c:pt>
                <c:pt idx="56">
                  <c:v>105</c:v>
                </c:pt>
                <c:pt idx="57">
                  <c:v>98</c:v>
                </c:pt>
                <c:pt idx="59">
                  <c:v>97</c:v>
                </c:pt>
                <c:pt idx="60">
                  <c:v>120</c:v>
                </c:pt>
                <c:pt idx="65">
                  <c:v>110</c:v>
                </c:pt>
                <c:pt idx="82">
                  <c:v>48</c:v>
                </c:pt>
                <c:pt idx="92">
                  <c:v>160</c:v>
                </c:pt>
                <c:pt idx="93">
                  <c:v>25</c:v>
                </c:pt>
                <c:pt idx="95">
                  <c:v>60</c:v>
                </c:pt>
                <c:pt idx="96">
                  <c:v>34</c:v>
                </c:pt>
                <c:pt idx="97">
                  <c:v>16</c:v>
                </c:pt>
                <c:pt idx="98">
                  <c:v>9.5</c:v>
                </c:pt>
                <c:pt idx="99">
                  <c:v>0</c:v>
                </c:pt>
                <c:pt idx="100">
                  <c:v>18.5</c:v>
                </c:pt>
                <c:pt idx="101">
                  <c:v>37.5</c:v>
                </c:pt>
                <c:pt idx="102">
                  <c:v>35</c:v>
                </c:pt>
                <c:pt idx="103">
                  <c:v>7</c:v>
                </c:pt>
                <c:pt idx="104">
                  <c:v>63</c:v>
                </c:pt>
                <c:pt idx="105">
                  <c:v>28</c:v>
                </c:pt>
                <c:pt idx="106">
                  <c:v>29.3333333333333</c:v>
                </c:pt>
                <c:pt idx="107">
                  <c:v>60</c:v>
                </c:pt>
                <c:pt idx="108">
                  <c:v>30.6666666666667</c:v>
                </c:pt>
                <c:pt idx="109">
                  <c:v>58</c:v>
                </c:pt>
                <c:pt idx="110">
                  <c:v>10.5</c:v>
                </c:pt>
                <c:pt idx="111">
                  <c:v>19</c:v>
                </c:pt>
                <c:pt idx="112">
                  <c:v>26.5</c:v>
                </c:pt>
                <c:pt idx="114">
                  <c:v>19</c:v>
                </c:pt>
                <c:pt idx="115">
                  <c:v>23.5</c:v>
                </c:pt>
                <c:pt idx="121">
                  <c:v>47</c:v>
                </c:pt>
                <c:pt idx="123">
                  <c:v>19</c:v>
                </c:pt>
                <c:pt idx="125">
                  <c:v>24</c:v>
                </c:pt>
                <c:pt idx="130">
                  <c:v>96</c:v>
                </c:pt>
                <c:pt idx="139">
                  <c:v>0</c:v>
                </c:pt>
                <c:pt idx="148">
                  <c:v>84</c:v>
                </c:pt>
                <c:pt idx="154">
                  <c:v>0</c:v>
                </c:pt>
                <c:pt idx="155">
                  <c:v>187</c:v>
                </c:pt>
                <c:pt idx="156">
                  <c:v>77</c:v>
                </c:pt>
                <c:pt idx="158">
                  <c:v>84</c:v>
                </c:pt>
                <c:pt idx="160">
                  <c:v>115</c:v>
                </c:pt>
                <c:pt idx="161">
                  <c:v>108</c:v>
                </c:pt>
                <c:pt idx="162">
                  <c:v>132</c:v>
                </c:pt>
                <c:pt idx="164">
                  <c:v>90</c:v>
                </c:pt>
                <c:pt idx="165">
                  <c:v>176</c:v>
                </c:pt>
                <c:pt idx="166">
                  <c:v>152</c:v>
                </c:pt>
                <c:pt idx="167">
                  <c:v>339</c:v>
                </c:pt>
                <c:pt idx="168">
                  <c:v>312</c:v>
                </c:pt>
                <c:pt idx="169">
                  <c:v>334.333333333333</c:v>
                </c:pt>
                <c:pt idx="170">
                  <c:v>320</c:v>
                </c:pt>
                <c:pt idx="171">
                  <c:v>307</c:v>
                </c:pt>
                <c:pt idx="172">
                  <c:v>283</c:v>
                </c:pt>
                <c:pt idx="173">
                  <c:v>226</c:v>
                </c:pt>
                <c:pt idx="174">
                  <c:v>211</c:v>
                </c:pt>
                <c:pt idx="175">
                  <c:v>199</c:v>
                </c:pt>
                <c:pt idx="176">
                  <c:v>188</c:v>
                </c:pt>
                <c:pt idx="177">
                  <c:v>123</c:v>
                </c:pt>
                <c:pt idx="178">
                  <c:v>61</c:v>
                </c:pt>
                <c:pt idx="180">
                  <c:v>116</c:v>
                </c:pt>
                <c:pt idx="181">
                  <c:v>34.5</c:v>
                </c:pt>
                <c:pt idx="182">
                  <c:v>0</c:v>
                </c:pt>
                <c:pt idx="183">
                  <c:v>0</c:v>
                </c:pt>
                <c:pt idx="185">
                  <c:v>303.5</c:v>
                </c:pt>
                <c:pt idx="186">
                  <c:v>614</c:v>
                </c:pt>
                <c:pt idx="187">
                  <c:v>429</c:v>
                </c:pt>
                <c:pt idx="188">
                  <c:v>419</c:v>
                </c:pt>
                <c:pt idx="189">
                  <c:v>433</c:v>
                </c:pt>
                <c:pt idx="190">
                  <c:v>419</c:v>
                </c:pt>
                <c:pt idx="191">
                  <c:v>272</c:v>
                </c:pt>
                <c:pt idx="192">
                  <c:v>258</c:v>
                </c:pt>
                <c:pt idx="194">
                  <c:v>335</c:v>
                </c:pt>
                <c:pt idx="195">
                  <c:v>328</c:v>
                </c:pt>
                <c:pt idx="196">
                  <c:v>319</c:v>
                </c:pt>
                <c:pt idx="197">
                  <c:v>298</c:v>
                </c:pt>
                <c:pt idx="198">
                  <c:v>259</c:v>
                </c:pt>
                <c:pt idx="199">
                  <c:v>253</c:v>
                </c:pt>
                <c:pt idx="200">
                  <c:v>236</c:v>
                </c:pt>
                <c:pt idx="201">
                  <c:v>287</c:v>
                </c:pt>
                <c:pt idx="202">
                  <c:v>276</c:v>
                </c:pt>
                <c:pt idx="203">
                  <c:v>571</c:v>
                </c:pt>
                <c:pt idx="206">
                  <c:v>520</c:v>
                </c:pt>
                <c:pt idx="211">
                  <c:v>567</c:v>
                </c:pt>
                <c:pt idx="215">
                  <c:v>536</c:v>
                </c:pt>
                <c:pt idx="216">
                  <c:v>531</c:v>
                </c:pt>
                <c:pt idx="217">
                  <c:v>513</c:v>
                </c:pt>
                <c:pt idx="251">
                  <c:v>404</c:v>
                </c:pt>
                <c:pt idx="255">
                  <c:v>394</c:v>
                </c:pt>
                <c:pt idx="257">
                  <c:v>293</c:v>
                </c:pt>
                <c:pt idx="258">
                  <c:v>288</c:v>
                </c:pt>
                <c:pt idx="260">
                  <c:v>457</c:v>
                </c:pt>
                <c:pt idx="262">
                  <c:v>442</c:v>
                </c:pt>
                <c:pt idx="263">
                  <c:v>648</c:v>
                </c:pt>
                <c:pt idx="264">
                  <c:v>559</c:v>
                </c:pt>
                <c:pt idx="265">
                  <c:v>661</c:v>
                </c:pt>
                <c:pt idx="266">
                  <c:v>620</c:v>
                </c:pt>
                <c:pt idx="267">
                  <c:v>630</c:v>
                </c:pt>
                <c:pt idx="268">
                  <c:v>645</c:v>
                </c:pt>
                <c:pt idx="269">
                  <c:v>665</c:v>
                </c:pt>
                <c:pt idx="270">
                  <c:v>642</c:v>
                </c:pt>
                <c:pt idx="271">
                  <c:v>637</c:v>
                </c:pt>
                <c:pt idx="272">
                  <c:v>634</c:v>
                </c:pt>
                <c:pt idx="273">
                  <c:v>621</c:v>
                </c:pt>
                <c:pt idx="274">
                  <c:v>632</c:v>
                </c:pt>
                <c:pt idx="275">
                  <c:v>634</c:v>
                </c:pt>
                <c:pt idx="276">
                  <c:v>640</c:v>
                </c:pt>
                <c:pt idx="277">
                  <c:v>660</c:v>
                </c:pt>
                <c:pt idx="278">
                  <c:v>614</c:v>
                </c:pt>
                <c:pt idx="279">
                  <c:v>601</c:v>
                </c:pt>
                <c:pt idx="280">
                  <c:v>558</c:v>
                </c:pt>
                <c:pt idx="281">
                  <c:v>533</c:v>
                </c:pt>
                <c:pt idx="282">
                  <c:v>598</c:v>
                </c:pt>
                <c:pt idx="283">
                  <c:v>551</c:v>
                </c:pt>
                <c:pt idx="284">
                  <c:v>567</c:v>
                </c:pt>
              </c:numCache>
            </c:numRef>
          </c:yVal>
          <c:smooth val="0"/>
        </c:ser>
        <c:axId val="81140099"/>
        <c:axId val="37195771"/>
      </c:scatterChart>
      <c:valAx>
        <c:axId val="81140099"/>
        <c:scaling>
          <c:orientation val="minMax"/>
          <c:max val="46266"/>
          <c:min val="37438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7195771"/>
        <c:crosses val="autoZero"/>
        <c:crossBetween val="midCat"/>
        <c:majorUnit val="1095.75"/>
      </c:valAx>
      <c:valAx>
        <c:axId val="37195771"/>
        <c:scaling>
          <c:orientation val="minMax"/>
          <c:max val="15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114009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KKA-1 | WATER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2e75b6"/>
            </a:solidFill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Koreksi_Data!$C$7:$C$291</c:f>
              <c:numCache>
                <c:formatCode>mmm\-yyyy</c:formatCode>
                <c:ptCount val="285"/>
                <c:pt idx="0">
                  <c:v>37438</c:v>
                </c:pt>
                <c:pt idx="1">
                  <c:v>37469</c:v>
                </c:pt>
                <c:pt idx="2">
                  <c:v>37500</c:v>
                </c:pt>
                <c:pt idx="3">
                  <c:v>37530</c:v>
                </c:pt>
                <c:pt idx="4">
                  <c:v>37561</c:v>
                </c:pt>
                <c:pt idx="5">
                  <c:v>37591</c:v>
                </c:pt>
                <c:pt idx="6">
                  <c:v>37622</c:v>
                </c:pt>
                <c:pt idx="7">
                  <c:v>37653</c:v>
                </c:pt>
                <c:pt idx="8">
                  <c:v>37681</c:v>
                </c:pt>
                <c:pt idx="9">
                  <c:v>37712</c:v>
                </c:pt>
                <c:pt idx="10">
                  <c:v>37742</c:v>
                </c:pt>
                <c:pt idx="11">
                  <c:v>37773</c:v>
                </c:pt>
                <c:pt idx="12">
                  <c:v>37803</c:v>
                </c:pt>
                <c:pt idx="13">
                  <c:v>37834</c:v>
                </c:pt>
                <c:pt idx="14">
                  <c:v>37865</c:v>
                </c:pt>
                <c:pt idx="15">
                  <c:v>37895</c:v>
                </c:pt>
                <c:pt idx="16">
                  <c:v>37926</c:v>
                </c:pt>
                <c:pt idx="17">
                  <c:v>37956</c:v>
                </c:pt>
                <c:pt idx="18">
                  <c:v>37987</c:v>
                </c:pt>
                <c:pt idx="19">
                  <c:v>38018</c:v>
                </c:pt>
                <c:pt idx="20">
                  <c:v>38047</c:v>
                </c:pt>
                <c:pt idx="21">
                  <c:v>38078</c:v>
                </c:pt>
                <c:pt idx="22">
                  <c:v>38108</c:v>
                </c:pt>
                <c:pt idx="23">
                  <c:v>38139</c:v>
                </c:pt>
                <c:pt idx="24">
                  <c:v>38169</c:v>
                </c:pt>
                <c:pt idx="25">
                  <c:v>38200</c:v>
                </c:pt>
                <c:pt idx="26">
                  <c:v>38231</c:v>
                </c:pt>
                <c:pt idx="27">
                  <c:v>38261</c:v>
                </c:pt>
                <c:pt idx="28">
                  <c:v>38292</c:v>
                </c:pt>
                <c:pt idx="29">
                  <c:v>38322</c:v>
                </c:pt>
                <c:pt idx="30">
                  <c:v>38353</c:v>
                </c:pt>
                <c:pt idx="31">
                  <c:v>38384</c:v>
                </c:pt>
                <c:pt idx="32">
                  <c:v>38412</c:v>
                </c:pt>
                <c:pt idx="33">
                  <c:v>38443</c:v>
                </c:pt>
                <c:pt idx="34">
                  <c:v>38473</c:v>
                </c:pt>
                <c:pt idx="35">
                  <c:v>38504</c:v>
                </c:pt>
                <c:pt idx="36">
                  <c:v>38534</c:v>
                </c:pt>
                <c:pt idx="37">
                  <c:v>38565</c:v>
                </c:pt>
                <c:pt idx="38">
                  <c:v>38596</c:v>
                </c:pt>
                <c:pt idx="39">
                  <c:v>38626</c:v>
                </c:pt>
                <c:pt idx="40">
                  <c:v>38657</c:v>
                </c:pt>
                <c:pt idx="41">
                  <c:v>38687</c:v>
                </c:pt>
                <c:pt idx="42">
                  <c:v>38718</c:v>
                </c:pt>
                <c:pt idx="43">
                  <c:v>38749</c:v>
                </c:pt>
                <c:pt idx="44">
                  <c:v>38777</c:v>
                </c:pt>
                <c:pt idx="45">
                  <c:v>38808</c:v>
                </c:pt>
                <c:pt idx="46">
                  <c:v>38838</c:v>
                </c:pt>
                <c:pt idx="47">
                  <c:v>38869</c:v>
                </c:pt>
                <c:pt idx="48">
                  <c:v>38899</c:v>
                </c:pt>
                <c:pt idx="49">
                  <c:v>38930</c:v>
                </c:pt>
                <c:pt idx="50">
                  <c:v>38961</c:v>
                </c:pt>
                <c:pt idx="51">
                  <c:v>38991</c:v>
                </c:pt>
                <c:pt idx="52">
                  <c:v>39022</c:v>
                </c:pt>
                <c:pt idx="53">
                  <c:v>39052</c:v>
                </c:pt>
                <c:pt idx="54">
                  <c:v>39083</c:v>
                </c:pt>
                <c:pt idx="55">
                  <c:v>39114</c:v>
                </c:pt>
                <c:pt idx="56">
                  <c:v>39142</c:v>
                </c:pt>
                <c:pt idx="57">
                  <c:v>39173</c:v>
                </c:pt>
                <c:pt idx="58">
                  <c:v>39203</c:v>
                </c:pt>
                <c:pt idx="59">
                  <c:v>39234</c:v>
                </c:pt>
                <c:pt idx="60">
                  <c:v>39264</c:v>
                </c:pt>
                <c:pt idx="61">
                  <c:v>39295</c:v>
                </c:pt>
                <c:pt idx="62">
                  <c:v>39326</c:v>
                </c:pt>
                <c:pt idx="63">
                  <c:v>39356</c:v>
                </c:pt>
                <c:pt idx="64">
                  <c:v>39387</c:v>
                </c:pt>
                <c:pt idx="65">
                  <c:v>39417</c:v>
                </c:pt>
                <c:pt idx="66">
                  <c:v>39448</c:v>
                </c:pt>
                <c:pt idx="67">
                  <c:v>39479</c:v>
                </c:pt>
                <c:pt idx="68">
                  <c:v>39508</c:v>
                </c:pt>
                <c:pt idx="69">
                  <c:v>39539</c:v>
                </c:pt>
                <c:pt idx="70">
                  <c:v>39569</c:v>
                </c:pt>
                <c:pt idx="71">
                  <c:v>39600</c:v>
                </c:pt>
                <c:pt idx="72">
                  <c:v>39630</c:v>
                </c:pt>
                <c:pt idx="73">
                  <c:v>39661</c:v>
                </c:pt>
                <c:pt idx="74">
                  <c:v>39692</c:v>
                </c:pt>
                <c:pt idx="75">
                  <c:v>39722</c:v>
                </c:pt>
                <c:pt idx="76">
                  <c:v>39753</c:v>
                </c:pt>
                <c:pt idx="77">
                  <c:v>39783</c:v>
                </c:pt>
                <c:pt idx="78">
                  <c:v>39814</c:v>
                </c:pt>
                <c:pt idx="79">
                  <c:v>39845</c:v>
                </c:pt>
                <c:pt idx="80">
                  <c:v>39873</c:v>
                </c:pt>
                <c:pt idx="81">
                  <c:v>39904</c:v>
                </c:pt>
                <c:pt idx="82">
                  <c:v>39934</c:v>
                </c:pt>
                <c:pt idx="83">
                  <c:v>39965</c:v>
                </c:pt>
                <c:pt idx="84">
                  <c:v>39995</c:v>
                </c:pt>
                <c:pt idx="85">
                  <c:v>40026</c:v>
                </c:pt>
                <c:pt idx="86">
                  <c:v>40057</c:v>
                </c:pt>
                <c:pt idx="87">
                  <c:v>40087</c:v>
                </c:pt>
                <c:pt idx="88">
                  <c:v>40118</c:v>
                </c:pt>
                <c:pt idx="89">
                  <c:v>40148</c:v>
                </c:pt>
                <c:pt idx="90">
                  <c:v>40179</c:v>
                </c:pt>
                <c:pt idx="91">
                  <c:v>40210</c:v>
                </c:pt>
                <c:pt idx="92">
                  <c:v>40238</c:v>
                </c:pt>
                <c:pt idx="93">
                  <c:v>40269</c:v>
                </c:pt>
                <c:pt idx="94">
                  <c:v>40299</c:v>
                </c:pt>
                <c:pt idx="95">
                  <c:v>40330</c:v>
                </c:pt>
                <c:pt idx="96">
                  <c:v>40360</c:v>
                </c:pt>
                <c:pt idx="97">
                  <c:v>40391</c:v>
                </c:pt>
                <c:pt idx="98">
                  <c:v>40422</c:v>
                </c:pt>
                <c:pt idx="99">
                  <c:v>40452</c:v>
                </c:pt>
                <c:pt idx="100">
                  <c:v>40483</c:v>
                </c:pt>
                <c:pt idx="101">
                  <c:v>40513</c:v>
                </c:pt>
                <c:pt idx="102">
                  <c:v>40544</c:v>
                </c:pt>
                <c:pt idx="103">
                  <c:v>40575</c:v>
                </c:pt>
                <c:pt idx="104">
                  <c:v>40603</c:v>
                </c:pt>
                <c:pt idx="105">
                  <c:v>40634</c:v>
                </c:pt>
                <c:pt idx="106">
                  <c:v>40664</c:v>
                </c:pt>
                <c:pt idx="107">
                  <c:v>40695</c:v>
                </c:pt>
                <c:pt idx="108">
                  <c:v>40725</c:v>
                </c:pt>
                <c:pt idx="109">
                  <c:v>40756</c:v>
                </c:pt>
                <c:pt idx="110">
                  <c:v>40787</c:v>
                </c:pt>
                <c:pt idx="111">
                  <c:v>40817</c:v>
                </c:pt>
                <c:pt idx="112">
                  <c:v>40848</c:v>
                </c:pt>
                <c:pt idx="113">
                  <c:v>40878</c:v>
                </c:pt>
                <c:pt idx="114">
                  <c:v>40909</c:v>
                </c:pt>
                <c:pt idx="115">
                  <c:v>40940</c:v>
                </c:pt>
                <c:pt idx="116">
                  <c:v>40969</c:v>
                </c:pt>
                <c:pt idx="117">
                  <c:v>41000</c:v>
                </c:pt>
                <c:pt idx="118">
                  <c:v>41030</c:v>
                </c:pt>
                <c:pt idx="119">
                  <c:v>41061</c:v>
                </c:pt>
                <c:pt idx="120">
                  <c:v>41091</c:v>
                </c:pt>
                <c:pt idx="121">
                  <c:v>41122</c:v>
                </c:pt>
                <c:pt idx="122">
                  <c:v>41153</c:v>
                </c:pt>
                <c:pt idx="123">
                  <c:v>41183</c:v>
                </c:pt>
                <c:pt idx="124">
                  <c:v>41214</c:v>
                </c:pt>
                <c:pt idx="125">
                  <c:v>41244</c:v>
                </c:pt>
                <c:pt idx="126">
                  <c:v>41275</c:v>
                </c:pt>
                <c:pt idx="127">
                  <c:v>41306</c:v>
                </c:pt>
                <c:pt idx="128">
                  <c:v>41334</c:v>
                </c:pt>
                <c:pt idx="129">
                  <c:v>41365</c:v>
                </c:pt>
                <c:pt idx="130">
                  <c:v>41395</c:v>
                </c:pt>
                <c:pt idx="131">
                  <c:v>41426</c:v>
                </c:pt>
                <c:pt idx="132">
                  <c:v>41456</c:v>
                </c:pt>
                <c:pt idx="133">
                  <c:v>41487</c:v>
                </c:pt>
                <c:pt idx="134">
                  <c:v>41518</c:v>
                </c:pt>
                <c:pt idx="135">
                  <c:v>41548</c:v>
                </c:pt>
                <c:pt idx="136">
                  <c:v>41579</c:v>
                </c:pt>
                <c:pt idx="137">
                  <c:v>41609</c:v>
                </c:pt>
                <c:pt idx="138">
                  <c:v>41640</c:v>
                </c:pt>
                <c:pt idx="139">
                  <c:v>41671</c:v>
                </c:pt>
                <c:pt idx="140">
                  <c:v>41699</c:v>
                </c:pt>
                <c:pt idx="141">
                  <c:v>41730</c:v>
                </c:pt>
                <c:pt idx="142">
                  <c:v>41760</c:v>
                </c:pt>
                <c:pt idx="143">
                  <c:v>41791</c:v>
                </c:pt>
                <c:pt idx="144">
                  <c:v>41821</c:v>
                </c:pt>
                <c:pt idx="145">
                  <c:v>41852</c:v>
                </c:pt>
                <c:pt idx="146">
                  <c:v>41883</c:v>
                </c:pt>
                <c:pt idx="147">
                  <c:v>41913</c:v>
                </c:pt>
                <c:pt idx="148">
                  <c:v>41944</c:v>
                </c:pt>
                <c:pt idx="149">
                  <c:v>41974</c:v>
                </c:pt>
                <c:pt idx="150">
                  <c:v>42005</c:v>
                </c:pt>
                <c:pt idx="151">
                  <c:v>42036</c:v>
                </c:pt>
                <c:pt idx="152">
                  <c:v>42064</c:v>
                </c:pt>
                <c:pt idx="153">
                  <c:v>42095</c:v>
                </c:pt>
                <c:pt idx="154">
                  <c:v>42125</c:v>
                </c:pt>
                <c:pt idx="155">
                  <c:v>42156</c:v>
                </c:pt>
                <c:pt idx="156">
                  <c:v>42186</c:v>
                </c:pt>
                <c:pt idx="157">
                  <c:v>42217</c:v>
                </c:pt>
                <c:pt idx="158">
                  <c:v>42248</c:v>
                </c:pt>
                <c:pt idx="159">
                  <c:v>42278</c:v>
                </c:pt>
                <c:pt idx="160">
                  <c:v>42309</c:v>
                </c:pt>
                <c:pt idx="161">
                  <c:v>42339</c:v>
                </c:pt>
                <c:pt idx="162">
                  <c:v>42370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44409</c:v>
                </c:pt>
                <c:pt idx="228">
                  <c:v>44440</c:v>
                </c:pt>
                <c:pt idx="229">
                  <c:v>44470</c:v>
                </c:pt>
                <c:pt idx="230">
                  <c:v>44501</c:v>
                </c:pt>
                <c:pt idx="231">
                  <c:v>44531</c:v>
                </c:pt>
                <c:pt idx="232">
                  <c:v>44562</c:v>
                </c:pt>
                <c:pt idx="233">
                  <c:v>44593</c:v>
                </c:pt>
                <c:pt idx="234">
                  <c:v>44621</c:v>
                </c:pt>
                <c:pt idx="235">
                  <c:v>44652</c:v>
                </c:pt>
                <c:pt idx="236">
                  <c:v>44682</c:v>
                </c:pt>
                <c:pt idx="237">
                  <c:v>44713</c:v>
                </c:pt>
                <c:pt idx="238">
                  <c:v>44743</c:v>
                </c:pt>
                <c:pt idx="239">
                  <c:v>44774</c:v>
                </c:pt>
                <c:pt idx="240">
                  <c:v>44805</c:v>
                </c:pt>
                <c:pt idx="241">
                  <c:v>44835</c:v>
                </c:pt>
                <c:pt idx="242">
                  <c:v>44866</c:v>
                </c:pt>
                <c:pt idx="243">
                  <c:v>44896</c:v>
                </c:pt>
                <c:pt idx="244">
                  <c:v>44927</c:v>
                </c:pt>
                <c:pt idx="245">
                  <c:v>44958</c:v>
                </c:pt>
                <c:pt idx="246">
                  <c:v>44986</c:v>
                </c:pt>
                <c:pt idx="247">
                  <c:v>45017</c:v>
                </c:pt>
                <c:pt idx="248">
                  <c:v>45047</c:v>
                </c:pt>
                <c:pt idx="249">
                  <c:v>45078</c:v>
                </c:pt>
                <c:pt idx="250">
                  <c:v>45108</c:v>
                </c:pt>
                <c:pt idx="251">
                  <c:v>45139</c:v>
                </c:pt>
                <c:pt idx="252">
                  <c:v>45170</c:v>
                </c:pt>
                <c:pt idx="253">
                  <c:v>45200</c:v>
                </c:pt>
                <c:pt idx="254">
                  <c:v>45231</c:v>
                </c:pt>
                <c:pt idx="255">
                  <c:v>45261</c:v>
                </c:pt>
                <c:pt idx="256">
                  <c:v>45292</c:v>
                </c:pt>
                <c:pt idx="257">
                  <c:v>45323</c:v>
                </c:pt>
                <c:pt idx="258">
                  <c:v>45352</c:v>
                </c:pt>
                <c:pt idx="259">
                  <c:v>45383</c:v>
                </c:pt>
                <c:pt idx="260">
                  <c:v>45413</c:v>
                </c:pt>
                <c:pt idx="261">
                  <c:v>45444</c:v>
                </c:pt>
                <c:pt idx="262">
                  <c:v>45474</c:v>
                </c:pt>
                <c:pt idx="263">
                  <c:v>45505</c:v>
                </c:pt>
                <c:pt idx="264">
                  <c:v>45536</c:v>
                </c:pt>
                <c:pt idx="265">
                  <c:v>45566</c:v>
                </c:pt>
                <c:pt idx="266">
                  <c:v>45597</c:v>
                </c:pt>
                <c:pt idx="267">
                  <c:v>45627</c:v>
                </c:pt>
                <c:pt idx="268">
                  <c:v>45658</c:v>
                </c:pt>
                <c:pt idx="269">
                  <c:v>45689</c:v>
                </c:pt>
                <c:pt idx="270">
                  <c:v>45717</c:v>
                </c:pt>
                <c:pt idx="271">
                  <c:v>45748</c:v>
                </c:pt>
                <c:pt idx="272">
                  <c:v>45778</c:v>
                </c:pt>
                <c:pt idx="273">
                  <c:v>45809</c:v>
                </c:pt>
                <c:pt idx="274">
                  <c:v>45839</c:v>
                </c:pt>
                <c:pt idx="275">
                  <c:v>45962</c:v>
                </c:pt>
                <c:pt idx="276">
                  <c:v>45992</c:v>
                </c:pt>
                <c:pt idx="277">
                  <c:v>46054</c:v>
                </c:pt>
                <c:pt idx="278">
                  <c:v>46082</c:v>
                </c:pt>
                <c:pt idx="279">
                  <c:v>46113</c:v>
                </c:pt>
                <c:pt idx="280">
                  <c:v>46143</c:v>
                </c:pt>
                <c:pt idx="281">
                  <c:v>46174</c:v>
                </c:pt>
                <c:pt idx="282">
                  <c:v>46204</c:v>
                </c:pt>
                <c:pt idx="283">
                  <c:v>46235</c:v>
                </c:pt>
                <c:pt idx="284">
                  <c:v>46266</c:v>
                </c:pt>
              </c:numCache>
            </c:numRef>
          </c:xVal>
          <c:yVal>
            <c:numRef>
              <c:f>Koreksi_Data!$O$7:$O$291</c:f>
              <c:numCache>
                <c:formatCode>#,##0.0</c:formatCode>
                <c:ptCount val="2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40</c:v>
                </c:pt>
                <c:pt idx="25">
                  <c:v>15</c:v>
                </c:pt>
                <c:pt idx="26">
                  <c:v>20</c:v>
                </c:pt>
                <c:pt idx="27">
                  <c:v>20</c:v>
                </c:pt>
                <c:pt idx="28">
                  <c:v>20.8571428571429</c:v>
                </c:pt>
                <c:pt idx="29">
                  <c:v>17.047619047619</c:v>
                </c:pt>
                <c:pt idx="30">
                  <c:v>6.81904761904762</c:v>
                </c:pt>
                <c:pt idx="31">
                  <c:v>101</c:v>
                </c:pt>
                <c:pt idx="32">
                  <c:v>83</c:v>
                </c:pt>
                <c:pt idx="33">
                  <c:v>84</c:v>
                </c:pt>
                <c:pt idx="34">
                  <c:v>283.549295774648</c:v>
                </c:pt>
                <c:pt idx="35">
                  <c:v>69.0140845070423</c:v>
                </c:pt>
                <c:pt idx="36">
                  <c:v>88</c:v>
                </c:pt>
                <c:pt idx="37">
                  <c:v>83.3333333333333</c:v>
                </c:pt>
                <c:pt idx="38">
                  <c:v>71</c:v>
                </c:pt>
                <c:pt idx="39">
                  <c:v>63.757183908046</c:v>
                </c:pt>
                <c:pt idx="40">
                  <c:v>82.5</c:v>
                </c:pt>
                <c:pt idx="41">
                  <c:v>141.635338345865</c:v>
                </c:pt>
                <c:pt idx="42">
                  <c:v>83.7406015037594</c:v>
                </c:pt>
                <c:pt idx="43">
                  <c:v>89.6334586466166</c:v>
                </c:pt>
                <c:pt idx="44">
                  <c:v>69</c:v>
                </c:pt>
                <c:pt idx="45">
                  <c:v>62</c:v>
                </c:pt>
                <c:pt idx="46">
                  <c:v>62.5</c:v>
                </c:pt>
                <c:pt idx="47">
                  <c:v>43</c:v>
                </c:pt>
                <c:pt idx="48">
                  <c:v>75</c:v>
                </c:pt>
                <c:pt idx="49">
                  <c:v>40.234375</c:v>
                </c:pt>
                <c:pt idx="50">
                  <c:v>33.2421875</c:v>
                </c:pt>
                <c:pt idx="51">
                  <c:v>68</c:v>
                </c:pt>
                <c:pt idx="52">
                  <c:v>72</c:v>
                </c:pt>
                <c:pt idx="53">
                  <c:v>32</c:v>
                </c:pt>
                <c:pt idx="54">
                  <c:v>71</c:v>
                </c:pt>
                <c:pt idx="55">
                  <c:v>104</c:v>
                </c:pt>
                <c:pt idx="56">
                  <c:v>105</c:v>
                </c:pt>
                <c:pt idx="57">
                  <c:v>98</c:v>
                </c:pt>
                <c:pt idx="58">
                  <c:v>1.39909967845659</c:v>
                </c:pt>
                <c:pt idx="59">
                  <c:v>97</c:v>
                </c:pt>
                <c:pt idx="60">
                  <c:v>120</c:v>
                </c:pt>
                <c:pt idx="61">
                  <c:v>191.111111111111</c:v>
                </c:pt>
                <c:pt idx="62">
                  <c:v>140.444444444444</c:v>
                </c:pt>
                <c:pt idx="63">
                  <c:v>0</c:v>
                </c:pt>
                <c:pt idx="64">
                  <c:v>142.222222222222</c:v>
                </c:pt>
                <c:pt idx="65">
                  <c:v>110</c:v>
                </c:pt>
                <c:pt idx="66">
                  <c:v>85.2898550724638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66.8768115942029</c:v>
                </c:pt>
                <c:pt idx="78">
                  <c:v>0</c:v>
                </c:pt>
                <c:pt idx="79">
                  <c:v>160.217391304348</c:v>
                </c:pt>
                <c:pt idx="80">
                  <c:v>0</c:v>
                </c:pt>
                <c:pt idx="81">
                  <c:v>83.6956521739131</c:v>
                </c:pt>
                <c:pt idx="82">
                  <c:v>48</c:v>
                </c:pt>
                <c:pt idx="83">
                  <c:v>46.1102362204724</c:v>
                </c:pt>
                <c:pt idx="84">
                  <c:v>49.8897637795276</c:v>
                </c:pt>
                <c:pt idx="85">
                  <c:v>46.488188976378</c:v>
                </c:pt>
                <c:pt idx="86">
                  <c:v>54.4251968503937</c:v>
                </c:pt>
                <c:pt idx="87">
                  <c:v>60.0944881889764</c:v>
                </c:pt>
                <c:pt idx="88">
                  <c:v>62.3622047244094</c:v>
                </c:pt>
                <c:pt idx="89">
                  <c:v>54.8031496062992</c:v>
                </c:pt>
                <c:pt idx="90">
                  <c:v>55.5590551181102</c:v>
                </c:pt>
                <c:pt idx="91">
                  <c:v>54.8031496062992</c:v>
                </c:pt>
                <c:pt idx="92">
                  <c:v>160</c:v>
                </c:pt>
                <c:pt idx="93">
                  <c:v>25</c:v>
                </c:pt>
                <c:pt idx="94">
                  <c:v>11.616847826087</c:v>
                </c:pt>
                <c:pt idx="95">
                  <c:v>60</c:v>
                </c:pt>
                <c:pt idx="96">
                  <c:v>34</c:v>
                </c:pt>
                <c:pt idx="97">
                  <c:v>16</c:v>
                </c:pt>
                <c:pt idx="98">
                  <c:v>9.5</c:v>
                </c:pt>
                <c:pt idx="99">
                  <c:v>0</c:v>
                </c:pt>
                <c:pt idx="100">
                  <c:v>18.5</c:v>
                </c:pt>
                <c:pt idx="101">
                  <c:v>37.5</c:v>
                </c:pt>
                <c:pt idx="102">
                  <c:v>35</c:v>
                </c:pt>
                <c:pt idx="103">
                  <c:v>7</c:v>
                </c:pt>
                <c:pt idx="104">
                  <c:v>63</c:v>
                </c:pt>
                <c:pt idx="105">
                  <c:v>28</c:v>
                </c:pt>
                <c:pt idx="106">
                  <c:v>29.3333333333333</c:v>
                </c:pt>
                <c:pt idx="107">
                  <c:v>60</c:v>
                </c:pt>
                <c:pt idx="108">
                  <c:v>30.6666666666667</c:v>
                </c:pt>
                <c:pt idx="109">
                  <c:v>58</c:v>
                </c:pt>
                <c:pt idx="110">
                  <c:v>10.5</c:v>
                </c:pt>
                <c:pt idx="111">
                  <c:v>19</c:v>
                </c:pt>
                <c:pt idx="112">
                  <c:v>26.5</c:v>
                </c:pt>
                <c:pt idx="113">
                  <c:v>45.3064516129032</c:v>
                </c:pt>
                <c:pt idx="114">
                  <c:v>19</c:v>
                </c:pt>
                <c:pt idx="115">
                  <c:v>23.5</c:v>
                </c:pt>
                <c:pt idx="116">
                  <c:v>23.412962962963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15.9277777777778</c:v>
                </c:pt>
                <c:pt idx="121">
                  <c:v>47</c:v>
                </c:pt>
                <c:pt idx="122">
                  <c:v>41.4348762109795</c:v>
                </c:pt>
                <c:pt idx="123">
                  <c:v>19</c:v>
                </c:pt>
                <c:pt idx="124">
                  <c:v>18.0097719869707</c:v>
                </c:pt>
                <c:pt idx="125">
                  <c:v>24</c:v>
                </c:pt>
                <c:pt idx="126">
                  <c:v>18.4313725490196</c:v>
                </c:pt>
                <c:pt idx="127">
                  <c:v>16.8627450980392</c:v>
                </c:pt>
                <c:pt idx="128">
                  <c:v>13.0980392156863</c:v>
                </c:pt>
                <c:pt idx="129">
                  <c:v>14.9019607843137</c:v>
                </c:pt>
                <c:pt idx="130">
                  <c:v>96</c:v>
                </c:pt>
                <c:pt idx="131">
                  <c:v>380.28729281768</c:v>
                </c:pt>
                <c:pt idx="132">
                  <c:v>354.298342541436</c:v>
                </c:pt>
                <c:pt idx="133">
                  <c:v>494.850828729282</c:v>
                </c:pt>
                <c:pt idx="134">
                  <c:v>319.292817679558</c:v>
                </c:pt>
                <c:pt idx="135">
                  <c:v>314.519337016575</c:v>
                </c:pt>
                <c:pt idx="136">
                  <c:v>922.872928176796</c:v>
                </c:pt>
                <c:pt idx="137">
                  <c:v>1076.68508287293</c:v>
                </c:pt>
                <c:pt idx="138">
                  <c:v>85.9226519337016</c:v>
                </c:pt>
                <c:pt idx="139">
                  <c:v>0</c:v>
                </c:pt>
                <c:pt idx="140">
                  <c:v>176</c:v>
                </c:pt>
                <c:pt idx="141">
                  <c:v>140</c:v>
                </c:pt>
                <c:pt idx="142">
                  <c:v>141</c:v>
                </c:pt>
                <c:pt idx="143">
                  <c:v>168</c:v>
                </c:pt>
                <c:pt idx="144">
                  <c:v>214</c:v>
                </c:pt>
                <c:pt idx="145">
                  <c:v>174</c:v>
                </c:pt>
                <c:pt idx="146">
                  <c:v>170</c:v>
                </c:pt>
                <c:pt idx="147">
                  <c:v>160</c:v>
                </c:pt>
                <c:pt idx="148">
                  <c:v>84</c:v>
                </c:pt>
                <c:pt idx="149">
                  <c:v>77.1044776119403</c:v>
                </c:pt>
                <c:pt idx="150">
                  <c:v>75.8507462686567</c:v>
                </c:pt>
                <c:pt idx="151">
                  <c:v>72.089552238806</c:v>
                </c:pt>
                <c:pt idx="152">
                  <c:v>58.9880597014925</c:v>
                </c:pt>
                <c:pt idx="153">
                  <c:v>42.689552238806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60.4925373134328</c:v>
                </c:pt>
                <c:pt idx="158">
                  <c:v>84</c:v>
                </c:pt>
                <c:pt idx="159">
                  <c:v>93.0487804878049</c:v>
                </c:pt>
                <c:pt idx="160">
                  <c:v>115</c:v>
                </c:pt>
                <c:pt idx="161">
                  <c:v>108</c:v>
                </c:pt>
                <c:pt idx="162">
                  <c:v>132</c:v>
                </c:pt>
                <c:pt idx="163">
                  <c:v>125.638554216867</c:v>
                </c:pt>
                <c:pt idx="164">
                  <c:v>90</c:v>
                </c:pt>
                <c:pt idx="165">
                  <c:v>176</c:v>
                </c:pt>
                <c:pt idx="166">
                  <c:v>152</c:v>
                </c:pt>
                <c:pt idx="167">
                  <c:v>339</c:v>
                </c:pt>
                <c:pt idx="168">
                  <c:v>312</c:v>
                </c:pt>
                <c:pt idx="169">
                  <c:v>334.333333333333</c:v>
                </c:pt>
                <c:pt idx="170">
                  <c:v>320</c:v>
                </c:pt>
                <c:pt idx="171">
                  <c:v>307</c:v>
                </c:pt>
                <c:pt idx="172">
                  <c:v>283</c:v>
                </c:pt>
                <c:pt idx="173">
                  <c:v>226</c:v>
                </c:pt>
                <c:pt idx="174">
                  <c:v>211</c:v>
                </c:pt>
                <c:pt idx="175">
                  <c:v>199</c:v>
                </c:pt>
                <c:pt idx="176">
                  <c:v>188</c:v>
                </c:pt>
                <c:pt idx="177">
                  <c:v>123</c:v>
                </c:pt>
                <c:pt idx="178">
                  <c:v>61</c:v>
                </c:pt>
                <c:pt idx="179">
                  <c:v>62.7553956834532</c:v>
                </c:pt>
                <c:pt idx="180">
                  <c:v>116</c:v>
                </c:pt>
                <c:pt idx="181">
                  <c:v>34.5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303.5</c:v>
                </c:pt>
                <c:pt idx="186">
                  <c:v>614</c:v>
                </c:pt>
                <c:pt idx="187">
                  <c:v>429</c:v>
                </c:pt>
                <c:pt idx="188">
                  <c:v>419</c:v>
                </c:pt>
                <c:pt idx="189">
                  <c:v>433</c:v>
                </c:pt>
                <c:pt idx="190">
                  <c:v>419</c:v>
                </c:pt>
                <c:pt idx="191">
                  <c:v>272</c:v>
                </c:pt>
                <c:pt idx="192">
                  <c:v>258</c:v>
                </c:pt>
                <c:pt idx="193">
                  <c:v>259.70297029703</c:v>
                </c:pt>
                <c:pt idx="194">
                  <c:v>335</c:v>
                </c:pt>
                <c:pt idx="195">
                  <c:v>328</c:v>
                </c:pt>
                <c:pt idx="196">
                  <c:v>319</c:v>
                </c:pt>
                <c:pt idx="197">
                  <c:v>298</c:v>
                </c:pt>
                <c:pt idx="198">
                  <c:v>259</c:v>
                </c:pt>
                <c:pt idx="199">
                  <c:v>253</c:v>
                </c:pt>
                <c:pt idx="200">
                  <c:v>236</c:v>
                </c:pt>
                <c:pt idx="201">
                  <c:v>287</c:v>
                </c:pt>
                <c:pt idx="202">
                  <c:v>276</c:v>
                </c:pt>
                <c:pt idx="203">
                  <c:v>571</c:v>
                </c:pt>
                <c:pt idx="204">
                  <c:v>1059.00581395349</c:v>
                </c:pt>
                <c:pt idx="205">
                  <c:v>1195.11627906977</c:v>
                </c:pt>
                <c:pt idx="206">
                  <c:v>520</c:v>
                </c:pt>
                <c:pt idx="207">
                  <c:v>517.382550335571</c:v>
                </c:pt>
                <c:pt idx="208">
                  <c:v>520</c:v>
                </c:pt>
                <c:pt idx="209">
                  <c:v>516.510067114094</c:v>
                </c:pt>
                <c:pt idx="210">
                  <c:v>516.510067114094</c:v>
                </c:pt>
                <c:pt idx="211">
                  <c:v>567</c:v>
                </c:pt>
                <c:pt idx="212">
                  <c:v>569.770358306189</c:v>
                </c:pt>
                <c:pt idx="213">
                  <c:v>524.521172638437</c:v>
                </c:pt>
                <c:pt idx="214">
                  <c:v>514.36319218241</c:v>
                </c:pt>
                <c:pt idx="215">
                  <c:v>536</c:v>
                </c:pt>
                <c:pt idx="216">
                  <c:v>531</c:v>
                </c:pt>
                <c:pt idx="217">
                  <c:v>513</c:v>
                </c:pt>
                <c:pt idx="218">
                  <c:v>488.93808630394</c:v>
                </c:pt>
                <c:pt idx="219">
                  <c:v>529.362101313321</c:v>
                </c:pt>
                <c:pt idx="220">
                  <c:v>499.525328330206</c:v>
                </c:pt>
                <c:pt idx="221">
                  <c:v>461.02626641651</c:v>
                </c:pt>
                <c:pt idx="222">
                  <c:v>440.81425891182</c:v>
                </c:pt>
                <c:pt idx="223">
                  <c:v>412.90243902439</c:v>
                </c:pt>
                <c:pt idx="224">
                  <c:v>316.65478424015</c:v>
                </c:pt>
                <c:pt idx="225">
                  <c:v>369.590994371482</c:v>
                </c:pt>
                <c:pt idx="226">
                  <c:v>360.928705440901</c:v>
                </c:pt>
                <c:pt idx="227">
                  <c:v>487.013133208255</c:v>
                </c:pt>
                <c:pt idx="228">
                  <c:v>434.076923076923</c:v>
                </c:pt>
                <c:pt idx="229">
                  <c:v>434.076923076923</c:v>
                </c:pt>
                <c:pt idx="230">
                  <c:v>454.288930581614</c:v>
                </c:pt>
                <c:pt idx="231">
                  <c:v>430.227016885554</c:v>
                </c:pt>
                <c:pt idx="232">
                  <c:v>468.72607879925</c:v>
                </c:pt>
                <c:pt idx="233">
                  <c:v>502.412757973734</c:v>
                </c:pt>
                <c:pt idx="234">
                  <c:v>515.887429643527</c:v>
                </c:pt>
                <c:pt idx="235">
                  <c:v>464.87617260788</c:v>
                </c:pt>
                <c:pt idx="236">
                  <c:v>482.200750469043</c:v>
                </c:pt>
                <c:pt idx="237">
                  <c:v>445.626641651032</c:v>
                </c:pt>
                <c:pt idx="238">
                  <c:v>438.889305816135</c:v>
                </c:pt>
                <c:pt idx="239">
                  <c:v>433.114446529081</c:v>
                </c:pt>
                <c:pt idx="240">
                  <c:v>430.227016885554</c:v>
                </c:pt>
                <c:pt idx="241">
                  <c:v>410.015009380863</c:v>
                </c:pt>
                <c:pt idx="242">
                  <c:v>461.988742964353</c:v>
                </c:pt>
                <c:pt idx="243">
                  <c:v>446.589118198874</c:v>
                </c:pt>
                <c:pt idx="244">
                  <c:v>420.60225140713</c:v>
                </c:pt>
                <c:pt idx="245">
                  <c:v>574.598499061914</c:v>
                </c:pt>
                <c:pt idx="246">
                  <c:v>487.013133208255</c:v>
                </c:pt>
                <c:pt idx="247">
                  <c:v>582.298311444653</c:v>
                </c:pt>
                <c:pt idx="248">
                  <c:v>616.947467166979</c:v>
                </c:pt>
                <c:pt idx="249">
                  <c:v>535.136960600375</c:v>
                </c:pt>
                <c:pt idx="250">
                  <c:v>509.15009380863</c:v>
                </c:pt>
                <c:pt idx="251">
                  <c:v>404</c:v>
                </c:pt>
                <c:pt idx="252">
                  <c:v>367.141323792487</c:v>
                </c:pt>
                <c:pt idx="253">
                  <c:v>356.30053667263</c:v>
                </c:pt>
                <c:pt idx="254">
                  <c:v>388.8228980322</c:v>
                </c:pt>
                <c:pt idx="255">
                  <c:v>394</c:v>
                </c:pt>
                <c:pt idx="256">
                  <c:v>376.807272727273</c:v>
                </c:pt>
                <c:pt idx="257">
                  <c:v>293</c:v>
                </c:pt>
                <c:pt idx="258">
                  <c:v>288</c:v>
                </c:pt>
                <c:pt idx="259">
                  <c:v>267.37400530504</c:v>
                </c:pt>
                <c:pt idx="260">
                  <c:v>457</c:v>
                </c:pt>
                <c:pt idx="261">
                  <c:v>482.784046692607</c:v>
                </c:pt>
                <c:pt idx="262">
                  <c:v>442</c:v>
                </c:pt>
                <c:pt idx="263">
                  <c:v>648</c:v>
                </c:pt>
                <c:pt idx="264">
                  <c:v>559</c:v>
                </c:pt>
                <c:pt idx="265">
                  <c:v>661</c:v>
                </c:pt>
                <c:pt idx="266">
                  <c:v>620</c:v>
                </c:pt>
                <c:pt idx="267">
                  <c:v>630</c:v>
                </c:pt>
                <c:pt idx="268">
                  <c:v>645</c:v>
                </c:pt>
                <c:pt idx="269">
                  <c:v>665</c:v>
                </c:pt>
                <c:pt idx="270">
                  <c:v>642</c:v>
                </c:pt>
                <c:pt idx="271">
                  <c:v>637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Koreksi_Data!$C$7:$C$291</c:f>
              <c:numCache>
                <c:formatCode>mmm\-yyyy</c:formatCode>
                <c:ptCount val="285"/>
                <c:pt idx="0">
                  <c:v>37438</c:v>
                </c:pt>
                <c:pt idx="1">
                  <c:v>37469</c:v>
                </c:pt>
                <c:pt idx="2">
                  <c:v>37500</c:v>
                </c:pt>
                <c:pt idx="3">
                  <c:v>37530</c:v>
                </c:pt>
                <c:pt idx="4">
                  <c:v>37561</c:v>
                </c:pt>
                <c:pt idx="5">
                  <c:v>37591</c:v>
                </c:pt>
                <c:pt idx="6">
                  <c:v>37622</c:v>
                </c:pt>
                <c:pt idx="7">
                  <c:v>37653</c:v>
                </c:pt>
                <c:pt idx="8">
                  <c:v>37681</c:v>
                </c:pt>
                <c:pt idx="9">
                  <c:v>37712</c:v>
                </c:pt>
                <c:pt idx="10">
                  <c:v>37742</c:v>
                </c:pt>
                <c:pt idx="11">
                  <c:v>37773</c:v>
                </c:pt>
                <c:pt idx="12">
                  <c:v>37803</c:v>
                </c:pt>
                <c:pt idx="13">
                  <c:v>37834</c:v>
                </c:pt>
                <c:pt idx="14">
                  <c:v>37865</c:v>
                </c:pt>
                <c:pt idx="15">
                  <c:v>37895</c:v>
                </c:pt>
                <c:pt idx="16">
                  <c:v>37926</c:v>
                </c:pt>
                <c:pt idx="17">
                  <c:v>37956</c:v>
                </c:pt>
                <c:pt idx="18">
                  <c:v>37987</c:v>
                </c:pt>
                <c:pt idx="19">
                  <c:v>38018</c:v>
                </c:pt>
                <c:pt idx="20">
                  <c:v>38047</c:v>
                </c:pt>
                <c:pt idx="21">
                  <c:v>38078</c:v>
                </c:pt>
                <c:pt idx="22">
                  <c:v>38108</c:v>
                </c:pt>
                <c:pt idx="23">
                  <c:v>38139</c:v>
                </c:pt>
                <c:pt idx="24">
                  <c:v>38169</c:v>
                </c:pt>
                <c:pt idx="25">
                  <c:v>38200</c:v>
                </c:pt>
                <c:pt idx="26">
                  <c:v>38231</c:v>
                </c:pt>
                <c:pt idx="27">
                  <c:v>38261</c:v>
                </c:pt>
                <c:pt idx="28">
                  <c:v>38292</c:v>
                </c:pt>
                <c:pt idx="29">
                  <c:v>38322</c:v>
                </c:pt>
                <c:pt idx="30">
                  <c:v>38353</c:v>
                </c:pt>
                <c:pt idx="31">
                  <c:v>38384</c:v>
                </c:pt>
                <c:pt idx="32">
                  <c:v>38412</c:v>
                </c:pt>
                <c:pt idx="33">
                  <c:v>38443</c:v>
                </c:pt>
                <c:pt idx="34">
                  <c:v>38473</c:v>
                </c:pt>
                <c:pt idx="35">
                  <c:v>38504</c:v>
                </c:pt>
                <c:pt idx="36">
                  <c:v>38534</c:v>
                </c:pt>
                <c:pt idx="37">
                  <c:v>38565</c:v>
                </c:pt>
                <c:pt idx="38">
                  <c:v>38596</c:v>
                </c:pt>
                <c:pt idx="39">
                  <c:v>38626</c:v>
                </c:pt>
                <c:pt idx="40">
                  <c:v>38657</c:v>
                </c:pt>
                <c:pt idx="41">
                  <c:v>38687</c:v>
                </c:pt>
                <c:pt idx="42">
                  <c:v>38718</c:v>
                </c:pt>
                <c:pt idx="43">
                  <c:v>38749</c:v>
                </c:pt>
                <c:pt idx="44">
                  <c:v>38777</c:v>
                </c:pt>
                <c:pt idx="45">
                  <c:v>38808</c:v>
                </c:pt>
                <c:pt idx="46">
                  <c:v>38838</c:v>
                </c:pt>
                <c:pt idx="47">
                  <c:v>38869</c:v>
                </c:pt>
                <c:pt idx="48">
                  <c:v>38899</c:v>
                </c:pt>
                <c:pt idx="49">
                  <c:v>38930</c:v>
                </c:pt>
                <c:pt idx="50">
                  <c:v>38961</c:v>
                </c:pt>
                <c:pt idx="51">
                  <c:v>38991</c:v>
                </c:pt>
                <c:pt idx="52">
                  <c:v>39022</c:v>
                </c:pt>
                <c:pt idx="53">
                  <c:v>39052</c:v>
                </c:pt>
                <c:pt idx="54">
                  <c:v>39083</c:v>
                </c:pt>
                <c:pt idx="55">
                  <c:v>39114</c:v>
                </c:pt>
                <c:pt idx="56">
                  <c:v>39142</c:v>
                </c:pt>
                <c:pt idx="57">
                  <c:v>39173</c:v>
                </c:pt>
                <c:pt idx="58">
                  <c:v>39203</c:v>
                </c:pt>
                <c:pt idx="59">
                  <c:v>39234</c:v>
                </c:pt>
                <c:pt idx="60">
                  <c:v>39264</c:v>
                </c:pt>
                <c:pt idx="61">
                  <c:v>39295</c:v>
                </c:pt>
                <c:pt idx="62">
                  <c:v>39326</c:v>
                </c:pt>
                <c:pt idx="63">
                  <c:v>39356</c:v>
                </c:pt>
                <c:pt idx="64">
                  <c:v>39387</c:v>
                </c:pt>
                <c:pt idx="65">
                  <c:v>39417</c:v>
                </c:pt>
                <c:pt idx="66">
                  <c:v>39448</c:v>
                </c:pt>
                <c:pt idx="67">
                  <c:v>39479</c:v>
                </c:pt>
                <c:pt idx="68">
                  <c:v>39508</c:v>
                </c:pt>
                <c:pt idx="69">
                  <c:v>39539</c:v>
                </c:pt>
                <c:pt idx="70">
                  <c:v>39569</c:v>
                </c:pt>
                <c:pt idx="71">
                  <c:v>39600</c:v>
                </c:pt>
                <c:pt idx="72">
                  <c:v>39630</c:v>
                </c:pt>
                <c:pt idx="73">
                  <c:v>39661</c:v>
                </c:pt>
                <c:pt idx="74">
                  <c:v>39692</c:v>
                </c:pt>
                <c:pt idx="75">
                  <c:v>39722</c:v>
                </c:pt>
                <c:pt idx="76">
                  <c:v>39753</c:v>
                </c:pt>
                <c:pt idx="77">
                  <c:v>39783</c:v>
                </c:pt>
                <c:pt idx="78">
                  <c:v>39814</c:v>
                </c:pt>
                <c:pt idx="79">
                  <c:v>39845</c:v>
                </c:pt>
                <c:pt idx="80">
                  <c:v>39873</c:v>
                </c:pt>
                <c:pt idx="81">
                  <c:v>39904</c:v>
                </c:pt>
                <c:pt idx="82">
                  <c:v>39934</c:v>
                </c:pt>
                <c:pt idx="83">
                  <c:v>39965</c:v>
                </c:pt>
                <c:pt idx="84">
                  <c:v>39995</c:v>
                </c:pt>
                <c:pt idx="85">
                  <c:v>40026</c:v>
                </c:pt>
                <c:pt idx="86">
                  <c:v>40057</c:v>
                </c:pt>
                <c:pt idx="87">
                  <c:v>40087</c:v>
                </c:pt>
                <c:pt idx="88">
                  <c:v>40118</c:v>
                </c:pt>
                <c:pt idx="89">
                  <c:v>40148</c:v>
                </c:pt>
                <c:pt idx="90">
                  <c:v>40179</c:v>
                </c:pt>
                <c:pt idx="91">
                  <c:v>40210</c:v>
                </c:pt>
                <c:pt idx="92">
                  <c:v>40238</c:v>
                </c:pt>
                <c:pt idx="93">
                  <c:v>40269</c:v>
                </c:pt>
                <c:pt idx="94">
                  <c:v>40299</c:v>
                </c:pt>
                <c:pt idx="95">
                  <c:v>40330</c:v>
                </c:pt>
                <c:pt idx="96">
                  <c:v>40360</c:v>
                </c:pt>
                <c:pt idx="97">
                  <c:v>40391</c:v>
                </c:pt>
                <c:pt idx="98">
                  <c:v>40422</c:v>
                </c:pt>
                <c:pt idx="99">
                  <c:v>40452</c:v>
                </c:pt>
                <c:pt idx="100">
                  <c:v>40483</c:v>
                </c:pt>
                <c:pt idx="101">
                  <c:v>40513</c:v>
                </c:pt>
                <c:pt idx="102">
                  <c:v>40544</c:v>
                </c:pt>
                <c:pt idx="103">
                  <c:v>40575</c:v>
                </c:pt>
                <c:pt idx="104">
                  <c:v>40603</c:v>
                </c:pt>
                <c:pt idx="105">
                  <c:v>40634</c:v>
                </c:pt>
                <c:pt idx="106">
                  <c:v>40664</c:v>
                </c:pt>
                <c:pt idx="107">
                  <c:v>40695</c:v>
                </c:pt>
                <c:pt idx="108">
                  <c:v>40725</c:v>
                </c:pt>
                <c:pt idx="109">
                  <c:v>40756</c:v>
                </c:pt>
                <c:pt idx="110">
                  <c:v>40787</c:v>
                </c:pt>
                <c:pt idx="111">
                  <c:v>40817</c:v>
                </c:pt>
                <c:pt idx="112">
                  <c:v>40848</c:v>
                </c:pt>
                <c:pt idx="113">
                  <c:v>40878</c:v>
                </c:pt>
                <c:pt idx="114">
                  <c:v>40909</c:v>
                </c:pt>
                <c:pt idx="115">
                  <c:v>40940</c:v>
                </c:pt>
                <c:pt idx="116">
                  <c:v>40969</c:v>
                </c:pt>
                <c:pt idx="117">
                  <c:v>41000</c:v>
                </c:pt>
                <c:pt idx="118">
                  <c:v>41030</c:v>
                </c:pt>
                <c:pt idx="119">
                  <c:v>41061</c:v>
                </c:pt>
                <c:pt idx="120">
                  <c:v>41091</c:v>
                </c:pt>
                <c:pt idx="121">
                  <c:v>41122</c:v>
                </c:pt>
                <c:pt idx="122">
                  <c:v>41153</c:v>
                </c:pt>
                <c:pt idx="123">
                  <c:v>41183</c:v>
                </c:pt>
                <c:pt idx="124">
                  <c:v>41214</c:v>
                </c:pt>
                <c:pt idx="125">
                  <c:v>41244</c:v>
                </c:pt>
                <c:pt idx="126">
                  <c:v>41275</c:v>
                </c:pt>
                <c:pt idx="127">
                  <c:v>41306</c:v>
                </c:pt>
                <c:pt idx="128">
                  <c:v>41334</c:v>
                </c:pt>
                <c:pt idx="129">
                  <c:v>41365</c:v>
                </c:pt>
                <c:pt idx="130">
                  <c:v>41395</c:v>
                </c:pt>
                <c:pt idx="131">
                  <c:v>41426</c:v>
                </c:pt>
                <c:pt idx="132">
                  <c:v>41456</c:v>
                </c:pt>
                <c:pt idx="133">
                  <c:v>41487</c:v>
                </c:pt>
                <c:pt idx="134">
                  <c:v>41518</c:v>
                </c:pt>
                <c:pt idx="135">
                  <c:v>41548</c:v>
                </c:pt>
                <c:pt idx="136">
                  <c:v>41579</c:v>
                </c:pt>
                <c:pt idx="137">
                  <c:v>41609</c:v>
                </c:pt>
                <c:pt idx="138">
                  <c:v>41640</c:v>
                </c:pt>
                <c:pt idx="139">
                  <c:v>41671</c:v>
                </c:pt>
                <c:pt idx="140">
                  <c:v>41699</c:v>
                </c:pt>
                <c:pt idx="141">
                  <c:v>41730</c:v>
                </c:pt>
                <c:pt idx="142">
                  <c:v>41760</c:v>
                </c:pt>
                <c:pt idx="143">
                  <c:v>41791</c:v>
                </c:pt>
                <c:pt idx="144">
                  <c:v>41821</c:v>
                </c:pt>
                <c:pt idx="145">
                  <c:v>41852</c:v>
                </c:pt>
                <c:pt idx="146">
                  <c:v>41883</c:v>
                </c:pt>
                <c:pt idx="147">
                  <c:v>41913</c:v>
                </c:pt>
                <c:pt idx="148">
                  <c:v>41944</c:v>
                </c:pt>
                <c:pt idx="149">
                  <c:v>41974</c:v>
                </c:pt>
                <c:pt idx="150">
                  <c:v>42005</c:v>
                </c:pt>
                <c:pt idx="151">
                  <c:v>42036</c:v>
                </c:pt>
                <c:pt idx="152">
                  <c:v>42064</c:v>
                </c:pt>
                <c:pt idx="153">
                  <c:v>42095</c:v>
                </c:pt>
                <c:pt idx="154">
                  <c:v>42125</c:v>
                </c:pt>
                <c:pt idx="155">
                  <c:v>42156</c:v>
                </c:pt>
                <c:pt idx="156">
                  <c:v>42186</c:v>
                </c:pt>
                <c:pt idx="157">
                  <c:v>42217</c:v>
                </c:pt>
                <c:pt idx="158">
                  <c:v>42248</c:v>
                </c:pt>
                <c:pt idx="159">
                  <c:v>42278</c:v>
                </c:pt>
                <c:pt idx="160">
                  <c:v>42309</c:v>
                </c:pt>
                <c:pt idx="161">
                  <c:v>42339</c:v>
                </c:pt>
                <c:pt idx="162">
                  <c:v>42370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44409</c:v>
                </c:pt>
                <c:pt idx="228">
                  <c:v>44440</c:v>
                </c:pt>
                <c:pt idx="229">
                  <c:v>44470</c:v>
                </c:pt>
                <c:pt idx="230">
                  <c:v>44501</c:v>
                </c:pt>
                <c:pt idx="231">
                  <c:v>44531</c:v>
                </c:pt>
                <c:pt idx="232">
                  <c:v>44562</c:v>
                </c:pt>
                <c:pt idx="233">
                  <c:v>44593</c:v>
                </c:pt>
                <c:pt idx="234">
                  <c:v>44621</c:v>
                </c:pt>
                <c:pt idx="235">
                  <c:v>44652</c:v>
                </c:pt>
                <c:pt idx="236">
                  <c:v>44682</c:v>
                </c:pt>
                <c:pt idx="237">
                  <c:v>44713</c:v>
                </c:pt>
                <c:pt idx="238">
                  <c:v>44743</c:v>
                </c:pt>
                <c:pt idx="239">
                  <c:v>44774</c:v>
                </c:pt>
                <c:pt idx="240">
                  <c:v>44805</c:v>
                </c:pt>
                <c:pt idx="241">
                  <c:v>44835</c:v>
                </c:pt>
                <c:pt idx="242">
                  <c:v>44866</c:v>
                </c:pt>
                <c:pt idx="243">
                  <c:v>44896</c:v>
                </c:pt>
                <c:pt idx="244">
                  <c:v>44927</c:v>
                </c:pt>
                <c:pt idx="245">
                  <c:v>44958</c:v>
                </c:pt>
                <c:pt idx="246">
                  <c:v>44986</c:v>
                </c:pt>
                <c:pt idx="247">
                  <c:v>45017</c:v>
                </c:pt>
                <c:pt idx="248">
                  <c:v>45047</c:v>
                </c:pt>
                <c:pt idx="249">
                  <c:v>45078</c:v>
                </c:pt>
                <c:pt idx="250">
                  <c:v>45108</c:v>
                </c:pt>
                <c:pt idx="251">
                  <c:v>45139</c:v>
                </c:pt>
                <c:pt idx="252">
                  <c:v>45170</c:v>
                </c:pt>
                <c:pt idx="253">
                  <c:v>45200</c:v>
                </c:pt>
                <c:pt idx="254">
                  <c:v>45231</c:v>
                </c:pt>
                <c:pt idx="255">
                  <c:v>45261</c:v>
                </c:pt>
                <c:pt idx="256">
                  <c:v>45292</c:v>
                </c:pt>
                <c:pt idx="257">
                  <c:v>45323</c:v>
                </c:pt>
                <c:pt idx="258">
                  <c:v>45352</c:v>
                </c:pt>
                <c:pt idx="259">
                  <c:v>45383</c:v>
                </c:pt>
                <c:pt idx="260">
                  <c:v>45413</c:v>
                </c:pt>
                <c:pt idx="261">
                  <c:v>45444</c:v>
                </c:pt>
                <c:pt idx="262">
                  <c:v>45474</c:v>
                </c:pt>
                <c:pt idx="263">
                  <c:v>45505</c:v>
                </c:pt>
                <c:pt idx="264">
                  <c:v>45536</c:v>
                </c:pt>
                <c:pt idx="265">
                  <c:v>45566</c:v>
                </c:pt>
                <c:pt idx="266">
                  <c:v>45597</c:v>
                </c:pt>
                <c:pt idx="267">
                  <c:v>45627</c:v>
                </c:pt>
                <c:pt idx="268">
                  <c:v>45658</c:v>
                </c:pt>
                <c:pt idx="269">
                  <c:v>45689</c:v>
                </c:pt>
                <c:pt idx="270">
                  <c:v>45717</c:v>
                </c:pt>
                <c:pt idx="271">
                  <c:v>45748</c:v>
                </c:pt>
                <c:pt idx="272">
                  <c:v>45778</c:v>
                </c:pt>
                <c:pt idx="273">
                  <c:v>45809</c:v>
                </c:pt>
                <c:pt idx="274">
                  <c:v>45839</c:v>
                </c:pt>
                <c:pt idx="275">
                  <c:v>45962</c:v>
                </c:pt>
                <c:pt idx="276">
                  <c:v>45992</c:v>
                </c:pt>
                <c:pt idx="277">
                  <c:v>46054</c:v>
                </c:pt>
                <c:pt idx="278">
                  <c:v>46082</c:v>
                </c:pt>
                <c:pt idx="279">
                  <c:v>46113</c:v>
                </c:pt>
                <c:pt idx="280">
                  <c:v>46143</c:v>
                </c:pt>
                <c:pt idx="281">
                  <c:v>46174</c:v>
                </c:pt>
                <c:pt idx="282">
                  <c:v>46204</c:v>
                </c:pt>
                <c:pt idx="283">
                  <c:v>46235</c:v>
                </c:pt>
                <c:pt idx="284">
                  <c:v>46266</c:v>
                </c:pt>
              </c:numCache>
            </c:numRef>
          </c:xVal>
          <c:yVal>
            <c:numRef>
              <c:f>Koreksi_Data!$M$7:$M$291</c:f>
              <c:numCache>
                <c:formatCode>#,##0.0</c:formatCode>
                <c:ptCount val="285"/>
                <c:pt idx="0">
                  <c:v>16.25</c:v>
                </c:pt>
                <c:pt idx="1">
                  <c:v>16.4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40</c:v>
                </c:pt>
                <c:pt idx="25">
                  <c:v>15</c:v>
                </c:pt>
                <c:pt idx="26">
                  <c:v>20</c:v>
                </c:pt>
                <c:pt idx="27">
                  <c:v>20</c:v>
                </c:pt>
                <c:pt idx="31">
                  <c:v>101</c:v>
                </c:pt>
                <c:pt idx="32">
                  <c:v>83</c:v>
                </c:pt>
                <c:pt idx="33">
                  <c:v>84</c:v>
                </c:pt>
                <c:pt idx="36">
                  <c:v>88</c:v>
                </c:pt>
                <c:pt idx="37">
                  <c:v>83.3333333333333</c:v>
                </c:pt>
                <c:pt idx="38">
                  <c:v>71</c:v>
                </c:pt>
                <c:pt idx="40">
                  <c:v>82.5</c:v>
                </c:pt>
                <c:pt idx="44">
                  <c:v>69</c:v>
                </c:pt>
                <c:pt idx="45">
                  <c:v>62</c:v>
                </c:pt>
                <c:pt idx="46">
                  <c:v>62.5</c:v>
                </c:pt>
                <c:pt idx="47">
                  <c:v>43</c:v>
                </c:pt>
                <c:pt idx="48">
                  <c:v>75</c:v>
                </c:pt>
                <c:pt idx="51">
                  <c:v>68</c:v>
                </c:pt>
                <c:pt idx="52">
                  <c:v>72</c:v>
                </c:pt>
                <c:pt idx="53">
                  <c:v>32</c:v>
                </c:pt>
                <c:pt idx="54">
                  <c:v>71</c:v>
                </c:pt>
                <c:pt idx="55">
                  <c:v>104</c:v>
                </c:pt>
                <c:pt idx="56">
                  <c:v>105</c:v>
                </c:pt>
                <c:pt idx="57">
                  <c:v>98</c:v>
                </c:pt>
                <c:pt idx="59">
                  <c:v>97</c:v>
                </c:pt>
                <c:pt idx="60">
                  <c:v>120</c:v>
                </c:pt>
                <c:pt idx="65">
                  <c:v>110</c:v>
                </c:pt>
                <c:pt idx="82">
                  <c:v>48</c:v>
                </c:pt>
                <c:pt idx="92">
                  <c:v>160</c:v>
                </c:pt>
                <c:pt idx="93">
                  <c:v>25</c:v>
                </c:pt>
                <c:pt idx="95">
                  <c:v>60</c:v>
                </c:pt>
                <c:pt idx="96">
                  <c:v>34</c:v>
                </c:pt>
                <c:pt idx="97">
                  <c:v>16</c:v>
                </c:pt>
                <c:pt idx="98">
                  <c:v>9.5</c:v>
                </c:pt>
                <c:pt idx="99">
                  <c:v>0</c:v>
                </c:pt>
                <c:pt idx="100">
                  <c:v>18.5</c:v>
                </c:pt>
                <c:pt idx="101">
                  <c:v>37.5</c:v>
                </c:pt>
                <c:pt idx="102">
                  <c:v>35</c:v>
                </c:pt>
                <c:pt idx="103">
                  <c:v>7</c:v>
                </c:pt>
                <c:pt idx="104">
                  <c:v>63</c:v>
                </c:pt>
                <c:pt idx="105">
                  <c:v>28</c:v>
                </c:pt>
                <c:pt idx="106">
                  <c:v>29.3333333333333</c:v>
                </c:pt>
                <c:pt idx="107">
                  <c:v>60</c:v>
                </c:pt>
                <c:pt idx="108">
                  <c:v>30.6666666666667</c:v>
                </c:pt>
                <c:pt idx="109">
                  <c:v>58</c:v>
                </c:pt>
                <c:pt idx="110">
                  <c:v>10.5</c:v>
                </c:pt>
                <c:pt idx="111">
                  <c:v>19</c:v>
                </c:pt>
                <c:pt idx="112">
                  <c:v>26.5</c:v>
                </c:pt>
                <c:pt idx="114">
                  <c:v>19</c:v>
                </c:pt>
                <c:pt idx="115">
                  <c:v>23.5</c:v>
                </c:pt>
                <c:pt idx="121">
                  <c:v>47</c:v>
                </c:pt>
                <c:pt idx="123">
                  <c:v>19</c:v>
                </c:pt>
                <c:pt idx="125">
                  <c:v>24</c:v>
                </c:pt>
                <c:pt idx="130">
                  <c:v>96</c:v>
                </c:pt>
                <c:pt idx="139">
                  <c:v>0</c:v>
                </c:pt>
                <c:pt idx="148">
                  <c:v>84</c:v>
                </c:pt>
                <c:pt idx="154">
                  <c:v>0</c:v>
                </c:pt>
                <c:pt idx="155">
                  <c:v>187</c:v>
                </c:pt>
                <c:pt idx="156">
                  <c:v>77</c:v>
                </c:pt>
                <c:pt idx="158">
                  <c:v>84</c:v>
                </c:pt>
                <c:pt idx="160">
                  <c:v>115</c:v>
                </c:pt>
                <c:pt idx="161">
                  <c:v>108</c:v>
                </c:pt>
                <c:pt idx="162">
                  <c:v>132</c:v>
                </c:pt>
                <c:pt idx="164">
                  <c:v>90</c:v>
                </c:pt>
                <c:pt idx="165">
                  <c:v>176</c:v>
                </c:pt>
                <c:pt idx="166">
                  <c:v>152</c:v>
                </c:pt>
                <c:pt idx="167">
                  <c:v>339</c:v>
                </c:pt>
                <c:pt idx="168">
                  <c:v>312</c:v>
                </c:pt>
                <c:pt idx="169">
                  <c:v>334.333333333333</c:v>
                </c:pt>
                <c:pt idx="170">
                  <c:v>320</c:v>
                </c:pt>
                <c:pt idx="171">
                  <c:v>307</c:v>
                </c:pt>
                <c:pt idx="172">
                  <c:v>283</c:v>
                </c:pt>
                <c:pt idx="173">
                  <c:v>226</c:v>
                </c:pt>
                <c:pt idx="174">
                  <c:v>211</c:v>
                </c:pt>
                <c:pt idx="175">
                  <c:v>199</c:v>
                </c:pt>
                <c:pt idx="176">
                  <c:v>188</c:v>
                </c:pt>
                <c:pt idx="177">
                  <c:v>123</c:v>
                </c:pt>
                <c:pt idx="178">
                  <c:v>61</c:v>
                </c:pt>
                <c:pt idx="180">
                  <c:v>116</c:v>
                </c:pt>
                <c:pt idx="181">
                  <c:v>34.5</c:v>
                </c:pt>
                <c:pt idx="182">
                  <c:v>0</c:v>
                </c:pt>
                <c:pt idx="183">
                  <c:v>0</c:v>
                </c:pt>
                <c:pt idx="185">
                  <c:v>303.5</c:v>
                </c:pt>
                <c:pt idx="186">
                  <c:v>614</c:v>
                </c:pt>
                <c:pt idx="187">
                  <c:v>429</c:v>
                </c:pt>
                <c:pt idx="188">
                  <c:v>419</c:v>
                </c:pt>
                <c:pt idx="189">
                  <c:v>433</c:v>
                </c:pt>
                <c:pt idx="190">
                  <c:v>419</c:v>
                </c:pt>
                <c:pt idx="191">
                  <c:v>272</c:v>
                </c:pt>
                <c:pt idx="192">
                  <c:v>258</c:v>
                </c:pt>
                <c:pt idx="194">
                  <c:v>335</c:v>
                </c:pt>
                <c:pt idx="195">
                  <c:v>328</c:v>
                </c:pt>
                <c:pt idx="196">
                  <c:v>319</c:v>
                </c:pt>
                <c:pt idx="197">
                  <c:v>298</c:v>
                </c:pt>
                <c:pt idx="198">
                  <c:v>259</c:v>
                </c:pt>
                <c:pt idx="199">
                  <c:v>253</c:v>
                </c:pt>
                <c:pt idx="200">
                  <c:v>236</c:v>
                </c:pt>
                <c:pt idx="201">
                  <c:v>287</c:v>
                </c:pt>
                <c:pt idx="202">
                  <c:v>276</c:v>
                </c:pt>
                <c:pt idx="203">
                  <c:v>571</c:v>
                </c:pt>
                <c:pt idx="206">
                  <c:v>520</c:v>
                </c:pt>
                <c:pt idx="211">
                  <c:v>567</c:v>
                </c:pt>
                <c:pt idx="215">
                  <c:v>536</c:v>
                </c:pt>
                <c:pt idx="216">
                  <c:v>531</c:v>
                </c:pt>
                <c:pt idx="217">
                  <c:v>513</c:v>
                </c:pt>
                <c:pt idx="251">
                  <c:v>404</c:v>
                </c:pt>
                <c:pt idx="255">
                  <c:v>394</c:v>
                </c:pt>
                <c:pt idx="257">
                  <c:v>293</c:v>
                </c:pt>
                <c:pt idx="258">
                  <c:v>288</c:v>
                </c:pt>
                <c:pt idx="260">
                  <c:v>457</c:v>
                </c:pt>
                <c:pt idx="262">
                  <c:v>442</c:v>
                </c:pt>
                <c:pt idx="263">
                  <c:v>648</c:v>
                </c:pt>
                <c:pt idx="264">
                  <c:v>559</c:v>
                </c:pt>
                <c:pt idx="265">
                  <c:v>661</c:v>
                </c:pt>
                <c:pt idx="266">
                  <c:v>620</c:v>
                </c:pt>
                <c:pt idx="267">
                  <c:v>630</c:v>
                </c:pt>
                <c:pt idx="268">
                  <c:v>645</c:v>
                </c:pt>
                <c:pt idx="269">
                  <c:v>665</c:v>
                </c:pt>
                <c:pt idx="270">
                  <c:v>642</c:v>
                </c:pt>
                <c:pt idx="271">
                  <c:v>637</c:v>
                </c:pt>
                <c:pt idx="272">
                  <c:v>634</c:v>
                </c:pt>
                <c:pt idx="273">
                  <c:v>621</c:v>
                </c:pt>
                <c:pt idx="274">
                  <c:v>632</c:v>
                </c:pt>
                <c:pt idx="275">
                  <c:v>634</c:v>
                </c:pt>
                <c:pt idx="276">
                  <c:v>640</c:v>
                </c:pt>
                <c:pt idx="277">
                  <c:v>660</c:v>
                </c:pt>
                <c:pt idx="278">
                  <c:v>614</c:v>
                </c:pt>
                <c:pt idx="279">
                  <c:v>601</c:v>
                </c:pt>
                <c:pt idx="280">
                  <c:v>558</c:v>
                </c:pt>
                <c:pt idx="281">
                  <c:v>533</c:v>
                </c:pt>
                <c:pt idx="282">
                  <c:v>598</c:v>
                </c:pt>
                <c:pt idx="283">
                  <c:v>551</c:v>
                </c:pt>
                <c:pt idx="284">
                  <c:v>567</c:v>
                </c:pt>
              </c:numCache>
            </c:numRef>
          </c:yVal>
          <c:smooth val="0"/>
        </c:ser>
        <c:axId val="62603258"/>
        <c:axId val="58721761"/>
      </c:scatterChart>
      <c:valAx>
        <c:axId val="62603258"/>
        <c:scaling>
          <c:orientation val="minMax"/>
          <c:max val="46266"/>
          <c:min val="37438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8721761"/>
        <c:crosses val="autoZero"/>
        <c:crossBetween val="midCat"/>
        <c:majorUnit val="1095.75"/>
      </c:valAx>
      <c:valAx>
        <c:axId val="58721761"/>
        <c:scaling>
          <c:orientation val="minMax"/>
          <c:max val="15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260325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KKA-2ST2L | WATER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Koreksi_Data!$C$292:$C$381</c:f>
              <c:numCache>
                <c:formatCode>mmm\-yyyy</c:formatCode>
                <c:ptCount val="90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42736</c:v>
                </c:pt>
                <c:pt idx="86">
                  <c:v>42767</c:v>
                </c:pt>
                <c:pt idx="87">
                  <c:v>42795</c:v>
                </c:pt>
                <c:pt idx="88">
                  <c:v>42826</c:v>
                </c:pt>
                <c:pt idx="89">
                  <c:v>42856</c:v>
                </c:pt>
              </c:numCache>
            </c:numRef>
          </c:xVal>
          <c:yVal>
            <c:numRef>
              <c:f>Koreksi_Data!$L$292:$L$381</c:f>
              <c:numCache>
                <c:formatCode>#,##0.0</c:formatCode>
                <c:ptCount val="90"/>
                <c:pt idx="0">
                  <c:v>48.3</c:v>
                </c:pt>
                <c:pt idx="1">
                  <c:v>150</c:v>
                </c:pt>
                <c:pt idx="2">
                  <c:v>47</c:v>
                </c:pt>
                <c:pt idx="3">
                  <c:v>39.2</c:v>
                </c:pt>
                <c:pt idx="4">
                  <c:v>47.4</c:v>
                </c:pt>
                <c:pt idx="5">
                  <c:v>45.6</c:v>
                </c:pt>
                <c:pt idx="6">
                  <c:v>49.2</c:v>
                </c:pt>
                <c:pt idx="7">
                  <c:v>45.9</c:v>
                </c:pt>
                <c:pt idx="8">
                  <c:v>53.7</c:v>
                </c:pt>
                <c:pt idx="9">
                  <c:v>59.3</c:v>
                </c:pt>
                <c:pt idx="10">
                  <c:v>61.4</c:v>
                </c:pt>
                <c:pt idx="11">
                  <c:v>54.2</c:v>
                </c:pt>
                <c:pt idx="12">
                  <c:v>54.7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26.4</c:v>
                </c:pt>
                <c:pt idx="19">
                  <c:v>39.5</c:v>
                </c:pt>
                <c:pt idx="20">
                  <c:v>27.2</c:v>
                </c:pt>
                <c:pt idx="21">
                  <c:v>22.5</c:v>
                </c:pt>
                <c:pt idx="22">
                  <c:v>28.1</c:v>
                </c:pt>
                <c:pt idx="23">
                  <c:v>26.4</c:v>
                </c:pt>
                <c:pt idx="24">
                  <c:v>23.7</c:v>
                </c:pt>
                <c:pt idx="25">
                  <c:v>15.3</c:v>
                </c:pt>
                <c:pt idx="26">
                  <c:v>14</c:v>
                </c:pt>
                <c:pt idx="27">
                  <c:v>26.3</c:v>
                </c:pt>
                <c:pt idx="28">
                  <c:v>28.5</c:v>
                </c:pt>
                <c:pt idx="29">
                  <c:v>47.1</c:v>
                </c:pt>
                <c:pt idx="30">
                  <c:v>156</c:v>
                </c:pt>
                <c:pt idx="31">
                  <c:v>146</c:v>
                </c:pt>
                <c:pt idx="32">
                  <c:v>125</c:v>
                </c:pt>
                <c:pt idx="33">
                  <c:v>30.3</c:v>
                </c:pt>
                <c:pt idx="34">
                  <c:v>31</c:v>
                </c:pt>
                <c:pt idx="35">
                  <c:v>53.1</c:v>
                </c:pt>
                <c:pt idx="36">
                  <c:v>74.1</c:v>
                </c:pt>
                <c:pt idx="37">
                  <c:v>167</c:v>
                </c:pt>
                <c:pt idx="38">
                  <c:v>112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55.9</c:v>
                </c:pt>
                <c:pt idx="43">
                  <c:v>57.3</c:v>
                </c:pt>
                <c:pt idx="44">
                  <c:v>50.5</c:v>
                </c:pt>
                <c:pt idx="45">
                  <c:v>93.8</c:v>
                </c:pt>
                <c:pt idx="46">
                  <c:v>88.8</c:v>
                </c:pt>
                <c:pt idx="47">
                  <c:v>93.5</c:v>
                </c:pt>
                <c:pt idx="48">
                  <c:v>71.8</c:v>
                </c:pt>
                <c:pt idx="49">
                  <c:v>65.5</c:v>
                </c:pt>
                <c:pt idx="50">
                  <c:v>51</c:v>
                </c:pt>
                <c:pt idx="51">
                  <c:v>57.9</c:v>
                </c:pt>
                <c:pt idx="52">
                  <c:v>187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507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Koreksi_Data!$C$292:$C$381</c:f>
              <c:numCache>
                <c:formatCode>mmm\-yyyy</c:formatCode>
                <c:ptCount val="90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42736</c:v>
                </c:pt>
                <c:pt idx="86">
                  <c:v>42767</c:v>
                </c:pt>
                <c:pt idx="87">
                  <c:v>42795</c:v>
                </c:pt>
                <c:pt idx="88">
                  <c:v>42826</c:v>
                </c:pt>
                <c:pt idx="89">
                  <c:v>42856</c:v>
                </c:pt>
              </c:numCache>
            </c:numRef>
          </c:xVal>
          <c:yVal>
            <c:numRef>
              <c:f>Koreksi_Data!$M$292:$M$381</c:f>
              <c:numCache>
                <c:formatCode>#,##0.0</c:formatCode>
                <c:ptCount val="90"/>
                <c:pt idx="0">
                  <c:v>20</c:v>
                </c:pt>
                <c:pt idx="1">
                  <c:v>82</c:v>
                </c:pt>
                <c:pt idx="2">
                  <c:v>41</c:v>
                </c:pt>
                <c:pt idx="4">
                  <c:v>41</c:v>
                </c:pt>
                <c:pt idx="13">
                  <c:v>0</c:v>
                </c:pt>
                <c:pt idx="16">
                  <c:v>0</c:v>
                </c:pt>
                <c:pt idx="18">
                  <c:v>29</c:v>
                </c:pt>
                <c:pt idx="19">
                  <c:v>44</c:v>
                </c:pt>
                <c:pt idx="20">
                  <c:v>28</c:v>
                </c:pt>
                <c:pt idx="27">
                  <c:v>194</c:v>
                </c:pt>
                <c:pt idx="29">
                  <c:v>144</c:v>
                </c:pt>
                <c:pt idx="30">
                  <c:v>132</c:v>
                </c:pt>
                <c:pt idx="32">
                  <c:v>17</c:v>
                </c:pt>
                <c:pt idx="33">
                  <c:v>53</c:v>
                </c:pt>
                <c:pt idx="34">
                  <c:v>69.5</c:v>
                </c:pt>
                <c:pt idx="35">
                  <c:v>126</c:v>
                </c:pt>
                <c:pt idx="37">
                  <c:v>120</c:v>
                </c:pt>
                <c:pt idx="43">
                  <c:v>58</c:v>
                </c:pt>
                <c:pt idx="52">
                  <c:v>0</c:v>
                </c:pt>
                <c:pt idx="62">
                  <c:v>0</c:v>
                </c:pt>
                <c:pt idx="76">
                  <c:v>0</c:v>
                </c:pt>
                <c:pt idx="83">
                  <c:v>0</c:v>
                </c:pt>
              </c:numCache>
            </c:numRef>
          </c:yVal>
          <c:smooth val="0"/>
        </c:ser>
        <c:axId val="53494243"/>
        <c:axId val="33088195"/>
      </c:scatterChart>
      <c:valAx>
        <c:axId val="53494243"/>
        <c:scaling>
          <c:orientation val="minMax"/>
          <c:max val="42856"/>
          <c:min val="39814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3088195"/>
        <c:crosses val="autoZero"/>
        <c:crossBetween val="midCat"/>
        <c:majorUnit val="365.25"/>
      </c:valAx>
      <c:valAx>
        <c:axId val="33088195"/>
        <c:scaling>
          <c:orientation val="minMax"/>
          <c:max val="6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349424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KKA-2ST2L | WATER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2e75b6"/>
            </a:solidFill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Koreksi_Data!$C$292:$C$381</c:f>
              <c:numCache>
                <c:formatCode>mmm\-yyyy</c:formatCode>
                <c:ptCount val="90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42736</c:v>
                </c:pt>
                <c:pt idx="86">
                  <c:v>42767</c:v>
                </c:pt>
                <c:pt idx="87">
                  <c:v>42795</c:v>
                </c:pt>
                <c:pt idx="88">
                  <c:v>42826</c:v>
                </c:pt>
                <c:pt idx="89">
                  <c:v>42856</c:v>
                </c:pt>
              </c:numCache>
            </c:numRef>
          </c:xVal>
          <c:yVal>
            <c:numRef>
              <c:f>Koreksi_Data!$O$292:$O$381</c:f>
              <c:numCache>
                <c:formatCode>#,##0.0</c:formatCode>
                <c:ptCount val="90"/>
                <c:pt idx="0">
                  <c:v>20</c:v>
                </c:pt>
                <c:pt idx="1">
                  <c:v>82</c:v>
                </c:pt>
                <c:pt idx="2">
                  <c:v>41</c:v>
                </c:pt>
                <c:pt idx="3">
                  <c:v>34.1957446808511</c:v>
                </c:pt>
                <c:pt idx="4">
                  <c:v>41</c:v>
                </c:pt>
                <c:pt idx="5">
                  <c:v>39.4430379746835</c:v>
                </c:pt>
                <c:pt idx="6">
                  <c:v>42.5569620253165</c:v>
                </c:pt>
                <c:pt idx="7">
                  <c:v>39.7025316455696</c:v>
                </c:pt>
                <c:pt idx="8">
                  <c:v>46.4493670886076</c:v>
                </c:pt>
                <c:pt idx="9">
                  <c:v>51.2932489451477</c:v>
                </c:pt>
                <c:pt idx="10">
                  <c:v>53.1097046413502</c:v>
                </c:pt>
                <c:pt idx="11">
                  <c:v>46.8818565400844</c:v>
                </c:pt>
                <c:pt idx="12">
                  <c:v>47.3143459915612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29</c:v>
                </c:pt>
                <c:pt idx="19">
                  <c:v>44</c:v>
                </c:pt>
                <c:pt idx="20">
                  <c:v>28</c:v>
                </c:pt>
                <c:pt idx="21">
                  <c:v>23.1617647058824</c:v>
                </c:pt>
                <c:pt idx="22">
                  <c:v>28.9264705882353</c:v>
                </c:pt>
                <c:pt idx="23">
                  <c:v>27.1764705882353</c:v>
                </c:pt>
                <c:pt idx="24">
                  <c:v>24.3970588235294</c:v>
                </c:pt>
                <c:pt idx="25">
                  <c:v>15.75</c:v>
                </c:pt>
                <c:pt idx="26">
                  <c:v>14.4117647058824</c:v>
                </c:pt>
                <c:pt idx="27">
                  <c:v>194</c:v>
                </c:pt>
                <c:pt idx="28">
                  <c:v>210.228136882129</c:v>
                </c:pt>
                <c:pt idx="29">
                  <c:v>144</c:v>
                </c:pt>
                <c:pt idx="30">
                  <c:v>132</c:v>
                </c:pt>
                <c:pt idx="31">
                  <c:v>123.538461538462</c:v>
                </c:pt>
                <c:pt idx="32">
                  <c:v>17</c:v>
                </c:pt>
                <c:pt idx="33">
                  <c:v>53</c:v>
                </c:pt>
                <c:pt idx="34">
                  <c:v>69.5</c:v>
                </c:pt>
                <c:pt idx="35">
                  <c:v>126</c:v>
                </c:pt>
                <c:pt idx="36">
                  <c:v>175.830508474576</c:v>
                </c:pt>
                <c:pt idx="37">
                  <c:v>120</c:v>
                </c:pt>
                <c:pt idx="38">
                  <c:v>80.4790419161677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40.1676646706587</c:v>
                </c:pt>
                <c:pt idx="43">
                  <c:v>58</c:v>
                </c:pt>
                <c:pt idx="44">
                  <c:v>51.1169284467714</c:v>
                </c:pt>
                <c:pt idx="45">
                  <c:v>94.9458987783595</c:v>
                </c:pt>
                <c:pt idx="46">
                  <c:v>89.8848167539267</c:v>
                </c:pt>
                <c:pt idx="47">
                  <c:v>94.6422338568936</c:v>
                </c:pt>
                <c:pt idx="48">
                  <c:v>72.6771378708552</c:v>
                </c:pt>
                <c:pt idx="49">
                  <c:v>66.3001745200698</c:v>
                </c:pt>
                <c:pt idx="50">
                  <c:v>51.6230366492147</c:v>
                </c:pt>
                <c:pt idx="51">
                  <c:v>58.6073298429319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507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Koreksi_Data!$C$292:$C$381</c:f>
              <c:numCache>
                <c:formatCode>mmm\-yyyy</c:formatCode>
                <c:ptCount val="90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42736</c:v>
                </c:pt>
                <c:pt idx="86">
                  <c:v>42767</c:v>
                </c:pt>
                <c:pt idx="87">
                  <c:v>42795</c:v>
                </c:pt>
                <c:pt idx="88">
                  <c:v>42826</c:v>
                </c:pt>
                <c:pt idx="89">
                  <c:v>42856</c:v>
                </c:pt>
              </c:numCache>
            </c:numRef>
          </c:xVal>
          <c:yVal>
            <c:numRef>
              <c:f>Koreksi_Data!$M$292:$M$381</c:f>
              <c:numCache>
                <c:formatCode>#,##0.0</c:formatCode>
                <c:ptCount val="90"/>
                <c:pt idx="0">
                  <c:v>20</c:v>
                </c:pt>
                <c:pt idx="1">
                  <c:v>82</c:v>
                </c:pt>
                <c:pt idx="2">
                  <c:v>41</c:v>
                </c:pt>
                <c:pt idx="4">
                  <c:v>41</c:v>
                </c:pt>
                <c:pt idx="13">
                  <c:v>0</c:v>
                </c:pt>
                <c:pt idx="16">
                  <c:v>0</c:v>
                </c:pt>
                <c:pt idx="18">
                  <c:v>29</c:v>
                </c:pt>
                <c:pt idx="19">
                  <c:v>44</c:v>
                </c:pt>
                <c:pt idx="20">
                  <c:v>28</c:v>
                </c:pt>
                <c:pt idx="27">
                  <c:v>194</c:v>
                </c:pt>
                <c:pt idx="29">
                  <c:v>144</c:v>
                </c:pt>
                <c:pt idx="30">
                  <c:v>132</c:v>
                </c:pt>
                <c:pt idx="32">
                  <c:v>17</c:v>
                </c:pt>
                <c:pt idx="33">
                  <c:v>53</c:v>
                </c:pt>
                <c:pt idx="34">
                  <c:v>69.5</c:v>
                </c:pt>
                <c:pt idx="35">
                  <c:v>126</c:v>
                </c:pt>
                <c:pt idx="37">
                  <c:v>120</c:v>
                </c:pt>
                <c:pt idx="43">
                  <c:v>58</c:v>
                </c:pt>
                <c:pt idx="52">
                  <c:v>0</c:v>
                </c:pt>
                <c:pt idx="62">
                  <c:v>0</c:v>
                </c:pt>
                <c:pt idx="76">
                  <c:v>0</c:v>
                </c:pt>
                <c:pt idx="83">
                  <c:v>0</c:v>
                </c:pt>
              </c:numCache>
            </c:numRef>
          </c:yVal>
          <c:smooth val="0"/>
        </c:ser>
        <c:axId val="39926537"/>
        <c:axId val="41558927"/>
      </c:scatterChart>
      <c:valAx>
        <c:axId val="39926537"/>
        <c:scaling>
          <c:orientation val="minMax"/>
          <c:max val="42856"/>
          <c:min val="39814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1558927"/>
        <c:crosses val="autoZero"/>
        <c:crossBetween val="midCat"/>
        <c:majorUnit val="365.25"/>
      </c:valAx>
      <c:valAx>
        <c:axId val="41558927"/>
        <c:scaling>
          <c:orientation val="minMax"/>
          <c:max val="6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992653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KKA-3 | WATER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Koreksi_Data!$C$382:$C$587</c:f>
              <c:numCache>
                <c:formatCode>mmm\-yyyy</c:formatCode>
                <c:ptCount val="206"/>
                <c:pt idx="0">
                  <c:v>39845</c:v>
                </c:pt>
                <c:pt idx="1">
                  <c:v>39873</c:v>
                </c:pt>
                <c:pt idx="2">
                  <c:v>39904</c:v>
                </c:pt>
                <c:pt idx="3">
                  <c:v>39934</c:v>
                </c:pt>
                <c:pt idx="4">
                  <c:v>39965</c:v>
                </c:pt>
                <c:pt idx="5">
                  <c:v>39995</c:v>
                </c:pt>
                <c:pt idx="6">
                  <c:v>40026</c:v>
                </c:pt>
                <c:pt idx="7">
                  <c:v>40057</c:v>
                </c:pt>
                <c:pt idx="8">
                  <c:v>40087</c:v>
                </c:pt>
                <c:pt idx="9">
                  <c:v>40118</c:v>
                </c:pt>
                <c:pt idx="10">
                  <c:v>40148</c:v>
                </c:pt>
                <c:pt idx="11">
                  <c:v>40179</c:v>
                </c:pt>
                <c:pt idx="12">
                  <c:v>40210</c:v>
                </c:pt>
                <c:pt idx="13">
                  <c:v>40238</c:v>
                </c:pt>
                <c:pt idx="14">
                  <c:v>40269</c:v>
                </c:pt>
                <c:pt idx="15">
                  <c:v>40299</c:v>
                </c:pt>
                <c:pt idx="16">
                  <c:v>40330</c:v>
                </c:pt>
                <c:pt idx="17">
                  <c:v>40360</c:v>
                </c:pt>
                <c:pt idx="18">
                  <c:v>40391</c:v>
                </c:pt>
                <c:pt idx="19">
                  <c:v>40422</c:v>
                </c:pt>
                <c:pt idx="20">
                  <c:v>40452</c:v>
                </c:pt>
                <c:pt idx="21">
                  <c:v>40483</c:v>
                </c:pt>
                <c:pt idx="22">
                  <c:v>40513</c:v>
                </c:pt>
                <c:pt idx="23">
                  <c:v>40544</c:v>
                </c:pt>
                <c:pt idx="24">
                  <c:v>40575</c:v>
                </c:pt>
                <c:pt idx="25">
                  <c:v>40603</c:v>
                </c:pt>
                <c:pt idx="26">
                  <c:v>40634</c:v>
                </c:pt>
                <c:pt idx="27">
                  <c:v>40664</c:v>
                </c:pt>
                <c:pt idx="28">
                  <c:v>40695</c:v>
                </c:pt>
                <c:pt idx="29">
                  <c:v>40725</c:v>
                </c:pt>
                <c:pt idx="30">
                  <c:v>40756</c:v>
                </c:pt>
                <c:pt idx="31">
                  <c:v>40787</c:v>
                </c:pt>
                <c:pt idx="32">
                  <c:v>40817</c:v>
                </c:pt>
                <c:pt idx="33">
                  <c:v>40848</c:v>
                </c:pt>
                <c:pt idx="34">
                  <c:v>40878</c:v>
                </c:pt>
                <c:pt idx="35">
                  <c:v>40909</c:v>
                </c:pt>
                <c:pt idx="36">
                  <c:v>40940</c:v>
                </c:pt>
                <c:pt idx="37">
                  <c:v>40969</c:v>
                </c:pt>
                <c:pt idx="38">
                  <c:v>41000</c:v>
                </c:pt>
                <c:pt idx="39">
                  <c:v>41030</c:v>
                </c:pt>
                <c:pt idx="40">
                  <c:v>41061</c:v>
                </c:pt>
                <c:pt idx="41">
                  <c:v>41091</c:v>
                </c:pt>
                <c:pt idx="42">
                  <c:v>41122</c:v>
                </c:pt>
                <c:pt idx="43">
                  <c:v>41153</c:v>
                </c:pt>
                <c:pt idx="44">
                  <c:v>41183</c:v>
                </c:pt>
                <c:pt idx="45">
                  <c:v>41214</c:v>
                </c:pt>
                <c:pt idx="46">
                  <c:v>41244</c:v>
                </c:pt>
                <c:pt idx="47">
                  <c:v>41275</c:v>
                </c:pt>
                <c:pt idx="48">
                  <c:v>41306</c:v>
                </c:pt>
                <c:pt idx="49">
                  <c:v>41334</c:v>
                </c:pt>
                <c:pt idx="50">
                  <c:v>41365</c:v>
                </c:pt>
                <c:pt idx="51">
                  <c:v>41395</c:v>
                </c:pt>
                <c:pt idx="52">
                  <c:v>41426</c:v>
                </c:pt>
                <c:pt idx="53">
                  <c:v>41456</c:v>
                </c:pt>
                <c:pt idx="54">
                  <c:v>41487</c:v>
                </c:pt>
                <c:pt idx="55">
                  <c:v>41518</c:v>
                </c:pt>
                <c:pt idx="56">
                  <c:v>41548</c:v>
                </c:pt>
                <c:pt idx="57">
                  <c:v>41579</c:v>
                </c:pt>
                <c:pt idx="58">
                  <c:v>41609</c:v>
                </c:pt>
                <c:pt idx="59">
                  <c:v>41640</c:v>
                </c:pt>
                <c:pt idx="60">
                  <c:v>41671</c:v>
                </c:pt>
                <c:pt idx="61">
                  <c:v>41699</c:v>
                </c:pt>
                <c:pt idx="62">
                  <c:v>41730</c:v>
                </c:pt>
                <c:pt idx="63">
                  <c:v>41760</c:v>
                </c:pt>
                <c:pt idx="64">
                  <c:v>41791</c:v>
                </c:pt>
                <c:pt idx="65">
                  <c:v>41821</c:v>
                </c:pt>
                <c:pt idx="66">
                  <c:v>41852</c:v>
                </c:pt>
                <c:pt idx="67">
                  <c:v>41883</c:v>
                </c:pt>
                <c:pt idx="68">
                  <c:v>41913</c:v>
                </c:pt>
                <c:pt idx="69">
                  <c:v>41944</c:v>
                </c:pt>
                <c:pt idx="70">
                  <c:v>41974</c:v>
                </c:pt>
                <c:pt idx="71">
                  <c:v>42005</c:v>
                </c:pt>
                <c:pt idx="72">
                  <c:v>42036</c:v>
                </c:pt>
                <c:pt idx="73">
                  <c:v>42064</c:v>
                </c:pt>
                <c:pt idx="74">
                  <c:v>42095</c:v>
                </c:pt>
                <c:pt idx="75">
                  <c:v>42125</c:v>
                </c:pt>
                <c:pt idx="76">
                  <c:v>42156</c:v>
                </c:pt>
                <c:pt idx="77">
                  <c:v>42186</c:v>
                </c:pt>
                <c:pt idx="78">
                  <c:v>42217</c:v>
                </c:pt>
                <c:pt idx="79">
                  <c:v>42248</c:v>
                </c:pt>
                <c:pt idx="80">
                  <c:v>42278</c:v>
                </c:pt>
                <c:pt idx="81">
                  <c:v>42309</c:v>
                </c:pt>
                <c:pt idx="82">
                  <c:v>42339</c:v>
                </c:pt>
                <c:pt idx="83">
                  <c:v>42370</c:v>
                </c:pt>
                <c:pt idx="84">
                  <c:v>42430</c:v>
                </c:pt>
                <c:pt idx="85">
                  <c:v>42461</c:v>
                </c:pt>
                <c:pt idx="86">
                  <c:v>42491</c:v>
                </c:pt>
                <c:pt idx="87">
                  <c:v>42522</c:v>
                </c:pt>
                <c:pt idx="88">
                  <c:v>42552</c:v>
                </c:pt>
                <c:pt idx="89">
                  <c:v>42583</c:v>
                </c:pt>
                <c:pt idx="90">
                  <c:v>42614</c:v>
                </c:pt>
                <c:pt idx="91">
                  <c:v>42644</c:v>
                </c:pt>
                <c:pt idx="92">
                  <c:v>42675</c:v>
                </c:pt>
                <c:pt idx="93">
                  <c:v>42705</c:v>
                </c:pt>
                <c:pt idx="94">
                  <c:v>42736</c:v>
                </c:pt>
                <c:pt idx="95">
                  <c:v>42767</c:v>
                </c:pt>
                <c:pt idx="96">
                  <c:v>42795</c:v>
                </c:pt>
                <c:pt idx="97">
                  <c:v>42826</c:v>
                </c:pt>
                <c:pt idx="98">
                  <c:v>42856</c:v>
                </c:pt>
                <c:pt idx="99">
                  <c:v>42887</c:v>
                </c:pt>
                <c:pt idx="100">
                  <c:v>42917</c:v>
                </c:pt>
                <c:pt idx="101">
                  <c:v>42948</c:v>
                </c:pt>
                <c:pt idx="102">
                  <c:v>42979</c:v>
                </c:pt>
                <c:pt idx="103">
                  <c:v>43009</c:v>
                </c:pt>
                <c:pt idx="104">
                  <c:v>43040</c:v>
                </c:pt>
                <c:pt idx="105">
                  <c:v>43070</c:v>
                </c:pt>
                <c:pt idx="106">
                  <c:v>43101</c:v>
                </c:pt>
                <c:pt idx="107">
                  <c:v>43132</c:v>
                </c:pt>
                <c:pt idx="108">
                  <c:v>43160</c:v>
                </c:pt>
                <c:pt idx="109">
                  <c:v>43191</c:v>
                </c:pt>
                <c:pt idx="110">
                  <c:v>43221</c:v>
                </c:pt>
                <c:pt idx="111">
                  <c:v>43252</c:v>
                </c:pt>
                <c:pt idx="112">
                  <c:v>43282</c:v>
                </c:pt>
                <c:pt idx="113">
                  <c:v>43313</c:v>
                </c:pt>
                <c:pt idx="114">
                  <c:v>43344</c:v>
                </c:pt>
                <c:pt idx="115">
                  <c:v>43374</c:v>
                </c:pt>
                <c:pt idx="116">
                  <c:v>43405</c:v>
                </c:pt>
                <c:pt idx="117">
                  <c:v>43435</c:v>
                </c:pt>
                <c:pt idx="118">
                  <c:v>43466</c:v>
                </c:pt>
                <c:pt idx="119">
                  <c:v>43497</c:v>
                </c:pt>
                <c:pt idx="120">
                  <c:v>43525</c:v>
                </c:pt>
                <c:pt idx="121">
                  <c:v>43556</c:v>
                </c:pt>
                <c:pt idx="122">
                  <c:v>43586</c:v>
                </c:pt>
                <c:pt idx="123">
                  <c:v>43617</c:v>
                </c:pt>
                <c:pt idx="124">
                  <c:v>43647</c:v>
                </c:pt>
                <c:pt idx="125">
                  <c:v>43678</c:v>
                </c:pt>
                <c:pt idx="126">
                  <c:v>43709</c:v>
                </c:pt>
                <c:pt idx="127">
                  <c:v>43739</c:v>
                </c:pt>
                <c:pt idx="128">
                  <c:v>43770</c:v>
                </c:pt>
                <c:pt idx="129">
                  <c:v>43800</c:v>
                </c:pt>
                <c:pt idx="130">
                  <c:v>43831</c:v>
                </c:pt>
                <c:pt idx="131">
                  <c:v>43862</c:v>
                </c:pt>
                <c:pt idx="132">
                  <c:v>43891</c:v>
                </c:pt>
                <c:pt idx="133">
                  <c:v>43922</c:v>
                </c:pt>
                <c:pt idx="134">
                  <c:v>43952</c:v>
                </c:pt>
                <c:pt idx="135">
                  <c:v>43983</c:v>
                </c:pt>
                <c:pt idx="136">
                  <c:v>44013</c:v>
                </c:pt>
                <c:pt idx="137">
                  <c:v>44044</c:v>
                </c:pt>
                <c:pt idx="138">
                  <c:v>44075</c:v>
                </c:pt>
                <c:pt idx="139">
                  <c:v>44105</c:v>
                </c:pt>
                <c:pt idx="140">
                  <c:v>44136</c:v>
                </c:pt>
                <c:pt idx="141">
                  <c:v>44166</c:v>
                </c:pt>
                <c:pt idx="142">
                  <c:v>44197</c:v>
                </c:pt>
                <c:pt idx="143">
                  <c:v>44228</c:v>
                </c:pt>
                <c:pt idx="144">
                  <c:v>44256</c:v>
                </c:pt>
                <c:pt idx="145">
                  <c:v>44287</c:v>
                </c:pt>
                <c:pt idx="146">
                  <c:v>44317</c:v>
                </c:pt>
                <c:pt idx="147">
                  <c:v>44348</c:v>
                </c:pt>
                <c:pt idx="148">
                  <c:v>44409</c:v>
                </c:pt>
                <c:pt idx="149">
                  <c:v>44440</c:v>
                </c:pt>
                <c:pt idx="150">
                  <c:v>44470</c:v>
                </c:pt>
                <c:pt idx="151">
                  <c:v>44501</c:v>
                </c:pt>
                <c:pt idx="152">
                  <c:v>44531</c:v>
                </c:pt>
                <c:pt idx="153">
                  <c:v>44562</c:v>
                </c:pt>
                <c:pt idx="154">
                  <c:v>44593</c:v>
                </c:pt>
                <c:pt idx="155">
                  <c:v>44621</c:v>
                </c:pt>
                <c:pt idx="156">
                  <c:v>44652</c:v>
                </c:pt>
                <c:pt idx="157">
                  <c:v>44682</c:v>
                </c:pt>
                <c:pt idx="158">
                  <c:v>44713</c:v>
                </c:pt>
                <c:pt idx="159">
                  <c:v>44743</c:v>
                </c:pt>
                <c:pt idx="160">
                  <c:v>44774</c:v>
                </c:pt>
                <c:pt idx="161">
                  <c:v>44805</c:v>
                </c:pt>
                <c:pt idx="162">
                  <c:v>44835</c:v>
                </c:pt>
                <c:pt idx="163">
                  <c:v>44866</c:v>
                </c:pt>
                <c:pt idx="164">
                  <c:v>44896</c:v>
                </c:pt>
                <c:pt idx="165">
                  <c:v>44927</c:v>
                </c:pt>
                <c:pt idx="166">
                  <c:v>44958</c:v>
                </c:pt>
                <c:pt idx="167">
                  <c:v>44986</c:v>
                </c:pt>
                <c:pt idx="168">
                  <c:v>45017</c:v>
                </c:pt>
                <c:pt idx="169">
                  <c:v>45047</c:v>
                </c:pt>
                <c:pt idx="170">
                  <c:v>45078</c:v>
                </c:pt>
                <c:pt idx="171">
                  <c:v>45108</c:v>
                </c:pt>
                <c:pt idx="172">
                  <c:v>45139</c:v>
                </c:pt>
                <c:pt idx="173">
                  <c:v>45170</c:v>
                </c:pt>
                <c:pt idx="174">
                  <c:v>45200</c:v>
                </c:pt>
                <c:pt idx="175">
                  <c:v>45231</c:v>
                </c:pt>
                <c:pt idx="176">
                  <c:v>45261</c:v>
                </c:pt>
                <c:pt idx="177">
                  <c:v>45292</c:v>
                </c:pt>
                <c:pt idx="178">
                  <c:v>45323</c:v>
                </c:pt>
                <c:pt idx="179">
                  <c:v>45352</c:v>
                </c:pt>
                <c:pt idx="180">
                  <c:v>45383</c:v>
                </c:pt>
                <c:pt idx="181">
                  <c:v>45413</c:v>
                </c:pt>
                <c:pt idx="182">
                  <c:v>45444</c:v>
                </c:pt>
                <c:pt idx="183">
                  <c:v>45474</c:v>
                </c:pt>
                <c:pt idx="184">
                  <c:v>45505</c:v>
                </c:pt>
                <c:pt idx="185">
                  <c:v>45536</c:v>
                </c:pt>
                <c:pt idx="186">
                  <c:v>45566</c:v>
                </c:pt>
                <c:pt idx="187">
                  <c:v>45597</c:v>
                </c:pt>
                <c:pt idx="188">
                  <c:v>45627</c:v>
                </c:pt>
                <c:pt idx="189">
                  <c:v>45658</c:v>
                </c:pt>
                <c:pt idx="190">
                  <c:v>45689</c:v>
                </c:pt>
                <c:pt idx="191">
                  <c:v>45717</c:v>
                </c:pt>
                <c:pt idx="192">
                  <c:v>45748</c:v>
                </c:pt>
                <c:pt idx="193">
                  <c:v>45778</c:v>
                </c:pt>
                <c:pt idx="194">
                  <c:v>45809</c:v>
                </c:pt>
                <c:pt idx="195">
                  <c:v>45870</c:v>
                </c:pt>
                <c:pt idx="196">
                  <c:v>45931</c:v>
                </c:pt>
                <c:pt idx="197">
                  <c:v>45962</c:v>
                </c:pt>
                <c:pt idx="198">
                  <c:v>45992</c:v>
                </c:pt>
                <c:pt idx="199">
                  <c:v>46054</c:v>
                </c:pt>
                <c:pt idx="200">
                  <c:v>46113</c:v>
                </c:pt>
                <c:pt idx="201">
                  <c:v>46143</c:v>
                </c:pt>
                <c:pt idx="202">
                  <c:v>46174</c:v>
                </c:pt>
                <c:pt idx="203">
                  <c:v>46204</c:v>
                </c:pt>
                <c:pt idx="204">
                  <c:v>46235</c:v>
                </c:pt>
                <c:pt idx="205">
                  <c:v>46266</c:v>
                </c:pt>
              </c:numCache>
            </c:numRef>
          </c:xVal>
          <c:yVal>
            <c:numRef>
              <c:f>Koreksi_Data!$L$382:$L$587</c:f>
              <c:numCache>
                <c:formatCode>#,##0.0</c:formatCode>
                <c:ptCount val="206"/>
                <c:pt idx="0">
                  <c:v>23.7</c:v>
                </c:pt>
                <c:pt idx="1">
                  <c:v>14.9</c:v>
                </c:pt>
                <c:pt idx="2">
                  <c:v>12.4</c:v>
                </c:pt>
                <c:pt idx="3">
                  <c:v>15</c:v>
                </c:pt>
                <c:pt idx="4">
                  <c:v>14.5</c:v>
                </c:pt>
                <c:pt idx="5">
                  <c:v>0</c:v>
                </c:pt>
                <c:pt idx="6">
                  <c:v>14.6</c:v>
                </c:pt>
                <c:pt idx="7">
                  <c:v>17</c:v>
                </c:pt>
                <c:pt idx="8">
                  <c:v>18.8</c:v>
                </c:pt>
                <c:pt idx="9">
                  <c:v>19.5</c:v>
                </c:pt>
                <c:pt idx="10">
                  <c:v>17.2</c:v>
                </c:pt>
                <c:pt idx="11">
                  <c:v>17.3</c:v>
                </c:pt>
                <c:pt idx="12">
                  <c:v>97.5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877</c:v>
                </c:pt>
                <c:pt idx="79">
                  <c:v>342</c:v>
                </c:pt>
                <c:pt idx="80">
                  <c:v>0</c:v>
                </c:pt>
                <c:pt idx="81">
                  <c:v>993</c:v>
                </c:pt>
                <c:pt idx="82">
                  <c:v>1258</c:v>
                </c:pt>
                <c:pt idx="83">
                  <c:v>1454</c:v>
                </c:pt>
                <c:pt idx="84">
                  <c:v>2045</c:v>
                </c:pt>
                <c:pt idx="85">
                  <c:v>1730</c:v>
                </c:pt>
                <c:pt idx="86">
                  <c:v>1672</c:v>
                </c:pt>
                <c:pt idx="87">
                  <c:v>2329</c:v>
                </c:pt>
                <c:pt idx="88">
                  <c:v>2407</c:v>
                </c:pt>
                <c:pt idx="89">
                  <c:v>675</c:v>
                </c:pt>
                <c:pt idx="90">
                  <c:v>1242</c:v>
                </c:pt>
                <c:pt idx="91">
                  <c:v>1635</c:v>
                </c:pt>
                <c:pt idx="92">
                  <c:v>1629</c:v>
                </c:pt>
                <c:pt idx="93">
                  <c:v>1398</c:v>
                </c:pt>
                <c:pt idx="94">
                  <c:v>1299</c:v>
                </c:pt>
                <c:pt idx="95">
                  <c:v>1287</c:v>
                </c:pt>
                <c:pt idx="96">
                  <c:v>1102</c:v>
                </c:pt>
                <c:pt idx="97">
                  <c:v>1054</c:v>
                </c:pt>
                <c:pt idx="98">
                  <c:v>997</c:v>
                </c:pt>
                <c:pt idx="99">
                  <c:v>1039</c:v>
                </c:pt>
                <c:pt idx="100">
                  <c:v>1114</c:v>
                </c:pt>
                <c:pt idx="101">
                  <c:v>1099</c:v>
                </c:pt>
                <c:pt idx="102">
                  <c:v>1185</c:v>
                </c:pt>
                <c:pt idx="103">
                  <c:v>1155</c:v>
                </c:pt>
                <c:pt idx="104">
                  <c:v>951</c:v>
                </c:pt>
                <c:pt idx="105">
                  <c:v>939</c:v>
                </c:pt>
                <c:pt idx="106">
                  <c:v>95.1</c:v>
                </c:pt>
                <c:pt idx="107">
                  <c:v>144</c:v>
                </c:pt>
                <c:pt idx="108">
                  <c:v>537</c:v>
                </c:pt>
                <c:pt idx="109">
                  <c:v>550</c:v>
                </c:pt>
                <c:pt idx="110">
                  <c:v>566</c:v>
                </c:pt>
                <c:pt idx="111">
                  <c:v>541</c:v>
                </c:pt>
                <c:pt idx="112">
                  <c:v>534</c:v>
                </c:pt>
                <c:pt idx="113">
                  <c:v>504</c:v>
                </c:pt>
                <c:pt idx="114">
                  <c:v>469</c:v>
                </c:pt>
                <c:pt idx="115">
                  <c:v>463</c:v>
                </c:pt>
                <c:pt idx="116">
                  <c:v>431</c:v>
                </c:pt>
                <c:pt idx="117">
                  <c:v>466</c:v>
                </c:pt>
                <c:pt idx="118">
                  <c:v>468</c:v>
                </c:pt>
                <c:pt idx="119">
                  <c:v>486</c:v>
                </c:pt>
                <c:pt idx="120">
                  <c:v>561</c:v>
                </c:pt>
                <c:pt idx="121">
                  <c:v>467</c:v>
                </c:pt>
                <c:pt idx="122">
                  <c:v>437</c:v>
                </c:pt>
                <c:pt idx="123">
                  <c:v>401</c:v>
                </c:pt>
                <c:pt idx="124">
                  <c:v>430</c:v>
                </c:pt>
                <c:pt idx="125">
                  <c:v>412</c:v>
                </c:pt>
                <c:pt idx="126">
                  <c:v>464</c:v>
                </c:pt>
                <c:pt idx="127">
                  <c:v>404</c:v>
                </c:pt>
                <c:pt idx="128">
                  <c:v>420</c:v>
                </c:pt>
                <c:pt idx="129">
                  <c:v>422</c:v>
                </c:pt>
                <c:pt idx="130">
                  <c:v>420</c:v>
                </c:pt>
                <c:pt idx="131">
                  <c:v>420</c:v>
                </c:pt>
                <c:pt idx="132">
                  <c:v>424</c:v>
                </c:pt>
                <c:pt idx="133">
                  <c:v>400</c:v>
                </c:pt>
                <c:pt idx="134">
                  <c:v>370</c:v>
                </c:pt>
                <c:pt idx="135">
                  <c:v>362</c:v>
                </c:pt>
                <c:pt idx="136">
                  <c:v>357</c:v>
                </c:pt>
                <c:pt idx="137">
                  <c:v>421</c:v>
                </c:pt>
                <c:pt idx="138">
                  <c:v>364</c:v>
                </c:pt>
                <c:pt idx="139">
                  <c:v>344</c:v>
                </c:pt>
                <c:pt idx="140">
                  <c:v>373</c:v>
                </c:pt>
                <c:pt idx="141">
                  <c:v>352</c:v>
                </c:pt>
                <c:pt idx="142">
                  <c:v>325</c:v>
                </c:pt>
                <c:pt idx="143">
                  <c:v>310</c:v>
                </c:pt>
                <c:pt idx="144">
                  <c:v>291</c:v>
                </c:pt>
                <c:pt idx="145">
                  <c:v>223</c:v>
                </c:pt>
                <c:pt idx="146">
                  <c:v>260</c:v>
                </c:pt>
                <c:pt idx="147">
                  <c:v>254</c:v>
                </c:pt>
                <c:pt idx="148">
                  <c:v>343</c:v>
                </c:pt>
                <c:pt idx="149">
                  <c:v>306</c:v>
                </c:pt>
                <c:pt idx="150">
                  <c:v>306</c:v>
                </c:pt>
                <c:pt idx="151">
                  <c:v>320</c:v>
                </c:pt>
                <c:pt idx="152">
                  <c:v>303</c:v>
                </c:pt>
                <c:pt idx="153">
                  <c:v>330</c:v>
                </c:pt>
                <c:pt idx="154">
                  <c:v>354</c:v>
                </c:pt>
                <c:pt idx="155">
                  <c:v>362</c:v>
                </c:pt>
                <c:pt idx="156">
                  <c:v>329</c:v>
                </c:pt>
                <c:pt idx="157">
                  <c:v>339</c:v>
                </c:pt>
                <c:pt idx="158">
                  <c:v>314</c:v>
                </c:pt>
                <c:pt idx="159">
                  <c:v>309</c:v>
                </c:pt>
                <c:pt idx="160">
                  <c:v>305</c:v>
                </c:pt>
                <c:pt idx="161">
                  <c:v>303</c:v>
                </c:pt>
                <c:pt idx="162">
                  <c:v>289</c:v>
                </c:pt>
                <c:pt idx="163">
                  <c:v>326</c:v>
                </c:pt>
                <c:pt idx="164">
                  <c:v>314</c:v>
                </c:pt>
                <c:pt idx="165">
                  <c:v>296</c:v>
                </c:pt>
                <c:pt idx="166">
                  <c:v>404</c:v>
                </c:pt>
                <c:pt idx="167">
                  <c:v>343</c:v>
                </c:pt>
                <c:pt idx="168">
                  <c:v>410</c:v>
                </c:pt>
                <c:pt idx="169">
                  <c:v>434</c:v>
                </c:pt>
                <c:pt idx="170">
                  <c:v>377</c:v>
                </c:pt>
                <c:pt idx="171">
                  <c:v>359</c:v>
                </c:pt>
                <c:pt idx="172">
                  <c:v>397</c:v>
                </c:pt>
                <c:pt idx="173">
                  <c:v>437</c:v>
                </c:pt>
                <c:pt idx="174">
                  <c:v>424</c:v>
                </c:pt>
                <c:pt idx="175">
                  <c:v>463</c:v>
                </c:pt>
                <c:pt idx="176">
                  <c:v>473</c:v>
                </c:pt>
                <c:pt idx="177">
                  <c:v>454</c:v>
                </c:pt>
                <c:pt idx="178">
                  <c:v>434</c:v>
                </c:pt>
                <c:pt idx="179">
                  <c:v>450</c:v>
                </c:pt>
                <c:pt idx="180">
                  <c:v>422</c:v>
                </c:pt>
                <c:pt idx="181">
                  <c:v>411</c:v>
                </c:pt>
                <c:pt idx="182">
                  <c:v>412</c:v>
                </c:pt>
                <c:pt idx="183">
                  <c:v>374</c:v>
                </c:pt>
                <c:pt idx="184">
                  <c:v>319</c:v>
                </c:pt>
                <c:pt idx="185">
                  <c:v>300</c:v>
                </c:pt>
                <c:pt idx="186">
                  <c:v>248</c:v>
                </c:pt>
                <c:pt idx="187">
                  <c:v>243</c:v>
                </c:pt>
                <c:pt idx="188">
                  <c:v>244</c:v>
                </c:pt>
                <c:pt idx="189">
                  <c:v>245</c:v>
                </c:pt>
                <c:pt idx="190">
                  <c:v>208</c:v>
                </c:pt>
                <c:pt idx="191">
                  <c:v>207</c:v>
                </c:pt>
                <c:pt idx="192">
                  <c:v>182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Koreksi_Data!$C$382:$C$587</c:f>
              <c:numCache>
                <c:formatCode>mmm\-yyyy</c:formatCode>
                <c:ptCount val="206"/>
                <c:pt idx="0">
                  <c:v>39845</c:v>
                </c:pt>
                <c:pt idx="1">
                  <c:v>39873</c:v>
                </c:pt>
                <c:pt idx="2">
                  <c:v>39904</c:v>
                </c:pt>
                <c:pt idx="3">
                  <c:v>39934</c:v>
                </c:pt>
                <c:pt idx="4">
                  <c:v>39965</c:v>
                </c:pt>
                <c:pt idx="5">
                  <c:v>39995</c:v>
                </c:pt>
                <c:pt idx="6">
                  <c:v>40026</c:v>
                </c:pt>
                <c:pt idx="7">
                  <c:v>40057</c:v>
                </c:pt>
                <c:pt idx="8">
                  <c:v>40087</c:v>
                </c:pt>
                <c:pt idx="9">
                  <c:v>40118</c:v>
                </c:pt>
                <c:pt idx="10">
                  <c:v>40148</c:v>
                </c:pt>
                <c:pt idx="11">
                  <c:v>40179</c:v>
                </c:pt>
                <c:pt idx="12">
                  <c:v>40210</c:v>
                </c:pt>
                <c:pt idx="13">
                  <c:v>40238</c:v>
                </c:pt>
                <c:pt idx="14">
                  <c:v>40269</c:v>
                </c:pt>
                <c:pt idx="15">
                  <c:v>40299</c:v>
                </c:pt>
                <c:pt idx="16">
                  <c:v>40330</c:v>
                </c:pt>
                <c:pt idx="17">
                  <c:v>40360</c:v>
                </c:pt>
                <c:pt idx="18">
                  <c:v>40391</c:v>
                </c:pt>
                <c:pt idx="19">
                  <c:v>40422</c:v>
                </c:pt>
                <c:pt idx="20">
                  <c:v>40452</c:v>
                </c:pt>
                <c:pt idx="21">
                  <c:v>40483</c:v>
                </c:pt>
                <c:pt idx="22">
                  <c:v>40513</c:v>
                </c:pt>
                <c:pt idx="23">
                  <c:v>40544</c:v>
                </c:pt>
                <c:pt idx="24">
                  <c:v>40575</c:v>
                </c:pt>
                <c:pt idx="25">
                  <c:v>40603</c:v>
                </c:pt>
                <c:pt idx="26">
                  <c:v>40634</c:v>
                </c:pt>
                <c:pt idx="27">
                  <c:v>40664</c:v>
                </c:pt>
                <c:pt idx="28">
                  <c:v>40695</c:v>
                </c:pt>
                <c:pt idx="29">
                  <c:v>40725</c:v>
                </c:pt>
                <c:pt idx="30">
                  <c:v>40756</c:v>
                </c:pt>
                <c:pt idx="31">
                  <c:v>40787</c:v>
                </c:pt>
                <c:pt idx="32">
                  <c:v>40817</c:v>
                </c:pt>
                <c:pt idx="33">
                  <c:v>40848</c:v>
                </c:pt>
                <c:pt idx="34">
                  <c:v>40878</c:v>
                </c:pt>
                <c:pt idx="35">
                  <c:v>40909</c:v>
                </c:pt>
                <c:pt idx="36">
                  <c:v>40940</c:v>
                </c:pt>
                <c:pt idx="37">
                  <c:v>40969</c:v>
                </c:pt>
                <c:pt idx="38">
                  <c:v>41000</c:v>
                </c:pt>
                <c:pt idx="39">
                  <c:v>41030</c:v>
                </c:pt>
                <c:pt idx="40">
                  <c:v>41061</c:v>
                </c:pt>
                <c:pt idx="41">
                  <c:v>41091</c:v>
                </c:pt>
                <c:pt idx="42">
                  <c:v>41122</c:v>
                </c:pt>
                <c:pt idx="43">
                  <c:v>41153</c:v>
                </c:pt>
                <c:pt idx="44">
                  <c:v>41183</c:v>
                </c:pt>
                <c:pt idx="45">
                  <c:v>41214</c:v>
                </c:pt>
                <c:pt idx="46">
                  <c:v>41244</c:v>
                </c:pt>
                <c:pt idx="47">
                  <c:v>41275</c:v>
                </c:pt>
                <c:pt idx="48">
                  <c:v>41306</c:v>
                </c:pt>
                <c:pt idx="49">
                  <c:v>41334</c:v>
                </c:pt>
                <c:pt idx="50">
                  <c:v>41365</c:v>
                </c:pt>
                <c:pt idx="51">
                  <c:v>41395</c:v>
                </c:pt>
                <c:pt idx="52">
                  <c:v>41426</c:v>
                </c:pt>
                <c:pt idx="53">
                  <c:v>41456</c:v>
                </c:pt>
                <c:pt idx="54">
                  <c:v>41487</c:v>
                </c:pt>
                <c:pt idx="55">
                  <c:v>41518</c:v>
                </c:pt>
                <c:pt idx="56">
                  <c:v>41548</c:v>
                </c:pt>
                <c:pt idx="57">
                  <c:v>41579</c:v>
                </c:pt>
                <c:pt idx="58">
                  <c:v>41609</c:v>
                </c:pt>
                <c:pt idx="59">
                  <c:v>41640</c:v>
                </c:pt>
                <c:pt idx="60">
                  <c:v>41671</c:v>
                </c:pt>
                <c:pt idx="61">
                  <c:v>41699</c:v>
                </c:pt>
                <c:pt idx="62">
                  <c:v>41730</c:v>
                </c:pt>
                <c:pt idx="63">
                  <c:v>41760</c:v>
                </c:pt>
                <c:pt idx="64">
                  <c:v>41791</c:v>
                </c:pt>
                <c:pt idx="65">
                  <c:v>41821</c:v>
                </c:pt>
                <c:pt idx="66">
                  <c:v>41852</c:v>
                </c:pt>
                <c:pt idx="67">
                  <c:v>41883</c:v>
                </c:pt>
                <c:pt idx="68">
                  <c:v>41913</c:v>
                </c:pt>
                <c:pt idx="69">
                  <c:v>41944</c:v>
                </c:pt>
                <c:pt idx="70">
                  <c:v>41974</c:v>
                </c:pt>
                <c:pt idx="71">
                  <c:v>42005</c:v>
                </c:pt>
                <c:pt idx="72">
                  <c:v>42036</c:v>
                </c:pt>
                <c:pt idx="73">
                  <c:v>42064</c:v>
                </c:pt>
                <c:pt idx="74">
                  <c:v>42095</c:v>
                </c:pt>
                <c:pt idx="75">
                  <c:v>42125</c:v>
                </c:pt>
                <c:pt idx="76">
                  <c:v>42156</c:v>
                </c:pt>
                <c:pt idx="77">
                  <c:v>42186</c:v>
                </c:pt>
                <c:pt idx="78">
                  <c:v>42217</c:v>
                </c:pt>
                <c:pt idx="79">
                  <c:v>42248</c:v>
                </c:pt>
                <c:pt idx="80">
                  <c:v>42278</c:v>
                </c:pt>
                <c:pt idx="81">
                  <c:v>42309</c:v>
                </c:pt>
                <c:pt idx="82">
                  <c:v>42339</c:v>
                </c:pt>
                <c:pt idx="83">
                  <c:v>42370</c:v>
                </c:pt>
                <c:pt idx="84">
                  <c:v>42430</c:v>
                </c:pt>
                <c:pt idx="85">
                  <c:v>42461</c:v>
                </c:pt>
                <c:pt idx="86">
                  <c:v>42491</c:v>
                </c:pt>
                <c:pt idx="87">
                  <c:v>42522</c:v>
                </c:pt>
                <c:pt idx="88">
                  <c:v>42552</c:v>
                </c:pt>
                <c:pt idx="89">
                  <c:v>42583</c:v>
                </c:pt>
                <c:pt idx="90">
                  <c:v>42614</c:v>
                </c:pt>
                <c:pt idx="91">
                  <c:v>42644</c:v>
                </c:pt>
                <c:pt idx="92">
                  <c:v>42675</c:v>
                </c:pt>
                <c:pt idx="93">
                  <c:v>42705</c:v>
                </c:pt>
                <c:pt idx="94">
                  <c:v>42736</c:v>
                </c:pt>
                <c:pt idx="95">
                  <c:v>42767</c:v>
                </c:pt>
                <c:pt idx="96">
                  <c:v>42795</c:v>
                </c:pt>
                <c:pt idx="97">
                  <c:v>42826</c:v>
                </c:pt>
                <c:pt idx="98">
                  <c:v>42856</c:v>
                </c:pt>
                <c:pt idx="99">
                  <c:v>42887</c:v>
                </c:pt>
                <c:pt idx="100">
                  <c:v>42917</c:v>
                </c:pt>
                <c:pt idx="101">
                  <c:v>42948</c:v>
                </c:pt>
                <c:pt idx="102">
                  <c:v>42979</c:v>
                </c:pt>
                <c:pt idx="103">
                  <c:v>43009</c:v>
                </c:pt>
                <c:pt idx="104">
                  <c:v>43040</c:v>
                </c:pt>
                <c:pt idx="105">
                  <c:v>43070</c:v>
                </c:pt>
                <c:pt idx="106">
                  <c:v>43101</c:v>
                </c:pt>
                <c:pt idx="107">
                  <c:v>43132</c:v>
                </c:pt>
                <c:pt idx="108">
                  <c:v>43160</c:v>
                </c:pt>
                <c:pt idx="109">
                  <c:v>43191</c:v>
                </c:pt>
                <c:pt idx="110">
                  <c:v>43221</c:v>
                </c:pt>
                <c:pt idx="111">
                  <c:v>43252</c:v>
                </c:pt>
                <c:pt idx="112">
                  <c:v>43282</c:v>
                </c:pt>
                <c:pt idx="113">
                  <c:v>43313</c:v>
                </c:pt>
                <c:pt idx="114">
                  <c:v>43344</c:v>
                </c:pt>
                <c:pt idx="115">
                  <c:v>43374</c:v>
                </c:pt>
                <c:pt idx="116">
                  <c:v>43405</c:v>
                </c:pt>
                <c:pt idx="117">
                  <c:v>43435</c:v>
                </c:pt>
                <c:pt idx="118">
                  <c:v>43466</c:v>
                </c:pt>
                <c:pt idx="119">
                  <c:v>43497</c:v>
                </c:pt>
                <c:pt idx="120">
                  <c:v>43525</c:v>
                </c:pt>
                <c:pt idx="121">
                  <c:v>43556</c:v>
                </c:pt>
                <c:pt idx="122">
                  <c:v>43586</c:v>
                </c:pt>
                <c:pt idx="123">
                  <c:v>43617</c:v>
                </c:pt>
                <c:pt idx="124">
                  <c:v>43647</c:v>
                </c:pt>
                <c:pt idx="125">
                  <c:v>43678</c:v>
                </c:pt>
                <c:pt idx="126">
                  <c:v>43709</c:v>
                </c:pt>
                <c:pt idx="127">
                  <c:v>43739</c:v>
                </c:pt>
                <c:pt idx="128">
                  <c:v>43770</c:v>
                </c:pt>
                <c:pt idx="129">
                  <c:v>43800</c:v>
                </c:pt>
                <c:pt idx="130">
                  <c:v>43831</c:v>
                </c:pt>
                <c:pt idx="131">
                  <c:v>43862</c:v>
                </c:pt>
                <c:pt idx="132">
                  <c:v>43891</c:v>
                </c:pt>
                <c:pt idx="133">
                  <c:v>43922</c:v>
                </c:pt>
                <c:pt idx="134">
                  <c:v>43952</c:v>
                </c:pt>
                <c:pt idx="135">
                  <c:v>43983</c:v>
                </c:pt>
                <c:pt idx="136">
                  <c:v>44013</c:v>
                </c:pt>
                <c:pt idx="137">
                  <c:v>44044</c:v>
                </c:pt>
                <c:pt idx="138">
                  <c:v>44075</c:v>
                </c:pt>
                <c:pt idx="139">
                  <c:v>44105</c:v>
                </c:pt>
                <c:pt idx="140">
                  <c:v>44136</c:v>
                </c:pt>
                <c:pt idx="141">
                  <c:v>44166</c:v>
                </c:pt>
                <c:pt idx="142">
                  <c:v>44197</c:v>
                </c:pt>
                <c:pt idx="143">
                  <c:v>44228</c:v>
                </c:pt>
                <c:pt idx="144">
                  <c:v>44256</c:v>
                </c:pt>
                <c:pt idx="145">
                  <c:v>44287</c:v>
                </c:pt>
                <c:pt idx="146">
                  <c:v>44317</c:v>
                </c:pt>
                <c:pt idx="147">
                  <c:v>44348</c:v>
                </c:pt>
                <c:pt idx="148">
                  <c:v>44409</c:v>
                </c:pt>
                <c:pt idx="149">
                  <c:v>44440</c:v>
                </c:pt>
                <c:pt idx="150">
                  <c:v>44470</c:v>
                </c:pt>
                <c:pt idx="151">
                  <c:v>44501</c:v>
                </c:pt>
                <c:pt idx="152">
                  <c:v>44531</c:v>
                </c:pt>
                <c:pt idx="153">
                  <c:v>44562</c:v>
                </c:pt>
                <c:pt idx="154">
                  <c:v>44593</c:v>
                </c:pt>
                <c:pt idx="155">
                  <c:v>44621</c:v>
                </c:pt>
                <c:pt idx="156">
                  <c:v>44652</c:v>
                </c:pt>
                <c:pt idx="157">
                  <c:v>44682</c:v>
                </c:pt>
                <c:pt idx="158">
                  <c:v>44713</c:v>
                </c:pt>
                <c:pt idx="159">
                  <c:v>44743</c:v>
                </c:pt>
                <c:pt idx="160">
                  <c:v>44774</c:v>
                </c:pt>
                <c:pt idx="161">
                  <c:v>44805</c:v>
                </c:pt>
                <c:pt idx="162">
                  <c:v>44835</c:v>
                </c:pt>
                <c:pt idx="163">
                  <c:v>44866</c:v>
                </c:pt>
                <c:pt idx="164">
                  <c:v>44896</c:v>
                </c:pt>
                <c:pt idx="165">
                  <c:v>44927</c:v>
                </c:pt>
                <c:pt idx="166">
                  <c:v>44958</c:v>
                </c:pt>
                <c:pt idx="167">
                  <c:v>44986</c:v>
                </c:pt>
                <c:pt idx="168">
                  <c:v>45017</c:v>
                </c:pt>
                <c:pt idx="169">
                  <c:v>45047</c:v>
                </c:pt>
                <c:pt idx="170">
                  <c:v>45078</c:v>
                </c:pt>
                <c:pt idx="171">
                  <c:v>45108</c:v>
                </c:pt>
                <c:pt idx="172">
                  <c:v>45139</c:v>
                </c:pt>
                <c:pt idx="173">
                  <c:v>45170</c:v>
                </c:pt>
                <c:pt idx="174">
                  <c:v>45200</c:v>
                </c:pt>
                <c:pt idx="175">
                  <c:v>45231</c:v>
                </c:pt>
                <c:pt idx="176">
                  <c:v>45261</c:v>
                </c:pt>
                <c:pt idx="177">
                  <c:v>45292</c:v>
                </c:pt>
                <c:pt idx="178">
                  <c:v>45323</c:v>
                </c:pt>
                <c:pt idx="179">
                  <c:v>45352</c:v>
                </c:pt>
                <c:pt idx="180">
                  <c:v>45383</c:v>
                </c:pt>
                <c:pt idx="181">
                  <c:v>45413</c:v>
                </c:pt>
                <c:pt idx="182">
                  <c:v>45444</c:v>
                </c:pt>
                <c:pt idx="183">
                  <c:v>45474</c:v>
                </c:pt>
                <c:pt idx="184">
                  <c:v>45505</c:v>
                </c:pt>
                <c:pt idx="185">
                  <c:v>45536</c:v>
                </c:pt>
                <c:pt idx="186">
                  <c:v>45566</c:v>
                </c:pt>
                <c:pt idx="187">
                  <c:v>45597</c:v>
                </c:pt>
                <c:pt idx="188">
                  <c:v>45627</c:v>
                </c:pt>
                <c:pt idx="189">
                  <c:v>45658</c:v>
                </c:pt>
                <c:pt idx="190">
                  <c:v>45689</c:v>
                </c:pt>
                <c:pt idx="191">
                  <c:v>45717</c:v>
                </c:pt>
                <c:pt idx="192">
                  <c:v>45748</c:v>
                </c:pt>
                <c:pt idx="193">
                  <c:v>45778</c:v>
                </c:pt>
                <c:pt idx="194">
                  <c:v>45809</c:v>
                </c:pt>
                <c:pt idx="195">
                  <c:v>45870</c:v>
                </c:pt>
                <c:pt idx="196">
                  <c:v>45931</c:v>
                </c:pt>
                <c:pt idx="197">
                  <c:v>45962</c:v>
                </c:pt>
                <c:pt idx="198">
                  <c:v>45992</c:v>
                </c:pt>
                <c:pt idx="199">
                  <c:v>46054</c:v>
                </c:pt>
                <c:pt idx="200">
                  <c:v>46113</c:v>
                </c:pt>
                <c:pt idx="201">
                  <c:v>46143</c:v>
                </c:pt>
                <c:pt idx="202">
                  <c:v>46174</c:v>
                </c:pt>
                <c:pt idx="203">
                  <c:v>46204</c:v>
                </c:pt>
                <c:pt idx="204">
                  <c:v>46235</c:v>
                </c:pt>
                <c:pt idx="205">
                  <c:v>46266</c:v>
                </c:pt>
              </c:numCache>
            </c:numRef>
          </c:xVal>
          <c:yVal>
            <c:numRef>
              <c:f>Koreksi_Data!$M$382:$M$587</c:f>
              <c:numCache>
                <c:formatCode>#,##0.0</c:formatCode>
                <c:ptCount val="206"/>
                <c:pt idx="0">
                  <c:v>13</c:v>
                </c:pt>
                <c:pt idx="12">
                  <c:v>64.5</c:v>
                </c:pt>
                <c:pt idx="13">
                  <c:v>93.6666666666667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194</c:v>
                </c:pt>
                <c:pt idx="27">
                  <c:v>0</c:v>
                </c:pt>
                <c:pt idx="31">
                  <c:v>0</c:v>
                </c:pt>
                <c:pt idx="36">
                  <c:v>0</c:v>
                </c:pt>
                <c:pt idx="42">
                  <c:v>0</c:v>
                </c:pt>
                <c:pt idx="51">
                  <c:v>0</c:v>
                </c:pt>
                <c:pt idx="57">
                  <c:v>0</c:v>
                </c:pt>
                <c:pt idx="61">
                  <c:v>0</c:v>
                </c:pt>
                <c:pt idx="75">
                  <c:v>26.5</c:v>
                </c:pt>
                <c:pt idx="77">
                  <c:v>760.5</c:v>
                </c:pt>
                <c:pt idx="79">
                  <c:v>456</c:v>
                </c:pt>
                <c:pt idx="80">
                  <c:v>752</c:v>
                </c:pt>
                <c:pt idx="81">
                  <c:v>881.5</c:v>
                </c:pt>
                <c:pt idx="82">
                  <c:v>116</c:v>
                </c:pt>
                <c:pt idx="83">
                  <c:v>1140</c:v>
                </c:pt>
                <c:pt idx="85">
                  <c:v>768</c:v>
                </c:pt>
                <c:pt idx="86">
                  <c:v>1435</c:v>
                </c:pt>
                <c:pt idx="87">
                  <c:v>1411</c:v>
                </c:pt>
                <c:pt idx="88">
                  <c:v>1348</c:v>
                </c:pt>
                <c:pt idx="89">
                  <c:v>455.5</c:v>
                </c:pt>
                <c:pt idx="90">
                  <c:v>924.5</c:v>
                </c:pt>
                <c:pt idx="91">
                  <c:v>1235</c:v>
                </c:pt>
                <c:pt idx="92">
                  <c:v>1181</c:v>
                </c:pt>
                <c:pt idx="93">
                  <c:v>1089</c:v>
                </c:pt>
                <c:pt idx="94">
                  <c:v>1062</c:v>
                </c:pt>
                <c:pt idx="95">
                  <c:v>984</c:v>
                </c:pt>
                <c:pt idx="97">
                  <c:v>901</c:v>
                </c:pt>
                <c:pt idx="98">
                  <c:v>848</c:v>
                </c:pt>
                <c:pt idx="99">
                  <c:v>908</c:v>
                </c:pt>
                <c:pt idx="101">
                  <c:v>587</c:v>
                </c:pt>
                <c:pt idx="102">
                  <c:v>928</c:v>
                </c:pt>
                <c:pt idx="104">
                  <c:v>799</c:v>
                </c:pt>
                <c:pt idx="106">
                  <c:v>33</c:v>
                </c:pt>
                <c:pt idx="107">
                  <c:v>499</c:v>
                </c:pt>
                <c:pt idx="108">
                  <c:v>494</c:v>
                </c:pt>
                <c:pt idx="109">
                  <c:v>515</c:v>
                </c:pt>
                <c:pt idx="110">
                  <c:v>499</c:v>
                </c:pt>
                <c:pt idx="111">
                  <c:v>472</c:v>
                </c:pt>
                <c:pt idx="112">
                  <c:v>456</c:v>
                </c:pt>
                <c:pt idx="113">
                  <c:v>420</c:v>
                </c:pt>
                <c:pt idx="115">
                  <c:v>371</c:v>
                </c:pt>
                <c:pt idx="116">
                  <c:v>386</c:v>
                </c:pt>
                <c:pt idx="117">
                  <c:v>397</c:v>
                </c:pt>
                <c:pt idx="119">
                  <c:v>378</c:v>
                </c:pt>
                <c:pt idx="120">
                  <c:v>295</c:v>
                </c:pt>
                <c:pt idx="121">
                  <c:v>340</c:v>
                </c:pt>
                <c:pt idx="122">
                  <c:v>369</c:v>
                </c:pt>
                <c:pt idx="138">
                  <c:v>348</c:v>
                </c:pt>
                <c:pt idx="183">
                  <c:v>284</c:v>
                </c:pt>
                <c:pt idx="184">
                  <c:v>262</c:v>
                </c:pt>
                <c:pt idx="185">
                  <c:v>218</c:v>
                </c:pt>
                <c:pt idx="186">
                  <c:v>192</c:v>
                </c:pt>
                <c:pt idx="189">
                  <c:v>188</c:v>
                </c:pt>
                <c:pt idx="191">
                  <c:v>156</c:v>
                </c:pt>
                <c:pt idx="193">
                  <c:v>128</c:v>
                </c:pt>
                <c:pt idx="194">
                  <c:v>111</c:v>
                </c:pt>
                <c:pt idx="195">
                  <c:v>809.5</c:v>
                </c:pt>
                <c:pt idx="196">
                  <c:v>589</c:v>
                </c:pt>
                <c:pt idx="197">
                  <c:v>552</c:v>
                </c:pt>
                <c:pt idx="198">
                  <c:v>520</c:v>
                </c:pt>
                <c:pt idx="199">
                  <c:v>488</c:v>
                </c:pt>
                <c:pt idx="200">
                  <c:v>350</c:v>
                </c:pt>
                <c:pt idx="201">
                  <c:v>343</c:v>
                </c:pt>
                <c:pt idx="202">
                  <c:v>246</c:v>
                </c:pt>
                <c:pt idx="203">
                  <c:v>187</c:v>
                </c:pt>
                <c:pt idx="204">
                  <c:v>178</c:v>
                </c:pt>
                <c:pt idx="205">
                  <c:v>174</c:v>
                </c:pt>
              </c:numCache>
            </c:numRef>
          </c:yVal>
          <c:smooth val="0"/>
        </c:ser>
        <c:axId val="11435320"/>
        <c:axId val="33481904"/>
      </c:scatterChart>
      <c:valAx>
        <c:axId val="11435320"/>
        <c:scaling>
          <c:orientation val="minMax"/>
          <c:max val="46266"/>
          <c:min val="39845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3481904"/>
        <c:crosses val="autoZero"/>
        <c:crossBetween val="midCat"/>
        <c:majorUnit val="1095.75"/>
      </c:valAx>
      <c:valAx>
        <c:axId val="33481904"/>
        <c:scaling>
          <c:orientation val="minMax"/>
          <c:max val="3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143532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KKA-3 | WATER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2e75b6"/>
            </a:solidFill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Koreksi_Data!$C$382:$C$587</c:f>
              <c:numCache>
                <c:formatCode>mmm\-yyyy</c:formatCode>
                <c:ptCount val="206"/>
                <c:pt idx="0">
                  <c:v>39845</c:v>
                </c:pt>
                <c:pt idx="1">
                  <c:v>39873</c:v>
                </c:pt>
                <c:pt idx="2">
                  <c:v>39904</c:v>
                </c:pt>
                <c:pt idx="3">
                  <c:v>39934</c:v>
                </c:pt>
                <c:pt idx="4">
                  <c:v>39965</c:v>
                </c:pt>
                <c:pt idx="5">
                  <c:v>39995</c:v>
                </c:pt>
                <c:pt idx="6">
                  <c:v>40026</c:v>
                </c:pt>
                <c:pt idx="7">
                  <c:v>40057</c:v>
                </c:pt>
                <c:pt idx="8">
                  <c:v>40087</c:v>
                </c:pt>
                <c:pt idx="9">
                  <c:v>40118</c:v>
                </c:pt>
                <c:pt idx="10">
                  <c:v>40148</c:v>
                </c:pt>
                <c:pt idx="11">
                  <c:v>40179</c:v>
                </c:pt>
                <c:pt idx="12">
                  <c:v>40210</c:v>
                </c:pt>
                <c:pt idx="13">
                  <c:v>40238</c:v>
                </c:pt>
                <c:pt idx="14">
                  <c:v>40269</c:v>
                </c:pt>
                <c:pt idx="15">
                  <c:v>40299</c:v>
                </c:pt>
                <c:pt idx="16">
                  <c:v>40330</c:v>
                </c:pt>
                <c:pt idx="17">
                  <c:v>40360</c:v>
                </c:pt>
                <c:pt idx="18">
                  <c:v>40391</c:v>
                </c:pt>
                <c:pt idx="19">
                  <c:v>40422</c:v>
                </c:pt>
                <c:pt idx="20">
                  <c:v>40452</c:v>
                </c:pt>
                <c:pt idx="21">
                  <c:v>40483</c:v>
                </c:pt>
                <c:pt idx="22">
                  <c:v>40513</c:v>
                </c:pt>
                <c:pt idx="23">
                  <c:v>40544</c:v>
                </c:pt>
                <c:pt idx="24">
                  <c:v>40575</c:v>
                </c:pt>
                <c:pt idx="25">
                  <c:v>40603</c:v>
                </c:pt>
                <c:pt idx="26">
                  <c:v>40634</c:v>
                </c:pt>
                <c:pt idx="27">
                  <c:v>40664</c:v>
                </c:pt>
                <c:pt idx="28">
                  <c:v>40695</c:v>
                </c:pt>
                <c:pt idx="29">
                  <c:v>40725</c:v>
                </c:pt>
                <c:pt idx="30">
                  <c:v>40756</c:v>
                </c:pt>
                <c:pt idx="31">
                  <c:v>40787</c:v>
                </c:pt>
                <c:pt idx="32">
                  <c:v>40817</c:v>
                </c:pt>
                <c:pt idx="33">
                  <c:v>40848</c:v>
                </c:pt>
                <c:pt idx="34">
                  <c:v>40878</c:v>
                </c:pt>
                <c:pt idx="35">
                  <c:v>40909</c:v>
                </c:pt>
                <c:pt idx="36">
                  <c:v>40940</c:v>
                </c:pt>
                <c:pt idx="37">
                  <c:v>40969</c:v>
                </c:pt>
                <c:pt idx="38">
                  <c:v>41000</c:v>
                </c:pt>
                <c:pt idx="39">
                  <c:v>41030</c:v>
                </c:pt>
                <c:pt idx="40">
                  <c:v>41061</c:v>
                </c:pt>
                <c:pt idx="41">
                  <c:v>41091</c:v>
                </c:pt>
                <c:pt idx="42">
                  <c:v>41122</c:v>
                </c:pt>
                <c:pt idx="43">
                  <c:v>41153</c:v>
                </c:pt>
                <c:pt idx="44">
                  <c:v>41183</c:v>
                </c:pt>
                <c:pt idx="45">
                  <c:v>41214</c:v>
                </c:pt>
                <c:pt idx="46">
                  <c:v>41244</c:v>
                </c:pt>
                <c:pt idx="47">
                  <c:v>41275</c:v>
                </c:pt>
                <c:pt idx="48">
                  <c:v>41306</c:v>
                </c:pt>
                <c:pt idx="49">
                  <c:v>41334</c:v>
                </c:pt>
                <c:pt idx="50">
                  <c:v>41365</c:v>
                </c:pt>
                <c:pt idx="51">
                  <c:v>41395</c:v>
                </c:pt>
                <c:pt idx="52">
                  <c:v>41426</c:v>
                </c:pt>
                <c:pt idx="53">
                  <c:v>41456</c:v>
                </c:pt>
                <c:pt idx="54">
                  <c:v>41487</c:v>
                </c:pt>
                <c:pt idx="55">
                  <c:v>41518</c:v>
                </c:pt>
                <c:pt idx="56">
                  <c:v>41548</c:v>
                </c:pt>
                <c:pt idx="57">
                  <c:v>41579</c:v>
                </c:pt>
                <c:pt idx="58">
                  <c:v>41609</c:v>
                </c:pt>
                <c:pt idx="59">
                  <c:v>41640</c:v>
                </c:pt>
                <c:pt idx="60">
                  <c:v>41671</c:v>
                </c:pt>
                <c:pt idx="61">
                  <c:v>41699</c:v>
                </c:pt>
                <c:pt idx="62">
                  <c:v>41730</c:v>
                </c:pt>
                <c:pt idx="63">
                  <c:v>41760</c:v>
                </c:pt>
                <c:pt idx="64">
                  <c:v>41791</c:v>
                </c:pt>
                <c:pt idx="65">
                  <c:v>41821</c:v>
                </c:pt>
                <c:pt idx="66">
                  <c:v>41852</c:v>
                </c:pt>
                <c:pt idx="67">
                  <c:v>41883</c:v>
                </c:pt>
                <c:pt idx="68">
                  <c:v>41913</c:v>
                </c:pt>
                <c:pt idx="69">
                  <c:v>41944</c:v>
                </c:pt>
                <c:pt idx="70">
                  <c:v>41974</c:v>
                </c:pt>
                <c:pt idx="71">
                  <c:v>42005</c:v>
                </c:pt>
                <c:pt idx="72">
                  <c:v>42036</c:v>
                </c:pt>
                <c:pt idx="73">
                  <c:v>42064</c:v>
                </c:pt>
                <c:pt idx="74">
                  <c:v>42095</c:v>
                </c:pt>
                <c:pt idx="75">
                  <c:v>42125</c:v>
                </c:pt>
                <c:pt idx="76">
                  <c:v>42156</c:v>
                </c:pt>
                <c:pt idx="77">
                  <c:v>42186</c:v>
                </c:pt>
                <c:pt idx="78">
                  <c:v>42217</c:v>
                </c:pt>
                <c:pt idx="79">
                  <c:v>42248</c:v>
                </c:pt>
                <c:pt idx="80">
                  <c:v>42278</c:v>
                </c:pt>
                <c:pt idx="81">
                  <c:v>42309</c:v>
                </c:pt>
                <c:pt idx="82">
                  <c:v>42339</c:v>
                </c:pt>
                <c:pt idx="83">
                  <c:v>42370</c:v>
                </c:pt>
                <c:pt idx="84">
                  <c:v>42430</c:v>
                </c:pt>
                <c:pt idx="85">
                  <c:v>42461</c:v>
                </c:pt>
                <c:pt idx="86">
                  <c:v>42491</c:v>
                </c:pt>
                <c:pt idx="87">
                  <c:v>42522</c:v>
                </c:pt>
                <c:pt idx="88">
                  <c:v>42552</c:v>
                </c:pt>
                <c:pt idx="89">
                  <c:v>42583</c:v>
                </c:pt>
                <c:pt idx="90">
                  <c:v>42614</c:v>
                </c:pt>
                <c:pt idx="91">
                  <c:v>42644</c:v>
                </c:pt>
                <c:pt idx="92">
                  <c:v>42675</c:v>
                </c:pt>
                <c:pt idx="93">
                  <c:v>42705</c:v>
                </c:pt>
                <c:pt idx="94">
                  <c:v>42736</c:v>
                </c:pt>
                <c:pt idx="95">
                  <c:v>42767</c:v>
                </c:pt>
                <c:pt idx="96">
                  <c:v>42795</c:v>
                </c:pt>
                <c:pt idx="97">
                  <c:v>42826</c:v>
                </c:pt>
                <c:pt idx="98">
                  <c:v>42856</c:v>
                </c:pt>
                <c:pt idx="99">
                  <c:v>42887</c:v>
                </c:pt>
                <c:pt idx="100">
                  <c:v>42917</c:v>
                </c:pt>
                <c:pt idx="101">
                  <c:v>42948</c:v>
                </c:pt>
                <c:pt idx="102">
                  <c:v>42979</c:v>
                </c:pt>
                <c:pt idx="103">
                  <c:v>43009</c:v>
                </c:pt>
                <c:pt idx="104">
                  <c:v>43040</c:v>
                </c:pt>
                <c:pt idx="105">
                  <c:v>43070</c:v>
                </c:pt>
                <c:pt idx="106">
                  <c:v>43101</c:v>
                </c:pt>
                <c:pt idx="107">
                  <c:v>43132</c:v>
                </c:pt>
                <c:pt idx="108">
                  <c:v>43160</c:v>
                </c:pt>
                <c:pt idx="109">
                  <c:v>43191</c:v>
                </c:pt>
                <c:pt idx="110">
                  <c:v>43221</c:v>
                </c:pt>
                <c:pt idx="111">
                  <c:v>43252</c:v>
                </c:pt>
                <c:pt idx="112">
                  <c:v>43282</c:v>
                </c:pt>
                <c:pt idx="113">
                  <c:v>43313</c:v>
                </c:pt>
                <c:pt idx="114">
                  <c:v>43344</c:v>
                </c:pt>
                <c:pt idx="115">
                  <c:v>43374</c:v>
                </c:pt>
                <c:pt idx="116">
                  <c:v>43405</c:v>
                </c:pt>
                <c:pt idx="117">
                  <c:v>43435</c:v>
                </c:pt>
                <c:pt idx="118">
                  <c:v>43466</c:v>
                </c:pt>
                <c:pt idx="119">
                  <c:v>43497</c:v>
                </c:pt>
                <c:pt idx="120">
                  <c:v>43525</c:v>
                </c:pt>
                <c:pt idx="121">
                  <c:v>43556</c:v>
                </c:pt>
                <c:pt idx="122">
                  <c:v>43586</c:v>
                </c:pt>
                <c:pt idx="123">
                  <c:v>43617</c:v>
                </c:pt>
                <c:pt idx="124">
                  <c:v>43647</c:v>
                </c:pt>
                <c:pt idx="125">
                  <c:v>43678</c:v>
                </c:pt>
                <c:pt idx="126">
                  <c:v>43709</c:v>
                </c:pt>
                <c:pt idx="127">
                  <c:v>43739</c:v>
                </c:pt>
                <c:pt idx="128">
                  <c:v>43770</c:v>
                </c:pt>
                <c:pt idx="129">
                  <c:v>43800</c:v>
                </c:pt>
                <c:pt idx="130">
                  <c:v>43831</c:v>
                </c:pt>
                <c:pt idx="131">
                  <c:v>43862</c:v>
                </c:pt>
                <c:pt idx="132">
                  <c:v>43891</c:v>
                </c:pt>
                <c:pt idx="133">
                  <c:v>43922</c:v>
                </c:pt>
                <c:pt idx="134">
                  <c:v>43952</c:v>
                </c:pt>
                <c:pt idx="135">
                  <c:v>43983</c:v>
                </c:pt>
                <c:pt idx="136">
                  <c:v>44013</c:v>
                </c:pt>
                <c:pt idx="137">
                  <c:v>44044</c:v>
                </c:pt>
                <c:pt idx="138">
                  <c:v>44075</c:v>
                </c:pt>
                <c:pt idx="139">
                  <c:v>44105</c:v>
                </c:pt>
                <c:pt idx="140">
                  <c:v>44136</c:v>
                </c:pt>
                <c:pt idx="141">
                  <c:v>44166</c:v>
                </c:pt>
                <c:pt idx="142">
                  <c:v>44197</c:v>
                </c:pt>
                <c:pt idx="143">
                  <c:v>44228</c:v>
                </c:pt>
                <c:pt idx="144">
                  <c:v>44256</c:v>
                </c:pt>
                <c:pt idx="145">
                  <c:v>44287</c:v>
                </c:pt>
                <c:pt idx="146">
                  <c:v>44317</c:v>
                </c:pt>
                <c:pt idx="147">
                  <c:v>44348</c:v>
                </c:pt>
                <c:pt idx="148">
                  <c:v>44409</c:v>
                </c:pt>
                <c:pt idx="149">
                  <c:v>44440</c:v>
                </c:pt>
                <c:pt idx="150">
                  <c:v>44470</c:v>
                </c:pt>
                <c:pt idx="151">
                  <c:v>44501</c:v>
                </c:pt>
                <c:pt idx="152">
                  <c:v>44531</c:v>
                </c:pt>
                <c:pt idx="153">
                  <c:v>44562</c:v>
                </c:pt>
                <c:pt idx="154">
                  <c:v>44593</c:v>
                </c:pt>
                <c:pt idx="155">
                  <c:v>44621</c:v>
                </c:pt>
                <c:pt idx="156">
                  <c:v>44652</c:v>
                </c:pt>
                <c:pt idx="157">
                  <c:v>44682</c:v>
                </c:pt>
                <c:pt idx="158">
                  <c:v>44713</c:v>
                </c:pt>
                <c:pt idx="159">
                  <c:v>44743</c:v>
                </c:pt>
                <c:pt idx="160">
                  <c:v>44774</c:v>
                </c:pt>
                <c:pt idx="161">
                  <c:v>44805</c:v>
                </c:pt>
                <c:pt idx="162">
                  <c:v>44835</c:v>
                </c:pt>
                <c:pt idx="163">
                  <c:v>44866</c:v>
                </c:pt>
                <c:pt idx="164">
                  <c:v>44896</c:v>
                </c:pt>
                <c:pt idx="165">
                  <c:v>44927</c:v>
                </c:pt>
                <c:pt idx="166">
                  <c:v>44958</c:v>
                </c:pt>
                <c:pt idx="167">
                  <c:v>44986</c:v>
                </c:pt>
                <c:pt idx="168">
                  <c:v>45017</c:v>
                </c:pt>
                <c:pt idx="169">
                  <c:v>45047</c:v>
                </c:pt>
                <c:pt idx="170">
                  <c:v>45078</c:v>
                </c:pt>
                <c:pt idx="171">
                  <c:v>45108</c:v>
                </c:pt>
                <c:pt idx="172">
                  <c:v>45139</c:v>
                </c:pt>
                <c:pt idx="173">
                  <c:v>45170</c:v>
                </c:pt>
                <c:pt idx="174">
                  <c:v>45200</c:v>
                </c:pt>
                <c:pt idx="175">
                  <c:v>45231</c:v>
                </c:pt>
                <c:pt idx="176">
                  <c:v>45261</c:v>
                </c:pt>
                <c:pt idx="177">
                  <c:v>45292</c:v>
                </c:pt>
                <c:pt idx="178">
                  <c:v>45323</c:v>
                </c:pt>
                <c:pt idx="179">
                  <c:v>45352</c:v>
                </c:pt>
                <c:pt idx="180">
                  <c:v>45383</c:v>
                </c:pt>
                <c:pt idx="181">
                  <c:v>45413</c:v>
                </c:pt>
                <c:pt idx="182">
                  <c:v>45444</c:v>
                </c:pt>
                <c:pt idx="183">
                  <c:v>45474</c:v>
                </c:pt>
                <c:pt idx="184">
                  <c:v>45505</c:v>
                </c:pt>
                <c:pt idx="185">
                  <c:v>45536</c:v>
                </c:pt>
                <c:pt idx="186">
                  <c:v>45566</c:v>
                </c:pt>
                <c:pt idx="187">
                  <c:v>45597</c:v>
                </c:pt>
                <c:pt idx="188">
                  <c:v>45627</c:v>
                </c:pt>
                <c:pt idx="189">
                  <c:v>45658</c:v>
                </c:pt>
                <c:pt idx="190">
                  <c:v>45689</c:v>
                </c:pt>
                <c:pt idx="191">
                  <c:v>45717</c:v>
                </c:pt>
                <c:pt idx="192">
                  <c:v>45748</c:v>
                </c:pt>
                <c:pt idx="193">
                  <c:v>45778</c:v>
                </c:pt>
                <c:pt idx="194">
                  <c:v>45809</c:v>
                </c:pt>
                <c:pt idx="195">
                  <c:v>45870</c:v>
                </c:pt>
                <c:pt idx="196">
                  <c:v>45931</c:v>
                </c:pt>
                <c:pt idx="197">
                  <c:v>45962</c:v>
                </c:pt>
                <c:pt idx="198">
                  <c:v>45992</c:v>
                </c:pt>
                <c:pt idx="199">
                  <c:v>46054</c:v>
                </c:pt>
                <c:pt idx="200">
                  <c:v>46113</c:v>
                </c:pt>
                <c:pt idx="201">
                  <c:v>46143</c:v>
                </c:pt>
                <c:pt idx="202">
                  <c:v>46174</c:v>
                </c:pt>
                <c:pt idx="203">
                  <c:v>46204</c:v>
                </c:pt>
                <c:pt idx="204">
                  <c:v>46235</c:v>
                </c:pt>
                <c:pt idx="205">
                  <c:v>46266</c:v>
                </c:pt>
              </c:numCache>
            </c:numRef>
          </c:xVal>
          <c:yVal>
            <c:numRef>
              <c:f>Koreksi_Data!$O$382:$O$587</c:f>
              <c:numCache>
                <c:formatCode>#,##0.0</c:formatCode>
                <c:ptCount val="206"/>
                <c:pt idx="0">
                  <c:v>13</c:v>
                </c:pt>
                <c:pt idx="1">
                  <c:v>8.17299578059072</c:v>
                </c:pt>
                <c:pt idx="2">
                  <c:v>6.80168776371308</c:v>
                </c:pt>
                <c:pt idx="3">
                  <c:v>8.22784810126582</c:v>
                </c:pt>
                <c:pt idx="4">
                  <c:v>7.9535864978903</c:v>
                </c:pt>
                <c:pt idx="5">
                  <c:v>0</c:v>
                </c:pt>
                <c:pt idx="6">
                  <c:v>8.0084388185654</c:v>
                </c:pt>
                <c:pt idx="7">
                  <c:v>9.32489451476793</c:v>
                </c:pt>
                <c:pt idx="8">
                  <c:v>10.3122362869198</c:v>
                </c:pt>
                <c:pt idx="9">
                  <c:v>10.6962025316456</c:v>
                </c:pt>
                <c:pt idx="10">
                  <c:v>9.43459915611814</c:v>
                </c:pt>
                <c:pt idx="11">
                  <c:v>9.48945147679325</c:v>
                </c:pt>
                <c:pt idx="12">
                  <c:v>64.5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580.169230769231</c:v>
                </c:pt>
                <c:pt idx="79">
                  <c:v>456</c:v>
                </c:pt>
                <c:pt idx="80">
                  <c:v>0</c:v>
                </c:pt>
                <c:pt idx="81">
                  <c:v>881.5</c:v>
                </c:pt>
                <c:pt idx="82">
                  <c:v>116</c:v>
                </c:pt>
                <c:pt idx="83">
                  <c:v>1140</c:v>
                </c:pt>
                <c:pt idx="84">
                  <c:v>1603.37001375516</c:v>
                </c:pt>
                <c:pt idx="85">
                  <c:v>768</c:v>
                </c:pt>
                <c:pt idx="86">
                  <c:v>1435</c:v>
                </c:pt>
                <c:pt idx="87">
                  <c:v>1411</c:v>
                </c:pt>
                <c:pt idx="88">
                  <c:v>1348</c:v>
                </c:pt>
                <c:pt idx="89">
                  <c:v>455.5</c:v>
                </c:pt>
                <c:pt idx="90">
                  <c:v>924.5</c:v>
                </c:pt>
                <c:pt idx="91">
                  <c:v>1235</c:v>
                </c:pt>
                <c:pt idx="92">
                  <c:v>1181</c:v>
                </c:pt>
                <c:pt idx="93">
                  <c:v>1089</c:v>
                </c:pt>
                <c:pt idx="94">
                  <c:v>1062</c:v>
                </c:pt>
                <c:pt idx="95">
                  <c:v>984</c:v>
                </c:pt>
                <c:pt idx="96">
                  <c:v>842.554778554779</c:v>
                </c:pt>
                <c:pt idx="97">
                  <c:v>901</c:v>
                </c:pt>
                <c:pt idx="98">
                  <c:v>848</c:v>
                </c:pt>
                <c:pt idx="99">
                  <c:v>908</c:v>
                </c:pt>
                <c:pt idx="100">
                  <c:v>973.543792107796</c:v>
                </c:pt>
                <c:pt idx="101">
                  <c:v>587</c:v>
                </c:pt>
                <c:pt idx="102">
                  <c:v>928</c:v>
                </c:pt>
                <c:pt idx="103">
                  <c:v>904.506329113924</c:v>
                </c:pt>
                <c:pt idx="104">
                  <c:v>799</c:v>
                </c:pt>
                <c:pt idx="105">
                  <c:v>788.917981072555</c:v>
                </c:pt>
                <c:pt idx="106">
                  <c:v>33</c:v>
                </c:pt>
                <c:pt idx="107">
                  <c:v>499</c:v>
                </c:pt>
                <c:pt idx="108">
                  <c:v>494</c:v>
                </c:pt>
                <c:pt idx="109">
                  <c:v>515</c:v>
                </c:pt>
                <c:pt idx="110">
                  <c:v>499</c:v>
                </c:pt>
                <c:pt idx="111">
                  <c:v>472</c:v>
                </c:pt>
                <c:pt idx="112">
                  <c:v>456</c:v>
                </c:pt>
                <c:pt idx="113">
                  <c:v>420</c:v>
                </c:pt>
                <c:pt idx="114">
                  <c:v>390.833333333333</c:v>
                </c:pt>
                <c:pt idx="115">
                  <c:v>371</c:v>
                </c:pt>
                <c:pt idx="116">
                  <c:v>386</c:v>
                </c:pt>
                <c:pt idx="117">
                  <c:v>397</c:v>
                </c:pt>
                <c:pt idx="118">
                  <c:v>398.703862660944</c:v>
                </c:pt>
                <c:pt idx="119">
                  <c:v>378</c:v>
                </c:pt>
                <c:pt idx="120">
                  <c:v>295</c:v>
                </c:pt>
                <c:pt idx="121">
                  <c:v>340</c:v>
                </c:pt>
                <c:pt idx="122">
                  <c:v>369</c:v>
                </c:pt>
                <c:pt idx="123">
                  <c:v>338.601830663616</c:v>
                </c:pt>
                <c:pt idx="124">
                  <c:v>363.089244851259</c:v>
                </c:pt>
                <c:pt idx="125">
                  <c:v>347.890160183066</c:v>
                </c:pt>
                <c:pt idx="126">
                  <c:v>391.798627002288</c:v>
                </c:pt>
                <c:pt idx="127">
                  <c:v>341.135011441648</c:v>
                </c:pt>
                <c:pt idx="128">
                  <c:v>354.645308924485</c:v>
                </c:pt>
                <c:pt idx="129">
                  <c:v>356.33409610984</c:v>
                </c:pt>
                <c:pt idx="130">
                  <c:v>354.645308924485</c:v>
                </c:pt>
                <c:pt idx="131">
                  <c:v>354.645308924485</c:v>
                </c:pt>
                <c:pt idx="132">
                  <c:v>358.022883295195</c:v>
                </c:pt>
                <c:pt idx="133">
                  <c:v>337.757437070938</c:v>
                </c:pt>
                <c:pt idx="134">
                  <c:v>312.425629290618</c:v>
                </c:pt>
                <c:pt idx="135">
                  <c:v>305.670480549199</c:v>
                </c:pt>
                <c:pt idx="136">
                  <c:v>301.448512585812</c:v>
                </c:pt>
                <c:pt idx="137">
                  <c:v>355.489702517162</c:v>
                </c:pt>
                <c:pt idx="138">
                  <c:v>348</c:v>
                </c:pt>
                <c:pt idx="139">
                  <c:v>328.879120879121</c:v>
                </c:pt>
                <c:pt idx="140">
                  <c:v>356.604395604396</c:v>
                </c:pt>
                <c:pt idx="141">
                  <c:v>336.527472527473</c:v>
                </c:pt>
                <c:pt idx="142">
                  <c:v>310.714285714286</c:v>
                </c:pt>
                <c:pt idx="143">
                  <c:v>296.373626373626</c:v>
                </c:pt>
                <c:pt idx="144">
                  <c:v>278.208791208791</c:v>
                </c:pt>
                <c:pt idx="145">
                  <c:v>213.197802197802</c:v>
                </c:pt>
                <c:pt idx="146">
                  <c:v>248.571428571429</c:v>
                </c:pt>
                <c:pt idx="147">
                  <c:v>242.835164835165</c:v>
                </c:pt>
                <c:pt idx="148">
                  <c:v>327.923076923077</c:v>
                </c:pt>
                <c:pt idx="149">
                  <c:v>292.549450549451</c:v>
                </c:pt>
                <c:pt idx="150">
                  <c:v>292.549450549451</c:v>
                </c:pt>
                <c:pt idx="151">
                  <c:v>305.934065934066</c:v>
                </c:pt>
                <c:pt idx="152">
                  <c:v>289.681318681319</c:v>
                </c:pt>
                <c:pt idx="153">
                  <c:v>315.494505494506</c:v>
                </c:pt>
                <c:pt idx="154">
                  <c:v>338.43956043956</c:v>
                </c:pt>
                <c:pt idx="155">
                  <c:v>346.087912087912</c:v>
                </c:pt>
                <c:pt idx="156">
                  <c:v>314.538461538462</c:v>
                </c:pt>
                <c:pt idx="157">
                  <c:v>324.098901098901</c:v>
                </c:pt>
                <c:pt idx="158">
                  <c:v>300.197802197802</c:v>
                </c:pt>
                <c:pt idx="159">
                  <c:v>295.417582417582</c:v>
                </c:pt>
                <c:pt idx="160">
                  <c:v>291.593406593407</c:v>
                </c:pt>
                <c:pt idx="161">
                  <c:v>289.681318681319</c:v>
                </c:pt>
                <c:pt idx="162">
                  <c:v>276.296703296703</c:v>
                </c:pt>
                <c:pt idx="163">
                  <c:v>311.67032967033</c:v>
                </c:pt>
                <c:pt idx="164">
                  <c:v>300.197802197802</c:v>
                </c:pt>
                <c:pt idx="165">
                  <c:v>282.989010989011</c:v>
                </c:pt>
                <c:pt idx="166">
                  <c:v>386.241758241758</c:v>
                </c:pt>
                <c:pt idx="167">
                  <c:v>327.923076923077</c:v>
                </c:pt>
                <c:pt idx="168">
                  <c:v>391.978021978022</c:v>
                </c:pt>
                <c:pt idx="169">
                  <c:v>414.923076923077</c:v>
                </c:pt>
                <c:pt idx="170">
                  <c:v>360.428571428571</c:v>
                </c:pt>
                <c:pt idx="171">
                  <c:v>343.21978021978</c:v>
                </c:pt>
                <c:pt idx="172">
                  <c:v>379.549450549451</c:v>
                </c:pt>
                <c:pt idx="173">
                  <c:v>417.791208791209</c:v>
                </c:pt>
                <c:pt idx="174">
                  <c:v>405.362637362637</c:v>
                </c:pt>
                <c:pt idx="175">
                  <c:v>442.648351648352</c:v>
                </c:pt>
                <c:pt idx="176">
                  <c:v>452.208791208791</c:v>
                </c:pt>
                <c:pt idx="177">
                  <c:v>434.043956043956</c:v>
                </c:pt>
                <c:pt idx="178">
                  <c:v>414.923076923077</c:v>
                </c:pt>
                <c:pt idx="179">
                  <c:v>430.21978021978</c:v>
                </c:pt>
                <c:pt idx="180">
                  <c:v>403.45054945055</c:v>
                </c:pt>
                <c:pt idx="181">
                  <c:v>392.934065934066</c:v>
                </c:pt>
                <c:pt idx="182">
                  <c:v>393.89010989011</c:v>
                </c:pt>
                <c:pt idx="183">
                  <c:v>284</c:v>
                </c:pt>
                <c:pt idx="184">
                  <c:v>262</c:v>
                </c:pt>
                <c:pt idx="185">
                  <c:v>218</c:v>
                </c:pt>
                <c:pt idx="186">
                  <c:v>192</c:v>
                </c:pt>
                <c:pt idx="187">
                  <c:v>188.129032258065</c:v>
                </c:pt>
                <c:pt idx="188">
                  <c:v>188.903225806452</c:v>
                </c:pt>
                <c:pt idx="189">
                  <c:v>188</c:v>
                </c:pt>
                <c:pt idx="190">
                  <c:v>159.608163265306</c:v>
                </c:pt>
                <c:pt idx="191">
                  <c:v>156</c:v>
                </c:pt>
                <c:pt idx="192">
                  <c:v>137.159420289855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Koreksi_Data!$C$382:$C$587</c:f>
              <c:numCache>
                <c:formatCode>mmm\-yyyy</c:formatCode>
                <c:ptCount val="206"/>
                <c:pt idx="0">
                  <c:v>39845</c:v>
                </c:pt>
                <c:pt idx="1">
                  <c:v>39873</c:v>
                </c:pt>
                <c:pt idx="2">
                  <c:v>39904</c:v>
                </c:pt>
                <c:pt idx="3">
                  <c:v>39934</c:v>
                </c:pt>
                <c:pt idx="4">
                  <c:v>39965</c:v>
                </c:pt>
                <c:pt idx="5">
                  <c:v>39995</c:v>
                </c:pt>
                <c:pt idx="6">
                  <c:v>40026</c:v>
                </c:pt>
                <c:pt idx="7">
                  <c:v>40057</c:v>
                </c:pt>
                <c:pt idx="8">
                  <c:v>40087</c:v>
                </c:pt>
                <c:pt idx="9">
                  <c:v>40118</c:v>
                </c:pt>
                <c:pt idx="10">
                  <c:v>40148</c:v>
                </c:pt>
                <c:pt idx="11">
                  <c:v>40179</c:v>
                </c:pt>
                <c:pt idx="12">
                  <c:v>40210</c:v>
                </c:pt>
                <c:pt idx="13">
                  <c:v>40238</c:v>
                </c:pt>
                <c:pt idx="14">
                  <c:v>40269</c:v>
                </c:pt>
                <c:pt idx="15">
                  <c:v>40299</c:v>
                </c:pt>
                <c:pt idx="16">
                  <c:v>40330</c:v>
                </c:pt>
                <c:pt idx="17">
                  <c:v>40360</c:v>
                </c:pt>
                <c:pt idx="18">
                  <c:v>40391</c:v>
                </c:pt>
                <c:pt idx="19">
                  <c:v>40422</c:v>
                </c:pt>
                <c:pt idx="20">
                  <c:v>40452</c:v>
                </c:pt>
                <c:pt idx="21">
                  <c:v>40483</c:v>
                </c:pt>
                <c:pt idx="22">
                  <c:v>40513</c:v>
                </c:pt>
                <c:pt idx="23">
                  <c:v>40544</c:v>
                </c:pt>
                <c:pt idx="24">
                  <c:v>40575</c:v>
                </c:pt>
                <c:pt idx="25">
                  <c:v>40603</c:v>
                </c:pt>
                <c:pt idx="26">
                  <c:v>40634</c:v>
                </c:pt>
                <c:pt idx="27">
                  <c:v>40664</c:v>
                </c:pt>
                <c:pt idx="28">
                  <c:v>40695</c:v>
                </c:pt>
                <c:pt idx="29">
                  <c:v>40725</c:v>
                </c:pt>
                <c:pt idx="30">
                  <c:v>40756</c:v>
                </c:pt>
                <c:pt idx="31">
                  <c:v>40787</c:v>
                </c:pt>
                <c:pt idx="32">
                  <c:v>40817</c:v>
                </c:pt>
                <c:pt idx="33">
                  <c:v>40848</c:v>
                </c:pt>
                <c:pt idx="34">
                  <c:v>40878</c:v>
                </c:pt>
                <c:pt idx="35">
                  <c:v>40909</c:v>
                </c:pt>
                <c:pt idx="36">
                  <c:v>40940</c:v>
                </c:pt>
                <c:pt idx="37">
                  <c:v>40969</c:v>
                </c:pt>
                <c:pt idx="38">
                  <c:v>41000</c:v>
                </c:pt>
                <c:pt idx="39">
                  <c:v>41030</c:v>
                </c:pt>
                <c:pt idx="40">
                  <c:v>41061</c:v>
                </c:pt>
                <c:pt idx="41">
                  <c:v>41091</c:v>
                </c:pt>
                <c:pt idx="42">
                  <c:v>41122</c:v>
                </c:pt>
                <c:pt idx="43">
                  <c:v>41153</c:v>
                </c:pt>
                <c:pt idx="44">
                  <c:v>41183</c:v>
                </c:pt>
                <c:pt idx="45">
                  <c:v>41214</c:v>
                </c:pt>
                <c:pt idx="46">
                  <c:v>41244</c:v>
                </c:pt>
                <c:pt idx="47">
                  <c:v>41275</c:v>
                </c:pt>
                <c:pt idx="48">
                  <c:v>41306</c:v>
                </c:pt>
                <c:pt idx="49">
                  <c:v>41334</c:v>
                </c:pt>
                <c:pt idx="50">
                  <c:v>41365</c:v>
                </c:pt>
                <c:pt idx="51">
                  <c:v>41395</c:v>
                </c:pt>
                <c:pt idx="52">
                  <c:v>41426</c:v>
                </c:pt>
                <c:pt idx="53">
                  <c:v>41456</c:v>
                </c:pt>
                <c:pt idx="54">
                  <c:v>41487</c:v>
                </c:pt>
                <c:pt idx="55">
                  <c:v>41518</c:v>
                </c:pt>
                <c:pt idx="56">
                  <c:v>41548</c:v>
                </c:pt>
                <c:pt idx="57">
                  <c:v>41579</c:v>
                </c:pt>
                <c:pt idx="58">
                  <c:v>41609</c:v>
                </c:pt>
                <c:pt idx="59">
                  <c:v>41640</c:v>
                </c:pt>
                <c:pt idx="60">
                  <c:v>41671</c:v>
                </c:pt>
                <c:pt idx="61">
                  <c:v>41699</c:v>
                </c:pt>
                <c:pt idx="62">
                  <c:v>41730</c:v>
                </c:pt>
                <c:pt idx="63">
                  <c:v>41760</c:v>
                </c:pt>
                <c:pt idx="64">
                  <c:v>41791</c:v>
                </c:pt>
                <c:pt idx="65">
                  <c:v>41821</c:v>
                </c:pt>
                <c:pt idx="66">
                  <c:v>41852</c:v>
                </c:pt>
                <c:pt idx="67">
                  <c:v>41883</c:v>
                </c:pt>
                <c:pt idx="68">
                  <c:v>41913</c:v>
                </c:pt>
                <c:pt idx="69">
                  <c:v>41944</c:v>
                </c:pt>
                <c:pt idx="70">
                  <c:v>41974</c:v>
                </c:pt>
                <c:pt idx="71">
                  <c:v>42005</c:v>
                </c:pt>
                <c:pt idx="72">
                  <c:v>42036</c:v>
                </c:pt>
                <c:pt idx="73">
                  <c:v>42064</c:v>
                </c:pt>
                <c:pt idx="74">
                  <c:v>42095</c:v>
                </c:pt>
                <c:pt idx="75">
                  <c:v>42125</c:v>
                </c:pt>
                <c:pt idx="76">
                  <c:v>42156</c:v>
                </c:pt>
                <c:pt idx="77">
                  <c:v>42186</c:v>
                </c:pt>
                <c:pt idx="78">
                  <c:v>42217</c:v>
                </c:pt>
                <c:pt idx="79">
                  <c:v>42248</c:v>
                </c:pt>
                <c:pt idx="80">
                  <c:v>42278</c:v>
                </c:pt>
                <c:pt idx="81">
                  <c:v>42309</c:v>
                </c:pt>
                <c:pt idx="82">
                  <c:v>42339</c:v>
                </c:pt>
                <c:pt idx="83">
                  <c:v>42370</c:v>
                </c:pt>
                <c:pt idx="84">
                  <c:v>42430</c:v>
                </c:pt>
                <c:pt idx="85">
                  <c:v>42461</c:v>
                </c:pt>
                <c:pt idx="86">
                  <c:v>42491</c:v>
                </c:pt>
                <c:pt idx="87">
                  <c:v>42522</c:v>
                </c:pt>
                <c:pt idx="88">
                  <c:v>42552</c:v>
                </c:pt>
                <c:pt idx="89">
                  <c:v>42583</c:v>
                </c:pt>
                <c:pt idx="90">
                  <c:v>42614</c:v>
                </c:pt>
                <c:pt idx="91">
                  <c:v>42644</c:v>
                </c:pt>
                <c:pt idx="92">
                  <c:v>42675</c:v>
                </c:pt>
                <c:pt idx="93">
                  <c:v>42705</c:v>
                </c:pt>
                <c:pt idx="94">
                  <c:v>42736</c:v>
                </c:pt>
                <c:pt idx="95">
                  <c:v>42767</c:v>
                </c:pt>
                <c:pt idx="96">
                  <c:v>42795</c:v>
                </c:pt>
                <c:pt idx="97">
                  <c:v>42826</c:v>
                </c:pt>
                <c:pt idx="98">
                  <c:v>42856</c:v>
                </c:pt>
                <c:pt idx="99">
                  <c:v>42887</c:v>
                </c:pt>
                <c:pt idx="100">
                  <c:v>42917</c:v>
                </c:pt>
                <c:pt idx="101">
                  <c:v>42948</c:v>
                </c:pt>
                <c:pt idx="102">
                  <c:v>42979</c:v>
                </c:pt>
                <c:pt idx="103">
                  <c:v>43009</c:v>
                </c:pt>
                <c:pt idx="104">
                  <c:v>43040</c:v>
                </c:pt>
                <c:pt idx="105">
                  <c:v>43070</c:v>
                </c:pt>
                <c:pt idx="106">
                  <c:v>43101</c:v>
                </c:pt>
                <c:pt idx="107">
                  <c:v>43132</c:v>
                </c:pt>
                <c:pt idx="108">
                  <c:v>43160</c:v>
                </c:pt>
                <c:pt idx="109">
                  <c:v>43191</c:v>
                </c:pt>
                <c:pt idx="110">
                  <c:v>43221</c:v>
                </c:pt>
                <c:pt idx="111">
                  <c:v>43252</c:v>
                </c:pt>
                <c:pt idx="112">
                  <c:v>43282</c:v>
                </c:pt>
                <c:pt idx="113">
                  <c:v>43313</c:v>
                </c:pt>
                <c:pt idx="114">
                  <c:v>43344</c:v>
                </c:pt>
                <c:pt idx="115">
                  <c:v>43374</c:v>
                </c:pt>
                <c:pt idx="116">
                  <c:v>43405</c:v>
                </c:pt>
                <c:pt idx="117">
                  <c:v>43435</c:v>
                </c:pt>
                <c:pt idx="118">
                  <c:v>43466</c:v>
                </c:pt>
                <c:pt idx="119">
                  <c:v>43497</c:v>
                </c:pt>
                <c:pt idx="120">
                  <c:v>43525</c:v>
                </c:pt>
                <c:pt idx="121">
                  <c:v>43556</c:v>
                </c:pt>
                <c:pt idx="122">
                  <c:v>43586</c:v>
                </c:pt>
                <c:pt idx="123">
                  <c:v>43617</c:v>
                </c:pt>
                <c:pt idx="124">
                  <c:v>43647</c:v>
                </c:pt>
                <c:pt idx="125">
                  <c:v>43678</c:v>
                </c:pt>
                <c:pt idx="126">
                  <c:v>43709</c:v>
                </c:pt>
                <c:pt idx="127">
                  <c:v>43739</c:v>
                </c:pt>
                <c:pt idx="128">
                  <c:v>43770</c:v>
                </c:pt>
                <c:pt idx="129">
                  <c:v>43800</c:v>
                </c:pt>
                <c:pt idx="130">
                  <c:v>43831</c:v>
                </c:pt>
                <c:pt idx="131">
                  <c:v>43862</c:v>
                </c:pt>
                <c:pt idx="132">
                  <c:v>43891</c:v>
                </c:pt>
                <c:pt idx="133">
                  <c:v>43922</c:v>
                </c:pt>
                <c:pt idx="134">
                  <c:v>43952</c:v>
                </c:pt>
                <c:pt idx="135">
                  <c:v>43983</c:v>
                </c:pt>
                <c:pt idx="136">
                  <c:v>44013</c:v>
                </c:pt>
                <c:pt idx="137">
                  <c:v>44044</c:v>
                </c:pt>
                <c:pt idx="138">
                  <c:v>44075</c:v>
                </c:pt>
                <c:pt idx="139">
                  <c:v>44105</c:v>
                </c:pt>
                <c:pt idx="140">
                  <c:v>44136</c:v>
                </c:pt>
                <c:pt idx="141">
                  <c:v>44166</c:v>
                </c:pt>
                <c:pt idx="142">
                  <c:v>44197</c:v>
                </c:pt>
                <c:pt idx="143">
                  <c:v>44228</c:v>
                </c:pt>
                <c:pt idx="144">
                  <c:v>44256</c:v>
                </c:pt>
                <c:pt idx="145">
                  <c:v>44287</c:v>
                </c:pt>
                <c:pt idx="146">
                  <c:v>44317</c:v>
                </c:pt>
                <c:pt idx="147">
                  <c:v>44348</c:v>
                </c:pt>
                <c:pt idx="148">
                  <c:v>44409</c:v>
                </c:pt>
                <c:pt idx="149">
                  <c:v>44440</c:v>
                </c:pt>
                <c:pt idx="150">
                  <c:v>44470</c:v>
                </c:pt>
                <c:pt idx="151">
                  <c:v>44501</c:v>
                </c:pt>
                <c:pt idx="152">
                  <c:v>44531</c:v>
                </c:pt>
                <c:pt idx="153">
                  <c:v>44562</c:v>
                </c:pt>
                <c:pt idx="154">
                  <c:v>44593</c:v>
                </c:pt>
                <c:pt idx="155">
                  <c:v>44621</c:v>
                </c:pt>
                <c:pt idx="156">
                  <c:v>44652</c:v>
                </c:pt>
                <c:pt idx="157">
                  <c:v>44682</c:v>
                </c:pt>
                <c:pt idx="158">
                  <c:v>44713</c:v>
                </c:pt>
                <c:pt idx="159">
                  <c:v>44743</c:v>
                </c:pt>
                <c:pt idx="160">
                  <c:v>44774</c:v>
                </c:pt>
                <c:pt idx="161">
                  <c:v>44805</c:v>
                </c:pt>
                <c:pt idx="162">
                  <c:v>44835</c:v>
                </c:pt>
                <c:pt idx="163">
                  <c:v>44866</c:v>
                </c:pt>
                <c:pt idx="164">
                  <c:v>44896</c:v>
                </c:pt>
                <c:pt idx="165">
                  <c:v>44927</c:v>
                </c:pt>
                <c:pt idx="166">
                  <c:v>44958</c:v>
                </c:pt>
                <c:pt idx="167">
                  <c:v>44986</c:v>
                </c:pt>
                <c:pt idx="168">
                  <c:v>45017</c:v>
                </c:pt>
                <c:pt idx="169">
                  <c:v>45047</c:v>
                </c:pt>
                <c:pt idx="170">
                  <c:v>45078</c:v>
                </c:pt>
                <c:pt idx="171">
                  <c:v>45108</c:v>
                </c:pt>
                <c:pt idx="172">
                  <c:v>45139</c:v>
                </c:pt>
                <c:pt idx="173">
                  <c:v>45170</c:v>
                </c:pt>
                <c:pt idx="174">
                  <c:v>45200</c:v>
                </c:pt>
                <c:pt idx="175">
                  <c:v>45231</c:v>
                </c:pt>
                <c:pt idx="176">
                  <c:v>45261</c:v>
                </c:pt>
                <c:pt idx="177">
                  <c:v>45292</c:v>
                </c:pt>
                <c:pt idx="178">
                  <c:v>45323</c:v>
                </c:pt>
                <c:pt idx="179">
                  <c:v>45352</c:v>
                </c:pt>
                <c:pt idx="180">
                  <c:v>45383</c:v>
                </c:pt>
                <c:pt idx="181">
                  <c:v>45413</c:v>
                </c:pt>
                <c:pt idx="182">
                  <c:v>45444</c:v>
                </c:pt>
                <c:pt idx="183">
                  <c:v>45474</c:v>
                </c:pt>
                <c:pt idx="184">
                  <c:v>45505</c:v>
                </c:pt>
                <c:pt idx="185">
                  <c:v>45536</c:v>
                </c:pt>
                <c:pt idx="186">
                  <c:v>45566</c:v>
                </c:pt>
                <c:pt idx="187">
                  <c:v>45597</c:v>
                </c:pt>
                <c:pt idx="188">
                  <c:v>45627</c:v>
                </c:pt>
                <c:pt idx="189">
                  <c:v>45658</c:v>
                </c:pt>
                <c:pt idx="190">
                  <c:v>45689</c:v>
                </c:pt>
                <c:pt idx="191">
                  <c:v>45717</c:v>
                </c:pt>
                <c:pt idx="192">
                  <c:v>45748</c:v>
                </c:pt>
                <c:pt idx="193">
                  <c:v>45778</c:v>
                </c:pt>
                <c:pt idx="194">
                  <c:v>45809</c:v>
                </c:pt>
                <c:pt idx="195">
                  <c:v>45870</c:v>
                </c:pt>
                <c:pt idx="196">
                  <c:v>45931</c:v>
                </c:pt>
                <c:pt idx="197">
                  <c:v>45962</c:v>
                </c:pt>
                <c:pt idx="198">
                  <c:v>45992</c:v>
                </c:pt>
                <c:pt idx="199">
                  <c:v>46054</c:v>
                </c:pt>
                <c:pt idx="200">
                  <c:v>46113</c:v>
                </c:pt>
                <c:pt idx="201">
                  <c:v>46143</c:v>
                </c:pt>
                <c:pt idx="202">
                  <c:v>46174</c:v>
                </c:pt>
                <c:pt idx="203">
                  <c:v>46204</c:v>
                </c:pt>
                <c:pt idx="204">
                  <c:v>46235</c:v>
                </c:pt>
                <c:pt idx="205">
                  <c:v>46266</c:v>
                </c:pt>
              </c:numCache>
            </c:numRef>
          </c:xVal>
          <c:yVal>
            <c:numRef>
              <c:f>Koreksi_Data!$M$382:$M$587</c:f>
              <c:numCache>
                <c:formatCode>#,##0.0</c:formatCode>
                <c:ptCount val="206"/>
                <c:pt idx="0">
                  <c:v>13</c:v>
                </c:pt>
                <c:pt idx="12">
                  <c:v>64.5</c:v>
                </c:pt>
                <c:pt idx="13">
                  <c:v>93.6666666666667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194</c:v>
                </c:pt>
                <c:pt idx="27">
                  <c:v>0</c:v>
                </c:pt>
                <c:pt idx="31">
                  <c:v>0</c:v>
                </c:pt>
                <c:pt idx="36">
                  <c:v>0</c:v>
                </c:pt>
                <c:pt idx="42">
                  <c:v>0</c:v>
                </c:pt>
                <c:pt idx="51">
                  <c:v>0</c:v>
                </c:pt>
                <c:pt idx="57">
                  <c:v>0</c:v>
                </c:pt>
                <c:pt idx="61">
                  <c:v>0</c:v>
                </c:pt>
                <c:pt idx="75">
                  <c:v>26.5</c:v>
                </c:pt>
                <c:pt idx="77">
                  <c:v>760.5</c:v>
                </c:pt>
                <c:pt idx="79">
                  <c:v>456</c:v>
                </c:pt>
                <c:pt idx="80">
                  <c:v>752</c:v>
                </c:pt>
                <c:pt idx="81">
                  <c:v>881.5</c:v>
                </c:pt>
                <c:pt idx="82">
                  <c:v>116</c:v>
                </c:pt>
                <c:pt idx="83">
                  <c:v>1140</c:v>
                </c:pt>
                <c:pt idx="85">
                  <c:v>768</c:v>
                </c:pt>
                <c:pt idx="86">
                  <c:v>1435</c:v>
                </c:pt>
                <c:pt idx="87">
                  <c:v>1411</c:v>
                </c:pt>
                <c:pt idx="88">
                  <c:v>1348</c:v>
                </c:pt>
                <c:pt idx="89">
                  <c:v>455.5</c:v>
                </c:pt>
                <c:pt idx="90">
                  <c:v>924.5</c:v>
                </c:pt>
                <c:pt idx="91">
                  <c:v>1235</c:v>
                </c:pt>
                <c:pt idx="92">
                  <c:v>1181</c:v>
                </c:pt>
                <c:pt idx="93">
                  <c:v>1089</c:v>
                </c:pt>
                <c:pt idx="94">
                  <c:v>1062</c:v>
                </c:pt>
                <c:pt idx="95">
                  <c:v>984</c:v>
                </c:pt>
                <c:pt idx="97">
                  <c:v>901</c:v>
                </c:pt>
                <c:pt idx="98">
                  <c:v>848</c:v>
                </c:pt>
                <c:pt idx="99">
                  <c:v>908</c:v>
                </c:pt>
                <c:pt idx="101">
                  <c:v>587</c:v>
                </c:pt>
                <c:pt idx="102">
                  <c:v>928</c:v>
                </c:pt>
                <c:pt idx="104">
                  <c:v>799</c:v>
                </c:pt>
                <c:pt idx="106">
                  <c:v>33</c:v>
                </c:pt>
                <c:pt idx="107">
                  <c:v>499</c:v>
                </c:pt>
                <c:pt idx="108">
                  <c:v>494</c:v>
                </c:pt>
                <c:pt idx="109">
                  <c:v>515</c:v>
                </c:pt>
                <c:pt idx="110">
                  <c:v>499</c:v>
                </c:pt>
                <c:pt idx="111">
                  <c:v>472</c:v>
                </c:pt>
                <c:pt idx="112">
                  <c:v>456</c:v>
                </c:pt>
                <c:pt idx="113">
                  <c:v>420</c:v>
                </c:pt>
                <c:pt idx="115">
                  <c:v>371</c:v>
                </c:pt>
                <c:pt idx="116">
                  <c:v>386</c:v>
                </c:pt>
                <c:pt idx="117">
                  <c:v>397</c:v>
                </c:pt>
                <c:pt idx="119">
                  <c:v>378</c:v>
                </c:pt>
                <c:pt idx="120">
                  <c:v>295</c:v>
                </c:pt>
                <c:pt idx="121">
                  <c:v>340</c:v>
                </c:pt>
                <c:pt idx="122">
                  <c:v>369</c:v>
                </c:pt>
                <c:pt idx="138">
                  <c:v>348</c:v>
                </c:pt>
                <c:pt idx="183">
                  <c:v>284</c:v>
                </c:pt>
                <c:pt idx="184">
                  <c:v>262</c:v>
                </c:pt>
                <c:pt idx="185">
                  <c:v>218</c:v>
                </c:pt>
                <c:pt idx="186">
                  <c:v>192</c:v>
                </c:pt>
                <c:pt idx="189">
                  <c:v>188</c:v>
                </c:pt>
                <c:pt idx="191">
                  <c:v>156</c:v>
                </c:pt>
                <c:pt idx="193">
                  <c:v>128</c:v>
                </c:pt>
                <c:pt idx="194">
                  <c:v>111</c:v>
                </c:pt>
                <c:pt idx="195">
                  <c:v>809.5</c:v>
                </c:pt>
                <c:pt idx="196">
                  <c:v>589</c:v>
                </c:pt>
                <c:pt idx="197">
                  <c:v>552</c:v>
                </c:pt>
                <c:pt idx="198">
                  <c:v>520</c:v>
                </c:pt>
                <c:pt idx="199">
                  <c:v>488</c:v>
                </c:pt>
                <c:pt idx="200">
                  <c:v>350</c:v>
                </c:pt>
                <c:pt idx="201">
                  <c:v>343</c:v>
                </c:pt>
                <c:pt idx="202">
                  <c:v>246</c:v>
                </c:pt>
                <c:pt idx="203">
                  <c:v>187</c:v>
                </c:pt>
                <c:pt idx="204">
                  <c:v>178</c:v>
                </c:pt>
                <c:pt idx="205">
                  <c:v>174</c:v>
                </c:pt>
              </c:numCache>
            </c:numRef>
          </c:yVal>
          <c:smooth val="0"/>
        </c:ser>
        <c:axId val="34177933"/>
        <c:axId val="13806751"/>
      </c:scatterChart>
      <c:valAx>
        <c:axId val="34177933"/>
        <c:scaling>
          <c:orientation val="minMax"/>
          <c:max val="46266"/>
          <c:min val="39845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3806751"/>
        <c:crosses val="autoZero"/>
        <c:crossBetween val="midCat"/>
        <c:majorUnit val="1095.75"/>
      </c:valAx>
      <c:valAx>
        <c:axId val="13806751"/>
        <c:scaling>
          <c:orientation val="minMax"/>
          <c:max val="3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417793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KKA-4 | WATER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Koreksi_Data!$C$588:$C$769</c:f>
              <c:numCache>
                <c:formatCode>mmm\-yyyy</c:formatCode>
                <c:ptCount val="182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40940</c:v>
                </c:pt>
                <c:pt idx="24">
                  <c:v>40969</c:v>
                </c:pt>
                <c:pt idx="25">
                  <c:v>41000</c:v>
                </c:pt>
                <c:pt idx="26">
                  <c:v>41030</c:v>
                </c:pt>
                <c:pt idx="27">
                  <c:v>41061</c:v>
                </c:pt>
                <c:pt idx="28">
                  <c:v>41091</c:v>
                </c:pt>
                <c:pt idx="29">
                  <c:v>41122</c:v>
                </c:pt>
                <c:pt idx="30">
                  <c:v>41153</c:v>
                </c:pt>
                <c:pt idx="31">
                  <c:v>41183</c:v>
                </c:pt>
                <c:pt idx="32">
                  <c:v>41214</c:v>
                </c:pt>
                <c:pt idx="33">
                  <c:v>41244</c:v>
                </c:pt>
                <c:pt idx="34">
                  <c:v>41275</c:v>
                </c:pt>
                <c:pt idx="35">
                  <c:v>41306</c:v>
                </c:pt>
                <c:pt idx="36">
                  <c:v>41334</c:v>
                </c:pt>
                <c:pt idx="37">
                  <c:v>41365</c:v>
                </c:pt>
                <c:pt idx="38">
                  <c:v>41395</c:v>
                </c:pt>
                <c:pt idx="39">
                  <c:v>41426</c:v>
                </c:pt>
                <c:pt idx="40">
                  <c:v>41456</c:v>
                </c:pt>
                <c:pt idx="41">
                  <c:v>41487</c:v>
                </c:pt>
                <c:pt idx="42">
                  <c:v>41518</c:v>
                </c:pt>
                <c:pt idx="43">
                  <c:v>41548</c:v>
                </c:pt>
                <c:pt idx="44">
                  <c:v>41579</c:v>
                </c:pt>
                <c:pt idx="45">
                  <c:v>41609</c:v>
                </c:pt>
                <c:pt idx="46">
                  <c:v>41640</c:v>
                </c:pt>
                <c:pt idx="47">
                  <c:v>41671</c:v>
                </c:pt>
                <c:pt idx="48">
                  <c:v>41699</c:v>
                </c:pt>
                <c:pt idx="49">
                  <c:v>41730</c:v>
                </c:pt>
                <c:pt idx="50">
                  <c:v>41760</c:v>
                </c:pt>
                <c:pt idx="51">
                  <c:v>41791</c:v>
                </c:pt>
                <c:pt idx="52">
                  <c:v>41821</c:v>
                </c:pt>
                <c:pt idx="53">
                  <c:v>41852</c:v>
                </c:pt>
                <c:pt idx="54">
                  <c:v>41883</c:v>
                </c:pt>
                <c:pt idx="55">
                  <c:v>41913</c:v>
                </c:pt>
                <c:pt idx="56">
                  <c:v>41944</c:v>
                </c:pt>
                <c:pt idx="57">
                  <c:v>41974</c:v>
                </c:pt>
                <c:pt idx="58">
                  <c:v>42005</c:v>
                </c:pt>
                <c:pt idx="59">
                  <c:v>42036</c:v>
                </c:pt>
                <c:pt idx="60">
                  <c:v>42064</c:v>
                </c:pt>
                <c:pt idx="61">
                  <c:v>42095</c:v>
                </c:pt>
                <c:pt idx="62">
                  <c:v>42125</c:v>
                </c:pt>
                <c:pt idx="63">
                  <c:v>42156</c:v>
                </c:pt>
                <c:pt idx="64">
                  <c:v>42186</c:v>
                </c:pt>
                <c:pt idx="65">
                  <c:v>42217</c:v>
                </c:pt>
                <c:pt idx="66">
                  <c:v>42248</c:v>
                </c:pt>
                <c:pt idx="67">
                  <c:v>42278</c:v>
                </c:pt>
                <c:pt idx="68">
                  <c:v>42309</c:v>
                </c:pt>
                <c:pt idx="69">
                  <c:v>42339</c:v>
                </c:pt>
                <c:pt idx="70">
                  <c:v>42370</c:v>
                </c:pt>
                <c:pt idx="71">
                  <c:v>42583</c:v>
                </c:pt>
                <c:pt idx="72">
                  <c:v>42614</c:v>
                </c:pt>
                <c:pt idx="73">
                  <c:v>42644</c:v>
                </c:pt>
                <c:pt idx="74">
                  <c:v>42675</c:v>
                </c:pt>
                <c:pt idx="75">
                  <c:v>42705</c:v>
                </c:pt>
                <c:pt idx="76">
                  <c:v>42736</c:v>
                </c:pt>
                <c:pt idx="77">
                  <c:v>42767</c:v>
                </c:pt>
                <c:pt idx="78">
                  <c:v>42795</c:v>
                </c:pt>
                <c:pt idx="79">
                  <c:v>42826</c:v>
                </c:pt>
                <c:pt idx="80">
                  <c:v>42856</c:v>
                </c:pt>
                <c:pt idx="81">
                  <c:v>42887</c:v>
                </c:pt>
                <c:pt idx="82">
                  <c:v>42917</c:v>
                </c:pt>
                <c:pt idx="83">
                  <c:v>42948</c:v>
                </c:pt>
                <c:pt idx="84">
                  <c:v>42979</c:v>
                </c:pt>
                <c:pt idx="85">
                  <c:v>43009</c:v>
                </c:pt>
                <c:pt idx="86">
                  <c:v>43040</c:v>
                </c:pt>
                <c:pt idx="87">
                  <c:v>43070</c:v>
                </c:pt>
                <c:pt idx="88">
                  <c:v>43101</c:v>
                </c:pt>
                <c:pt idx="89">
                  <c:v>43132</c:v>
                </c:pt>
                <c:pt idx="90">
                  <c:v>43160</c:v>
                </c:pt>
                <c:pt idx="91">
                  <c:v>43191</c:v>
                </c:pt>
                <c:pt idx="92">
                  <c:v>43221</c:v>
                </c:pt>
                <c:pt idx="93">
                  <c:v>43252</c:v>
                </c:pt>
                <c:pt idx="94">
                  <c:v>43282</c:v>
                </c:pt>
                <c:pt idx="95">
                  <c:v>43313</c:v>
                </c:pt>
                <c:pt idx="96">
                  <c:v>43344</c:v>
                </c:pt>
                <c:pt idx="97">
                  <c:v>43374</c:v>
                </c:pt>
                <c:pt idx="98">
                  <c:v>43405</c:v>
                </c:pt>
                <c:pt idx="99">
                  <c:v>43435</c:v>
                </c:pt>
                <c:pt idx="100">
                  <c:v>43466</c:v>
                </c:pt>
                <c:pt idx="101">
                  <c:v>43497</c:v>
                </c:pt>
                <c:pt idx="102">
                  <c:v>43525</c:v>
                </c:pt>
                <c:pt idx="103">
                  <c:v>43556</c:v>
                </c:pt>
                <c:pt idx="104">
                  <c:v>43586</c:v>
                </c:pt>
                <c:pt idx="105">
                  <c:v>43617</c:v>
                </c:pt>
                <c:pt idx="106">
                  <c:v>43647</c:v>
                </c:pt>
                <c:pt idx="107">
                  <c:v>43678</c:v>
                </c:pt>
                <c:pt idx="108">
                  <c:v>43709</c:v>
                </c:pt>
                <c:pt idx="109">
                  <c:v>43739</c:v>
                </c:pt>
                <c:pt idx="110">
                  <c:v>43770</c:v>
                </c:pt>
                <c:pt idx="111">
                  <c:v>43800</c:v>
                </c:pt>
                <c:pt idx="112">
                  <c:v>43831</c:v>
                </c:pt>
                <c:pt idx="113">
                  <c:v>43862</c:v>
                </c:pt>
                <c:pt idx="114">
                  <c:v>43891</c:v>
                </c:pt>
                <c:pt idx="115">
                  <c:v>43922</c:v>
                </c:pt>
                <c:pt idx="116">
                  <c:v>43952</c:v>
                </c:pt>
                <c:pt idx="117">
                  <c:v>43983</c:v>
                </c:pt>
                <c:pt idx="118">
                  <c:v>44013</c:v>
                </c:pt>
                <c:pt idx="119">
                  <c:v>44044</c:v>
                </c:pt>
                <c:pt idx="120">
                  <c:v>44075</c:v>
                </c:pt>
                <c:pt idx="121">
                  <c:v>44105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44409</c:v>
                </c:pt>
                <c:pt idx="129">
                  <c:v>44440</c:v>
                </c:pt>
                <c:pt idx="130">
                  <c:v>44470</c:v>
                </c:pt>
                <c:pt idx="131">
                  <c:v>44501</c:v>
                </c:pt>
                <c:pt idx="132">
                  <c:v>44531</c:v>
                </c:pt>
                <c:pt idx="133">
                  <c:v>44562</c:v>
                </c:pt>
                <c:pt idx="134">
                  <c:v>44593</c:v>
                </c:pt>
                <c:pt idx="135">
                  <c:v>44621</c:v>
                </c:pt>
                <c:pt idx="136">
                  <c:v>44652</c:v>
                </c:pt>
                <c:pt idx="137">
                  <c:v>44682</c:v>
                </c:pt>
                <c:pt idx="138">
                  <c:v>44713</c:v>
                </c:pt>
                <c:pt idx="139">
                  <c:v>44743</c:v>
                </c:pt>
                <c:pt idx="140">
                  <c:v>44774</c:v>
                </c:pt>
                <c:pt idx="141">
                  <c:v>44805</c:v>
                </c:pt>
                <c:pt idx="142">
                  <c:v>44835</c:v>
                </c:pt>
                <c:pt idx="143">
                  <c:v>44866</c:v>
                </c:pt>
                <c:pt idx="144">
                  <c:v>44896</c:v>
                </c:pt>
                <c:pt idx="145">
                  <c:v>44927</c:v>
                </c:pt>
                <c:pt idx="146">
                  <c:v>44958</c:v>
                </c:pt>
                <c:pt idx="147">
                  <c:v>44986</c:v>
                </c:pt>
                <c:pt idx="148">
                  <c:v>45017</c:v>
                </c:pt>
                <c:pt idx="149">
                  <c:v>45047</c:v>
                </c:pt>
                <c:pt idx="150">
                  <c:v>45078</c:v>
                </c:pt>
                <c:pt idx="151">
                  <c:v>45108</c:v>
                </c:pt>
                <c:pt idx="152">
                  <c:v>45139</c:v>
                </c:pt>
                <c:pt idx="153">
                  <c:v>45170</c:v>
                </c:pt>
                <c:pt idx="154">
                  <c:v>45200</c:v>
                </c:pt>
                <c:pt idx="155">
                  <c:v>45231</c:v>
                </c:pt>
                <c:pt idx="156">
                  <c:v>45261</c:v>
                </c:pt>
                <c:pt idx="157">
                  <c:v>45292</c:v>
                </c:pt>
                <c:pt idx="158">
                  <c:v>45323</c:v>
                </c:pt>
                <c:pt idx="159">
                  <c:v>45352</c:v>
                </c:pt>
                <c:pt idx="160">
                  <c:v>45383</c:v>
                </c:pt>
                <c:pt idx="161">
                  <c:v>45413</c:v>
                </c:pt>
                <c:pt idx="162">
                  <c:v>45444</c:v>
                </c:pt>
                <c:pt idx="163">
                  <c:v>45474</c:v>
                </c:pt>
                <c:pt idx="164">
                  <c:v>45505</c:v>
                </c:pt>
                <c:pt idx="165">
                  <c:v>45536</c:v>
                </c:pt>
                <c:pt idx="166">
                  <c:v>45566</c:v>
                </c:pt>
                <c:pt idx="167">
                  <c:v>45597</c:v>
                </c:pt>
                <c:pt idx="168">
                  <c:v>45627</c:v>
                </c:pt>
                <c:pt idx="169">
                  <c:v>45658</c:v>
                </c:pt>
                <c:pt idx="170">
                  <c:v>45689</c:v>
                </c:pt>
                <c:pt idx="171">
                  <c:v>45717</c:v>
                </c:pt>
                <c:pt idx="172">
                  <c:v>45748</c:v>
                </c:pt>
                <c:pt idx="173">
                  <c:v>45778</c:v>
                </c:pt>
                <c:pt idx="174">
                  <c:v>45809</c:v>
                </c:pt>
                <c:pt idx="175">
                  <c:v>45839</c:v>
                </c:pt>
                <c:pt idx="176">
                  <c:v>45962</c:v>
                </c:pt>
                <c:pt idx="177">
                  <c:v>45992</c:v>
                </c:pt>
                <c:pt idx="178">
                  <c:v>46023</c:v>
                </c:pt>
                <c:pt idx="179">
                  <c:v>46054</c:v>
                </c:pt>
                <c:pt idx="180">
                  <c:v>46082</c:v>
                </c:pt>
                <c:pt idx="181">
                  <c:v>46113</c:v>
                </c:pt>
              </c:numCache>
            </c:numRef>
          </c:xVal>
          <c:yVal>
            <c:numRef>
              <c:f>Koreksi_Data!$L$588:$L$769</c:f>
              <c:numCache>
                <c:formatCode>#,##0.0</c:formatCode>
                <c:ptCount val="182"/>
                <c:pt idx="1">
                  <c:v>1050</c:v>
                </c:pt>
                <c:pt idx="2">
                  <c:v>1020</c:v>
                </c:pt>
                <c:pt idx="3">
                  <c:v>1088</c:v>
                </c:pt>
                <c:pt idx="4">
                  <c:v>1860</c:v>
                </c:pt>
                <c:pt idx="5">
                  <c:v>1027</c:v>
                </c:pt>
                <c:pt idx="6">
                  <c:v>418</c:v>
                </c:pt>
                <c:pt idx="7">
                  <c:v>0</c:v>
                </c:pt>
                <c:pt idx="8">
                  <c:v>38.5</c:v>
                </c:pt>
                <c:pt idx="9">
                  <c:v>20</c:v>
                </c:pt>
                <c:pt idx="10">
                  <c:v>18.8</c:v>
                </c:pt>
                <c:pt idx="11">
                  <c:v>15.7</c:v>
                </c:pt>
                <c:pt idx="12">
                  <c:v>10.9</c:v>
                </c:pt>
                <c:pt idx="13">
                  <c:v>10</c:v>
                </c:pt>
                <c:pt idx="14">
                  <c:v>18.8</c:v>
                </c:pt>
                <c:pt idx="15">
                  <c:v>2557</c:v>
                </c:pt>
                <c:pt idx="16">
                  <c:v>3834</c:v>
                </c:pt>
                <c:pt idx="17">
                  <c:v>2687</c:v>
                </c:pt>
                <c:pt idx="18">
                  <c:v>2514</c:v>
                </c:pt>
                <c:pt idx="19">
                  <c:v>2160</c:v>
                </c:pt>
                <c:pt idx="20">
                  <c:v>1302</c:v>
                </c:pt>
                <c:pt idx="21">
                  <c:v>1220</c:v>
                </c:pt>
                <c:pt idx="22">
                  <c:v>2086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2199</c:v>
                </c:pt>
                <c:pt idx="29">
                  <c:v>2254</c:v>
                </c:pt>
                <c:pt idx="30">
                  <c:v>1986</c:v>
                </c:pt>
                <c:pt idx="31">
                  <c:v>838</c:v>
                </c:pt>
                <c:pt idx="32">
                  <c:v>793</c:v>
                </c:pt>
                <c:pt idx="33">
                  <c:v>835</c:v>
                </c:pt>
                <c:pt idx="34">
                  <c:v>1123</c:v>
                </c:pt>
                <c:pt idx="35">
                  <c:v>1024</c:v>
                </c:pt>
                <c:pt idx="36">
                  <c:v>977</c:v>
                </c:pt>
                <c:pt idx="37">
                  <c:v>1283</c:v>
                </c:pt>
                <c:pt idx="38">
                  <c:v>705</c:v>
                </c:pt>
                <c:pt idx="39">
                  <c:v>27.9</c:v>
                </c:pt>
                <c:pt idx="40">
                  <c:v>24</c:v>
                </c:pt>
                <c:pt idx="41">
                  <c:v>36.5</c:v>
                </c:pt>
                <c:pt idx="42">
                  <c:v>28.8</c:v>
                </c:pt>
                <c:pt idx="43">
                  <c:v>28.4</c:v>
                </c:pt>
                <c:pt idx="44">
                  <c:v>95.9</c:v>
                </c:pt>
                <c:pt idx="45">
                  <c:v>103</c:v>
                </c:pt>
                <c:pt idx="46">
                  <c:v>106</c:v>
                </c:pt>
                <c:pt idx="47">
                  <c:v>40.4</c:v>
                </c:pt>
                <c:pt idx="48">
                  <c:v>1654</c:v>
                </c:pt>
                <c:pt idx="49">
                  <c:v>1319</c:v>
                </c:pt>
                <c:pt idx="50">
                  <c:v>1330</c:v>
                </c:pt>
                <c:pt idx="51">
                  <c:v>1577</c:v>
                </c:pt>
                <c:pt idx="52">
                  <c:v>1681</c:v>
                </c:pt>
                <c:pt idx="53">
                  <c:v>1364</c:v>
                </c:pt>
                <c:pt idx="54">
                  <c:v>1333</c:v>
                </c:pt>
                <c:pt idx="55">
                  <c:v>1255</c:v>
                </c:pt>
                <c:pt idx="56">
                  <c:v>1442</c:v>
                </c:pt>
                <c:pt idx="57">
                  <c:v>455</c:v>
                </c:pt>
                <c:pt idx="58">
                  <c:v>448</c:v>
                </c:pt>
                <c:pt idx="59">
                  <c:v>425</c:v>
                </c:pt>
                <c:pt idx="60">
                  <c:v>347</c:v>
                </c:pt>
                <c:pt idx="61">
                  <c:v>126</c:v>
                </c:pt>
                <c:pt idx="62">
                  <c:v>288</c:v>
                </c:pt>
                <c:pt idx="63">
                  <c:v>201</c:v>
                </c:pt>
                <c:pt idx="64">
                  <c:v>222</c:v>
                </c:pt>
                <c:pt idx="65">
                  <c:v>645</c:v>
                </c:pt>
                <c:pt idx="66">
                  <c:v>654</c:v>
                </c:pt>
                <c:pt idx="67">
                  <c:v>295</c:v>
                </c:pt>
                <c:pt idx="68">
                  <c:v>635</c:v>
                </c:pt>
                <c:pt idx="69">
                  <c:v>913</c:v>
                </c:pt>
                <c:pt idx="70">
                  <c:v>1640</c:v>
                </c:pt>
                <c:pt idx="71">
                  <c:v>373</c:v>
                </c:pt>
                <c:pt idx="72">
                  <c:v>921</c:v>
                </c:pt>
                <c:pt idx="73">
                  <c:v>1214</c:v>
                </c:pt>
                <c:pt idx="74">
                  <c:v>1247</c:v>
                </c:pt>
                <c:pt idx="75">
                  <c:v>1172</c:v>
                </c:pt>
                <c:pt idx="76">
                  <c:v>1067</c:v>
                </c:pt>
                <c:pt idx="77">
                  <c:v>1103</c:v>
                </c:pt>
                <c:pt idx="78">
                  <c:v>935</c:v>
                </c:pt>
                <c:pt idx="79">
                  <c:v>927</c:v>
                </c:pt>
                <c:pt idx="80">
                  <c:v>964</c:v>
                </c:pt>
                <c:pt idx="81">
                  <c:v>897</c:v>
                </c:pt>
                <c:pt idx="82">
                  <c:v>945</c:v>
                </c:pt>
                <c:pt idx="83">
                  <c:v>1076</c:v>
                </c:pt>
                <c:pt idx="84">
                  <c:v>1126</c:v>
                </c:pt>
                <c:pt idx="85">
                  <c:v>1109</c:v>
                </c:pt>
                <c:pt idx="86">
                  <c:v>1043</c:v>
                </c:pt>
                <c:pt idx="87">
                  <c:v>1003</c:v>
                </c:pt>
                <c:pt idx="88">
                  <c:v>1281</c:v>
                </c:pt>
                <c:pt idx="89">
                  <c:v>1478</c:v>
                </c:pt>
                <c:pt idx="90">
                  <c:v>1554</c:v>
                </c:pt>
                <c:pt idx="91">
                  <c:v>1212</c:v>
                </c:pt>
                <c:pt idx="92">
                  <c:v>1387</c:v>
                </c:pt>
                <c:pt idx="93">
                  <c:v>1291</c:v>
                </c:pt>
                <c:pt idx="94">
                  <c:v>1244</c:v>
                </c:pt>
                <c:pt idx="95">
                  <c:v>1304</c:v>
                </c:pt>
                <c:pt idx="96">
                  <c:v>1429</c:v>
                </c:pt>
                <c:pt idx="97">
                  <c:v>1614</c:v>
                </c:pt>
                <c:pt idx="98">
                  <c:v>1628</c:v>
                </c:pt>
                <c:pt idx="99">
                  <c:v>1494</c:v>
                </c:pt>
                <c:pt idx="100">
                  <c:v>1404</c:v>
                </c:pt>
                <c:pt idx="101">
                  <c:v>1388</c:v>
                </c:pt>
                <c:pt idx="102">
                  <c:v>1638</c:v>
                </c:pt>
                <c:pt idx="103">
                  <c:v>1429</c:v>
                </c:pt>
                <c:pt idx="104">
                  <c:v>1287</c:v>
                </c:pt>
                <c:pt idx="105">
                  <c:v>1121</c:v>
                </c:pt>
                <c:pt idx="106">
                  <c:v>1201</c:v>
                </c:pt>
                <c:pt idx="107">
                  <c:v>1152</c:v>
                </c:pt>
                <c:pt idx="108">
                  <c:v>1297</c:v>
                </c:pt>
                <c:pt idx="109">
                  <c:v>1129</c:v>
                </c:pt>
                <c:pt idx="110">
                  <c:v>1245</c:v>
                </c:pt>
                <c:pt idx="111">
                  <c:v>1276</c:v>
                </c:pt>
                <c:pt idx="112">
                  <c:v>1268</c:v>
                </c:pt>
                <c:pt idx="113">
                  <c:v>1267</c:v>
                </c:pt>
                <c:pt idx="114">
                  <c:v>1369</c:v>
                </c:pt>
                <c:pt idx="115">
                  <c:v>1387</c:v>
                </c:pt>
                <c:pt idx="116">
                  <c:v>1277</c:v>
                </c:pt>
                <c:pt idx="117">
                  <c:v>1252</c:v>
                </c:pt>
                <c:pt idx="118">
                  <c:v>1320</c:v>
                </c:pt>
                <c:pt idx="119">
                  <c:v>1499</c:v>
                </c:pt>
                <c:pt idx="120">
                  <c:v>1486</c:v>
                </c:pt>
                <c:pt idx="121">
                  <c:v>1376</c:v>
                </c:pt>
                <c:pt idx="122">
                  <c:v>1448</c:v>
                </c:pt>
                <c:pt idx="123">
                  <c:v>1344</c:v>
                </c:pt>
                <c:pt idx="124">
                  <c:v>1284</c:v>
                </c:pt>
                <c:pt idx="125">
                  <c:v>1203</c:v>
                </c:pt>
                <c:pt idx="126">
                  <c:v>932</c:v>
                </c:pt>
                <c:pt idx="127">
                  <c:v>1125</c:v>
                </c:pt>
                <c:pt idx="128">
                  <c:v>1419</c:v>
                </c:pt>
                <c:pt idx="129">
                  <c:v>1263</c:v>
                </c:pt>
                <c:pt idx="130">
                  <c:v>1264</c:v>
                </c:pt>
                <c:pt idx="131">
                  <c:v>1322</c:v>
                </c:pt>
                <c:pt idx="132">
                  <c:v>1253</c:v>
                </c:pt>
                <c:pt idx="133">
                  <c:v>1364</c:v>
                </c:pt>
                <c:pt idx="134">
                  <c:v>1463</c:v>
                </c:pt>
                <c:pt idx="135">
                  <c:v>1495</c:v>
                </c:pt>
                <c:pt idx="136">
                  <c:v>1360</c:v>
                </c:pt>
                <c:pt idx="137">
                  <c:v>1403</c:v>
                </c:pt>
                <c:pt idx="138">
                  <c:v>1298</c:v>
                </c:pt>
                <c:pt idx="139">
                  <c:v>1277</c:v>
                </c:pt>
                <c:pt idx="140">
                  <c:v>1261</c:v>
                </c:pt>
                <c:pt idx="141">
                  <c:v>1252</c:v>
                </c:pt>
                <c:pt idx="142">
                  <c:v>1195</c:v>
                </c:pt>
                <c:pt idx="143">
                  <c:v>1346</c:v>
                </c:pt>
                <c:pt idx="144">
                  <c:v>1299</c:v>
                </c:pt>
                <c:pt idx="145">
                  <c:v>1224</c:v>
                </c:pt>
                <c:pt idx="146">
                  <c:v>1672</c:v>
                </c:pt>
                <c:pt idx="147">
                  <c:v>1419</c:v>
                </c:pt>
                <c:pt idx="148">
                  <c:v>1565</c:v>
                </c:pt>
                <c:pt idx="149">
                  <c:v>1597</c:v>
                </c:pt>
                <c:pt idx="150">
                  <c:v>1559</c:v>
                </c:pt>
                <c:pt idx="151">
                  <c:v>1482</c:v>
                </c:pt>
                <c:pt idx="152">
                  <c:v>1447</c:v>
                </c:pt>
                <c:pt idx="153">
                  <c:v>710</c:v>
                </c:pt>
                <c:pt idx="154">
                  <c:v>638</c:v>
                </c:pt>
                <c:pt idx="155">
                  <c:v>697</c:v>
                </c:pt>
                <c:pt idx="156">
                  <c:v>712</c:v>
                </c:pt>
                <c:pt idx="157">
                  <c:v>707</c:v>
                </c:pt>
                <c:pt idx="158">
                  <c:v>1010</c:v>
                </c:pt>
                <c:pt idx="159">
                  <c:v>937</c:v>
                </c:pt>
                <c:pt idx="160">
                  <c:v>890</c:v>
                </c:pt>
                <c:pt idx="161">
                  <c:v>946</c:v>
                </c:pt>
                <c:pt idx="162">
                  <c:v>962</c:v>
                </c:pt>
                <c:pt idx="163">
                  <c:v>887</c:v>
                </c:pt>
                <c:pt idx="164">
                  <c:v>856</c:v>
                </c:pt>
                <c:pt idx="165">
                  <c:v>855</c:v>
                </c:pt>
                <c:pt idx="166">
                  <c:v>914</c:v>
                </c:pt>
                <c:pt idx="167">
                  <c:v>1204</c:v>
                </c:pt>
                <c:pt idx="168">
                  <c:v>1141</c:v>
                </c:pt>
                <c:pt idx="169">
                  <c:v>1163</c:v>
                </c:pt>
                <c:pt idx="170">
                  <c:v>978</c:v>
                </c:pt>
                <c:pt idx="171">
                  <c:v>1048</c:v>
                </c:pt>
                <c:pt idx="172">
                  <c:v>1025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Koreksi_Data!$C$588:$C$769</c:f>
              <c:numCache>
                <c:formatCode>mmm\-yyyy</c:formatCode>
                <c:ptCount val="182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40940</c:v>
                </c:pt>
                <c:pt idx="24">
                  <c:v>40969</c:v>
                </c:pt>
                <c:pt idx="25">
                  <c:v>41000</c:v>
                </c:pt>
                <c:pt idx="26">
                  <c:v>41030</c:v>
                </c:pt>
                <c:pt idx="27">
                  <c:v>41061</c:v>
                </c:pt>
                <c:pt idx="28">
                  <c:v>41091</c:v>
                </c:pt>
                <c:pt idx="29">
                  <c:v>41122</c:v>
                </c:pt>
                <c:pt idx="30">
                  <c:v>41153</c:v>
                </c:pt>
                <c:pt idx="31">
                  <c:v>41183</c:v>
                </c:pt>
                <c:pt idx="32">
                  <c:v>41214</c:v>
                </c:pt>
                <c:pt idx="33">
                  <c:v>41244</c:v>
                </c:pt>
                <c:pt idx="34">
                  <c:v>41275</c:v>
                </c:pt>
                <c:pt idx="35">
                  <c:v>41306</c:v>
                </c:pt>
                <c:pt idx="36">
                  <c:v>41334</c:v>
                </c:pt>
                <c:pt idx="37">
                  <c:v>41365</c:v>
                </c:pt>
                <c:pt idx="38">
                  <c:v>41395</c:v>
                </c:pt>
                <c:pt idx="39">
                  <c:v>41426</c:v>
                </c:pt>
                <c:pt idx="40">
                  <c:v>41456</c:v>
                </c:pt>
                <c:pt idx="41">
                  <c:v>41487</c:v>
                </c:pt>
                <c:pt idx="42">
                  <c:v>41518</c:v>
                </c:pt>
                <c:pt idx="43">
                  <c:v>41548</c:v>
                </c:pt>
                <c:pt idx="44">
                  <c:v>41579</c:v>
                </c:pt>
                <c:pt idx="45">
                  <c:v>41609</c:v>
                </c:pt>
                <c:pt idx="46">
                  <c:v>41640</c:v>
                </c:pt>
                <c:pt idx="47">
                  <c:v>41671</c:v>
                </c:pt>
                <c:pt idx="48">
                  <c:v>41699</c:v>
                </c:pt>
                <c:pt idx="49">
                  <c:v>41730</c:v>
                </c:pt>
                <c:pt idx="50">
                  <c:v>41760</c:v>
                </c:pt>
                <c:pt idx="51">
                  <c:v>41791</c:v>
                </c:pt>
                <c:pt idx="52">
                  <c:v>41821</c:v>
                </c:pt>
                <c:pt idx="53">
                  <c:v>41852</c:v>
                </c:pt>
                <c:pt idx="54">
                  <c:v>41883</c:v>
                </c:pt>
                <c:pt idx="55">
                  <c:v>41913</c:v>
                </c:pt>
                <c:pt idx="56">
                  <c:v>41944</c:v>
                </c:pt>
                <c:pt idx="57">
                  <c:v>41974</c:v>
                </c:pt>
                <c:pt idx="58">
                  <c:v>42005</c:v>
                </c:pt>
                <c:pt idx="59">
                  <c:v>42036</c:v>
                </c:pt>
                <c:pt idx="60">
                  <c:v>42064</c:v>
                </c:pt>
                <c:pt idx="61">
                  <c:v>42095</c:v>
                </c:pt>
                <c:pt idx="62">
                  <c:v>42125</c:v>
                </c:pt>
                <c:pt idx="63">
                  <c:v>42156</c:v>
                </c:pt>
                <c:pt idx="64">
                  <c:v>42186</c:v>
                </c:pt>
                <c:pt idx="65">
                  <c:v>42217</c:v>
                </c:pt>
                <c:pt idx="66">
                  <c:v>42248</c:v>
                </c:pt>
                <c:pt idx="67">
                  <c:v>42278</c:v>
                </c:pt>
                <c:pt idx="68">
                  <c:v>42309</c:v>
                </c:pt>
                <c:pt idx="69">
                  <c:v>42339</c:v>
                </c:pt>
                <c:pt idx="70">
                  <c:v>42370</c:v>
                </c:pt>
                <c:pt idx="71">
                  <c:v>42583</c:v>
                </c:pt>
                <c:pt idx="72">
                  <c:v>42614</c:v>
                </c:pt>
                <c:pt idx="73">
                  <c:v>42644</c:v>
                </c:pt>
                <c:pt idx="74">
                  <c:v>42675</c:v>
                </c:pt>
                <c:pt idx="75">
                  <c:v>42705</c:v>
                </c:pt>
                <c:pt idx="76">
                  <c:v>42736</c:v>
                </c:pt>
                <c:pt idx="77">
                  <c:v>42767</c:v>
                </c:pt>
                <c:pt idx="78">
                  <c:v>42795</c:v>
                </c:pt>
                <c:pt idx="79">
                  <c:v>42826</c:v>
                </c:pt>
                <c:pt idx="80">
                  <c:v>42856</c:v>
                </c:pt>
                <c:pt idx="81">
                  <c:v>42887</c:v>
                </c:pt>
                <c:pt idx="82">
                  <c:v>42917</c:v>
                </c:pt>
                <c:pt idx="83">
                  <c:v>42948</c:v>
                </c:pt>
                <c:pt idx="84">
                  <c:v>42979</c:v>
                </c:pt>
                <c:pt idx="85">
                  <c:v>43009</c:v>
                </c:pt>
                <c:pt idx="86">
                  <c:v>43040</c:v>
                </c:pt>
                <c:pt idx="87">
                  <c:v>43070</c:v>
                </c:pt>
                <c:pt idx="88">
                  <c:v>43101</c:v>
                </c:pt>
                <c:pt idx="89">
                  <c:v>43132</c:v>
                </c:pt>
                <c:pt idx="90">
                  <c:v>43160</c:v>
                </c:pt>
                <c:pt idx="91">
                  <c:v>43191</c:v>
                </c:pt>
                <c:pt idx="92">
                  <c:v>43221</c:v>
                </c:pt>
                <c:pt idx="93">
                  <c:v>43252</c:v>
                </c:pt>
                <c:pt idx="94">
                  <c:v>43282</c:v>
                </c:pt>
                <c:pt idx="95">
                  <c:v>43313</c:v>
                </c:pt>
                <c:pt idx="96">
                  <c:v>43344</c:v>
                </c:pt>
                <c:pt idx="97">
                  <c:v>43374</c:v>
                </c:pt>
                <c:pt idx="98">
                  <c:v>43405</c:v>
                </c:pt>
                <c:pt idx="99">
                  <c:v>43435</c:v>
                </c:pt>
                <c:pt idx="100">
                  <c:v>43466</c:v>
                </c:pt>
                <c:pt idx="101">
                  <c:v>43497</c:v>
                </c:pt>
                <c:pt idx="102">
                  <c:v>43525</c:v>
                </c:pt>
                <c:pt idx="103">
                  <c:v>43556</c:v>
                </c:pt>
                <c:pt idx="104">
                  <c:v>43586</c:v>
                </c:pt>
                <c:pt idx="105">
                  <c:v>43617</c:v>
                </c:pt>
                <c:pt idx="106">
                  <c:v>43647</c:v>
                </c:pt>
                <c:pt idx="107">
                  <c:v>43678</c:v>
                </c:pt>
                <c:pt idx="108">
                  <c:v>43709</c:v>
                </c:pt>
                <c:pt idx="109">
                  <c:v>43739</c:v>
                </c:pt>
                <c:pt idx="110">
                  <c:v>43770</c:v>
                </c:pt>
                <c:pt idx="111">
                  <c:v>43800</c:v>
                </c:pt>
                <c:pt idx="112">
                  <c:v>43831</c:v>
                </c:pt>
                <c:pt idx="113">
                  <c:v>43862</c:v>
                </c:pt>
                <c:pt idx="114">
                  <c:v>43891</c:v>
                </c:pt>
                <c:pt idx="115">
                  <c:v>43922</c:v>
                </c:pt>
                <c:pt idx="116">
                  <c:v>43952</c:v>
                </c:pt>
                <c:pt idx="117">
                  <c:v>43983</c:v>
                </c:pt>
                <c:pt idx="118">
                  <c:v>44013</c:v>
                </c:pt>
                <c:pt idx="119">
                  <c:v>44044</c:v>
                </c:pt>
                <c:pt idx="120">
                  <c:v>44075</c:v>
                </c:pt>
                <c:pt idx="121">
                  <c:v>44105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44409</c:v>
                </c:pt>
                <c:pt idx="129">
                  <c:v>44440</c:v>
                </c:pt>
                <c:pt idx="130">
                  <c:v>44470</c:v>
                </c:pt>
                <c:pt idx="131">
                  <c:v>44501</c:v>
                </c:pt>
                <c:pt idx="132">
                  <c:v>44531</c:v>
                </c:pt>
                <c:pt idx="133">
                  <c:v>44562</c:v>
                </c:pt>
                <c:pt idx="134">
                  <c:v>44593</c:v>
                </c:pt>
                <c:pt idx="135">
                  <c:v>44621</c:v>
                </c:pt>
                <c:pt idx="136">
                  <c:v>44652</c:v>
                </c:pt>
                <c:pt idx="137">
                  <c:v>44682</c:v>
                </c:pt>
                <c:pt idx="138">
                  <c:v>44713</c:v>
                </c:pt>
                <c:pt idx="139">
                  <c:v>44743</c:v>
                </c:pt>
                <c:pt idx="140">
                  <c:v>44774</c:v>
                </c:pt>
                <c:pt idx="141">
                  <c:v>44805</c:v>
                </c:pt>
                <c:pt idx="142">
                  <c:v>44835</c:v>
                </c:pt>
                <c:pt idx="143">
                  <c:v>44866</c:v>
                </c:pt>
                <c:pt idx="144">
                  <c:v>44896</c:v>
                </c:pt>
                <c:pt idx="145">
                  <c:v>44927</c:v>
                </c:pt>
                <c:pt idx="146">
                  <c:v>44958</c:v>
                </c:pt>
                <c:pt idx="147">
                  <c:v>44986</c:v>
                </c:pt>
                <c:pt idx="148">
                  <c:v>45017</c:v>
                </c:pt>
                <c:pt idx="149">
                  <c:v>45047</c:v>
                </c:pt>
                <c:pt idx="150">
                  <c:v>45078</c:v>
                </c:pt>
                <c:pt idx="151">
                  <c:v>45108</c:v>
                </c:pt>
                <c:pt idx="152">
                  <c:v>45139</c:v>
                </c:pt>
                <c:pt idx="153">
                  <c:v>45170</c:v>
                </c:pt>
                <c:pt idx="154">
                  <c:v>45200</c:v>
                </c:pt>
                <c:pt idx="155">
                  <c:v>45231</c:v>
                </c:pt>
                <c:pt idx="156">
                  <c:v>45261</c:v>
                </c:pt>
                <c:pt idx="157">
                  <c:v>45292</c:v>
                </c:pt>
                <c:pt idx="158">
                  <c:v>45323</c:v>
                </c:pt>
                <c:pt idx="159">
                  <c:v>45352</c:v>
                </c:pt>
                <c:pt idx="160">
                  <c:v>45383</c:v>
                </c:pt>
                <c:pt idx="161">
                  <c:v>45413</c:v>
                </c:pt>
                <c:pt idx="162">
                  <c:v>45444</c:v>
                </c:pt>
                <c:pt idx="163">
                  <c:v>45474</c:v>
                </c:pt>
                <c:pt idx="164">
                  <c:v>45505</c:v>
                </c:pt>
                <c:pt idx="165">
                  <c:v>45536</c:v>
                </c:pt>
                <c:pt idx="166">
                  <c:v>45566</c:v>
                </c:pt>
                <c:pt idx="167">
                  <c:v>45597</c:v>
                </c:pt>
                <c:pt idx="168">
                  <c:v>45627</c:v>
                </c:pt>
                <c:pt idx="169">
                  <c:v>45658</c:v>
                </c:pt>
                <c:pt idx="170">
                  <c:v>45689</c:v>
                </c:pt>
                <c:pt idx="171">
                  <c:v>45717</c:v>
                </c:pt>
                <c:pt idx="172">
                  <c:v>45748</c:v>
                </c:pt>
                <c:pt idx="173">
                  <c:v>45778</c:v>
                </c:pt>
                <c:pt idx="174">
                  <c:v>45809</c:v>
                </c:pt>
                <c:pt idx="175">
                  <c:v>45839</c:v>
                </c:pt>
                <c:pt idx="176">
                  <c:v>45962</c:v>
                </c:pt>
                <c:pt idx="177">
                  <c:v>45992</c:v>
                </c:pt>
                <c:pt idx="178">
                  <c:v>46023</c:v>
                </c:pt>
                <c:pt idx="179">
                  <c:v>46054</c:v>
                </c:pt>
                <c:pt idx="180">
                  <c:v>46082</c:v>
                </c:pt>
                <c:pt idx="181">
                  <c:v>46113</c:v>
                </c:pt>
              </c:numCache>
            </c:numRef>
          </c:xVal>
          <c:yVal>
            <c:numRef>
              <c:f>Koreksi_Data!$M$588:$M$769</c:f>
              <c:numCache>
                <c:formatCode>#,##0.0</c:formatCode>
                <c:ptCount val="182"/>
                <c:pt idx="0">
                  <c:v>74</c:v>
                </c:pt>
                <c:pt idx="1">
                  <c:v>791.75</c:v>
                </c:pt>
                <c:pt idx="2">
                  <c:v>1019.5</c:v>
                </c:pt>
                <c:pt idx="3">
                  <c:v>1593</c:v>
                </c:pt>
                <c:pt idx="4">
                  <c:v>1022</c:v>
                </c:pt>
                <c:pt idx="5">
                  <c:v>933</c:v>
                </c:pt>
                <c:pt idx="6">
                  <c:v>404.5</c:v>
                </c:pt>
                <c:pt idx="8">
                  <c:v>22.4</c:v>
                </c:pt>
                <c:pt idx="9">
                  <c:v>20</c:v>
                </c:pt>
                <c:pt idx="14">
                  <c:v>324</c:v>
                </c:pt>
                <c:pt idx="15">
                  <c:v>2622</c:v>
                </c:pt>
                <c:pt idx="16">
                  <c:v>2280</c:v>
                </c:pt>
                <c:pt idx="19">
                  <c:v>1663</c:v>
                </c:pt>
                <c:pt idx="20">
                  <c:v>10215.6666666667</c:v>
                </c:pt>
                <c:pt idx="21">
                  <c:v>654</c:v>
                </c:pt>
                <c:pt idx="28">
                  <c:v>1034.5</c:v>
                </c:pt>
                <c:pt idx="29">
                  <c:v>281</c:v>
                </c:pt>
                <c:pt idx="31">
                  <c:v>518</c:v>
                </c:pt>
                <c:pt idx="33">
                  <c:v>907</c:v>
                </c:pt>
                <c:pt idx="35">
                  <c:v>555</c:v>
                </c:pt>
                <c:pt idx="36">
                  <c:v>741</c:v>
                </c:pt>
                <c:pt idx="38">
                  <c:v>559</c:v>
                </c:pt>
                <c:pt idx="39">
                  <c:v>23</c:v>
                </c:pt>
                <c:pt idx="48">
                  <c:v>879</c:v>
                </c:pt>
                <c:pt idx="51">
                  <c:v>753</c:v>
                </c:pt>
                <c:pt idx="52">
                  <c:v>310</c:v>
                </c:pt>
                <c:pt idx="62">
                  <c:v>176.5</c:v>
                </c:pt>
                <c:pt idx="64">
                  <c:v>389</c:v>
                </c:pt>
                <c:pt idx="65">
                  <c:v>515</c:v>
                </c:pt>
                <c:pt idx="66">
                  <c:v>490</c:v>
                </c:pt>
                <c:pt idx="67">
                  <c:v>476</c:v>
                </c:pt>
                <c:pt idx="68">
                  <c:v>525</c:v>
                </c:pt>
                <c:pt idx="69">
                  <c:v>0</c:v>
                </c:pt>
                <c:pt idx="70">
                  <c:v>1104</c:v>
                </c:pt>
                <c:pt idx="71">
                  <c:v>369.666666666667</c:v>
                </c:pt>
                <c:pt idx="72">
                  <c:v>778.333333333333</c:v>
                </c:pt>
                <c:pt idx="73">
                  <c:v>934</c:v>
                </c:pt>
                <c:pt idx="74">
                  <c:v>902</c:v>
                </c:pt>
                <c:pt idx="75">
                  <c:v>898</c:v>
                </c:pt>
                <c:pt idx="78">
                  <c:v>832</c:v>
                </c:pt>
                <c:pt idx="79">
                  <c:v>844</c:v>
                </c:pt>
                <c:pt idx="80">
                  <c:v>751</c:v>
                </c:pt>
                <c:pt idx="81">
                  <c:v>816</c:v>
                </c:pt>
                <c:pt idx="83">
                  <c:v>982</c:v>
                </c:pt>
                <c:pt idx="84">
                  <c:v>897</c:v>
                </c:pt>
                <c:pt idx="86">
                  <c:v>854</c:v>
                </c:pt>
                <c:pt idx="88">
                  <c:v>1333</c:v>
                </c:pt>
                <c:pt idx="89">
                  <c:v>965</c:v>
                </c:pt>
                <c:pt idx="90">
                  <c:v>1397</c:v>
                </c:pt>
                <c:pt idx="91">
                  <c:v>1074.5</c:v>
                </c:pt>
                <c:pt idx="92">
                  <c:v>1146</c:v>
                </c:pt>
                <c:pt idx="93">
                  <c:v>1069</c:v>
                </c:pt>
                <c:pt idx="94">
                  <c:v>1099</c:v>
                </c:pt>
                <c:pt idx="95">
                  <c:v>1301</c:v>
                </c:pt>
                <c:pt idx="96">
                  <c:v>1192</c:v>
                </c:pt>
                <c:pt idx="97">
                  <c:v>1425</c:v>
                </c:pt>
                <c:pt idx="98">
                  <c:v>1369</c:v>
                </c:pt>
                <c:pt idx="99">
                  <c:v>1242.5</c:v>
                </c:pt>
                <c:pt idx="100">
                  <c:v>1208</c:v>
                </c:pt>
                <c:pt idx="101">
                  <c:v>1048</c:v>
                </c:pt>
                <c:pt idx="102">
                  <c:v>924</c:v>
                </c:pt>
                <c:pt idx="103">
                  <c:v>963</c:v>
                </c:pt>
                <c:pt idx="104">
                  <c:v>1030</c:v>
                </c:pt>
                <c:pt idx="110">
                  <c:v>1113</c:v>
                </c:pt>
                <c:pt idx="114">
                  <c:v>1363</c:v>
                </c:pt>
                <c:pt idx="118">
                  <c:v>1438</c:v>
                </c:pt>
                <c:pt idx="152">
                  <c:v>628</c:v>
                </c:pt>
                <c:pt idx="153">
                  <c:v>523</c:v>
                </c:pt>
                <c:pt idx="155">
                  <c:v>715</c:v>
                </c:pt>
                <c:pt idx="156">
                  <c:v>776</c:v>
                </c:pt>
                <c:pt idx="157">
                  <c:v>821</c:v>
                </c:pt>
                <c:pt idx="158">
                  <c:v>718</c:v>
                </c:pt>
                <c:pt idx="159">
                  <c:v>733</c:v>
                </c:pt>
                <c:pt idx="161">
                  <c:v>812</c:v>
                </c:pt>
                <c:pt idx="163">
                  <c:v>751</c:v>
                </c:pt>
                <c:pt idx="164">
                  <c:v>727</c:v>
                </c:pt>
                <c:pt idx="165">
                  <c:v>669</c:v>
                </c:pt>
                <c:pt idx="166">
                  <c:v>964</c:v>
                </c:pt>
                <c:pt idx="167">
                  <c:v>885</c:v>
                </c:pt>
                <c:pt idx="168">
                  <c:v>917</c:v>
                </c:pt>
                <c:pt idx="169">
                  <c:v>886</c:v>
                </c:pt>
                <c:pt idx="171">
                  <c:v>881</c:v>
                </c:pt>
                <c:pt idx="172">
                  <c:v>867</c:v>
                </c:pt>
                <c:pt idx="173">
                  <c:v>619</c:v>
                </c:pt>
                <c:pt idx="174">
                  <c:v>839</c:v>
                </c:pt>
                <c:pt idx="175">
                  <c:v>862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</c:numCache>
            </c:numRef>
          </c:yVal>
          <c:smooth val="0"/>
        </c:ser>
        <c:axId val="66577579"/>
        <c:axId val="44485123"/>
      </c:scatterChart>
      <c:valAx>
        <c:axId val="66577579"/>
        <c:scaling>
          <c:orientation val="minMax"/>
          <c:max val="46113"/>
          <c:min val="40210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4485123"/>
        <c:crosses val="autoZero"/>
        <c:crossBetween val="midCat"/>
        <c:majorUnit val="730.5"/>
      </c:valAx>
      <c:valAx>
        <c:axId val="44485123"/>
        <c:scaling>
          <c:orientation val="minMax"/>
          <c:max val="12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657757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KKA-4 | WATER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2e75b6"/>
            </a:solidFill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Koreksi_Data!$C$588:$C$769</c:f>
              <c:numCache>
                <c:formatCode>mmm\-yyyy</c:formatCode>
                <c:ptCount val="182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40940</c:v>
                </c:pt>
                <c:pt idx="24">
                  <c:v>40969</c:v>
                </c:pt>
                <c:pt idx="25">
                  <c:v>41000</c:v>
                </c:pt>
                <c:pt idx="26">
                  <c:v>41030</c:v>
                </c:pt>
                <c:pt idx="27">
                  <c:v>41061</c:v>
                </c:pt>
                <c:pt idx="28">
                  <c:v>41091</c:v>
                </c:pt>
                <c:pt idx="29">
                  <c:v>41122</c:v>
                </c:pt>
                <c:pt idx="30">
                  <c:v>41153</c:v>
                </c:pt>
                <c:pt idx="31">
                  <c:v>41183</c:v>
                </c:pt>
                <c:pt idx="32">
                  <c:v>41214</c:v>
                </c:pt>
                <c:pt idx="33">
                  <c:v>41244</c:v>
                </c:pt>
                <c:pt idx="34">
                  <c:v>41275</c:v>
                </c:pt>
                <c:pt idx="35">
                  <c:v>41306</c:v>
                </c:pt>
                <c:pt idx="36">
                  <c:v>41334</c:v>
                </c:pt>
                <c:pt idx="37">
                  <c:v>41365</c:v>
                </c:pt>
                <c:pt idx="38">
                  <c:v>41395</c:v>
                </c:pt>
                <c:pt idx="39">
                  <c:v>41426</c:v>
                </c:pt>
                <c:pt idx="40">
                  <c:v>41456</c:v>
                </c:pt>
                <c:pt idx="41">
                  <c:v>41487</c:v>
                </c:pt>
                <c:pt idx="42">
                  <c:v>41518</c:v>
                </c:pt>
                <c:pt idx="43">
                  <c:v>41548</c:v>
                </c:pt>
                <c:pt idx="44">
                  <c:v>41579</c:v>
                </c:pt>
                <c:pt idx="45">
                  <c:v>41609</c:v>
                </c:pt>
                <c:pt idx="46">
                  <c:v>41640</c:v>
                </c:pt>
                <c:pt idx="47">
                  <c:v>41671</c:v>
                </c:pt>
                <c:pt idx="48">
                  <c:v>41699</c:v>
                </c:pt>
                <c:pt idx="49">
                  <c:v>41730</c:v>
                </c:pt>
                <c:pt idx="50">
                  <c:v>41760</c:v>
                </c:pt>
                <c:pt idx="51">
                  <c:v>41791</c:v>
                </c:pt>
                <c:pt idx="52">
                  <c:v>41821</c:v>
                </c:pt>
                <c:pt idx="53">
                  <c:v>41852</c:v>
                </c:pt>
                <c:pt idx="54">
                  <c:v>41883</c:v>
                </c:pt>
                <c:pt idx="55">
                  <c:v>41913</c:v>
                </c:pt>
                <c:pt idx="56">
                  <c:v>41944</c:v>
                </c:pt>
                <c:pt idx="57">
                  <c:v>41974</c:v>
                </c:pt>
                <c:pt idx="58">
                  <c:v>42005</c:v>
                </c:pt>
                <c:pt idx="59">
                  <c:v>42036</c:v>
                </c:pt>
                <c:pt idx="60">
                  <c:v>42064</c:v>
                </c:pt>
                <c:pt idx="61">
                  <c:v>42095</c:v>
                </c:pt>
                <c:pt idx="62">
                  <c:v>42125</c:v>
                </c:pt>
                <c:pt idx="63">
                  <c:v>42156</c:v>
                </c:pt>
                <c:pt idx="64">
                  <c:v>42186</c:v>
                </c:pt>
                <c:pt idx="65">
                  <c:v>42217</c:v>
                </c:pt>
                <c:pt idx="66">
                  <c:v>42248</c:v>
                </c:pt>
                <c:pt idx="67">
                  <c:v>42278</c:v>
                </c:pt>
                <c:pt idx="68">
                  <c:v>42309</c:v>
                </c:pt>
                <c:pt idx="69">
                  <c:v>42339</c:v>
                </c:pt>
                <c:pt idx="70">
                  <c:v>42370</c:v>
                </c:pt>
                <c:pt idx="71">
                  <c:v>42583</c:v>
                </c:pt>
                <c:pt idx="72">
                  <c:v>42614</c:v>
                </c:pt>
                <c:pt idx="73">
                  <c:v>42644</c:v>
                </c:pt>
                <c:pt idx="74">
                  <c:v>42675</c:v>
                </c:pt>
                <c:pt idx="75">
                  <c:v>42705</c:v>
                </c:pt>
                <c:pt idx="76">
                  <c:v>42736</c:v>
                </c:pt>
                <c:pt idx="77">
                  <c:v>42767</c:v>
                </c:pt>
                <c:pt idx="78">
                  <c:v>42795</c:v>
                </c:pt>
                <c:pt idx="79">
                  <c:v>42826</c:v>
                </c:pt>
                <c:pt idx="80">
                  <c:v>42856</c:v>
                </c:pt>
                <c:pt idx="81">
                  <c:v>42887</c:v>
                </c:pt>
                <c:pt idx="82">
                  <c:v>42917</c:v>
                </c:pt>
                <c:pt idx="83">
                  <c:v>42948</c:v>
                </c:pt>
                <c:pt idx="84">
                  <c:v>42979</c:v>
                </c:pt>
                <c:pt idx="85">
                  <c:v>43009</c:v>
                </c:pt>
                <c:pt idx="86">
                  <c:v>43040</c:v>
                </c:pt>
                <c:pt idx="87">
                  <c:v>43070</c:v>
                </c:pt>
                <c:pt idx="88">
                  <c:v>43101</c:v>
                </c:pt>
                <c:pt idx="89">
                  <c:v>43132</c:v>
                </c:pt>
                <c:pt idx="90">
                  <c:v>43160</c:v>
                </c:pt>
                <c:pt idx="91">
                  <c:v>43191</c:v>
                </c:pt>
                <c:pt idx="92">
                  <c:v>43221</c:v>
                </c:pt>
                <c:pt idx="93">
                  <c:v>43252</c:v>
                </c:pt>
                <c:pt idx="94">
                  <c:v>43282</c:v>
                </c:pt>
                <c:pt idx="95">
                  <c:v>43313</c:v>
                </c:pt>
                <c:pt idx="96">
                  <c:v>43344</c:v>
                </c:pt>
                <c:pt idx="97">
                  <c:v>43374</c:v>
                </c:pt>
                <c:pt idx="98">
                  <c:v>43405</c:v>
                </c:pt>
                <c:pt idx="99">
                  <c:v>43435</c:v>
                </c:pt>
                <c:pt idx="100">
                  <c:v>43466</c:v>
                </c:pt>
                <c:pt idx="101">
                  <c:v>43497</c:v>
                </c:pt>
                <c:pt idx="102">
                  <c:v>43525</c:v>
                </c:pt>
                <c:pt idx="103">
                  <c:v>43556</c:v>
                </c:pt>
                <c:pt idx="104">
                  <c:v>43586</c:v>
                </c:pt>
                <c:pt idx="105">
                  <c:v>43617</c:v>
                </c:pt>
                <c:pt idx="106">
                  <c:v>43647</c:v>
                </c:pt>
                <c:pt idx="107">
                  <c:v>43678</c:v>
                </c:pt>
                <c:pt idx="108">
                  <c:v>43709</c:v>
                </c:pt>
                <c:pt idx="109">
                  <c:v>43739</c:v>
                </c:pt>
                <c:pt idx="110">
                  <c:v>43770</c:v>
                </c:pt>
                <c:pt idx="111">
                  <c:v>43800</c:v>
                </c:pt>
                <c:pt idx="112">
                  <c:v>43831</c:v>
                </c:pt>
                <c:pt idx="113">
                  <c:v>43862</c:v>
                </c:pt>
                <c:pt idx="114">
                  <c:v>43891</c:v>
                </c:pt>
                <c:pt idx="115">
                  <c:v>43922</c:v>
                </c:pt>
                <c:pt idx="116">
                  <c:v>43952</c:v>
                </c:pt>
                <c:pt idx="117">
                  <c:v>43983</c:v>
                </c:pt>
                <c:pt idx="118">
                  <c:v>44013</c:v>
                </c:pt>
                <c:pt idx="119">
                  <c:v>44044</c:v>
                </c:pt>
                <c:pt idx="120">
                  <c:v>44075</c:v>
                </c:pt>
                <c:pt idx="121">
                  <c:v>44105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44409</c:v>
                </c:pt>
                <c:pt idx="129">
                  <c:v>44440</c:v>
                </c:pt>
                <c:pt idx="130">
                  <c:v>44470</c:v>
                </c:pt>
                <c:pt idx="131">
                  <c:v>44501</c:v>
                </c:pt>
                <c:pt idx="132">
                  <c:v>44531</c:v>
                </c:pt>
                <c:pt idx="133">
                  <c:v>44562</c:v>
                </c:pt>
                <c:pt idx="134">
                  <c:v>44593</c:v>
                </c:pt>
                <c:pt idx="135">
                  <c:v>44621</c:v>
                </c:pt>
                <c:pt idx="136">
                  <c:v>44652</c:v>
                </c:pt>
                <c:pt idx="137">
                  <c:v>44682</c:v>
                </c:pt>
                <c:pt idx="138">
                  <c:v>44713</c:v>
                </c:pt>
                <c:pt idx="139">
                  <c:v>44743</c:v>
                </c:pt>
                <c:pt idx="140">
                  <c:v>44774</c:v>
                </c:pt>
                <c:pt idx="141">
                  <c:v>44805</c:v>
                </c:pt>
                <c:pt idx="142">
                  <c:v>44835</c:v>
                </c:pt>
                <c:pt idx="143">
                  <c:v>44866</c:v>
                </c:pt>
                <c:pt idx="144">
                  <c:v>44896</c:v>
                </c:pt>
                <c:pt idx="145">
                  <c:v>44927</c:v>
                </c:pt>
                <c:pt idx="146">
                  <c:v>44958</c:v>
                </c:pt>
                <c:pt idx="147">
                  <c:v>44986</c:v>
                </c:pt>
                <c:pt idx="148">
                  <c:v>45017</c:v>
                </c:pt>
                <c:pt idx="149">
                  <c:v>45047</c:v>
                </c:pt>
                <c:pt idx="150">
                  <c:v>45078</c:v>
                </c:pt>
                <c:pt idx="151">
                  <c:v>45108</c:v>
                </c:pt>
                <c:pt idx="152">
                  <c:v>45139</c:v>
                </c:pt>
                <c:pt idx="153">
                  <c:v>45170</c:v>
                </c:pt>
                <c:pt idx="154">
                  <c:v>45200</c:v>
                </c:pt>
                <c:pt idx="155">
                  <c:v>45231</c:v>
                </c:pt>
                <c:pt idx="156">
                  <c:v>45261</c:v>
                </c:pt>
                <c:pt idx="157">
                  <c:v>45292</c:v>
                </c:pt>
                <c:pt idx="158">
                  <c:v>45323</c:v>
                </c:pt>
                <c:pt idx="159">
                  <c:v>45352</c:v>
                </c:pt>
                <c:pt idx="160">
                  <c:v>45383</c:v>
                </c:pt>
                <c:pt idx="161">
                  <c:v>45413</c:v>
                </c:pt>
                <c:pt idx="162">
                  <c:v>45444</c:v>
                </c:pt>
                <c:pt idx="163">
                  <c:v>45474</c:v>
                </c:pt>
                <c:pt idx="164">
                  <c:v>45505</c:v>
                </c:pt>
                <c:pt idx="165">
                  <c:v>45536</c:v>
                </c:pt>
                <c:pt idx="166">
                  <c:v>45566</c:v>
                </c:pt>
                <c:pt idx="167">
                  <c:v>45597</c:v>
                </c:pt>
                <c:pt idx="168">
                  <c:v>45627</c:v>
                </c:pt>
                <c:pt idx="169">
                  <c:v>45658</c:v>
                </c:pt>
                <c:pt idx="170">
                  <c:v>45689</c:v>
                </c:pt>
                <c:pt idx="171">
                  <c:v>45717</c:v>
                </c:pt>
                <c:pt idx="172">
                  <c:v>45748</c:v>
                </c:pt>
                <c:pt idx="173">
                  <c:v>45778</c:v>
                </c:pt>
                <c:pt idx="174">
                  <c:v>45809</c:v>
                </c:pt>
                <c:pt idx="175">
                  <c:v>45839</c:v>
                </c:pt>
                <c:pt idx="176">
                  <c:v>45962</c:v>
                </c:pt>
                <c:pt idx="177">
                  <c:v>45992</c:v>
                </c:pt>
                <c:pt idx="178">
                  <c:v>46023</c:v>
                </c:pt>
                <c:pt idx="179">
                  <c:v>46054</c:v>
                </c:pt>
                <c:pt idx="180">
                  <c:v>46082</c:v>
                </c:pt>
                <c:pt idx="181">
                  <c:v>46113</c:v>
                </c:pt>
              </c:numCache>
            </c:numRef>
          </c:xVal>
          <c:yVal>
            <c:numRef>
              <c:f>Koreksi_Data!$O$588:$O$769</c:f>
              <c:numCache>
                <c:formatCode>#,##0.0</c:formatCode>
                <c:ptCount val="182"/>
                <c:pt idx="1">
                  <c:v>791.75</c:v>
                </c:pt>
                <c:pt idx="2">
                  <c:v>1019.5</c:v>
                </c:pt>
                <c:pt idx="3">
                  <c:v>1593</c:v>
                </c:pt>
                <c:pt idx="4">
                  <c:v>1022</c:v>
                </c:pt>
                <c:pt idx="5">
                  <c:v>933</c:v>
                </c:pt>
                <c:pt idx="6">
                  <c:v>404.5</c:v>
                </c:pt>
                <c:pt idx="7">
                  <c:v>0</c:v>
                </c:pt>
                <c:pt idx="8">
                  <c:v>22.4</c:v>
                </c:pt>
                <c:pt idx="9">
                  <c:v>20</c:v>
                </c:pt>
                <c:pt idx="10">
                  <c:v>18.8</c:v>
                </c:pt>
                <c:pt idx="11">
                  <c:v>15.7</c:v>
                </c:pt>
                <c:pt idx="12">
                  <c:v>10.9</c:v>
                </c:pt>
                <c:pt idx="13">
                  <c:v>10</c:v>
                </c:pt>
                <c:pt idx="14">
                  <c:v>324</c:v>
                </c:pt>
                <c:pt idx="15">
                  <c:v>2622</c:v>
                </c:pt>
                <c:pt idx="16">
                  <c:v>2280</c:v>
                </c:pt>
                <c:pt idx="17">
                  <c:v>1597.90297339593</c:v>
                </c:pt>
                <c:pt idx="18">
                  <c:v>1495.0234741784</c:v>
                </c:pt>
                <c:pt idx="19">
                  <c:v>1663</c:v>
                </c:pt>
                <c:pt idx="20">
                  <c:v>10215.6666666667</c:v>
                </c:pt>
                <c:pt idx="21">
                  <c:v>654</c:v>
                </c:pt>
                <c:pt idx="22">
                  <c:v>1118.23278688525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1034.5</c:v>
                </c:pt>
                <c:pt idx="29">
                  <c:v>281</c:v>
                </c:pt>
                <c:pt idx="30">
                  <c:v>247.589174800355</c:v>
                </c:pt>
                <c:pt idx="31">
                  <c:v>518</c:v>
                </c:pt>
                <c:pt idx="32">
                  <c:v>490.183770883055</c:v>
                </c:pt>
                <c:pt idx="33">
                  <c:v>907</c:v>
                </c:pt>
                <c:pt idx="34">
                  <c:v>1219.83353293413</c:v>
                </c:pt>
                <c:pt idx="35">
                  <c:v>555</c:v>
                </c:pt>
                <c:pt idx="36">
                  <c:v>741</c:v>
                </c:pt>
                <c:pt idx="37">
                  <c:v>973.083930399181</c:v>
                </c:pt>
                <c:pt idx="38">
                  <c:v>559</c:v>
                </c:pt>
                <c:pt idx="39">
                  <c:v>23</c:v>
                </c:pt>
                <c:pt idx="40">
                  <c:v>19.7849462365591</c:v>
                </c:pt>
                <c:pt idx="41">
                  <c:v>30.089605734767</c:v>
                </c:pt>
                <c:pt idx="42">
                  <c:v>23.741935483871</c:v>
                </c:pt>
                <c:pt idx="43">
                  <c:v>23.4121863799283</c:v>
                </c:pt>
                <c:pt idx="44">
                  <c:v>79.0573476702509</c:v>
                </c:pt>
                <c:pt idx="45">
                  <c:v>84.910394265233</c:v>
                </c:pt>
                <c:pt idx="46">
                  <c:v>87.3835125448029</c:v>
                </c:pt>
                <c:pt idx="47">
                  <c:v>33.3046594982079</c:v>
                </c:pt>
                <c:pt idx="48">
                  <c:v>879</c:v>
                </c:pt>
                <c:pt idx="49">
                  <c:v>700.967956469166</c:v>
                </c:pt>
                <c:pt idx="50">
                  <c:v>706.813784764208</c:v>
                </c:pt>
                <c:pt idx="51">
                  <c:v>753</c:v>
                </c:pt>
                <c:pt idx="52">
                  <c:v>310</c:v>
                </c:pt>
                <c:pt idx="53">
                  <c:v>251.540749553837</c:v>
                </c:pt>
                <c:pt idx="54">
                  <c:v>245.823914336704</c:v>
                </c:pt>
                <c:pt idx="55">
                  <c:v>231.439619274242</c:v>
                </c:pt>
                <c:pt idx="56">
                  <c:v>265.9250446163</c:v>
                </c:pt>
                <c:pt idx="57">
                  <c:v>83.9083878643665</c:v>
                </c:pt>
                <c:pt idx="58">
                  <c:v>82.61748958953</c:v>
                </c:pt>
                <c:pt idx="59">
                  <c:v>78.3759666864961</c:v>
                </c:pt>
                <c:pt idx="60">
                  <c:v>63.9916716240333</c:v>
                </c:pt>
                <c:pt idx="61">
                  <c:v>23.2361689470553</c:v>
                </c:pt>
                <c:pt idx="62">
                  <c:v>176.5</c:v>
                </c:pt>
                <c:pt idx="63">
                  <c:v>123.182291666667</c:v>
                </c:pt>
                <c:pt idx="64">
                  <c:v>389</c:v>
                </c:pt>
                <c:pt idx="65">
                  <c:v>515</c:v>
                </c:pt>
                <c:pt idx="66">
                  <c:v>490</c:v>
                </c:pt>
                <c:pt idx="67">
                  <c:v>476</c:v>
                </c:pt>
                <c:pt idx="68">
                  <c:v>525</c:v>
                </c:pt>
                <c:pt idx="69">
                  <c:v>0</c:v>
                </c:pt>
                <c:pt idx="70">
                  <c:v>1104</c:v>
                </c:pt>
                <c:pt idx="71">
                  <c:v>369.666666666667</c:v>
                </c:pt>
                <c:pt idx="72">
                  <c:v>778.333333333333</c:v>
                </c:pt>
                <c:pt idx="73">
                  <c:v>934</c:v>
                </c:pt>
                <c:pt idx="74">
                  <c:v>902</c:v>
                </c:pt>
                <c:pt idx="75">
                  <c:v>898</c:v>
                </c:pt>
                <c:pt idx="76">
                  <c:v>817.547781569966</c:v>
                </c:pt>
                <c:pt idx="77">
                  <c:v>845.131399317406</c:v>
                </c:pt>
                <c:pt idx="78">
                  <c:v>832</c:v>
                </c:pt>
                <c:pt idx="79">
                  <c:v>844</c:v>
                </c:pt>
                <c:pt idx="80">
                  <c:v>751</c:v>
                </c:pt>
                <c:pt idx="81">
                  <c:v>816</c:v>
                </c:pt>
                <c:pt idx="82">
                  <c:v>859.665551839465</c:v>
                </c:pt>
                <c:pt idx="83">
                  <c:v>982</c:v>
                </c:pt>
                <c:pt idx="84">
                  <c:v>897</c:v>
                </c:pt>
                <c:pt idx="85">
                  <c:v>883.457371225577</c:v>
                </c:pt>
                <c:pt idx="86">
                  <c:v>854</c:v>
                </c:pt>
                <c:pt idx="87">
                  <c:v>821.248322147651</c:v>
                </c:pt>
                <c:pt idx="88">
                  <c:v>1333</c:v>
                </c:pt>
                <c:pt idx="89">
                  <c:v>965</c:v>
                </c:pt>
                <c:pt idx="90">
                  <c:v>1397</c:v>
                </c:pt>
                <c:pt idx="91">
                  <c:v>1074.5</c:v>
                </c:pt>
                <c:pt idx="92">
                  <c:v>1146</c:v>
                </c:pt>
                <c:pt idx="93">
                  <c:v>1069</c:v>
                </c:pt>
                <c:pt idx="94">
                  <c:v>1099</c:v>
                </c:pt>
                <c:pt idx="95">
                  <c:v>1301</c:v>
                </c:pt>
                <c:pt idx="96">
                  <c:v>1192</c:v>
                </c:pt>
                <c:pt idx="97">
                  <c:v>1425</c:v>
                </c:pt>
                <c:pt idx="98">
                  <c:v>1369</c:v>
                </c:pt>
                <c:pt idx="99">
                  <c:v>1242.5</c:v>
                </c:pt>
                <c:pt idx="100">
                  <c:v>1208</c:v>
                </c:pt>
                <c:pt idx="101">
                  <c:v>1048</c:v>
                </c:pt>
                <c:pt idx="102">
                  <c:v>924</c:v>
                </c:pt>
                <c:pt idx="103">
                  <c:v>963</c:v>
                </c:pt>
                <c:pt idx="104">
                  <c:v>1030</c:v>
                </c:pt>
                <c:pt idx="105">
                  <c:v>897.148407148407</c:v>
                </c:pt>
                <c:pt idx="106">
                  <c:v>961.173271173271</c:v>
                </c:pt>
                <c:pt idx="107">
                  <c:v>921.958041958042</c:v>
                </c:pt>
                <c:pt idx="108">
                  <c:v>1038.00310800311</c:v>
                </c:pt>
                <c:pt idx="109">
                  <c:v>903.550893550894</c:v>
                </c:pt>
                <c:pt idx="110">
                  <c:v>1113</c:v>
                </c:pt>
                <c:pt idx="111">
                  <c:v>1140.71325301205</c:v>
                </c:pt>
                <c:pt idx="112">
                  <c:v>1133.56144578313</c:v>
                </c:pt>
                <c:pt idx="113">
                  <c:v>1132.66746987952</c:v>
                </c:pt>
                <c:pt idx="114">
                  <c:v>1363</c:v>
                </c:pt>
                <c:pt idx="115">
                  <c:v>1380.92111029949</c:v>
                </c:pt>
                <c:pt idx="116">
                  <c:v>1271.40321402484</c:v>
                </c:pt>
                <c:pt idx="117">
                  <c:v>1246.51278305332</c:v>
                </c:pt>
                <c:pt idx="118">
                  <c:v>1438</c:v>
                </c:pt>
                <c:pt idx="119">
                  <c:v>1633.00151515152</c:v>
                </c:pt>
                <c:pt idx="120">
                  <c:v>1618.83939393939</c:v>
                </c:pt>
                <c:pt idx="121">
                  <c:v>1499.00606060606</c:v>
                </c:pt>
                <c:pt idx="122">
                  <c:v>1577.44242424242</c:v>
                </c:pt>
                <c:pt idx="123">
                  <c:v>1464.14545454545</c:v>
                </c:pt>
                <c:pt idx="124">
                  <c:v>1398.78181818182</c:v>
                </c:pt>
                <c:pt idx="125">
                  <c:v>1310.54090909091</c:v>
                </c:pt>
                <c:pt idx="126">
                  <c:v>1015.31515151515</c:v>
                </c:pt>
                <c:pt idx="127">
                  <c:v>1225.56818181818</c:v>
                </c:pt>
                <c:pt idx="128">
                  <c:v>1545.85</c:v>
                </c:pt>
                <c:pt idx="129">
                  <c:v>1375.90454545455</c:v>
                </c:pt>
                <c:pt idx="130">
                  <c:v>1376.99393939394</c:v>
                </c:pt>
                <c:pt idx="131">
                  <c:v>1440.17878787879</c:v>
                </c:pt>
                <c:pt idx="132">
                  <c:v>1365.01060606061</c:v>
                </c:pt>
                <c:pt idx="133">
                  <c:v>1485.93333333333</c:v>
                </c:pt>
                <c:pt idx="134">
                  <c:v>1593.78333333333</c:v>
                </c:pt>
                <c:pt idx="135">
                  <c:v>1628.64393939394</c:v>
                </c:pt>
                <c:pt idx="136">
                  <c:v>1481.57575757576</c:v>
                </c:pt>
                <c:pt idx="137">
                  <c:v>1528.4196969697</c:v>
                </c:pt>
                <c:pt idx="138">
                  <c:v>1414.03333333333</c:v>
                </c:pt>
                <c:pt idx="139">
                  <c:v>1391.15606060606</c:v>
                </c:pt>
                <c:pt idx="140">
                  <c:v>1373.72575757576</c:v>
                </c:pt>
                <c:pt idx="141">
                  <c:v>1363.92121212121</c:v>
                </c:pt>
                <c:pt idx="142">
                  <c:v>1301.82575757576</c:v>
                </c:pt>
                <c:pt idx="143">
                  <c:v>1466.32424242424</c:v>
                </c:pt>
                <c:pt idx="144">
                  <c:v>1415.12272727273</c:v>
                </c:pt>
                <c:pt idx="145">
                  <c:v>1333.41818181818</c:v>
                </c:pt>
                <c:pt idx="146">
                  <c:v>1821.46666666667</c:v>
                </c:pt>
                <c:pt idx="147">
                  <c:v>1545.85</c:v>
                </c:pt>
                <c:pt idx="148">
                  <c:v>1704.90151515152</c:v>
                </c:pt>
                <c:pt idx="149">
                  <c:v>1739.76212121212</c:v>
                </c:pt>
                <c:pt idx="150">
                  <c:v>1698.36515151515</c:v>
                </c:pt>
                <c:pt idx="151">
                  <c:v>1614.48181818182</c:v>
                </c:pt>
                <c:pt idx="152">
                  <c:v>628</c:v>
                </c:pt>
                <c:pt idx="153">
                  <c:v>523</c:v>
                </c:pt>
                <c:pt idx="154">
                  <c:v>469.96338028169</c:v>
                </c:pt>
                <c:pt idx="155">
                  <c:v>715</c:v>
                </c:pt>
                <c:pt idx="156">
                  <c:v>776</c:v>
                </c:pt>
                <c:pt idx="157">
                  <c:v>821</c:v>
                </c:pt>
                <c:pt idx="158">
                  <c:v>718</c:v>
                </c:pt>
                <c:pt idx="159">
                  <c:v>733</c:v>
                </c:pt>
                <c:pt idx="160">
                  <c:v>696.232657417289</c:v>
                </c:pt>
                <c:pt idx="161">
                  <c:v>812</c:v>
                </c:pt>
                <c:pt idx="162">
                  <c:v>825.733615221987</c:v>
                </c:pt>
                <c:pt idx="163">
                  <c:v>751</c:v>
                </c:pt>
                <c:pt idx="164">
                  <c:v>727</c:v>
                </c:pt>
                <c:pt idx="165">
                  <c:v>669</c:v>
                </c:pt>
                <c:pt idx="166">
                  <c:v>964</c:v>
                </c:pt>
                <c:pt idx="167">
                  <c:v>885</c:v>
                </c:pt>
                <c:pt idx="168">
                  <c:v>917</c:v>
                </c:pt>
                <c:pt idx="169">
                  <c:v>886</c:v>
                </c:pt>
                <c:pt idx="170">
                  <c:v>745.062768701634</c:v>
                </c:pt>
                <c:pt idx="171">
                  <c:v>881</c:v>
                </c:pt>
                <c:pt idx="172">
                  <c:v>867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Koreksi_Data!$C$588:$C$769</c:f>
              <c:numCache>
                <c:formatCode>mmm\-yyyy</c:formatCode>
                <c:ptCount val="182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40940</c:v>
                </c:pt>
                <c:pt idx="24">
                  <c:v>40969</c:v>
                </c:pt>
                <c:pt idx="25">
                  <c:v>41000</c:v>
                </c:pt>
                <c:pt idx="26">
                  <c:v>41030</c:v>
                </c:pt>
                <c:pt idx="27">
                  <c:v>41061</c:v>
                </c:pt>
                <c:pt idx="28">
                  <c:v>41091</c:v>
                </c:pt>
                <c:pt idx="29">
                  <c:v>41122</c:v>
                </c:pt>
                <c:pt idx="30">
                  <c:v>41153</c:v>
                </c:pt>
                <c:pt idx="31">
                  <c:v>41183</c:v>
                </c:pt>
                <c:pt idx="32">
                  <c:v>41214</c:v>
                </c:pt>
                <c:pt idx="33">
                  <c:v>41244</c:v>
                </c:pt>
                <c:pt idx="34">
                  <c:v>41275</c:v>
                </c:pt>
                <c:pt idx="35">
                  <c:v>41306</c:v>
                </c:pt>
                <c:pt idx="36">
                  <c:v>41334</c:v>
                </c:pt>
                <c:pt idx="37">
                  <c:v>41365</c:v>
                </c:pt>
                <c:pt idx="38">
                  <c:v>41395</c:v>
                </c:pt>
                <c:pt idx="39">
                  <c:v>41426</c:v>
                </c:pt>
                <c:pt idx="40">
                  <c:v>41456</c:v>
                </c:pt>
                <c:pt idx="41">
                  <c:v>41487</c:v>
                </c:pt>
                <c:pt idx="42">
                  <c:v>41518</c:v>
                </c:pt>
                <c:pt idx="43">
                  <c:v>41548</c:v>
                </c:pt>
                <c:pt idx="44">
                  <c:v>41579</c:v>
                </c:pt>
                <c:pt idx="45">
                  <c:v>41609</c:v>
                </c:pt>
                <c:pt idx="46">
                  <c:v>41640</c:v>
                </c:pt>
                <c:pt idx="47">
                  <c:v>41671</c:v>
                </c:pt>
                <c:pt idx="48">
                  <c:v>41699</c:v>
                </c:pt>
                <c:pt idx="49">
                  <c:v>41730</c:v>
                </c:pt>
                <c:pt idx="50">
                  <c:v>41760</c:v>
                </c:pt>
                <c:pt idx="51">
                  <c:v>41791</c:v>
                </c:pt>
                <c:pt idx="52">
                  <c:v>41821</c:v>
                </c:pt>
                <c:pt idx="53">
                  <c:v>41852</c:v>
                </c:pt>
                <c:pt idx="54">
                  <c:v>41883</c:v>
                </c:pt>
                <c:pt idx="55">
                  <c:v>41913</c:v>
                </c:pt>
                <c:pt idx="56">
                  <c:v>41944</c:v>
                </c:pt>
                <c:pt idx="57">
                  <c:v>41974</c:v>
                </c:pt>
                <c:pt idx="58">
                  <c:v>42005</c:v>
                </c:pt>
                <c:pt idx="59">
                  <c:v>42036</c:v>
                </c:pt>
                <c:pt idx="60">
                  <c:v>42064</c:v>
                </c:pt>
                <c:pt idx="61">
                  <c:v>42095</c:v>
                </c:pt>
                <c:pt idx="62">
                  <c:v>42125</c:v>
                </c:pt>
                <c:pt idx="63">
                  <c:v>42156</c:v>
                </c:pt>
                <c:pt idx="64">
                  <c:v>42186</c:v>
                </c:pt>
                <c:pt idx="65">
                  <c:v>42217</c:v>
                </c:pt>
                <c:pt idx="66">
                  <c:v>42248</c:v>
                </c:pt>
                <c:pt idx="67">
                  <c:v>42278</c:v>
                </c:pt>
                <c:pt idx="68">
                  <c:v>42309</c:v>
                </c:pt>
                <c:pt idx="69">
                  <c:v>42339</c:v>
                </c:pt>
                <c:pt idx="70">
                  <c:v>42370</c:v>
                </c:pt>
                <c:pt idx="71">
                  <c:v>42583</c:v>
                </c:pt>
                <c:pt idx="72">
                  <c:v>42614</c:v>
                </c:pt>
                <c:pt idx="73">
                  <c:v>42644</c:v>
                </c:pt>
                <c:pt idx="74">
                  <c:v>42675</c:v>
                </c:pt>
                <c:pt idx="75">
                  <c:v>42705</c:v>
                </c:pt>
                <c:pt idx="76">
                  <c:v>42736</c:v>
                </c:pt>
                <c:pt idx="77">
                  <c:v>42767</c:v>
                </c:pt>
                <c:pt idx="78">
                  <c:v>42795</c:v>
                </c:pt>
                <c:pt idx="79">
                  <c:v>42826</c:v>
                </c:pt>
                <c:pt idx="80">
                  <c:v>42856</c:v>
                </c:pt>
                <c:pt idx="81">
                  <c:v>42887</c:v>
                </c:pt>
                <c:pt idx="82">
                  <c:v>42917</c:v>
                </c:pt>
                <c:pt idx="83">
                  <c:v>42948</c:v>
                </c:pt>
                <c:pt idx="84">
                  <c:v>42979</c:v>
                </c:pt>
                <c:pt idx="85">
                  <c:v>43009</c:v>
                </c:pt>
                <c:pt idx="86">
                  <c:v>43040</c:v>
                </c:pt>
                <c:pt idx="87">
                  <c:v>43070</c:v>
                </c:pt>
                <c:pt idx="88">
                  <c:v>43101</c:v>
                </c:pt>
                <c:pt idx="89">
                  <c:v>43132</c:v>
                </c:pt>
                <c:pt idx="90">
                  <c:v>43160</c:v>
                </c:pt>
                <c:pt idx="91">
                  <c:v>43191</c:v>
                </c:pt>
                <c:pt idx="92">
                  <c:v>43221</c:v>
                </c:pt>
                <c:pt idx="93">
                  <c:v>43252</c:v>
                </c:pt>
                <c:pt idx="94">
                  <c:v>43282</c:v>
                </c:pt>
                <c:pt idx="95">
                  <c:v>43313</c:v>
                </c:pt>
                <c:pt idx="96">
                  <c:v>43344</c:v>
                </c:pt>
                <c:pt idx="97">
                  <c:v>43374</c:v>
                </c:pt>
                <c:pt idx="98">
                  <c:v>43405</c:v>
                </c:pt>
                <c:pt idx="99">
                  <c:v>43435</c:v>
                </c:pt>
                <c:pt idx="100">
                  <c:v>43466</c:v>
                </c:pt>
                <c:pt idx="101">
                  <c:v>43497</c:v>
                </c:pt>
                <c:pt idx="102">
                  <c:v>43525</c:v>
                </c:pt>
                <c:pt idx="103">
                  <c:v>43556</c:v>
                </c:pt>
                <c:pt idx="104">
                  <c:v>43586</c:v>
                </c:pt>
                <c:pt idx="105">
                  <c:v>43617</c:v>
                </c:pt>
                <c:pt idx="106">
                  <c:v>43647</c:v>
                </c:pt>
                <c:pt idx="107">
                  <c:v>43678</c:v>
                </c:pt>
                <c:pt idx="108">
                  <c:v>43709</c:v>
                </c:pt>
                <c:pt idx="109">
                  <c:v>43739</c:v>
                </c:pt>
                <c:pt idx="110">
                  <c:v>43770</c:v>
                </c:pt>
                <c:pt idx="111">
                  <c:v>43800</c:v>
                </c:pt>
                <c:pt idx="112">
                  <c:v>43831</c:v>
                </c:pt>
                <c:pt idx="113">
                  <c:v>43862</c:v>
                </c:pt>
                <c:pt idx="114">
                  <c:v>43891</c:v>
                </c:pt>
                <c:pt idx="115">
                  <c:v>43922</c:v>
                </c:pt>
                <c:pt idx="116">
                  <c:v>43952</c:v>
                </c:pt>
                <c:pt idx="117">
                  <c:v>43983</c:v>
                </c:pt>
                <c:pt idx="118">
                  <c:v>44013</c:v>
                </c:pt>
                <c:pt idx="119">
                  <c:v>44044</c:v>
                </c:pt>
                <c:pt idx="120">
                  <c:v>44075</c:v>
                </c:pt>
                <c:pt idx="121">
                  <c:v>44105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44409</c:v>
                </c:pt>
                <c:pt idx="129">
                  <c:v>44440</c:v>
                </c:pt>
                <c:pt idx="130">
                  <c:v>44470</c:v>
                </c:pt>
                <c:pt idx="131">
                  <c:v>44501</c:v>
                </c:pt>
                <c:pt idx="132">
                  <c:v>44531</c:v>
                </c:pt>
                <c:pt idx="133">
                  <c:v>44562</c:v>
                </c:pt>
                <c:pt idx="134">
                  <c:v>44593</c:v>
                </c:pt>
                <c:pt idx="135">
                  <c:v>44621</c:v>
                </c:pt>
                <c:pt idx="136">
                  <c:v>44652</c:v>
                </c:pt>
                <c:pt idx="137">
                  <c:v>44682</c:v>
                </c:pt>
                <c:pt idx="138">
                  <c:v>44713</c:v>
                </c:pt>
                <c:pt idx="139">
                  <c:v>44743</c:v>
                </c:pt>
                <c:pt idx="140">
                  <c:v>44774</c:v>
                </c:pt>
                <c:pt idx="141">
                  <c:v>44805</c:v>
                </c:pt>
                <c:pt idx="142">
                  <c:v>44835</c:v>
                </c:pt>
                <c:pt idx="143">
                  <c:v>44866</c:v>
                </c:pt>
                <c:pt idx="144">
                  <c:v>44896</c:v>
                </c:pt>
                <c:pt idx="145">
                  <c:v>44927</c:v>
                </c:pt>
                <c:pt idx="146">
                  <c:v>44958</c:v>
                </c:pt>
                <c:pt idx="147">
                  <c:v>44986</c:v>
                </c:pt>
                <c:pt idx="148">
                  <c:v>45017</c:v>
                </c:pt>
                <c:pt idx="149">
                  <c:v>45047</c:v>
                </c:pt>
                <c:pt idx="150">
                  <c:v>45078</c:v>
                </c:pt>
                <c:pt idx="151">
                  <c:v>45108</c:v>
                </c:pt>
                <c:pt idx="152">
                  <c:v>45139</c:v>
                </c:pt>
                <c:pt idx="153">
                  <c:v>45170</c:v>
                </c:pt>
                <c:pt idx="154">
                  <c:v>45200</c:v>
                </c:pt>
                <c:pt idx="155">
                  <c:v>45231</c:v>
                </c:pt>
                <c:pt idx="156">
                  <c:v>45261</c:v>
                </c:pt>
                <c:pt idx="157">
                  <c:v>45292</c:v>
                </c:pt>
                <c:pt idx="158">
                  <c:v>45323</c:v>
                </c:pt>
                <c:pt idx="159">
                  <c:v>45352</c:v>
                </c:pt>
                <c:pt idx="160">
                  <c:v>45383</c:v>
                </c:pt>
                <c:pt idx="161">
                  <c:v>45413</c:v>
                </c:pt>
                <c:pt idx="162">
                  <c:v>45444</c:v>
                </c:pt>
                <c:pt idx="163">
                  <c:v>45474</c:v>
                </c:pt>
                <c:pt idx="164">
                  <c:v>45505</c:v>
                </c:pt>
                <c:pt idx="165">
                  <c:v>45536</c:v>
                </c:pt>
                <c:pt idx="166">
                  <c:v>45566</c:v>
                </c:pt>
                <c:pt idx="167">
                  <c:v>45597</c:v>
                </c:pt>
                <c:pt idx="168">
                  <c:v>45627</c:v>
                </c:pt>
                <c:pt idx="169">
                  <c:v>45658</c:v>
                </c:pt>
                <c:pt idx="170">
                  <c:v>45689</c:v>
                </c:pt>
                <c:pt idx="171">
                  <c:v>45717</c:v>
                </c:pt>
                <c:pt idx="172">
                  <c:v>45748</c:v>
                </c:pt>
                <c:pt idx="173">
                  <c:v>45778</c:v>
                </c:pt>
                <c:pt idx="174">
                  <c:v>45809</c:v>
                </c:pt>
                <c:pt idx="175">
                  <c:v>45839</c:v>
                </c:pt>
                <c:pt idx="176">
                  <c:v>45962</c:v>
                </c:pt>
                <c:pt idx="177">
                  <c:v>45992</c:v>
                </c:pt>
                <c:pt idx="178">
                  <c:v>46023</c:v>
                </c:pt>
                <c:pt idx="179">
                  <c:v>46054</c:v>
                </c:pt>
                <c:pt idx="180">
                  <c:v>46082</c:v>
                </c:pt>
                <c:pt idx="181">
                  <c:v>46113</c:v>
                </c:pt>
              </c:numCache>
            </c:numRef>
          </c:xVal>
          <c:yVal>
            <c:numRef>
              <c:f>Koreksi_Data!$M$588:$M$769</c:f>
              <c:numCache>
                <c:formatCode>#,##0.0</c:formatCode>
                <c:ptCount val="182"/>
                <c:pt idx="0">
                  <c:v>74</c:v>
                </c:pt>
                <c:pt idx="1">
                  <c:v>791.75</c:v>
                </c:pt>
                <c:pt idx="2">
                  <c:v>1019.5</c:v>
                </c:pt>
                <c:pt idx="3">
                  <c:v>1593</c:v>
                </c:pt>
                <c:pt idx="4">
                  <c:v>1022</c:v>
                </c:pt>
                <c:pt idx="5">
                  <c:v>933</c:v>
                </c:pt>
                <c:pt idx="6">
                  <c:v>404.5</c:v>
                </c:pt>
                <c:pt idx="8">
                  <c:v>22.4</c:v>
                </c:pt>
                <c:pt idx="9">
                  <c:v>20</c:v>
                </c:pt>
                <c:pt idx="14">
                  <c:v>324</c:v>
                </c:pt>
                <c:pt idx="15">
                  <c:v>2622</c:v>
                </c:pt>
                <c:pt idx="16">
                  <c:v>2280</c:v>
                </c:pt>
                <c:pt idx="19">
                  <c:v>1663</c:v>
                </c:pt>
                <c:pt idx="20">
                  <c:v>10215.6666666667</c:v>
                </c:pt>
                <c:pt idx="21">
                  <c:v>654</c:v>
                </c:pt>
                <c:pt idx="28">
                  <c:v>1034.5</c:v>
                </c:pt>
                <c:pt idx="29">
                  <c:v>281</c:v>
                </c:pt>
                <c:pt idx="31">
                  <c:v>518</c:v>
                </c:pt>
                <c:pt idx="33">
                  <c:v>907</c:v>
                </c:pt>
                <c:pt idx="35">
                  <c:v>555</c:v>
                </c:pt>
                <c:pt idx="36">
                  <c:v>741</c:v>
                </c:pt>
                <c:pt idx="38">
                  <c:v>559</c:v>
                </c:pt>
                <c:pt idx="39">
                  <c:v>23</c:v>
                </c:pt>
                <c:pt idx="48">
                  <c:v>879</c:v>
                </c:pt>
                <c:pt idx="51">
                  <c:v>753</c:v>
                </c:pt>
                <c:pt idx="52">
                  <c:v>310</c:v>
                </c:pt>
                <c:pt idx="62">
                  <c:v>176.5</c:v>
                </c:pt>
                <c:pt idx="64">
                  <c:v>389</c:v>
                </c:pt>
                <c:pt idx="65">
                  <c:v>515</c:v>
                </c:pt>
                <c:pt idx="66">
                  <c:v>490</c:v>
                </c:pt>
                <c:pt idx="67">
                  <c:v>476</c:v>
                </c:pt>
                <c:pt idx="68">
                  <c:v>525</c:v>
                </c:pt>
                <c:pt idx="69">
                  <c:v>0</c:v>
                </c:pt>
                <c:pt idx="70">
                  <c:v>1104</c:v>
                </c:pt>
                <c:pt idx="71">
                  <c:v>369.666666666667</c:v>
                </c:pt>
                <c:pt idx="72">
                  <c:v>778.333333333333</c:v>
                </c:pt>
                <c:pt idx="73">
                  <c:v>934</c:v>
                </c:pt>
                <c:pt idx="74">
                  <c:v>902</c:v>
                </c:pt>
                <c:pt idx="75">
                  <c:v>898</c:v>
                </c:pt>
                <c:pt idx="78">
                  <c:v>832</c:v>
                </c:pt>
                <c:pt idx="79">
                  <c:v>844</c:v>
                </c:pt>
                <c:pt idx="80">
                  <c:v>751</c:v>
                </c:pt>
                <c:pt idx="81">
                  <c:v>816</c:v>
                </c:pt>
                <c:pt idx="83">
                  <c:v>982</c:v>
                </c:pt>
                <c:pt idx="84">
                  <c:v>897</c:v>
                </c:pt>
                <c:pt idx="86">
                  <c:v>854</c:v>
                </c:pt>
                <c:pt idx="88">
                  <c:v>1333</c:v>
                </c:pt>
                <c:pt idx="89">
                  <c:v>965</c:v>
                </c:pt>
                <c:pt idx="90">
                  <c:v>1397</c:v>
                </c:pt>
                <c:pt idx="91">
                  <c:v>1074.5</c:v>
                </c:pt>
                <c:pt idx="92">
                  <c:v>1146</c:v>
                </c:pt>
                <c:pt idx="93">
                  <c:v>1069</c:v>
                </c:pt>
                <c:pt idx="94">
                  <c:v>1099</c:v>
                </c:pt>
                <c:pt idx="95">
                  <c:v>1301</c:v>
                </c:pt>
                <c:pt idx="96">
                  <c:v>1192</c:v>
                </c:pt>
                <c:pt idx="97">
                  <c:v>1425</c:v>
                </c:pt>
                <c:pt idx="98">
                  <c:v>1369</c:v>
                </c:pt>
                <c:pt idx="99">
                  <c:v>1242.5</c:v>
                </c:pt>
                <c:pt idx="100">
                  <c:v>1208</c:v>
                </c:pt>
                <c:pt idx="101">
                  <c:v>1048</c:v>
                </c:pt>
                <c:pt idx="102">
                  <c:v>924</c:v>
                </c:pt>
                <c:pt idx="103">
                  <c:v>963</c:v>
                </c:pt>
                <c:pt idx="104">
                  <c:v>1030</c:v>
                </c:pt>
                <c:pt idx="110">
                  <c:v>1113</c:v>
                </c:pt>
                <c:pt idx="114">
                  <c:v>1363</c:v>
                </c:pt>
                <c:pt idx="118">
                  <c:v>1438</c:v>
                </c:pt>
                <c:pt idx="152">
                  <c:v>628</c:v>
                </c:pt>
                <c:pt idx="153">
                  <c:v>523</c:v>
                </c:pt>
                <c:pt idx="155">
                  <c:v>715</c:v>
                </c:pt>
                <c:pt idx="156">
                  <c:v>776</c:v>
                </c:pt>
                <c:pt idx="157">
                  <c:v>821</c:v>
                </c:pt>
                <c:pt idx="158">
                  <c:v>718</c:v>
                </c:pt>
                <c:pt idx="159">
                  <c:v>733</c:v>
                </c:pt>
                <c:pt idx="161">
                  <c:v>812</c:v>
                </c:pt>
                <c:pt idx="163">
                  <c:v>751</c:v>
                </c:pt>
                <c:pt idx="164">
                  <c:v>727</c:v>
                </c:pt>
                <c:pt idx="165">
                  <c:v>669</c:v>
                </c:pt>
                <c:pt idx="166">
                  <c:v>964</c:v>
                </c:pt>
                <c:pt idx="167">
                  <c:v>885</c:v>
                </c:pt>
                <c:pt idx="168">
                  <c:v>917</c:v>
                </c:pt>
                <c:pt idx="169">
                  <c:v>886</c:v>
                </c:pt>
                <c:pt idx="171">
                  <c:v>881</c:v>
                </c:pt>
                <c:pt idx="172">
                  <c:v>867</c:v>
                </c:pt>
                <c:pt idx="173">
                  <c:v>619</c:v>
                </c:pt>
                <c:pt idx="174">
                  <c:v>839</c:v>
                </c:pt>
                <c:pt idx="175">
                  <c:v>862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</c:numCache>
            </c:numRef>
          </c:yVal>
          <c:smooth val="0"/>
        </c:ser>
        <c:axId val="79233157"/>
        <c:axId val="10965493"/>
      </c:scatterChart>
      <c:valAx>
        <c:axId val="79233157"/>
        <c:scaling>
          <c:orientation val="minMax"/>
          <c:max val="46113"/>
          <c:min val="40210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0965493"/>
        <c:crosses val="autoZero"/>
        <c:crossBetween val="midCat"/>
        <c:majorUnit val="730.5"/>
      </c:valAx>
      <c:valAx>
        <c:axId val="10965493"/>
        <c:scaling>
          <c:orientation val="minMax"/>
          <c:max val="12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923315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KKNA-1L | WATER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Koreksi_Data!$C$770:$C$920</c:f>
              <c:numCache>
                <c:formatCode>mmm\-yyyy</c:formatCode>
                <c:ptCount val="151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37226</c:v>
                </c:pt>
                <c:pt idx="29">
                  <c:v>37257</c:v>
                </c:pt>
                <c:pt idx="30">
                  <c:v>37288</c:v>
                </c:pt>
                <c:pt idx="31">
                  <c:v>37316</c:v>
                </c:pt>
                <c:pt idx="32">
                  <c:v>37347</c:v>
                </c:pt>
                <c:pt idx="33">
                  <c:v>37377</c:v>
                </c:pt>
                <c:pt idx="34">
                  <c:v>37408</c:v>
                </c:pt>
                <c:pt idx="35">
                  <c:v>37438</c:v>
                </c:pt>
                <c:pt idx="36">
                  <c:v>37469</c:v>
                </c:pt>
                <c:pt idx="37">
                  <c:v>37500</c:v>
                </c:pt>
                <c:pt idx="38">
                  <c:v>37530</c:v>
                </c:pt>
                <c:pt idx="39">
                  <c:v>37561</c:v>
                </c:pt>
                <c:pt idx="40">
                  <c:v>37591</c:v>
                </c:pt>
                <c:pt idx="41">
                  <c:v>37622</c:v>
                </c:pt>
                <c:pt idx="42">
                  <c:v>37653</c:v>
                </c:pt>
                <c:pt idx="43">
                  <c:v>37681</c:v>
                </c:pt>
                <c:pt idx="44">
                  <c:v>37712</c:v>
                </c:pt>
                <c:pt idx="45">
                  <c:v>37742</c:v>
                </c:pt>
                <c:pt idx="46">
                  <c:v>37773</c:v>
                </c:pt>
                <c:pt idx="47">
                  <c:v>37803</c:v>
                </c:pt>
                <c:pt idx="48">
                  <c:v>37834</c:v>
                </c:pt>
                <c:pt idx="49">
                  <c:v>37865</c:v>
                </c:pt>
                <c:pt idx="50">
                  <c:v>37895</c:v>
                </c:pt>
                <c:pt idx="51">
                  <c:v>37926</c:v>
                </c:pt>
                <c:pt idx="52">
                  <c:v>37956</c:v>
                </c:pt>
                <c:pt idx="53">
                  <c:v>37987</c:v>
                </c:pt>
                <c:pt idx="54">
                  <c:v>38018</c:v>
                </c:pt>
                <c:pt idx="55">
                  <c:v>38047</c:v>
                </c:pt>
                <c:pt idx="56">
                  <c:v>38078</c:v>
                </c:pt>
                <c:pt idx="57">
                  <c:v>38108</c:v>
                </c:pt>
                <c:pt idx="58">
                  <c:v>38139</c:v>
                </c:pt>
                <c:pt idx="59">
                  <c:v>38169</c:v>
                </c:pt>
                <c:pt idx="60">
                  <c:v>38200</c:v>
                </c:pt>
                <c:pt idx="61">
                  <c:v>38231</c:v>
                </c:pt>
                <c:pt idx="62">
                  <c:v>38261</c:v>
                </c:pt>
                <c:pt idx="63">
                  <c:v>38292</c:v>
                </c:pt>
                <c:pt idx="64">
                  <c:v>38322</c:v>
                </c:pt>
                <c:pt idx="65">
                  <c:v>38353</c:v>
                </c:pt>
                <c:pt idx="66">
                  <c:v>38384</c:v>
                </c:pt>
                <c:pt idx="67">
                  <c:v>38412</c:v>
                </c:pt>
                <c:pt idx="68">
                  <c:v>38443</c:v>
                </c:pt>
                <c:pt idx="69">
                  <c:v>38473</c:v>
                </c:pt>
                <c:pt idx="70">
                  <c:v>38504</c:v>
                </c:pt>
                <c:pt idx="71">
                  <c:v>38534</c:v>
                </c:pt>
                <c:pt idx="72">
                  <c:v>38565</c:v>
                </c:pt>
                <c:pt idx="73">
                  <c:v>38596</c:v>
                </c:pt>
                <c:pt idx="74">
                  <c:v>38626</c:v>
                </c:pt>
                <c:pt idx="75">
                  <c:v>38657</c:v>
                </c:pt>
                <c:pt idx="76">
                  <c:v>38687</c:v>
                </c:pt>
                <c:pt idx="77">
                  <c:v>38718</c:v>
                </c:pt>
                <c:pt idx="78">
                  <c:v>38749</c:v>
                </c:pt>
                <c:pt idx="79">
                  <c:v>38777</c:v>
                </c:pt>
                <c:pt idx="80">
                  <c:v>38808</c:v>
                </c:pt>
                <c:pt idx="81">
                  <c:v>38838</c:v>
                </c:pt>
                <c:pt idx="82">
                  <c:v>38869</c:v>
                </c:pt>
                <c:pt idx="83">
                  <c:v>38899</c:v>
                </c:pt>
                <c:pt idx="84">
                  <c:v>38930</c:v>
                </c:pt>
                <c:pt idx="85">
                  <c:v>38961</c:v>
                </c:pt>
                <c:pt idx="86">
                  <c:v>38991</c:v>
                </c:pt>
                <c:pt idx="87">
                  <c:v>39022</c:v>
                </c:pt>
                <c:pt idx="88">
                  <c:v>39052</c:v>
                </c:pt>
                <c:pt idx="89">
                  <c:v>39083</c:v>
                </c:pt>
                <c:pt idx="90">
                  <c:v>39114</c:v>
                </c:pt>
                <c:pt idx="91">
                  <c:v>39142</c:v>
                </c:pt>
                <c:pt idx="92">
                  <c:v>39173</c:v>
                </c:pt>
                <c:pt idx="93">
                  <c:v>39203</c:v>
                </c:pt>
                <c:pt idx="94">
                  <c:v>39234</c:v>
                </c:pt>
                <c:pt idx="95">
                  <c:v>39264</c:v>
                </c:pt>
                <c:pt idx="96">
                  <c:v>39295</c:v>
                </c:pt>
                <c:pt idx="97">
                  <c:v>39326</c:v>
                </c:pt>
                <c:pt idx="98">
                  <c:v>39356</c:v>
                </c:pt>
                <c:pt idx="99">
                  <c:v>39387</c:v>
                </c:pt>
                <c:pt idx="100">
                  <c:v>39417</c:v>
                </c:pt>
                <c:pt idx="101">
                  <c:v>39448</c:v>
                </c:pt>
                <c:pt idx="102">
                  <c:v>39479</c:v>
                </c:pt>
                <c:pt idx="103">
                  <c:v>39508</c:v>
                </c:pt>
                <c:pt idx="104">
                  <c:v>39539</c:v>
                </c:pt>
                <c:pt idx="105">
                  <c:v>39569</c:v>
                </c:pt>
                <c:pt idx="106">
                  <c:v>39600</c:v>
                </c:pt>
                <c:pt idx="107">
                  <c:v>39630</c:v>
                </c:pt>
                <c:pt idx="108">
                  <c:v>39661</c:v>
                </c:pt>
                <c:pt idx="109">
                  <c:v>39692</c:v>
                </c:pt>
                <c:pt idx="110">
                  <c:v>39722</c:v>
                </c:pt>
                <c:pt idx="111">
                  <c:v>39753</c:v>
                </c:pt>
                <c:pt idx="112">
                  <c:v>39783</c:v>
                </c:pt>
                <c:pt idx="113">
                  <c:v>39814</c:v>
                </c:pt>
                <c:pt idx="114">
                  <c:v>39845</c:v>
                </c:pt>
                <c:pt idx="115">
                  <c:v>39873</c:v>
                </c:pt>
                <c:pt idx="116">
                  <c:v>39904</c:v>
                </c:pt>
                <c:pt idx="117">
                  <c:v>39934</c:v>
                </c:pt>
                <c:pt idx="118">
                  <c:v>39965</c:v>
                </c:pt>
                <c:pt idx="119">
                  <c:v>39995</c:v>
                </c:pt>
                <c:pt idx="120">
                  <c:v>40026</c:v>
                </c:pt>
                <c:pt idx="121">
                  <c:v>40057</c:v>
                </c:pt>
                <c:pt idx="122">
                  <c:v>40087</c:v>
                </c:pt>
                <c:pt idx="123">
                  <c:v>40118</c:v>
                </c:pt>
                <c:pt idx="124">
                  <c:v>40148</c:v>
                </c:pt>
                <c:pt idx="125">
                  <c:v>40179</c:v>
                </c:pt>
                <c:pt idx="126">
                  <c:v>40210</c:v>
                </c:pt>
                <c:pt idx="127">
                  <c:v>40238</c:v>
                </c:pt>
                <c:pt idx="128">
                  <c:v>40269</c:v>
                </c:pt>
                <c:pt idx="129">
                  <c:v>40299</c:v>
                </c:pt>
                <c:pt idx="130">
                  <c:v>40330</c:v>
                </c:pt>
                <c:pt idx="131">
                  <c:v>40360</c:v>
                </c:pt>
                <c:pt idx="132">
                  <c:v>40391</c:v>
                </c:pt>
                <c:pt idx="133">
                  <c:v>40422</c:v>
                </c:pt>
                <c:pt idx="134">
                  <c:v>40452</c:v>
                </c:pt>
                <c:pt idx="135">
                  <c:v>40483</c:v>
                </c:pt>
                <c:pt idx="136">
                  <c:v>40513</c:v>
                </c:pt>
                <c:pt idx="137">
                  <c:v>40544</c:v>
                </c:pt>
                <c:pt idx="138">
                  <c:v>40575</c:v>
                </c:pt>
                <c:pt idx="139">
                  <c:v>40603</c:v>
                </c:pt>
                <c:pt idx="140">
                  <c:v>40634</c:v>
                </c:pt>
                <c:pt idx="141">
                  <c:v>40664</c:v>
                </c:pt>
                <c:pt idx="142">
                  <c:v>40695</c:v>
                </c:pt>
                <c:pt idx="143">
                  <c:v>40725</c:v>
                </c:pt>
                <c:pt idx="144">
                  <c:v>40756</c:v>
                </c:pt>
                <c:pt idx="145">
                  <c:v>40787</c:v>
                </c:pt>
                <c:pt idx="146">
                  <c:v>40817</c:v>
                </c:pt>
                <c:pt idx="147">
                  <c:v>40848</c:v>
                </c:pt>
                <c:pt idx="148">
                  <c:v>40878</c:v>
                </c:pt>
                <c:pt idx="149">
                  <c:v>40909</c:v>
                </c:pt>
                <c:pt idx="150">
                  <c:v>42430</c:v>
                </c:pt>
              </c:numCache>
            </c:numRef>
          </c:xVal>
          <c:yVal>
            <c:numRef>
              <c:f>Koreksi_Data!$L$770:$L$920</c:f>
              <c:numCache>
                <c:formatCode>#,##0.0</c:formatCode>
                <c:ptCount val="1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3.13</c:v>
                </c:pt>
                <c:pt idx="37">
                  <c:v>0</c:v>
                </c:pt>
                <c:pt idx="38">
                  <c:v>5.46</c:v>
                </c:pt>
                <c:pt idx="39">
                  <c:v>6.13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2.9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6.83</c:v>
                </c:pt>
                <c:pt idx="50">
                  <c:v>19.2</c:v>
                </c:pt>
                <c:pt idx="51">
                  <c:v>16.4</c:v>
                </c:pt>
                <c:pt idx="52">
                  <c:v>4.66</c:v>
                </c:pt>
                <c:pt idx="53">
                  <c:v>5.23</c:v>
                </c:pt>
                <c:pt idx="54">
                  <c:v>4.75</c:v>
                </c:pt>
                <c:pt idx="55">
                  <c:v>6.45</c:v>
                </c:pt>
                <c:pt idx="56">
                  <c:v>4.19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27.5</c:v>
                </c:pt>
                <c:pt idx="62">
                  <c:v>22</c:v>
                </c:pt>
                <c:pt idx="63">
                  <c:v>23</c:v>
                </c:pt>
                <c:pt idx="64">
                  <c:v>18.8</c:v>
                </c:pt>
                <c:pt idx="65">
                  <c:v>7.51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Koreksi_Data!$C$770:$C$920</c:f>
              <c:numCache>
                <c:formatCode>mmm\-yyyy</c:formatCode>
                <c:ptCount val="151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37226</c:v>
                </c:pt>
                <c:pt idx="29">
                  <c:v>37257</c:v>
                </c:pt>
                <c:pt idx="30">
                  <c:v>37288</c:v>
                </c:pt>
                <c:pt idx="31">
                  <c:v>37316</c:v>
                </c:pt>
                <c:pt idx="32">
                  <c:v>37347</c:v>
                </c:pt>
                <c:pt idx="33">
                  <c:v>37377</c:v>
                </c:pt>
                <c:pt idx="34">
                  <c:v>37408</c:v>
                </c:pt>
                <c:pt idx="35">
                  <c:v>37438</c:v>
                </c:pt>
                <c:pt idx="36">
                  <c:v>37469</c:v>
                </c:pt>
                <c:pt idx="37">
                  <c:v>37500</c:v>
                </c:pt>
                <c:pt idx="38">
                  <c:v>37530</c:v>
                </c:pt>
                <c:pt idx="39">
                  <c:v>37561</c:v>
                </c:pt>
                <c:pt idx="40">
                  <c:v>37591</c:v>
                </c:pt>
                <c:pt idx="41">
                  <c:v>37622</c:v>
                </c:pt>
                <c:pt idx="42">
                  <c:v>37653</c:v>
                </c:pt>
                <c:pt idx="43">
                  <c:v>37681</c:v>
                </c:pt>
                <c:pt idx="44">
                  <c:v>37712</c:v>
                </c:pt>
                <c:pt idx="45">
                  <c:v>37742</c:v>
                </c:pt>
                <c:pt idx="46">
                  <c:v>37773</c:v>
                </c:pt>
                <c:pt idx="47">
                  <c:v>37803</c:v>
                </c:pt>
                <c:pt idx="48">
                  <c:v>37834</c:v>
                </c:pt>
                <c:pt idx="49">
                  <c:v>37865</c:v>
                </c:pt>
                <c:pt idx="50">
                  <c:v>37895</c:v>
                </c:pt>
                <c:pt idx="51">
                  <c:v>37926</c:v>
                </c:pt>
                <c:pt idx="52">
                  <c:v>37956</c:v>
                </c:pt>
                <c:pt idx="53">
                  <c:v>37987</c:v>
                </c:pt>
                <c:pt idx="54">
                  <c:v>38018</c:v>
                </c:pt>
                <c:pt idx="55">
                  <c:v>38047</c:v>
                </c:pt>
                <c:pt idx="56">
                  <c:v>38078</c:v>
                </c:pt>
                <c:pt idx="57">
                  <c:v>38108</c:v>
                </c:pt>
                <c:pt idx="58">
                  <c:v>38139</c:v>
                </c:pt>
                <c:pt idx="59">
                  <c:v>38169</c:v>
                </c:pt>
                <c:pt idx="60">
                  <c:v>38200</c:v>
                </c:pt>
                <c:pt idx="61">
                  <c:v>38231</c:v>
                </c:pt>
                <c:pt idx="62">
                  <c:v>38261</c:v>
                </c:pt>
                <c:pt idx="63">
                  <c:v>38292</c:v>
                </c:pt>
                <c:pt idx="64">
                  <c:v>38322</c:v>
                </c:pt>
                <c:pt idx="65">
                  <c:v>38353</c:v>
                </c:pt>
                <c:pt idx="66">
                  <c:v>38384</c:v>
                </c:pt>
                <c:pt idx="67">
                  <c:v>38412</c:v>
                </c:pt>
                <c:pt idx="68">
                  <c:v>38443</c:v>
                </c:pt>
                <c:pt idx="69">
                  <c:v>38473</c:v>
                </c:pt>
                <c:pt idx="70">
                  <c:v>38504</c:v>
                </c:pt>
                <c:pt idx="71">
                  <c:v>38534</c:v>
                </c:pt>
                <c:pt idx="72">
                  <c:v>38565</c:v>
                </c:pt>
                <c:pt idx="73">
                  <c:v>38596</c:v>
                </c:pt>
                <c:pt idx="74">
                  <c:v>38626</c:v>
                </c:pt>
                <c:pt idx="75">
                  <c:v>38657</c:v>
                </c:pt>
                <c:pt idx="76">
                  <c:v>38687</c:v>
                </c:pt>
                <c:pt idx="77">
                  <c:v>38718</c:v>
                </c:pt>
                <c:pt idx="78">
                  <c:v>38749</c:v>
                </c:pt>
                <c:pt idx="79">
                  <c:v>38777</c:v>
                </c:pt>
                <c:pt idx="80">
                  <c:v>38808</c:v>
                </c:pt>
                <c:pt idx="81">
                  <c:v>38838</c:v>
                </c:pt>
                <c:pt idx="82">
                  <c:v>38869</c:v>
                </c:pt>
                <c:pt idx="83">
                  <c:v>38899</c:v>
                </c:pt>
                <c:pt idx="84">
                  <c:v>38930</c:v>
                </c:pt>
                <c:pt idx="85">
                  <c:v>38961</c:v>
                </c:pt>
                <c:pt idx="86">
                  <c:v>38991</c:v>
                </c:pt>
                <c:pt idx="87">
                  <c:v>39022</c:v>
                </c:pt>
                <c:pt idx="88">
                  <c:v>39052</c:v>
                </c:pt>
                <c:pt idx="89">
                  <c:v>39083</c:v>
                </c:pt>
                <c:pt idx="90">
                  <c:v>39114</c:v>
                </c:pt>
                <c:pt idx="91">
                  <c:v>39142</c:v>
                </c:pt>
                <c:pt idx="92">
                  <c:v>39173</c:v>
                </c:pt>
                <c:pt idx="93">
                  <c:v>39203</c:v>
                </c:pt>
                <c:pt idx="94">
                  <c:v>39234</c:v>
                </c:pt>
                <c:pt idx="95">
                  <c:v>39264</c:v>
                </c:pt>
                <c:pt idx="96">
                  <c:v>39295</c:v>
                </c:pt>
                <c:pt idx="97">
                  <c:v>39326</c:v>
                </c:pt>
                <c:pt idx="98">
                  <c:v>39356</c:v>
                </c:pt>
                <c:pt idx="99">
                  <c:v>39387</c:v>
                </c:pt>
                <c:pt idx="100">
                  <c:v>39417</c:v>
                </c:pt>
                <c:pt idx="101">
                  <c:v>39448</c:v>
                </c:pt>
                <c:pt idx="102">
                  <c:v>39479</c:v>
                </c:pt>
                <c:pt idx="103">
                  <c:v>39508</c:v>
                </c:pt>
                <c:pt idx="104">
                  <c:v>39539</c:v>
                </c:pt>
                <c:pt idx="105">
                  <c:v>39569</c:v>
                </c:pt>
                <c:pt idx="106">
                  <c:v>39600</c:v>
                </c:pt>
                <c:pt idx="107">
                  <c:v>39630</c:v>
                </c:pt>
                <c:pt idx="108">
                  <c:v>39661</c:v>
                </c:pt>
                <c:pt idx="109">
                  <c:v>39692</c:v>
                </c:pt>
                <c:pt idx="110">
                  <c:v>39722</c:v>
                </c:pt>
                <c:pt idx="111">
                  <c:v>39753</c:v>
                </c:pt>
                <c:pt idx="112">
                  <c:v>39783</c:v>
                </c:pt>
                <c:pt idx="113">
                  <c:v>39814</c:v>
                </c:pt>
                <c:pt idx="114">
                  <c:v>39845</c:v>
                </c:pt>
                <c:pt idx="115">
                  <c:v>39873</c:v>
                </c:pt>
                <c:pt idx="116">
                  <c:v>39904</c:v>
                </c:pt>
                <c:pt idx="117">
                  <c:v>39934</c:v>
                </c:pt>
                <c:pt idx="118">
                  <c:v>39965</c:v>
                </c:pt>
                <c:pt idx="119">
                  <c:v>39995</c:v>
                </c:pt>
                <c:pt idx="120">
                  <c:v>40026</c:v>
                </c:pt>
                <c:pt idx="121">
                  <c:v>40057</c:v>
                </c:pt>
                <c:pt idx="122">
                  <c:v>40087</c:v>
                </c:pt>
                <c:pt idx="123">
                  <c:v>40118</c:v>
                </c:pt>
                <c:pt idx="124">
                  <c:v>40148</c:v>
                </c:pt>
                <c:pt idx="125">
                  <c:v>40179</c:v>
                </c:pt>
                <c:pt idx="126">
                  <c:v>40210</c:v>
                </c:pt>
                <c:pt idx="127">
                  <c:v>40238</c:v>
                </c:pt>
                <c:pt idx="128">
                  <c:v>40269</c:v>
                </c:pt>
                <c:pt idx="129">
                  <c:v>40299</c:v>
                </c:pt>
                <c:pt idx="130">
                  <c:v>40330</c:v>
                </c:pt>
                <c:pt idx="131">
                  <c:v>40360</c:v>
                </c:pt>
                <c:pt idx="132">
                  <c:v>40391</c:v>
                </c:pt>
                <c:pt idx="133">
                  <c:v>40422</c:v>
                </c:pt>
                <c:pt idx="134">
                  <c:v>40452</c:v>
                </c:pt>
                <c:pt idx="135">
                  <c:v>40483</c:v>
                </c:pt>
                <c:pt idx="136">
                  <c:v>40513</c:v>
                </c:pt>
                <c:pt idx="137">
                  <c:v>40544</c:v>
                </c:pt>
                <c:pt idx="138">
                  <c:v>40575</c:v>
                </c:pt>
                <c:pt idx="139">
                  <c:v>40603</c:v>
                </c:pt>
                <c:pt idx="140">
                  <c:v>40634</c:v>
                </c:pt>
                <c:pt idx="141">
                  <c:v>40664</c:v>
                </c:pt>
                <c:pt idx="142">
                  <c:v>40695</c:v>
                </c:pt>
                <c:pt idx="143">
                  <c:v>40725</c:v>
                </c:pt>
                <c:pt idx="144">
                  <c:v>40756</c:v>
                </c:pt>
                <c:pt idx="145">
                  <c:v>40787</c:v>
                </c:pt>
                <c:pt idx="146">
                  <c:v>40817</c:v>
                </c:pt>
                <c:pt idx="147">
                  <c:v>40848</c:v>
                </c:pt>
                <c:pt idx="148">
                  <c:v>40878</c:v>
                </c:pt>
                <c:pt idx="149">
                  <c:v>40909</c:v>
                </c:pt>
                <c:pt idx="150">
                  <c:v>42430</c:v>
                </c:pt>
              </c:numCache>
            </c:numRef>
          </c:xVal>
          <c:yVal>
            <c:numRef>
              <c:f>Koreksi_Data!$M$770:$M$920</c:f>
              <c:numCache>
                <c:formatCode>#,##0.0</c:formatCode>
                <c:ptCount val="1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5">
                  <c:v>0</c:v>
                </c:pt>
                <c:pt idx="29">
                  <c:v>0</c:v>
                </c:pt>
                <c:pt idx="31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6</c:v>
                </c:pt>
                <c:pt idx="37">
                  <c:v>0</c:v>
                </c:pt>
                <c:pt idx="38">
                  <c:v>8</c:v>
                </c:pt>
                <c:pt idx="39">
                  <c:v>7</c:v>
                </c:pt>
                <c:pt idx="40">
                  <c:v>2</c:v>
                </c:pt>
                <c:pt idx="41">
                  <c:v>0</c:v>
                </c:pt>
                <c:pt idx="43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8</c:v>
                </c:pt>
                <c:pt idx="49">
                  <c:v>7.66666666666667</c:v>
                </c:pt>
                <c:pt idx="50">
                  <c:v>12</c:v>
                </c:pt>
                <c:pt idx="51">
                  <c:v>17</c:v>
                </c:pt>
                <c:pt idx="52">
                  <c:v>11</c:v>
                </c:pt>
                <c:pt idx="53">
                  <c:v>10</c:v>
                </c:pt>
                <c:pt idx="54">
                  <c:v>10</c:v>
                </c:pt>
                <c:pt idx="55">
                  <c:v>12</c:v>
                </c:pt>
                <c:pt idx="56">
                  <c:v>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1">
                  <c:v>48</c:v>
                </c:pt>
                <c:pt idx="62">
                  <c:v>42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4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150">
                  <c:v>0</c:v>
                </c:pt>
              </c:numCache>
            </c:numRef>
          </c:yVal>
          <c:smooth val="0"/>
        </c:ser>
        <c:axId val="39493727"/>
        <c:axId val="89835473"/>
      </c:scatterChart>
      <c:valAx>
        <c:axId val="39493727"/>
        <c:scaling>
          <c:orientation val="minMax"/>
          <c:max val="42430"/>
          <c:min val="361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9835473"/>
        <c:crosses val="autoZero"/>
        <c:crossBetween val="midCat"/>
        <c:majorUnit val="730.5"/>
      </c:valAx>
      <c:valAx>
        <c:axId val="89835473"/>
        <c:scaling>
          <c:orientation val="minMax"/>
          <c:max val="6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949372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KKNA-1L | WATER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2e75b6"/>
            </a:solidFill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Koreksi_Data!$C$770:$C$920</c:f>
              <c:numCache>
                <c:formatCode>mmm\-yyyy</c:formatCode>
                <c:ptCount val="151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37226</c:v>
                </c:pt>
                <c:pt idx="29">
                  <c:v>37257</c:v>
                </c:pt>
                <c:pt idx="30">
                  <c:v>37288</c:v>
                </c:pt>
                <c:pt idx="31">
                  <c:v>37316</c:v>
                </c:pt>
                <c:pt idx="32">
                  <c:v>37347</c:v>
                </c:pt>
                <c:pt idx="33">
                  <c:v>37377</c:v>
                </c:pt>
                <c:pt idx="34">
                  <c:v>37408</c:v>
                </c:pt>
                <c:pt idx="35">
                  <c:v>37438</c:v>
                </c:pt>
                <c:pt idx="36">
                  <c:v>37469</c:v>
                </c:pt>
                <c:pt idx="37">
                  <c:v>37500</c:v>
                </c:pt>
                <c:pt idx="38">
                  <c:v>37530</c:v>
                </c:pt>
                <c:pt idx="39">
                  <c:v>37561</c:v>
                </c:pt>
                <c:pt idx="40">
                  <c:v>37591</c:v>
                </c:pt>
                <c:pt idx="41">
                  <c:v>37622</c:v>
                </c:pt>
                <c:pt idx="42">
                  <c:v>37653</c:v>
                </c:pt>
                <c:pt idx="43">
                  <c:v>37681</c:v>
                </c:pt>
                <c:pt idx="44">
                  <c:v>37712</c:v>
                </c:pt>
                <c:pt idx="45">
                  <c:v>37742</c:v>
                </c:pt>
                <c:pt idx="46">
                  <c:v>37773</c:v>
                </c:pt>
                <c:pt idx="47">
                  <c:v>37803</c:v>
                </c:pt>
                <c:pt idx="48">
                  <c:v>37834</c:v>
                </c:pt>
                <c:pt idx="49">
                  <c:v>37865</c:v>
                </c:pt>
                <c:pt idx="50">
                  <c:v>37895</c:v>
                </c:pt>
                <c:pt idx="51">
                  <c:v>37926</c:v>
                </c:pt>
                <c:pt idx="52">
                  <c:v>37956</c:v>
                </c:pt>
                <c:pt idx="53">
                  <c:v>37987</c:v>
                </c:pt>
                <c:pt idx="54">
                  <c:v>38018</c:v>
                </c:pt>
                <c:pt idx="55">
                  <c:v>38047</c:v>
                </c:pt>
                <c:pt idx="56">
                  <c:v>38078</c:v>
                </c:pt>
                <c:pt idx="57">
                  <c:v>38108</c:v>
                </c:pt>
                <c:pt idx="58">
                  <c:v>38139</c:v>
                </c:pt>
                <c:pt idx="59">
                  <c:v>38169</c:v>
                </c:pt>
                <c:pt idx="60">
                  <c:v>38200</c:v>
                </c:pt>
                <c:pt idx="61">
                  <c:v>38231</c:v>
                </c:pt>
                <c:pt idx="62">
                  <c:v>38261</c:v>
                </c:pt>
                <c:pt idx="63">
                  <c:v>38292</c:v>
                </c:pt>
                <c:pt idx="64">
                  <c:v>38322</c:v>
                </c:pt>
                <c:pt idx="65">
                  <c:v>38353</c:v>
                </c:pt>
                <c:pt idx="66">
                  <c:v>38384</c:v>
                </c:pt>
                <c:pt idx="67">
                  <c:v>38412</c:v>
                </c:pt>
                <c:pt idx="68">
                  <c:v>38443</c:v>
                </c:pt>
                <c:pt idx="69">
                  <c:v>38473</c:v>
                </c:pt>
                <c:pt idx="70">
                  <c:v>38504</c:v>
                </c:pt>
                <c:pt idx="71">
                  <c:v>38534</c:v>
                </c:pt>
                <c:pt idx="72">
                  <c:v>38565</c:v>
                </c:pt>
                <c:pt idx="73">
                  <c:v>38596</c:v>
                </c:pt>
                <c:pt idx="74">
                  <c:v>38626</c:v>
                </c:pt>
                <c:pt idx="75">
                  <c:v>38657</c:v>
                </c:pt>
                <c:pt idx="76">
                  <c:v>38687</c:v>
                </c:pt>
                <c:pt idx="77">
                  <c:v>38718</c:v>
                </c:pt>
                <c:pt idx="78">
                  <c:v>38749</c:v>
                </c:pt>
                <c:pt idx="79">
                  <c:v>38777</c:v>
                </c:pt>
                <c:pt idx="80">
                  <c:v>38808</c:v>
                </c:pt>
                <c:pt idx="81">
                  <c:v>38838</c:v>
                </c:pt>
                <c:pt idx="82">
                  <c:v>38869</c:v>
                </c:pt>
                <c:pt idx="83">
                  <c:v>38899</c:v>
                </c:pt>
                <c:pt idx="84">
                  <c:v>38930</c:v>
                </c:pt>
                <c:pt idx="85">
                  <c:v>38961</c:v>
                </c:pt>
                <c:pt idx="86">
                  <c:v>38991</c:v>
                </c:pt>
                <c:pt idx="87">
                  <c:v>39022</c:v>
                </c:pt>
                <c:pt idx="88">
                  <c:v>39052</c:v>
                </c:pt>
                <c:pt idx="89">
                  <c:v>39083</c:v>
                </c:pt>
                <c:pt idx="90">
                  <c:v>39114</c:v>
                </c:pt>
                <c:pt idx="91">
                  <c:v>39142</c:v>
                </c:pt>
                <c:pt idx="92">
                  <c:v>39173</c:v>
                </c:pt>
                <c:pt idx="93">
                  <c:v>39203</c:v>
                </c:pt>
                <c:pt idx="94">
                  <c:v>39234</c:v>
                </c:pt>
                <c:pt idx="95">
                  <c:v>39264</c:v>
                </c:pt>
                <c:pt idx="96">
                  <c:v>39295</c:v>
                </c:pt>
                <c:pt idx="97">
                  <c:v>39326</c:v>
                </c:pt>
                <c:pt idx="98">
                  <c:v>39356</c:v>
                </c:pt>
                <c:pt idx="99">
                  <c:v>39387</c:v>
                </c:pt>
                <c:pt idx="100">
                  <c:v>39417</c:v>
                </c:pt>
                <c:pt idx="101">
                  <c:v>39448</c:v>
                </c:pt>
                <c:pt idx="102">
                  <c:v>39479</c:v>
                </c:pt>
                <c:pt idx="103">
                  <c:v>39508</c:v>
                </c:pt>
                <c:pt idx="104">
                  <c:v>39539</c:v>
                </c:pt>
                <c:pt idx="105">
                  <c:v>39569</c:v>
                </c:pt>
                <c:pt idx="106">
                  <c:v>39600</c:v>
                </c:pt>
                <c:pt idx="107">
                  <c:v>39630</c:v>
                </c:pt>
                <c:pt idx="108">
                  <c:v>39661</c:v>
                </c:pt>
                <c:pt idx="109">
                  <c:v>39692</c:v>
                </c:pt>
                <c:pt idx="110">
                  <c:v>39722</c:v>
                </c:pt>
                <c:pt idx="111">
                  <c:v>39753</c:v>
                </c:pt>
                <c:pt idx="112">
                  <c:v>39783</c:v>
                </c:pt>
                <c:pt idx="113">
                  <c:v>39814</c:v>
                </c:pt>
                <c:pt idx="114">
                  <c:v>39845</c:v>
                </c:pt>
                <c:pt idx="115">
                  <c:v>39873</c:v>
                </c:pt>
                <c:pt idx="116">
                  <c:v>39904</c:v>
                </c:pt>
                <c:pt idx="117">
                  <c:v>39934</c:v>
                </c:pt>
                <c:pt idx="118">
                  <c:v>39965</c:v>
                </c:pt>
                <c:pt idx="119">
                  <c:v>39995</c:v>
                </c:pt>
                <c:pt idx="120">
                  <c:v>40026</c:v>
                </c:pt>
                <c:pt idx="121">
                  <c:v>40057</c:v>
                </c:pt>
                <c:pt idx="122">
                  <c:v>40087</c:v>
                </c:pt>
                <c:pt idx="123">
                  <c:v>40118</c:v>
                </c:pt>
                <c:pt idx="124">
                  <c:v>40148</c:v>
                </c:pt>
                <c:pt idx="125">
                  <c:v>40179</c:v>
                </c:pt>
                <c:pt idx="126">
                  <c:v>40210</c:v>
                </c:pt>
                <c:pt idx="127">
                  <c:v>40238</c:v>
                </c:pt>
                <c:pt idx="128">
                  <c:v>40269</c:v>
                </c:pt>
                <c:pt idx="129">
                  <c:v>40299</c:v>
                </c:pt>
                <c:pt idx="130">
                  <c:v>40330</c:v>
                </c:pt>
                <c:pt idx="131">
                  <c:v>40360</c:v>
                </c:pt>
                <c:pt idx="132">
                  <c:v>40391</c:v>
                </c:pt>
                <c:pt idx="133">
                  <c:v>40422</c:v>
                </c:pt>
                <c:pt idx="134">
                  <c:v>40452</c:v>
                </c:pt>
                <c:pt idx="135">
                  <c:v>40483</c:v>
                </c:pt>
                <c:pt idx="136">
                  <c:v>40513</c:v>
                </c:pt>
                <c:pt idx="137">
                  <c:v>40544</c:v>
                </c:pt>
                <c:pt idx="138">
                  <c:v>40575</c:v>
                </c:pt>
                <c:pt idx="139">
                  <c:v>40603</c:v>
                </c:pt>
                <c:pt idx="140">
                  <c:v>40634</c:v>
                </c:pt>
                <c:pt idx="141">
                  <c:v>40664</c:v>
                </c:pt>
                <c:pt idx="142">
                  <c:v>40695</c:v>
                </c:pt>
                <c:pt idx="143">
                  <c:v>40725</c:v>
                </c:pt>
                <c:pt idx="144">
                  <c:v>40756</c:v>
                </c:pt>
                <c:pt idx="145">
                  <c:v>40787</c:v>
                </c:pt>
                <c:pt idx="146">
                  <c:v>40817</c:v>
                </c:pt>
                <c:pt idx="147">
                  <c:v>40848</c:v>
                </c:pt>
                <c:pt idx="148">
                  <c:v>40878</c:v>
                </c:pt>
                <c:pt idx="149">
                  <c:v>40909</c:v>
                </c:pt>
                <c:pt idx="150">
                  <c:v>42430</c:v>
                </c:pt>
              </c:numCache>
            </c:numRef>
          </c:xVal>
          <c:yVal>
            <c:numRef>
              <c:f>Koreksi_Data!$O$770:$O$920</c:f>
              <c:numCache>
                <c:formatCode>#,##0.0</c:formatCode>
                <c:ptCount val="1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6</c:v>
                </c:pt>
                <c:pt idx="37">
                  <c:v>0</c:v>
                </c:pt>
                <c:pt idx="38">
                  <c:v>8</c:v>
                </c:pt>
                <c:pt idx="39">
                  <c:v>7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7.66666666666667</c:v>
                </c:pt>
                <c:pt idx="50">
                  <c:v>12</c:v>
                </c:pt>
                <c:pt idx="51">
                  <c:v>17</c:v>
                </c:pt>
                <c:pt idx="52">
                  <c:v>11</c:v>
                </c:pt>
                <c:pt idx="53">
                  <c:v>10</c:v>
                </c:pt>
                <c:pt idx="54">
                  <c:v>10</c:v>
                </c:pt>
                <c:pt idx="55">
                  <c:v>12</c:v>
                </c:pt>
                <c:pt idx="56">
                  <c:v>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48</c:v>
                </c:pt>
                <c:pt idx="62">
                  <c:v>42</c:v>
                </c:pt>
                <c:pt idx="63">
                  <c:v>43.9090909090909</c:v>
                </c:pt>
                <c:pt idx="64">
                  <c:v>35.8909090909091</c:v>
                </c:pt>
                <c:pt idx="65">
                  <c:v>14.3372727272727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Koreksi_Data!$C$770:$C$920</c:f>
              <c:numCache>
                <c:formatCode>mmm\-yyyy</c:formatCode>
                <c:ptCount val="151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37226</c:v>
                </c:pt>
                <c:pt idx="29">
                  <c:v>37257</c:v>
                </c:pt>
                <c:pt idx="30">
                  <c:v>37288</c:v>
                </c:pt>
                <c:pt idx="31">
                  <c:v>37316</c:v>
                </c:pt>
                <c:pt idx="32">
                  <c:v>37347</c:v>
                </c:pt>
                <c:pt idx="33">
                  <c:v>37377</c:v>
                </c:pt>
                <c:pt idx="34">
                  <c:v>37408</c:v>
                </c:pt>
                <c:pt idx="35">
                  <c:v>37438</c:v>
                </c:pt>
                <c:pt idx="36">
                  <c:v>37469</c:v>
                </c:pt>
                <c:pt idx="37">
                  <c:v>37500</c:v>
                </c:pt>
                <c:pt idx="38">
                  <c:v>37530</c:v>
                </c:pt>
                <c:pt idx="39">
                  <c:v>37561</c:v>
                </c:pt>
                <c:pt idx="40">
                  <c:v>37591</c:v>
                </c:pt>
                <c:pt idx="41">
                  <c:v>37622</c:v>
                </c:pt>
                <c:pt idx="42">
                  <c:v>37653</c:v>
                </c:pt>
                <c:pt idx="43">
                  <c:v>37681</c:v>
                </c:pt>
                <c:pt idx="44">
                  <c:v>37712</c:v>
                </c:pt>
                <c:pt idx="45">
                  <c:v>37742</c:v>
                </c:pt>
                <c:pt idx="46">
                  <c:v>37773</c:v>
                </c:pt>
                <c:pt idx="47">
                  <c:v>37803</c:v>
                </c:pt>
                <c:pt idx="48">
                  <c:v>37834</c:v>
                </c:pt>
                <c:pt idx="49">
                  <c:v>37865</c:v>
                </c:pt>
                <c:pt idx="50">
                  <c:v>37895</c:v>
                </c:pt>
                <c:pt idx="51">
                  <c:v>37926</c:v>
                </c:pt>
                <c:pt idx="52">
                  <c:v>37956</c:v>
                </c:pt>
                <c:pt idx="53">
                  <c:v>37987</c:v>
                </c:pt>
                <c:pt idx="54">
                  <c:v>38018</c:v>
                </c:pt>
                <c:pt idx="55">
                  <c:v>38047</c:v>
                </c:pt>
                <c:pt idx="56">
                  <c:v>38078</c:v>
                </c:pt>
                <c:pt idx="57">
                  <c:v>38108</c:v>
                </c:pt>
                <c:pt idx="58">
                  <c:v>38139</c:v>
                </c:pt>
                <c:pt idx="59">
                  <c:v>38169</c:v>
                </c:pt>
                <c:pt idx="60">
                  <c:v>38200</c:v>
                </c:pt>
                <c:pt idx="61">
                  <c:v>38231</c:v>
                </c:pt>
                <c:pt idx="62">
                  <c:v>38261</c:v>
                </c:pt>
                <c:pt idx="63">
                  <c:v>38292</c:v>
                </c:pt>
                <c:pt idx="64">
                  <c:v>38322</c:v>
                </c:pt>
                <c:pt idx="65">
                  <c:v>38353</c:v>
                </c:pt>
                <c:pt idx="66">
                  <c:v>38384</c:v>
                </c:pt>
                <c:pt idx="67">
                  <c:v>38412</c:v>
                </c:pt>
                <c:pt idx="68">
                  <c:v>38443</c:v>
                </c:pt>
                <c:pt idx="69">
                  <c:v>38473</c:v>
                </c:pt>
                <c:pt idx="70">
                  <c:v>38504</c:v>
                </c:pt>
                <c:pt idx="71">
                  <c:v>38534</c:v>
                </c:pt>
                <c:pt idx="72">
                  <c:v>38565</c:v>
                </c:pt>
                <c:pt idx="73">
                  <c:v>38596</c:v>
                </c:pt>
                <c:pt idx="74">
                  <c:v>38626</c:v>
                </c:pt>
                <c:pt idx="75">
                  <c:v>38657</c:v>
                </c:pt>
                <c:pt idx="76">
                  <c:v>38687</c:v>
                </c:pt>
                <c:pt idx="77">
                  <c:v>38718</c:v>
                </c:pt>
                <c:pt idx="78">
                  <c:v>38749</c:v>
                </c:pt>
                <c:pt idx="79">
                  <c:v>38777</c:v>
                </c:pt>
                <c:pt idx="80">
                  <c:v>38808</c:v>
                </c:pt>
                <c:pt idx="81">
                  <c:v>38838</c:v>
                </c:pt>
                <c:pt idx="82">
                  <c:v>38869</c:v>
                </c:pt>
                <c:pt idx="83">
                  <c:v>38899</c:v>
                </c:pt>
                <c:pt idx="84">
                  <c:v>38930</c:v>
                </c:pt>
                <c:pt idx="85">
                  <c:v>38961</c:v>
                </c:pt>
                <c:pt idx="86">
                  <c:v>38991</c:v>
                </c:pt>
                <c:pt idx="87">
                  <c:v>39022</c:v>
                </c:pt>
                <c:pt idx="88">
                  <c:v>39052</c:v>
                </c:pt>
                <c:pt idx="89">
                  <c:v>39083</c:v>
                </c:pt>
                <c:pt idx="90">
                  <c:v>39114</c:v>
                </c:pt>
                <c:pt idx="91">
                  <c:v>39142</c:v>
                </c:pt>
                <c:pt idx="92">
                  <c:v>39173</c:v>
                </c:pt>
                <c:pt idx="93">
                  <c:v>39203</c:v>
                </c:pt>
                <c:pt idx="94">
                  <c:v>39234</c:v>
                </c:pt>
                <c:pt idx="95">
                  <c:v>39264</c:v>
                </c:pt>
                <c:pt idx="96">
                  <c:v>39295</c:v>
                </c:pt>
                <c:pt idx="97">
                  <c:v>39326</c:v>
                </c:pt>
                <c:pt idx="98">
                  <c:v>39356</c:v>
                </c:pt>
                <c:pt idx="99">
                  <c:v>39387</c:v>
                </c:pt>
                <c:pt idx="100">
                  <c:v>39417</c:v>
                </c:pt>
                <c:pt idx="101">
                  <c:v>39448</c:v>
                </c:pt>
                <c:pt idx="102">
                  <c:v>39479</c:v>
                </c:pt>
                <c:pt idx="103">
                  <c:v>39508</c:v>
                </c:pt>
                <c:pt idx="104">
                  <c:v>39539</c:v>
                </c:pt>
                <c:pt idx="105">
                  <c:v>39569</c:v>
                </c:pt>
                <c:pt idx="106">
                  <c:v>39600</c:v>
                </c:pt>
                <c:pt idx="107">
                  <c:v>39630</c:v>
                </c:pt>
                <c:pt idx="108">
                  <c:v>39661</c:v>
                </c:pt>
                <c:pt idx="109">
                  <c:v>39692</c:v>
                </c:pt>
                <c:pt idx="110">
                  <c:v>39722</c:v>
                </c:pt>
                <c:pt idx="111">
                  <c:v>39753</c:v>
                </c:pt>
                <c:pt idx="112">
                  <c:v>39783</c:v>
                </c:pt>
                <c:pt idx="113">
                  <c:v>39814</c:v>
                </c:pt>
                <c:pt idx="114">
                  <c:v>39845</c:v>
                </c:pt>
                <c:pt idx="115">
                  <c:v>39873</c:v>
                </c:pt>
                <c:pt idx="116">
                  <c:v>39904</c:v>
                </c:pt>
                <c:pt idx="117">
                  <c:v>39934</c:v>
                </c:pt>
                <c:pt idx="118">
                  <c:v>39965</c:v>
                </c:pt>
                <c:pt idx="119">
                  <c:v>39995</c:v>
                </c:pt>
                <c:pt idx="120">
                  <c:v>40026</c:v>
                </c:pt>
                <c:pt idx="121">
                  <c:v>40057</c:v>
                </c:pt>
                <c:pt idx="122">
                  <c:v>40087</c:v>
                </c:pt>
                <c:pt idx="123">
                  <c:v>40118</c:v>
                </c:pt>
                <c:pt idx="124">
                  <c:v>40148</c:v>
                </c:pt>
                <c:pt idx="125">
                  <c:v>40179</c:v>
                </c:pt>
                <c:pt idx="126">
                  <c:v>40210</c:v>
                </c:pt>
                <c:pt idx="127">
                  <c:v>40238</c:v>
                </c:pt>
                <c:pt idx="128">
                  <c:v>40269</c:v>
                </c:pt>
                <c:pt idx="129">
                  <c:v>40299</c:v>
                </c:pt>
                <c:pt idx="130">
                  <c:v>40330</c:v>
                </c:pt>
                <c:pt idx="131">
                  <c:v>40360</c:v>
                </c:pt>
                <c:pt idx="132">
                  <c:v>40391</c:v>
                </c:pt>
                <c:pt idx="133">
                  <c:v>40422</c:v>
                </c:pt>
                <c:pt idx="134">
                  <c:v>40452</c:v>
                </c:pt>
                <c:pt idx="135">
                  <c:v>40483</c:v>
                </c:pt>
                <c:pt idx="136">
                  <c:v>40513</c:v>
                </c:pt>
                <c:pt idx="137">
                  <c:v>40544</c:v>
                </c:pt>
                <c:pt idx="138">
                  <c:v>40575</c:v>
                </c:pt>
                <c:pt idx="139">
                  <c:v>40603</c:v>
                </c:pt>
                <c:pt idx="140">
                  <c:v>40634</c:v>
                </c:pt>
                <c:pt idx="141">
                  <c:v>40664</c:v>
                </c:pt>
                <c:pt idx="142">
                  <c:v>40695</c:v>
                </c:pt>
                <c:pt idx="143">
                  <c:v>40725</c:v>
                </c:pt>
                <c:pt idx="144">
                  <c:v>40756</c:v>
                </c:pt>
                <c:pt idx="145">
                  <c:v>40787</c:v>
                </c:pt>
                <c:pt idx="146">
                  <c:v>40817</c:v>
                </c:pt>
                <c:pt idx="147">
                  <c:v>40848</c:v>
                </c:pt>
                <c:pt idx="148">
                  <c:v>40878</c:v>
                </c:pt>
                <c:pt idx="149">
                  <c:v>40909</c:v>
                </c:pt>
                <c:pt idx="150">
                  <c:v>42430</c:v>
                </c:pt>
              </c:numCache>
            </c:numRef>
          </c:xVal>
          <c:yVal>
            <c:numRef>
              <c:f>Koreksi_Data!$M$770:$M$920</c:f>
              <c:numCache>
                <c:formatCode>#,##0.0</c:formatCode>
                <c:ptCount val="1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5">
                  <c:v>0</c:v>
                </c:pt>
                <c:pt idx="29">
                  <c:v>0</c:v>
                </c:pt>
                <c:pt idx="31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6</c:v>
                </c:pt>
                <c:pt idx="37">
                  <c:v>0</c:v>
                </c:pt>
                <c:pt idx="38">
                  <c:v>8</c:v>
                </c:pt>
                <c:pt idx="39">
                  <c:v>7</c:v>
                </c:pt>
                <c:pt idx="40">
                  <c:v>2</c:v>
                </c:pt>
                <c:pt idx="41">
                  <c:v>0</c:v>
                </c:pt>
                <c:pt idx="43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8</c:v>
                </c:pt>
                <c:pt idx="49">
                  <c:v>7.66666666666667</c:v>
                </c:pt>
                <c:pt idx="50">
                  <c:v>12</c:v>
                </c:pt>
                <c:pt idx="51">
                  <c:v>17</c:v>
                </c:pt>
                <c:pt idx="52">
                  <c:v>11</c:v>
                </c:pt>
                <c:pt idx="53">
                  <c:v>10</c:v>
                </c:pt>
                <c:pt idx="54">
                  <c:v>10</c:v>
                </c:pt>
                <c:pt idx="55">
                  <c:v>12</c:v>
                </c:pt>
                <c:pt idx="56">
                  <c:v>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1">
                  <c:v>48</c:v>
                </c:pt>
                <c:pt idx="62">
                  <c:v>42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4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150">
                  <c:v>0</c:v>
                </c:pt>
              </c:numCache>
            </c:numRef>
          </c:yVal>
          <c:smooth val="0"/>
        </c:ser>
        <c:axId val="99602303"/>
        <c:axId val="11376760"/>
      </c:scatterChart>
      <c:valAx>
        <c:axId val="99602303"/>
        <c:scaling>
          <c:orientation val="minMax"/>
          <c:max val="42430"/>
          <c:min val="361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1376760"/>
        <c:crosses val="autoZero"/>
        <c:crossBetween val="midCat"/>
        <c:majorUnit val="730.5"/>
      </c:valAx>
      <c:valAx>
        <c:axId val="11376760"/>
        <c:scaling>
          <c:orientation val="minMax"/>
          <c:max val="6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960230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KKNA-1S | WATER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Koreksi_Data!$C$921:$C$1059</c:f>
              <c:numCache>
                <c:formatCode>mmm\-yyyy</c:formatCode>
                <c:ptCount val="139"/>
                <c:pt idx="0">
                  <c:v>36495</c:v>
                </c:pt>
                <c:pt idx="1">
                  <c:v>36739</c:v>
                </c:pt>
                <c:pt idx="2">
                  <c:v>36770</c:v>
                </c:pt>
                <c:pt idx="3">
                  <c:v>36800</c:v>
                </c:pt>
                <c:pt idx="4">
                  <c:v>36831</c:v>
                </c:pt>
                <c:pt idx="5">
                  <c:v>36861</c:v>
                </c:pt>
                <c:pt idx="6">
                  <c:v>36892</c:v>
                </c:pt>
                <c:pt idx="7">
                  <c:v>36923</c:v>
                </c:pt>
                <c:pt idx="8">
                  <c:v>36951</c:v>
                </c:pt>
                <c:pt idx="9">
                  <c:v>36982</c:v>
                </c:pt>
                <c:pt idx="10">
                  <c:v>37012</c:v>
                </c:pt>
                <c:pt idx="11">
                  <c:v>37043</c:v>
                </c:pt>
                <c:pt idx="12">
                  <c:v>37073</c:v>
                </c:pt>
                <c:pt idx="13">
                  <c:v>37104</c:v>
                </c:pt>
                <c:pt idx="14">
                  <c:v>37135</c:v>
                </c:pt>
                <c:pt idx="15">
                  <c:v>37165</c:v>
                </c:pt>
                <c:pt idx="16">
                  <c:v>37226</c:v>
                </c:pt>
                <c:pt idx="17">
                  <c:v>37257</c:v>
                </c:pt>
                <c:pt idx="18">
                  <c:v>37288</c:v>
                </c:pt>
                <c:pt idx="19">
                  <c:v>37316</c:v>
                </c:pt>
                <c:pt idx="20">
                  <c:v>37347</c:v>
                </c:pt>
                <c:pt idx="21">
                  <c:v>37377</c:v>
                </c:pt>
                <c:pt idx="22">
                  <c:v>37408</c:v>
                </c:pt>
                <c:pt idx="23">
                  <c:v>37438</c:v>
                </c:pt>
                <c:pt idx="24">
                  <c:v>37469</c:v>
                </c:pt>
                <c:pt idx="25">
                  <c:v>37500</c:v>
                </c:pt>
                <c:pt idx="26">
                  <c:v>37530</c:v>
                </c:pt>
                <c:pt idx="27">
                  <c:v>37561</c:v>
                </c:pt>
                <c:pt idx="28">
                  <c:v>37591</c:v>
                </c:pt>
                <c:pt idx="29">
                  <c:v>37622</c:v>
                </c:pt>
                <c:pt idx="30">
                  <c:v>37653</c:v>
                </c:pt>
                <c:pt idx="31">
                  <c:v>37681</c:v>
                </c:pt>
                <c:pt idx="32">
                  <c:v>37712</c:v>
                </c:pt>
                <c:pt idx="33">
                  <c:v>37742</c:v>
                </c:pt>
                <c:pt idx="34">
                  <c:v>37773</c:v>
                </c:pt>
                <c:pt idx="35">
                  <c:v>37803</c:v>
                </c:pt>
                <c:pt idx="36">
                  <c:v>37834</c:v>
                </c:pt>
                <c:pt idx="37">
                  <c:v>37865</c:v>
                </c:pt>
                <c:pt idx="38">
                  <c:v>37895</c:v>
                </c:pt>
                <c:pt idx="39">
                  <c:v>37926</c:v>
                </c:pt>
                <c:pt idx="40">
                  <c:v>37956</c:v>
                </c:pt>
                <c:pt idx="41">
                  <c:v>37987</c:v>
                </c:pt>
                <c:pt idx="42">
                  <c:v>38018</c:v>
                </c:pt>
                <c:pt idx="43">
                  <c:v>38047</c:v>
                </c:pt>
                <c:pt idx="44">
                  <c:v>38078</c:v>
                </c:pt>
                <c:pt idx="45">
                  <c:v>38108</c:v>
                </c:pt>
                <c:pt idx="46">
                  <c:v>38139</c:v>
                </c:pt>
                <c:pt idx="47">
                  <c:v>38169</c:v>
                </c:pt>
                <c:pt idx="48">
                  <c:v>38200</c:v>
                </c:pt>
                <c:pt idx="49">
                  <c:v>38231</c:v>
                </c:pt>
                <c:pt idx="50">
                  <c:v>38261</c:v>
                </c:pt>
                <c:pt idx="51">
                  <c:v>38292</c:v>
                </c:pt>
                <c:pt idx="52">
                  <c:v>38322</c:v>
                </c:pt>
                <c:pt idx="53">
                  <c:v>38353</c:v>
                </c:pt>
                <c:pt idx="54">
                  <c:v>38384</c:v>
                </c:pt>
                <c:pt idx="55">
                  <c:v>38412</c:v>
                </c:pt>
                <c:pt idx="56">
                  <c:v>38443</c:v>
                </c:pt>
                <c:pt idx="57">
                  <c:v>38473</c:v>
                </c:pt>
                <c:pt idx="58">
                  <c:v>38504</c:v>
                </c:pt>
                <c:pt idx="59">
                  <c:v>38534</c:v>
                </c:pt>
                <c:pt idx="60">
                  <c:v>38565</c:v>
                </c:pt>
                <c:pt idx="61">
                  <c:v>38596</c:v>
                </c:pt>
                <c:pt idx="62">
                  <c:v>38626</c:v>
                </c:pt>
                <c:pt idx="63">
                  <c:v>38657</c:v>
                </c:pt>
                <c:pt idx="64">
                  <c:v>38687</c:v>
                </c:pt>
                <c:pt idx="65">
                  <c:v>38718</c:v>
                </c:pt>
                <c:pt idx="66">
                  <c:v>38749</c:v>
                </c:pt>
                <c:pt idx="67">
                  <c:v>38777</c:v>
                </c:pt>
                <c:pt idx="68">
                  <c:v>38808</c:v>
                </c:pt>
                <c:pt idx="69">
                  <c:v>38838</c:v>
                </c:pt>
                <c:pt idx="70">
                  <c:v>38869</c:v>
                </c:pt>
                <c:pt idx="71">
                  <c:v>38899</c:v>
                </c:pt>
                <c:pt idx="72">
                  <c:v>38930</c:v>
                </c:pt>
                <c:pt idx="73">
                  <c:v>38961</c:v>
                </c:pt>
                <c:pt idx="74">
                  <c:v>38991</c:v>
                </c:pt>
                <c:pt idx="75">
                  <c:v>39022</c:v>
                </c:pt>
                <c:pt idx="76">
                  <c:v>39052</c:v>
                </c:pt>
                <c:pt idx="77">
                  <c:v>39083</c:v>
                </c:pt>
                <c:pt idx="78">
                  <c:v>39114</c:v>
                </c:pt>
                <c:pt idx="79">
                  <c:v>39142</c:v>
                </c:pt>
                <c:pt idx="80">
                  <c:v>39173</c:v>
                </c:pt>
                <c:pt idx="81">
                  <c:v>39203</c:v>
                </c:pt>
                <c:pt idx="82">
                  <c:v>39234</c:v>
                </c:pt>
                <c:pt idx="83">
                  <c:v>39264</c:v>
                </c:pt>
                <c:pt idx="84">
                  <c:v>39295</c:v>
                </c:pt>
                <c:pt idx="85">
                  <c:v>39326</c:v>
                </c:pt>
                <c:pt idx="86">
                  <c:v>39356</c:v>
                </c:pt>
                <c:pt idx="87">
                  <c:v>39387</c:v>
                </c:pt>
                <c:pt idx="88">
                  <c:v>39417</c:v>
                </c:pt>
                <c:pt idx="89">
                  <c:v>39448</c:v>
                </c:pt>
                <c:pt idx="90">
                  <c:v>39479</c:v>
                </c:pt>
                <c:pt idx="91">
                  <c:v>39508</c:v>
                </c:pt>
                <c:pt idx="92">
                  <c:v>39539</c:v>
                </c:pt>
                <c:pt idx="93">
                  <c:v>39569</c:v>
                </c:pt>
                <c:pt idx="94">
                  <c:v>39600</c:v>
                </c:pt>
                <c:pt idx="95">
                  <c:v>39630</c:v>
                </c:pt>
                <c:pt idx="96">
                  <c:v>39661</c:v>
                </c:pt>
                <c:pt idx="97">
                  <c:v>39692</c:v>
                </c:pt>
                <c:pt idx="98">
                  <c:v>39722</c:v>
                </c:pt>
                <c:pt idx="99">
                  <c:v>39753</c:v>
                </c:pt>
                <c:pt idx="100">
                  <c:v>39783</c:v>
                </c:pt>
                <c:pt idx="101">
                  <c:v>39814</c:v>
                </c:pt>
                <c:pt idx="102">
                  <c:v>39845</c:v>
                </c:pt>
                <c:pt idx="103">
                  <c:v>39873</c:v>
                </c:pt>
                <c:pt idx="104">
                  <c:v>39904</c:v>
                </c:pt>
                <c:pt idx="105">
                  <c:v>39934</c:v>
                </c:pt>
                <c:pt idx="106">
                  <c:v>39965</c:v>
                </c:pt>
                <c:pt idx="107">
                  <c:v>39995</c:v>
                </c:pt>
                <c:pt idx="108">
                  <c:v>40026</c:v>
                </c:pt>
                <c:pt idx="109">
                  <c:v>40057</c:v>
                </c:pt>
                <c:pt idx="110">
                  <c:v>40087</c:v>
                </c:pt>
                <c:pt idx="111">
                  <c:v>40118</c:v>
                </c:pt>
                <c:pt idx="112">
                  <c:v>40148</c:v>
                </c:pt>
                <c:pt idx="113">
                  <c:v>40179</c:v>
                </c:pt>
                <c:pt idx="114">
                  <c:v>40210</c:v>
                </c:pt>
                <c:pt idx="115">
                  <c:v>40238</c:v>
                </c:pt>
                <c:pt idx="116">
                  <c:v>40269</c:v>
                </c:pt>
                <c:pt idx="117">
                  <c:v>40299</c:v>
                </c:pt>
                <c:pt idx="118">
                  <c:v>40330</c:v>
                </c:pt>
                <c:pt idx="119">
                  <c:v>40360</c:v>
                </c:pt>
                <c:pt idx="120">
                  <c:v>40391</c:v>
                </c:pt>
                <c:pt idx="121">
                  <c:v>40422</c:v>
                </c:pt>
                <c:pt idx="122">
                  <c:v>40452</c:v>
                </c:pt>
                <c:pt idx="123">
                  <c:v>40483</c:v>
                </c:pt>
                <c:pt idx="124">
                  <c:v>40513</c:v>
                </c:pt>
                <c:pt idx="125">
                  <c:v>40544</c:v>
                </c:pt>
                <c:pt idx="126">
                  <c:v>40575</c:v>
                </c:pt>
                <c:pt idx="127">
                  <c:v>40603</c:v>
                </c:pt>
                <c:pt idx="128">
                  <c:v>40634</c:v>
                </c:pt>
                <c:pt idx="129">
                  <c:v>40664</c:v>
                </c:pt>
                <c:pt idx="130">
                  <c:v>40695</c:v>
                </c:pt>
                <c:pt idx="131">
                  <c:v>40725</c:v>
                </c:pt>
                <c:pt idx="132">
                  <c:v>40756</c:v>
                </c:pt>
                <c:pt idx="133">
                  <c:v>40787</c:v>
                </c:pt>
                <c:pt idx="134">
                  <c:v>40817</c:v>
                </c:pt>
                <c:pt idx="135">
                  <c:v>40848</c:v>
                </c:pt>
                <c:pt idx="136">
                  <c:v>40878</c:v>
                </c:pt>
                <c:pt idx="137">
                  <c:v>40909</c:v>
                </c:pt>
                <c:pt idx="138">
                  <c:v>42430</c:v>
                </c:pt>
              </c:numCache>
            </c:numRef>
          </c:xVal>
          <c:yVal>
            <c:numRef>
              <c:f>Koreksi_Data!$L$921:$L$1059</c:f>
              <c:numCache>
                <c:formatCode>#,##0.0</c:formatCode>
                <c:ptCount val="1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72.4</c:v>
                </c:pt>
                <c:pt idx="48">
                  <c:v>64.6</c:v>
                </c:pt>
                <c:pt idx="49">
                  <c:v>5.74</c:v>
                </c:pt>
                <c:pt idx="50">
                  <c:v>7.34</c:v>
                </c:pt>
                <c:pt idx="51">
                  <c:v>7.66</c:v>
                </c:pt>
                <c:pt idx="52">
                  <c:v>6.27</c:v>
                </c:pt>
                <c:pt idx="53">
                  <c:v>2.5</c:v>
                </c:pt>
                <c:pt idx="54">
                  <c:v>1.06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Koreksi_Data!$C$921:$C$1059</c:f>
              <c:numCache>
                <c:formatCode>mmm\-yyyy</c:formatCode>
                <c:ptCount val="139"/>
                <c:pt idx="0">
                  <c:v>36495</c:v>
                </c:pt>
                <c:pt idx="1">
                  <c:v>36739</c:v>
                </c:pt>
                <c:pt idx="2">
                  <c:v>36770</c:v>
                </c:pt>
                <c:pt idx="3">
                  <c:v>36800</c:v>
                </c:pt>
                <c:pt idx="4">
                  <c:v>36831</c:v>
                </c:pt>
                <c:pt idx="5">
                  <c:v>36861</c:v>
                </c:pt>
                <c:pt idx="6">
                  <c:v>36892</c:v>
                </c:pt>
                <c:pt idx="7">
                  <c:v>36923</c:v>
                </c:pt>
                <c:pt idx="8">
                  <c:v>36951</c:v>
                </c:pt>
                <c:pt idx="9">
                  <c:v>36982</c:v>
                </c:pt>
                <c:pt idx="10">
                  <c:v>37012</c:v>
                </c:pt>
                <c:pt idx="11">
                  <c:v>37043</c:v>
                </c:pt>
                <c:pt idx="12">
                  <c:v>37073</c:v>
                </c:pt>
                <c:pt idx="13">
                  <c:v>37104</c:v>
                </c:pt>
                <c:pt idx="14">
                  <c:v>37135</c:v>
                </c:pt>
                <c:pt idx="15">
                  <c:v>37165</c:v>
                </c:pt>
                <c:pt idx="16">
                  <c:v>37226</c:v>
                </c:pt>
                <c:pt idx="17">
                  <c:v>37257</c:v>
                </c:pt>
                <c:pt idx="18">
                  <c:v>37288</c:v>
                </c:pt>
                <c:pt idx="19">
                  <c:v>37316</c:v>
                </c:pt>
                <c:pt idx="20">
                  <c:v>37347</c:v>
                </c:pt>
                <c:pt idx="21">
                  <c:v>37377</c:v>
                </c:pt>
                <c:pt idx="22">
                  <c:v>37408</c:v>
                </c:pt>
                <c:pt idx="23">
                  <c:v>37438</c:v>
                </c:pt>
                <c:pt idx="24">
                  <c:v>37469</c:v>
                </c:pt>
                <c:pt idx="25">
                  <c:v>37500</c:v>
                </c:pt>
                <c:pt idx="26">
                  <c:v>37530</c:v>
                </c:pt>
                <c:pt idx="27">
                  <c:v>37561</c:v>
                </c:pt>
                <c:pt idx="28">
                  <c:v>37591</c:v>
                </c:pt>
                <c:pt idx="29">
                  <c:v>37622</c:v>
                </c:pt>
                <c:pt idx="30">
                  <c:v>37653</c:v>
                </c:pt>
                <c:pt idx="31">
                  <c:v>37681</c:v>
                </c:pt>
                <c:pt idx="32">
                  <c:v>37712</c:v>
                </c:pt>
                <c:pt idx="33">
                  <c:v>37742</c:v>
                </c:pt>
                <c:pt idx="34">
                  <c:v>37773</c:v>
                </c:pt>
                <c:pt idx="35">
                  <c:v>37803</c:v>
                </c:pt>
                <c:pt idx="36">
                  <c:v>37834</c:v>
                </c:pt>
                <c:pt idx="37">
                  <c:v>37865</c:v>
                </c:pt>
                <c:pt idx="38">
                  <c:v>37895</c:v>
                </c:pt>
                <c:pt idx="39">
                  <c:v>37926</c:v>
                </c:pt>
                <c:pt idx="40">
                  <c:v>37956</c:v>
                </c:pt>
                <c:pt idx="41">
                  <c:v>37987</c:v>
                </c:pt>
                <c:pt idx="42">
                  <c:v>38018</c:v>
                </c:pt>
                <c:pt idx="43">
                  <c:v>38047</c:v>
                </c:pt>
                <c:pt idx="44">
                  <c:v>38078</c:v>
                </c:pt>
                <c:pt idx="45">
                  <c:v>38108</c:v>
                </c:pt>
                <c:pt idx="46">
                  <c:v>38139</c:v>
                </c:pt>
                <c:pt idx="47">
                  <c:v>38169</c:v>
                </c:pt>
                <c:pt idx="48">
                  <c:v>38200</c:v>
                </c:pt>
                <c:pt idx="49">
                  <c:v>38231</c:v>
                </c:pt>
                <c:pt idx="50">
                  <c:v>38261</c:v>
                </c:pt>
                <c:pt idx="51">
                  <c:v>38292</c:v>
                </c:pt>
                <c:pt idx="52">
                  <c:v>38322</c:v>
                </c:pt>
                <c:pt idx="53">
                  <c:v>38353</c:v>
                </c:pt>
                <c:pt idx="54">
                  <c:v>38384</c:v>
                </c:pt>
                <c:pt idx="55">
                  <c:v>38412</c:v>
                </c:pt>
                <c:pt idx="56">
                  <c:v>38443</c:v>
                </c:pt>
                <c:pt idx="57">
                  <c:v>38473</c:v>
                </c:pt>
                <c:pt idx="58">
                  <c:v>38504</c:v>
                </c:pt>
                <c:pt idx="59">
                  <c:v>38534</c:v>
                </c:pt>
                <c:pt idx="60">
                  <c:v>38565</c:v>
                </c:pt>
                <c:pt idx="61">
                  <c:v>38596</c:v>
                </c:pt>
                <c:pt idx="62">
                  <c:v>38626</c:v>
                </c:pt>
                <c:pt idx="63">
                  <c:v>38657</c:v>
                </c:pt>
                <c:pt idx="64">
                  <c:v>38687</c:v>
                </c:pt>
                <c:pt idx="65">
                  <c:v>38718</c:v>
                </c:pt>
                <c:pt idx="66">
                  <c:v>38749</c:v>
                </c:pt>
                <c:pt idx="67">
                  <c:v>38777</c:v>
                </c:pt>
                <c:pt idx="68">
                  <c:v>38808</c:v>
                </c:pt>
                <c:pt idx="69">
                  <c:v>38838</c:v>
                </c:pt>
                <c:pt idx="70">
                  <c:v>38869</c:v>
                </c:pt>
                <c:pt idx="71">
                  <c:v>38899</c:v>
                </c:pt>
                <c:pt idx="72">
                  <c:v>38930</c:v>
                </c:pt>
                <c:pt idx="73">
                  <c:v>38961</c:v>
                </c:pt>
                <c:pt idx="74">
                  <c:v>38991</c:v>
                </c:pt>
                <c:pt idx="75">
                  <c:v>39022</c:v>
                </c:pt>
                <c:pt idx="76">
                  <c:v>39052</c:v>
                </c:pt>
                <c:pt idx="77">
                  <c:v>39083</c:v>
                </c:pt>
                <c:pt idx="78">
                  <c:v>39114</c:v>
                </c:pt>
                <c:pt idx="79">
                  <c:v>39142</c:v>
                </c:pt>
                <c:pt idx="80">
                  <c:v>39173</c:v>
                </c:pt>
                <c:pt idx="81">
                  <c:v>39203</c:v>
                </c:pt>
                <c:pt idx="82">
                  <c:v>39234</c:v>
                </c:pt>
                <c:pt idx="83">
                  <c:v>39264</c:v>
                </c:pt>
                <c:pt idx="84">
                  <c:v>39295</c:v>
                </c:pt>
                <c:pt idx="85">
                  <c:v>39326</c:v>
                </c:pt>
                <c:pt idx="86">
                  <c:v>39356</c:v>
                </c:pt>
                <c:pt idx="87">
                  <c:v>39387</c:v>
                </c:pt>
                <c:pt idx="88">
                  <c:v>39417</c:v>
                </c:pt>
                <c:pt idx="89">
                  <c:v>39448</c:v>
                </c:pt>
                <c:pt idx="90">
                  <c:v>39479</c:v>
                </c:pt>
                <c:pt idx="91">
                  <c:v>39508</c:v>
                </c:pt>
                <c:pt idx="92">
                  <c:v>39539</c:v>
                </c:pt>
                <c:pt idx="93">
                  <c:v>39569</c:v>
                </c:pt>
                <c:pt idx="94">
                  <c:v>39600</c:v>
                </c:pt>
                <c:pt idx="95">
                  <c:v>39630</c:v>
                </c:pt>
                <c:pt idx="96">
                  <c:v>39661</c:v>
                </c:pt>
                <c:pt idx="97">
                  <c:v>39692</c:v>
                </c:pt>
                <c:pt idx="98">
                  <c:v>39722</c:v>
                </c:pt>
                <c:pt idx="99">
                  <c:v>39753</c:v>
                </c:pt>
                <c:pt idx="100">
                  <c:v>39783</c:v>
                </c:pt>
                <c:pt idx="101">
                  <c:v>39814</c:v>
                </c:pt>
                <c:pt idx="102">
                  <c:v>39845</c:v>
                </c:pt>
                <c:pt idx="103">
                  <c:v>39873</c:v>
                </c:pt>
                <c:pt idx="104">
                  <c:v>39904</c:v>
                </c:pt>
                <c:pt idx="105">
                  <c:v>39934</c:v>
                </c:pt>
                <c:pt idx="106">
                  <c:v>39965</c:v>
                </c:pt>
                <c:pt idx="107">
                  <c:v>39995</c:v>
                </c:pt>
                <c:pt idx="108">
                  <c:v>40026</c:v>
                </c:pt>
                <c:pt idx="109">
                  <c:v>40057</c:v>
                </c:pt>
                <c:pt idx="110">
                  <c:v>40087</c:v>
                </c:pt>
                <c:pt idx="111">
                  <c:v>40118</c:v>
                </c:pt>
                <c:pt idx="112">
                  <c:v>40148</c:v>
                </c:pt>
                <c:pt idx="113">
                  <c:v>40179</c:v>
                </c:pt>
                <c:pt idx="114">
                  <c:v>40210</c:v>
                </c:pt>
                <c:pt idx="115">
                  <c:v>40238</c:v>
                </c:pt>
                <c:pt idx="116">
                  <c:v>40269</c:v>
                </c:pt>
                <c:pt idx="117">
                  <c:v>40299</c:v>
                </c:pt>
                <c:pt idx="118">
                  <c:v>40330</c:v>
                </c:pt>
                <c:pt idx="119">
                  <c:v>40360</c:v>
                </c:pt>
                <c:pt idx="120">
                  <c:v>40391</c:v>
                </c:pt>
                <c:pt idx="121">
                  <c:v>40422</c:v>
                </c:pt>
                <c:pt idx="122">
                  <c:v>40452</c:v>
                </c:pt>
                <c:pt idx="123">
                  <c:v>40483</c:v>
                </c:pt>
                <c:pt idx="124">
                  <c:v>40513</c:v>
                </c:pt>
                <c:pt idx="125">
                  <c:v>40544</c:v>
                </c:pt>
                <c:pt idx="126">
                  <c:v>40575</c:v>
                </c:pt>
                <c:pt idx="127">
                  <c:v>40603</c:v>
                </c:pt>
                <c:pt idx="128">
                  <c:v>40634</c:v>
                </c:pt>
                <c:pt idx="129">
                  <c:v>40664</c:v>
                </c:pt>
                <c:pt idx="130">
                  <c:v>40695</c:v>
                </c:pt>
                <c:pt idx="131">
                  <c:v>40725</c:v>
                </c:pt>
                <c:pt idx="132">
                  <c:v>40756</c:v>
                </c:pt>
                <c:pt idx="133">
                  <c:v>40787</c:v>
                </c:pt>
                <c:pt idx="134">
                  <c:v>40817</c:v>
                </c:pt>
                <c:pt idx="135">
                  <c:v>40848</c:v>
                </c:pt>
                <c:pt idx="136">
                  <c:v>40878</c:v>
                </c:pt>
                <c:pt idx="137">
                  <c:v>40909</c:v>
                </c:pt>
                <c:pt idx="138">
                  <c:v>42430</c:v>
                </c:pt>
              </c:numCache>
            </c:numRef>
          </c:xVal>
          <c:yVal>
            <c:numRef>
              <c:f>Koreksi_Data!$M$921:$M$1059</c:f>
              <c:numCache>
                <c:formatCode>#,##0.0</c:formatCode>
                <c:ptCount val="139"/>
                <c:pt idx="2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54</c:v>
                </c:pt>
                <c:pt idx="49">
                  <c:v>5</c:v>
                </c:pt>
                <c:pt idx="50">
                  <c:v>7</c:v>
                </c:pt>
                <c:pt idx="54">
                  <c:v>3</c:v>
                </c:pt>
                <c:pt idx="55">
                  <c:v>0</c:v>
                </c:pt>
                <c:pt idx="56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</c:numCache>
            </c:numRef>
          </c:yVal>
          <c:smooth val="0"/>
        </c:ser>
        <c:axId val="65416628"/>
        <c:axId val="85109360"/>
      </c:scatterChart>
      <c:valAx>
        <c:axId val="65416628"/>
        <c:scaling>
          <c:orientation val="minMax"/>
          <c:max val="42430"/>
          <c:min val="36495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5109360"/>
        <c:crosses val="autoZero"/>
        <c:crossBetween val="midCat"/>
        <c:majorUnit val="730.5"/>
      </c:valAx>
      <c:valAx>
        <c:axId val="85109360"/>
        <c:scaling>
          <c:orientation val="minMax"/>
          <c:max val="8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541662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KKNA-1S | WATER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2e75b6"/>
            </a:solidFill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Koreksi_Data!$C$921:$C$1059</c:f>
              <c:numCache>
                <c:formatCode>mmm\-yyyy</c:formatCode>
                <c:ptCount val="139"/>
                <c:pt idx="0">
                  <c:v>36495</c:v>
                </c:pt>
                <c:pt idx="1">
                  <c:v>36739</c:v>
                </c:pt>
                <c:pt idx="2">
                  <c:v>36770</c:v>
                </c:pt>
                <c:pt idx="3">
                  <c:v>36800</c:v>
                </c:pt>
                <c:pt idx="4">
                  <c:v>36831</c:v>
                </c:pt>
                <c:pt idx="5">
                  <c:v>36861</c:v>
                </c:pt>
                <c:pt idx="6">
                  <c:v>36892</c:v>
                </c:pt>
                <c:pt idx="7">
                  <c:v>36923</c:v>
                </c:pt>
                <c:pt idx="8">
                  <c:v>36951</c:v>
                </c:pt>
                <c:pt idx="9">
                  <c:v>36982</c:v>
                </c:pt>
                <c:pt idx="10">
                  <c:v>37012</c:v>
                </c:pt>
                <c:pt idx="11">
                  <c:v>37043</c:v>
                </c:pt>
                <c:pt idx="12">
                  <c:v>37073</c:v>
                </c:pt>
                <c:pt idx="13">
                  <c:v>37104</c:v>
                </c:pt>
                <c:pt idx="14">
                  <c:v>37135</c:v>
                </c:pt>
                <c:pt idx="15">
                  <c:v>37165</c:v>
                </c:pt>
                <c:pt idx="16">
                  <c:v>37226</c:v>
                </c:pt>
                <c:pt idx="17">
                  <c:v>37257</c:v>
                </c:pt>
                <c:pt idx="18">
                  <c:v>37288</c:v>
                </c:pt>
                <c:pt idx="19">
                  <c:v>37316</c:v>
                </c:pt>
                <c:pt idx="20">
                  <c:v>37347</c:v>
                </c:pt>
                <c:pt idx="21">
                  <c:v>37377</c:v>
                </c:pt>
                <c:pt idx="22">
                  <c:v>37408</c:v>
                </c:pt>
                <c:pt idx="23">
                  <c:v>37438</c:v>
                </c:pt>
                <c:pt idx="24">
                  <c:v>37469</c:v>
                </c:pt>
                <c:pt idx="25">
                  <c:v>37500</c:v>
                </c:pt>
                <c:pt idx="26">
                  <c:v>37530</c:v>
                </c:pt>
                <c:pt idx="27">
                  <c:v>37561</c:v>
                </c:pt>
                <c:pt idx="28">
                  <c:v>37591</c:v>
                </c:pt>
                <c:pt idx="29">
                  <c:v>37622</c:v>
                </c:pt>
                <c:pt idx="30">
                  <c:v>37653</c:v>
                </c:pt>
                <c:pt idx="31">
                  <c:v>37681</c:v>
                </c:pt>
                <c:pt idx="32">
                  <c:v>37712</c:v>
                </c:pt>
                <c:pt idx="33">
                  <c:v>37742</c:v>
                </c:pt>
                <c:pt idx="34">
                  <c:v>37773</c:v>
                </c:pt>
                <c:pt idx="35">
                  <c:v>37803</c:v>
                </c:pt>
                <c:pt idx="36">
                  <c:v>37834</c:v>
                </c:pt>
                <c:pt idx="37">
                  <c:v>37865</c:v>
                </c:pt>
                <c:pt idx="38">
                  <c:v>37895</c:v>
                </c:pt>
                <c:pt idx="39">
                  <c:v>37926</c:v>
                </c:pt>
                <c:pt idx="40">
                  <c:v>37956</c:v>
                </c:pt>
                <c:pt idx="41">
                  <c:v>37987</c:v>
                </c:pt>
                <c:pt idx="42">
                  <c:v>38018</c:v>
                </c:pt>
                <c:pt idx="43">
                  <c:v>38047</c:v>
                </c:pt>
                <c:pt idx="44">
                  <c:v>38078</c:v>
                </c:pt>
                <c:pt idx="45">
                  <c:v>38108</c:v>
                </c:pt>
                <c:pt idx="46">
                  <c:v>38139</c:v>
                </c:pt>
                <c:pt idx="47">
                  <c:v>38169</c:v>
                </c:pt>
                <c:pt idx="48">
                  <c:v>38200</c:v>
                </c:pt>
                <c:pt idx="49">
                  <c:v>38231</c:v>
                </c:pt>
                <c:pt idx="50">
                  <c:v>38261</c:v>
                </c:pt>
                <c:pt idx="51">
                  <c:v>38292</c:v>
                </c:pt>
                <c:pt idx="52">
                  <c:v>38322</c:v>
                </c:pt>
                <c:pt idx="53">
                  <c:v>38353</c:v>
                </c:pt>
                <c:pt idx="54">
                  <c:v>38384</c:v>
                </c:pt>
                <c:pt idx="55">
                  <c:v>38412</c:v>
                </c:pt>
                <c:pt idx="56">
                  <c:v>38443</c:v>
                </c:pt>
                <c:pt idx="57">
                  <c:v>38473</c:v>
                </c:pt>
                <c:pt idx="58">
                  <c:v>38504</c:v>
                </c:pt>
                <c:pt idx="59">
                  <c:v>38534</c:v>
                </c:pt>
                <c:pt idx="60">
                  <c:v>38565</c:v>
                </c:pt>
                <c:pt idx="61">
                  <c:v>38596</c:v>
                </c:pt>
                <c:pt idx="62">
                  <c:v>38626</c:v>
                </c:pt>
                <c:pt idx="63">
                  <c:v>38657</c:v>
                </c:pt>
                <c:pt idx="64">
                  <c:v>38687</c:v>
                </c:pt>
                <c:pt idx="65">
                  <c:v>38718</c:v>
                </c:pt>
                <c:pt idx="66">
                  <c:v>38749</c:v>
                </c:pt>
                <c:pt idx="67">
                  <c:v>38777</c:v>
                </c:pt>
                <c:pt idx="68">
                  <c:v>38808</c:v>
                </c:pt>
                <c:pt idx="69">
                  <c:v>38838</c:v>
                </c:pt>
                <c:pt idx="70">
                  <c:v>38869</c:v>
                </c:pt>
                <c:pt idx="71">
                  <c:v>38899</c:v>
                </c:pt>
                <c:pt idx="72">
                  <c:v>38930</c:v>
                </c:pt>
                <c:pt idx="73">
                  <c:v>38961</c:v>
                </c:pt>
                <c:pt idx="74">
                  <c:v>38991</c:v>
                </c:pt>
                <c:pt idx="75">
                  <c:v>39022</c:v>
                </c:pt>
                <c:pt idx="76">
                  <c:v>39052</c:v>
                </c:pt>
                <c:pt idx="77">
                  <c:v>39083</c:v>
                </c:pt>
                <c:pt idx="78">
                  <c:v>39114</c:v>
                </c:pt>
                <c:pt idx="79">
                  <c:v>39142</c:v>
                </c:pt>
                <c:pt idx="80">
                  <c:v>39173</c:v>
                </c:pt>
                <c:pt idx="81">
                  <c:v>39203</c:v>
                </c:pt>
                <c:pt idx="82">
                  <c:v>39234</c:v>
                </c:pt>
                <c:pt idx="83">
                  <c:v>39264</c:v>
                </c:pt>
                <c:pt idx="84">
                  <c:v>39295</c:v>
                </c:pt>
                <c:pt idx="85">
                  <c:v>39326</c:v>
                </c:pt>
                <c:pt idx="86">
                  <c:v>39356</c:v>
                </c:pt>
                <c:pt idx="87">
                  <c:v>39387</c:v>
                </c:pt>
                <c:pt idx="88">
                  <c:v>39417</c:v>
                </c:pt>
                <c:pt idx="89">
                  <c:v>39448</c:v>
                </c:pt>
                <c:pt idx="90">
                  <c:v>39479</c:v>
                </c:pt>
                <c:pt idx="91">
                  <c:v>39508</c:v>
                </c:pt>
                <c:pt idx="92">
                  <c:v>39539</c:v>
                </c:pt>
                <c:pt idx="93">
                  <c:v>39569</c:v>
                </c:pt>
                <c:pt idx="94">
                  <c:v>39600</c:v>
                </c:pt>
                <c:pt idx="95">
                  <c:v>39630</c:v>
                </c:pt>
                <c:pt idx="96">
                  <c:v>39661</c:v>
                </c:pt>
                <c:pt idx="97">
                  <c:v>39692</c:v>
                </c:pt>
                <c:pt idx="98">
                  <c:v>39722</c:v>
                </c:pt>
                <c:pt idx="99">
                  <c:v>39753</c:v>
                </c:pt>
                <c:pt idx="100">
                  <c:v>39783</c:v>
                </c:pt>
                <c:pt idx="101">
                  <c:v>39814</c:v>
                </c:pt>
                <c:pt idx="102">
                  <c:v>39845</c:v>
                </c:pt>
                <c:pt idx="103">
                  <c:v>39873</c:v>
                </c:pt>
                <c:pt idx="104">
                  <c:v>39904</c:v>
                </c:pt>
                <c:pt idx="105">
                  <c:v>39934</c:v>
                </c:pt>
                <c:pt idx="106">
                  <c:v>39965</c:v>
                </c:pt>
                <c:pt idx="107">
                  <c:v>39995</c:v>
                </c:pt>
                <c:pt idx="108">
                  <c:v>40026</c:v>
                </c:pt>
                <c:pt idx="109">
                  <c:v>40057</c:v>
                </c:pt>
                <c:pt idx="110">
                  <c:v>40087</c:v>
                </c:pt>
                <c:pt idx="111">
                  <c:v>40118</c:v>
                </c:pt>
                <c:pt idx="112">
                  <c:v>40148</c:v>
                </c:pt>
                <c:pt idx="113">
                  <c:v>40179</c:v>
                </c:pt>
                <c:pt idx="114">
                  <c:v>40210</c:v>
                </c:pt>
                <c:pt idx="115">
                  <c:v>40238</c:v>
                </c:pt>
                <c:pt idx="116">
                  <c:v>40269</c:v>
                </c:pt>
                <c:pt idx="117">
                  <c:v>40299</c:v>
                </c:pt>
                <c:pt idx="118">
                  <c:v>40330</c:v>
                </c:pt>
                <c:pt idx="119">
                  <c:v>40360</c:v>
                </c:pt>
                <c:pt idx="120">
                  <c:v>40391</c:v>
                </c:pt>
                <c:pt idx="121">
                  <c:v>40422</c:v>
                </c:pt>
                <c:pt idx="122">
                  <c:v>40452</c:v>
                </c:pt>
                <c:pt idx="123">
                  <c:v>40483</c:v>
                </c:pt>
                <c:pt idx="124">
                  <c:v>40513</c:v>
                </c:pt>
                <c:pt idx="125">
                  <c:v>40544</c:v>
                </c:pt>
                <c:pt idx="126">
                  <c:v>40575</c:v>
                </c:pt>
                <c:pt idx="127">
                  <c:v>40603</c:v>
                </c:pt>
                <c:pt idx="128">
                  <c:v>40634</c:v>
                </c:pt>
                <c:pt idx="129">
                  <c:v>40664</c:v>
                </c:pt>
                <c:pt idx="130">
                  <c:v>40695</c:v>
                </c:pt>
                <c:pt idx="131">
                  <c:v>40725</c:v>
                </c:pt>
                <c:pt idx="132">
                  <c:v>40756</c:v>
                </c:pt>
                <c:pt idx="133">
                  <c:v>40787</c:v>
                </c:pt>
                <c:pt idx="134">
                  <c:v>40817</c:v>
                </c:pt>
                <c:pt idx="135">
                  <c:v>40848</c:v>
                </c:pt>
                <c:pt idx="136">
                  <c:v>40878</c:v>
                </c:pt>
                <c:pt idx="137">
                  <c:v>40909</c:v>
                </c:pt>
                <c:pt idx="138">
                  <c:v>42430</c:v>
                </c:pt>
              </c:numCache>
            </c:numRef>
          </c:xVal>
          <c:yVal>
            <c:numRef>
              <c:f>Koreksi_Data!$O$921:$O$1059</c:f>
              <c:numCache>
                <c:formatCode>#,##0.0</c:formatCode>
                <c:ptCount val="1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54</c:v>
                </c:pt>
                <c:pt idx="48">
                  <c:v>48.1823204419889</c:v>
                </c:pt>
                <c:pt idx="49">
                  <c:v>5</c:v>
                </c:pt>
                <c:pt idx="50">
                  <c:v>7</c:v>
                </c:pt>
                <c:pt idx="51">
                  <c:v>7.30517711171662</c:v>
                </c:pt>
                <c:pt idx="52">
                  <c:v>5.97956403269755</c:v>
                </c:pt>
                <c:pt idx="53">
                  <c:v>2.3841961852861</c:v>
                </c:pt>
                <c:pt idx="54">
                  <c:v>3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Koreksi_Data!$C$921:$C$1059</c:f>
              <c:numCache>
                <c:formatCode>mmm\-yyyy</c:formatCode>
                <c:ptCount val="139"/>
                <c:pt idx="0">
                  <c:v>36495</c:v>
                </c:pt>
                <c:pt idx="1">
                  <c:v>36739</c:v>
                </c:pt>
                <c:pt idx="2">
                  <c:v>36770</c:v>
                </c:pt>
                <c:pt idx="3">
                  <c:v>36800</c:v>
                </c:pt>
                <c:pt idx="4">
                  <c:v>36831</c:v>
                </c:pt>
                <c:pt idx="5">
                  <c:v>36861</c:v>
                </c:pt>
                <c:pt idx="6">
                  <c:v>36892</c:v>
                </c:pt>
                <c:pt idx="7">
                  <c:v>36923</c:v>
                </c:pt>
                <c:pt idx="8">
                  <c:v>36951</c:v>
                </c:pt>
                <c:pt idx="9">
                  <c:v>36982</c:v>
                </c:pt>
                <c:pt idx="10">
                  <c:v>37012</c:v>
                </c:pt>
                <c:pt idx="11">
                  <c:v>37043</c:v>
                </c:pt>
                <c:pt idx="12">
                  <c:v>37073</c:v>
                </c:pt>
                <c:pt idx="13">
                  <c:v>37104</c:v>
                </c:pt>
                <c:pt idx="14">
                  <c:v>37135</c:v>
                </c:pt>
                <c:pt idx="15">
                  <c:v>37165</c:v>
                </c:pt>
                <c:pt idx="16">
                  <c:v>37226</c:v>
                </c:pt>
                <c:pt idx="17">
                  <c:v>37257</c:v>
                </c:pt>
                <c:pt idx="18">
                  <c:v>37288</c:v>
                </c:pt>
                <c:pt idx="19">
                  <c:v>37316</c:v>
                </c:pt>
                <c:pt idx="20">
                  <c:v>37347</c:v>
                </c:pt>
                <c:pt idx="21">
                  <c:v>37377</c:v>
                </c:pt>
                <c:pt idx="22">
                  <c:v>37408</c:v>
                </c:pt>
                <c:pt idx="23">
                  <c:v>37438</c:v>
                </c:pt>
                <c:pt idx="24">
                  <c:v>37469</c:v>
                </c:pt>
                <c:pt idx="25">
                  <c:v>37500</c:v>
                </c:pt>
                <c:pt idx="26">
                  <c:v>37530</c:v>
                </c:pt>
                <c:pt idx="27">
                  <c:v>37561</c:v>
                </c:pt>
                <c:pt idx="28">
                  <c:v>37591</c:v>
                </c:pt>
                <c:pt idx="29">
                  <c:v>37622</c:v>
                </c:pt>
                <c:pt idx="30">
                  <c:v>37653</c:v>
                </c:pt>
                <c:pt idx="31">
                  <c:v>37681</c:v>
                </c:pt>
                <c:pt idx="32">
                  <c:v>37712</c:v>
                </c:pt>
                <c:pt idx="33">
                  <c:v>37742</c:v>
                </c:pt>
                <c:pt idx="34">
                  <c:v>37773</c:v>
                </c:pt>
                <c:pt idx="35">
                  <c:v>37803</c:v>
                </c:pt>
                <c:pt idx="36">
                  <c:v>37834</c:v>
                </c:pt>
                <c:pt idx="37">
                  <c:v>37865</c:v>
                </c:pt>
                <c:pt idx="38">
                  <c:v>37895</c:v>
                </c:pt>
                <c:pt idx="39">
                  <c:v>37926</c:v>
                </c:pt>
                <c:pt idx="40">
                  <c:v>37956</c:v>
                </c:pt>
                <c:pt idx="41">
                  <c:v>37987</c:v>
                </c:pt>
                <c:pt idx="42">
                  <c:v>38018</c:v>
                </c:pt>
                <c:pt idx="43">
                  <c:v>38047</c:v>
                </c:pt>
                <c:pt idx="44">
                  <c:v>38078</c:v>
                </c:pt>
                <c:pt idx="45">
                  <c:v>38108</c:v>
                </c:pt>
                <c:pt idx="46">
                  <c:v>38139</c:v>
                </c:pt>
                <c:pt idx="47">
                  <c:v>38169</c:v>
                </c:pt>
                <c:pt idx="48">
                  <c:v>38200</c:v>
                </c:pt>
                <c:pt idx="49">
                  <c:v>38231</c:v>
                </c:pt>
                <c:pt idx="50">
                  <c:v>38261</c:v>
                </c:pt>
                <c:pt idx="51">
                  <c:v>38292</c:v>
                </c:pt>
                <c:pt idx="52">
                  <c:v>38322</c:v>
                </c:pt>
                <c:pt idx="53">
                  <c:v>38353</c:v>
                </c:pt>
                <c:pt idx="54">
                  <c:v>38384</c:v>
                </c:pt>
                <c:pt idx="55">
                  <c:v>38412</c:v>
                </c:pt>
                <c:pt idx="56">
                  <c:v>38443</c:v>
                </c:pt>
                <c:pt idx="57">
                  <c:v>38473</c:v>
                </c:pt>
                <c:pt idx="58">
                  <c:v>38504</c:v>
                </c:pt>
                <c:pt idx="59">
                  <c:v>38534</c:v>
                </c:pt>
                <c:pt idx="60">
                  <c:v>38565</c:v>
                </c:pt>
                <c:pt idx="61">
                  <c:v>38596</c:v>
                </c:pt>
                <c:pt idx="62">
                  <c:v>38626</c:v>
                </c:pt>
                <c:pt idx="63">
                  <c:v>38657</c:v>
                </c:pt>
                <c:pt idx="64">
                  <c:v>38687</c:v>
                </c:pt>
                <c:pt idx="65">
                  <c:v>38718</c:v>
                </c:pt>
                <c:pt idx="66">
                  <c:v>38749</c:v>
                </c:pt>
                <c:pt idx="67">
                  <c:v>38777</c:v>
                </c:pt>
                <c:pt idx="68">
                  <c:v>38808</c:v>
                </c:pt>
                <c:pt idx="69">
                  <c:v>38838</c:v>
                </c:pt>
                <c:pt idx="70">
                  <c:v>38869</c:v>
                </c:pt>
                <c:pt idx="71">
                  <c:v>38899</c:v>
                </c:pt>
                <c:pt idx="72">
                  <c:v>38930</c:v>
                </c:pt>
                <c:pt idx="73">
                  <c:v>38961</c:v>
                </c:pt>
                <c:pt idx="74">
                  <c:v>38991</c:v>
                </c:pt>
                <c:pt idx="75">
                  <c:v>39022</c:v>
                </c:pt>
                <c:pt idx="76">
                  <c:v>39052</c:v>
                </c:pt>
                <c:pt idx="77">
                  <c:v>39083</c:v>
                </c:pt>
                <c:pt idx="78">
                  <c:v>39114</c:v>
                </c:pt>
                <c:pt idx="79">
                  <c:v>39142</c:v>
                </c:pt>
                <c:pt idx="80">
                  <c:v>39173</c:v>
                </c:pt>
                <c:pt idx="81">
                  <c:v>39203</c:v>
                </c:pt>
                <c:pt idx="82">
                  <c:v>39234</c:v>
                </c:pt>
                <c:pt idx="83">
                  <c:v>39264</c:v>
                </c:pt>
                <c:pt idx="84">
                  <c:v>39295</c:v>
                </c:pt>
                <c:pt idx="85">
                  <c:v>39326</c:v>
                </c:pt>
                <c:pt idx="86">
                  <c:v>39356</c:v>
                </c:pt>
                <c:pt idx="87">
                  <c:v>39387</c:v>
                </c:pt>
                <c:pt idx="88">
                  <c:v>39417</c:v>
                </c:pt>
                <c:pt idx="89">
                  <c:v>39448</c:v>
                </c:pt>
                <c:pt idx="90">
                  <c:v>39479</c:v>
                </c:pt>
                <c:pt idx="91">
                  <c:v>39508</c:v>
                </c:pt>
                <c:pt idx="92">
                  <c:v>39539</c:v>
                </c:pt>
                <c:pt idx="93">
                  <c:v>39569</c:v>
                </c:pt>
                <c:pt idx="94">
                  <c:v>39600</c:v>
                </c:pt>
                <c:pt idx="95">
                  <c:v>39630</c:v>
                </c:pt>
                <c:pt idx="96">
                  <c:v>39661</c:v>
                </c:pt>
                <c:pt idx="97">
                  <c:v>39692</c:v>
                </c:pt>
                <c:pt idx="98">
                  <c:v>39722</c:v>
                </c:pt>
                <c:pt idx="99">
                  <c:v>39753</c:v>
                </c:pt>
                <c:pt idx="100">
                  <c:v>39783</c:v>
                </c:pt>
                <c:pt idx="101">
                  <c:v>39814</c:v>
                </c:pt>
                <c:pt idx="102">
                  <c:v>39845</c:v>
                </c:pt>
                <c:pt idx="103">
                  <c:v>39873</c:v>
                </c:pt>
                <c:pt idx="104">
                  <c:v>39904</c:v>
                </c:pt>
                <c:pt idx="105">
                  <c:v>39934</c:v>
                </c:pt>
                <c:pt idx="106">
                  <c:v>39965</c:v>
                </c:pt>
                <c:pt idx="107">
                  <c:v>39995</c:v>
                </c:pt>
                <c:pt idx="108">
                  <c:v>40026</c:v>
                </c:pt>
                <c:pt idx="109">
                  <c:v>40057</c:v>
                </c:pt>
                <c:pt idx="110">
                  <c:v>40087</c:v>
                </c:pt>
                <c:pt idx="111">
                  <c:v>40118</c:v>
                </c:pt>
                <c:pt idx="112">
                  <c:v>40148</c:v>
                </c:pt>
                <c:pt idx="113">
                  <c:v>40179</c:v>
                </c:pt>
                <c:pt idx="114">
                  <c:v>40210</c:v>
                </c:pt>
                <c:pt idx="115">
                  <c:v>40238</c:v>
                </c:pt>
                <c:pt idx="116">
                  <c:v>40269</c:v>
                </c:pt>
                <c:pt idx="117">
                  <c:v>40299</c:v>
                </c:pt>
                <c:pt idx="118">
                  <c:v>40330</c:v>
                </c:pt>
                <c:pt idx="119">
                  <c:v>40360</c:v>
                </c:pt>
                <c:pt idx="120">
                  <c:v>40391</c:v>
                </c:pt>
                <c:pt idx="121">
                  <c:v>40422</c:v>
                </c:pt>
                <c:pt idx="122">
                  <c:v>40452</c:v>
                </c:pt>
                <c:pt idx="123">
                  <c:v>40483</c:v>
                </c:pt>
                <c:pt idx="124">
                  <c:v>40513</c:v>
                </c:pt>
                <c:pt idx="125">
                  <c:v>40544</c:v>
                </c:pt>
                <c:pt idx="126">
                  <c:v>40575</c:v>
                </c:pt>
                <c:pt idx="127">
                  <c:v>40603</c:v>
                </c:pt>
                <c:pt idx="128">
                  <c:v>40634</c:v>
                </c:pt>
                <c:pt idx="129">
                  <c:v>40664</c:v>
                </c:pt>
                <c:pt idx="130">
                  <c:v>40695</c:v>
                </c:pt>
                <c:pt idx="131">
                  <c:v>40725</c:v>
                </c:pt>
                <c:pt idx="132">
                  <c:v>40756</c:v>
                </c:pt>
                <c:pt idx="133">
                  <c:v>40787</c:v>
                </c:pt>
                <c:pt idx="134">
                  <c:v>40817</c:v>
                </c:pt>
                <c:pt idx="135">
                  <c:v>40848</c:v>
                </c:pt>
                <c:pt idx="136">
                  <c:v>40878</c:v>
                </c:pt>
                <c:pt idx="137">
                  <c:v>40909</c:v>
                </c:pt>
                <c:pt idx="138">
                  <c:v>42430</c:v>
                </c:pt>
              </c:numCache>
            </c:numRef>
          </c:xVal>
          <c:yVal>
            <c:numRef>
              <c:f>Koreksi_Data!$M$921:$M$1059</c:f>
              <c:numCache>
                <c:formatCode>#,##0.0</c:formatCode>
                <c:ptCount val="139"/>
                <c:pt idx="2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54</c:v>
                </c:pt>
                <c:pt idx="49">
                  <c:v>5</c:v>
                </c:pt>
                <c:pt idx="50">
                  <c:v>7</c:v>
                </c:pt>
                <c:pt idx="54">
                  <c:v>3</c:v>
                </c:pt>
                <c:pt idx="55">
                  <c:v>0</c:v>
                </c:pt>
                <c:pt idx="56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</c:numCache>
            </c:numRef>
          </c:yVal>
          <c:smooth val="0"/>
        </c:ser>
        <c:axId val="77816371"/>
        <c:axId val="64150953"/>
      </c:scatterChart>
      <c:valAx>
        <c:axId val="77816371"/>
        <c:scaling>
          <c:orientation val="minMax"/>
          <c:max val="42430"/>
          <c:min val="36495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4150953"/>
        <c:crosses val="autoZero"/>
        <c:crossBetween val="midCat"/>
        <c:majorUnit val="730.5"/>
      </c:valAx>
      <c:valAx>
        <c:axId val="64150953"/>
        <c:scaling>
          <c:orientation val="minMax"/>
          <c:max val="8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781637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KKNA-2 | WATER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Koreksi_Data!$C$1060:$C$1216</c:f>
              <c:numCache>
                <c:formatCode>mmm\-yyyy</c:formatCode>
                <c:ptCount val="157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39022</c:v>
                </c:pt>
                <c:pt idx="94">
                  <c:v>39052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42430</c:v>
                </c:pt>
                <c:pt idx="156">
                  <c:v>45505</c:v>
                </c:pt>
              </c:numCache>
            </c:numRef>
          </c:xVal>
          <c:yVal>
            <c:numRef>
              <c:f>Koreksi_Data!$L$1060:$L$1216</c:f>
              <c:numCache>
                <c:formatCode>#,##0.0</c:formatCode>
                <c:ptCount val="1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1.15</c:v>
                </c:pt>
                <c:pt idx="69">
                  <c:v>1.05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Koreksi_Data!$C$1060:$C$1216</c:f>
              <c:numCache>
                <c:formatCode>mmm\-yyyy</c:formatCode>
                <c:ptCount val="157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39022</c:v>
                </c:pt>
                <c:pt idx="94">
                  <c:v>39052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42430</c:v>
                </c:pt>
                <c:pt idx="156">
                  <c:v>45505</c:v>
                </c:pt>
              </c:numCache>
            </c:numRef>
          </c:xVal>
          <c:yVal>
            <c:numRef>
              <c:f>Koreksi_Data!$M$1060:$M$1216</c:f>
              <c:numCache>
                <c:formatCode>#,##0.0</c:formatCode>
                <c:ptCount val="157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20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42">
                  <c:v>0</c:v>
                </c:pt>
                <c:pt idx="43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50">
                  <c:v>0</c:v>
                </c:pt>
                <c:pt idx="52">
                  <c:v>0</c:v>
                </c:pt>
                <c:pt idx="53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8">
                  <c:v>2</c:v>
                </c:pt>
                <c:pt idx="69">
                  <c:v>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4">
                  <c:v>0</c:v>
                </c:pt>
                <c:pt idx="156">
                  <c:v>0</c:v>
                </c:pt>
              </c:numCache>
            </c:numRef>
          </c:yVal>
          <c:smooth val="0"/>
        </c:ser>
        <c:axId val="63174883"/>
        <c:axId val="17628866"/>
      </c:scatterChart>
      <c:valAx>
        <c:axId val="63174883"/>
        <c:scaling>
          <c:orientation val="minMax"/>
          <c:max val="45505"/>
          <c:min val="361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7628866"/>
        <c:crosses val="autoZero"/>
        <c:crossBetween val="midCat"/>
        <c:majorUnit val="1461"/>
      </c:valAx>
      <c:valAx>
        <c:axId val="17628866"/>
        <c:scaling>
          <c:orientation val="minMax"/>
          <c:max val="2.5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317488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KKNA-2 | WATER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2e75b6"/>
            </a:solidFill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Koreksi_Data!$C$1060:$C$1216</c:f>
              <c:numCache>
                <c:formatCode>mmm\-yyyy</c:formatCode>
                <c:ptCount val="157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39022</c:v>
                </c:pt>
                <c:pt idx="94">
                  <c:v>39052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42430</c:v>
                </c:pt>
                <c:pt idx="156">
                  <c:v>45505</c:v>
                </c:pt>
              </c:numCache>
            </c:numRef>
          </c:xVal>
          <c:yVal>
            <c:numRef>
              <c:f>Koreksi_Data!$O$1060:$O$1216</c:f>
              <c:numCache>
                <c:formatCode>#,##0.0</c:formatCode>
                <c:ptCount val="1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2</c:v>
                </c:pt>
                <c:pt idx="69">
                  <c:v>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Koreksi_Data!$C$1060:$C$1216</c:f>
              <c:numCache>
                <c:formatCode>mmm\-yyyy</c:formatCode>
                <c:ptCount val="157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39022</c:v>
                </c:pt>
                <c:pt idx="94">
                  <c:v>39052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42430</c:v>
                </c:pt>
                <c:pt idx="156">
                  <c:v>45505</c:v>
                </c:pt>
              </c:numCache>
            </c:numRef>
          </c:xVal>
          <c:yVal>
            <c:numRef>
              <c:f>Koreksi_Data!$M$1060:$M$1216</c:f>
              <c:numCache>
                <c:formatCode>#,##0.0</c:formatCode>
                <c:ptCount val="157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20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42">
                  <c:v>0</c:v>
                </c:pt>
                <c:pt idx="43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50">
                  <c:v>0</c:v>
                </c:pt>
                <c:pt idx="52">
                  <c:v>0</c:v>
                </c:pt>
                <c:pt idx="53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8">
                  <c:v>2</c:v>
                </c:pt>
                <c:pt idx="69">
                  <c:v>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4">
                  <c:v>0</c:v>
                </c:pt>
                <c:pt idx="156">
                  <c:v>0</c:v>
                </c:pt>
              </c:numCache>
            </c:numRef>
          </c:yVal>
          <c:smooth val="0"/>
        </c:ser>
        <c:axId val="8769489"/>
        <c:axId val="61097426"/>
      </c:scatterChart>
      <c:valAx>
        <c:axId val="8769489"/>
        <c:scaling>
          <c:orientation val="minMax"/>
          <c:max val="45505"/>
          <c:min val="361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1097426"/>
        <c:crosses val="autoZero"/>
        <c:crossBetween val="midCat"/>
        <c:majorUnit val="1461"/>
      </c:valAx>
      <c:valAx>
        <c:axId val="61097426"/>
        <c:scaling>
          <c:orientation val="minMax"/>
          <c:max val="2.5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76948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KKNA-3 | WATER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Koreksi_Data!$C$1217:$C$1348</c:f>
              <c:numCache>
                <c:formatCode>mmm\-yyyy</c:formatCode>
                <c:ptCount val="132"/>
                <c:pt idx="0">
                  <c:v>37622</c:v>
                </c:pt>
                <c:pt idx="1">
                  <c:v>37653</c:v>
                </c:pt>
                <c:pt idx="2">
                  <c:v>37681</c:v>
                </c:pt>
                <c:pt idx="3">
                  <c:v>37712</c:v>
                </c:pt>
                <c:pt idx="4">
                  <c:v>37742</c:v>
                </c:pt>
                <c:pt idx="5">
                  <c:v>37773</c:v>
                </c:pt>
                <c:pt idx="6">
                  <c:v>37803</c:v>
                </c:pt>
                <c:pt idx="7">
                  <c:v>37834</c:v>
                </c:pt>
                <c:pt idx="8">
                  <c:v>37865</c:v>
                </c:pt>
                <c:pt idx="9">
                  <c:v>37895</c:v>
                </c:pt>
                <c:pt idx="10">
                  <c:v>37926</c:v>
                </c:pt>
                <c:pt idx="11">
                  <c:v>37956</c:v>
                </c:pt>
                <c:pt idx="12">
                  <c:v>37987</c:v>
                </c:pt>
                <c:pt idx="13">
                  <c:v>38018</c:v>
                </c:pt>
                <c:pt idx="14">
                  <c:v>38047</c:v>
                </c:pt>
                <c:pt idx="15">
                  <c:v>38078</c:v>
                </c:pt>
                <c:pt idx="16">
                  <c:v>38108</c:v>
                </c:pt>
                <c:pt idx="17">
                  <c:v>38139</c:v>
                </c:pt>
                <c:pt idx="18">
                  <c:v>38169</c:v>
                </c:pt>
                <c:pt idx="19">
                  <c:v>38200</c:v>
                </c:pt>
                <c:pt idx="20">
                  <c:v>38231</c:v>
                </c:pt>
                <c:pt idx="21">
                  <c:v>38261</c:v>
                </c:pt>
                <c:pt idx="22">
                  <c:v>38292</c:v>
                </c:pt>
                <c:pt idx="23">
                  <c:v>38322</c:v>
                </c:pt>
                <c:pt idx="24">
                  <c:v>38353</c:v>
                </c:pt>
                <c:pt idx="25">
                  <c:v>38384</c:v>
                </c:pt>
                <c:pt idx="26">
                  <c:v>38412</c:v>
                </c:pt>
                <c:pt idx="27">
                  <c:v>38443</c:v>
                </c:pt>
                <c:pt idx="28">
                  <c:v>38473</c:v>
                </c:pt>
                <c:pt idx="29">
                  <c:v>38504</c:v>
                </c:pt>
                <c:pt idx="30">
                  <c:v>38534</c:v>
                </c:pt>
                <c:pt idx="31">
                  <c:v>38565</c:v>
                </c:pt>
                <c:pt idx="32">
                  <c:v>38596</c:v>
                </c:pt>
                <c:pt idx="33">
                  <c:v>38626</c:v>
                </c:pt>
                <c:pt idx="34">
                  <c:v>38657</c:v>
                </c:pt>
                <c:pt idx="35">
                  <c:v>38687</c:v>
                </c:pt>
                <c:pt idx="36">
                  <c:v>38718</c:v>
                </c:pt>
                <c:pt idx="37">
                  <c:v>38749</c:v>
                </c:pt>
                <c:pt idx="38">
                  <c:v>38777</c:v>
                </c:pt>
                <c:pt idx="39">
                  <c:v>38808</c:v>
                </c:pt>
                <c:pt idx="40">
                  <c:v>38838</c:v>
                </c:pt>
                <c:pt idx="41">
                  <c:v>38869</c:v>
                </c:pt>
                <c:pt idx="42">
                  <c:v>38899</c:v>
                </c:pt>
                <c:pt idx="43">
                  <c:v>38930</c:v>
                </c:pt>
                <c:pt idx="44">
                  <c:v>38961</c:v>
                </c:pt>
                <c:pt idx="45">
                  <c:v>38991</c:v>
                </c:pt>
                <c:pt idx="46">
                  <c:v>39022</c:v>
                </c:pt>
                <c:pt idx="47">
                  <c:v>39052</c:v>
                </c:pt>
                <c:pt idx="48">
                  <c:v>39083</c:v>
                </c:pt>
                <c:pt idx="49">
                  <c:v>39114</c:v>
                </c:pt>
                <c:pt idx="50">
                  <c:v>39142</c:v>
                </c:pt>
                <c:pt idx="51">
                  <c:v>39173</c:v>
                </c:pt>
                <c:pt idx="52">
                  <c:v>39203</c:v>
                </c:pt>
                <c:pt idx="53">
                  <c:v>39234</c:v>
                </c:pt>
                <c:pt idx="54">
                  <c:v>39264</c:v>
                </c:pt>
                <c:pt idx="55">
                  <c:v>39295</c:v>
                </c:pt>
                <c:pt idx="56">
                  <c:v>39326</c:v>
                </c:pt>
                <c:pt idx="57">
                  <c:v>39356</c:v>
                </c:pt>
                <c:pt idx="58">
                  <c:v>39387</c:v>
                </c:pt>
                <c:pt idx="59">
                  <c:v>39417</c:v>
                </c:pt>
                <c:pt idx="60">
                  <c:v>39448</c:v>
                </c:pt>
                <c:pt idx="61">
                  <c:v>39479</c:v>
                </c:pt>
                <c:pt idx="62">
                  <c:v>39508</c:v>
                </c:pt>
                <c:pt idx="63">
                  <c:v>39539</c:v>
                </c:pt>
                <c:pt idx="64">
                  <c:v>39569</c:v>
                </c:pt>
                <c:pt idx="65">
                  <c:v>39600</c:v>
                </c:pt>
                <c:pt idx="66">
                  <c:v>39630</c:v>
                </c:pt>
                <c:pt idx="67">
                  <c:v>39661</c:v>
                </c:pt>
                <c:pt idx="68">
                  <c:v>39692</c:v>
                </c:pt>
                <c:pt idx="69">
                  <c:v>39722</c:v>
                </c:pt>
                <c:pt idx="70">
                  <c:v>39753</c:v>
                </c:pt>
                <c:pt idx="71">
                  <c:v>39783</c:v>
                </c:pt>
                <c:pt idx="72">
                  <c:v>39814</c:v>
                </c:pt>
                <c:pt idx="73">
                  <c:v>39845</c:v>
                </c:pt>
                <c:pt idx="74">
                  <c:v>39873</c:v>
                </c:pt>
                <c:pt idx="75">
                  <c:v>39904</c:v>
                </c:pt>
                <c:pt idx="76">
                  <c:v>39934</c:v>
                </c:pt>
                <c:pt idx="77">
                  <c:v>39965</c:v>
                </c:pt>
                <c:pt idx="78">
                  <c:v>39995</c:v>
                </c:pt>
                <c:pt idx="79">
                  <c:v>40026</c:v>
                </c:pt>
                <c:pt idx="80">
                  <c:v>40057</c:v>
                </c:pt>
                <c:pt idx="81">
                  <c:v>40087</c:v>
                </c:pt>
                <c:pt idx="82">
                  <c:v>40118</c:v>
                </c:pt>
                <c:pt idx="83">
                  <c:v>40148</c:v>
                </c:pt>
                <c:pt idx="84">
                  <c:v>40179</c:v>
                </c:pt>
                <c:pt idx="85">
                  <c:v>40210</c:v>
                </c:pt>
                <c:pt idx="86">
                  <c:v>40238</c:v>
                </c:pt>
                <c:pt idx="87">
                  <c:v>40269</c:v>
                </c:pt>
                <c:pt idx="88">
                  <c:v>40299</c:v>
                </c:pt>
                <c:pt idx="89">
                  <c:v>40330</c:v>
                </c:pt>
                <c:pt idx="90">
                  <c:v>40360</c:v>
                </c:pt>
                <c:pt idx="91">
                  <c:v>40391</c:v>
                </c:pt>
                <c:pt idx="92">
                  <c:v>40422</c:v>
                </c:pt>
                <c:pt idx="93">
                  <c:v>40452</c:v>
                </c:pt>
                <c:pt idx="94">
                  <c:v>40483</c:v>
                </c:pt>
                <c:pt idx="95">
                  <c:v>40513</c:v>
                </c:pt>
                <c:pt idx="96">
                  <c:v>40544</c:v>
                </c:pt>
                <c:pt idx="97">
                  <c:v>40575</c:v>
                </c:pt>
                <c:pt idx="98">
                  <c:v>40603</c:v>
                </c:pt>
                <c:pt idx="99">
                  <c:v>40634</c:v>
                </c:pt>
                <c:pt idx="100">
                  <c:v>40664</c:v>
                </c:pt>
                <c:pt idx="101">
                  <c:v>40695</c:v>
                </c:pt>
                <c:pt idx="102">
                  <c:v>40725</c:v>
                </c:pt>
                <c:pt idx="103">
                  <c:v>40756</c:v>
                </c:pt>
                <c:pt idx="104">
                  <c:v>40787</c:v>
                </c:pt>
                <c:pt idx="105">
                  <c:v>40817</c:v>
                </c:pt>
                <c:pt idx="106">
                  <c:v>40848</c:v>
                </c:pt>
                <c:pt idx="107">
                  <c:v>40878</c:v>
                </c:pt>
                <c:pt idx="108">
                  <c:v>40909</c:v>
                </c:pt>
                <c:pt idx="109">
                  <c:v>40940</c:v>
                </c:pt>
                <c:pt idx="110">
                  <c:v>40969</c:v>
                </c:pt>
                <c:pt idx="111">
                  <c:v>41000</c:v>
                </c:pt>
                <c:pt idx="112">
                  <c:v>41030</c:v>
                </c:pt>
                <c:pt idx="113">
                  <c:v>41061</c:v>
                </c:pt>
                <c:pt idx="114">
                  <c:v>41091</c:v>
                </c:pt>
                <c:pt idx="115">
                  <c:v>41122</c:v>
                </c:pt>
                <c:pt idx="116">
                  <c:v>41153</c:v>
                </c:pt>
                <c:pt idx="117">
                  <c:v>41183</c:v>
                </c:pt>
                <c:pt idx="118">
                  <c:v>41214</c:v>
                </c:pt>
                <c:pt idx="119">
                  <c:v>41244</c:v>
                </c:pt>
                <c:pt idx="120">
                  <c:v>41275</c:v>
                </c:pt>
                <c:pt idx="121">
                  <c:v>41306</c:v>
                </c:pt>
                <c:pt idx="122">
                  <c:v>41334</c:v>
                </c:pt>
                <c:pt idx="123">
                  <c:v>41365</c:v>
                </c:pt>
                <c:pt idx="124">
                  <c:v>41395</c:v>
                </c:pt>
                <c:pt idx="125">
                  <c:v>41640</c:v>
                </c:pt>
                <c:pt idx="126">
                  <c:v>41671</c:v>
                </c:pt>
                <c:pt idx="127">
                  <c:v>41730</c:v>
                </c:pt>
                <c:pt idx="128">
                  <c:v>41760</c:v>
                </c:pt>
                <c:pt idx="129">
                  <c:v>41791</c:v>
                </c:pt>
                <c:pt idx="130">
                  <c:v>41821</c:v>
                </c:pt>
                <c:pt idx="131">
                  <c:v>42552</c:v>
                </c:pt>
              </c:numCache>
            </c:numRef>
          </c:xVal>
          <c:yVal>
            <c:numRef>
              <c:f>Koreksi_Data!$L$1217:$L$1348</c:f>
              <c:numCache>
                <c:formatCode>#,##0.0</c:formatCode>
                <c:ptCount val="132"/>
                <c:pt idx="0">
                  <c:v>8.89</c:v>
                </c:pt>
                <c:pt idx="1">
                  <c:v>11.7</c:v>
                </c:pt>
                <c:pt idx="2">
                  <c:v>12.8</c:v>
                </c:pt>
                <c:pt idx="3">
                  <c:v>7.74</c:v>
                </c:pt>
                <c:pt idx="4">
                  <c:v>10.1</c:v>
                </c:pt>
                <c:pt idx="5">
                  <c:v>6.55</c:v>
                </c:pt>
                <c:pt idx="6">
                  <c:v>6.77</c:v>
                </c:pt>
                <c:pt idx="7">
                  <c:v>5.93</c:v>
                </c:pt>
                <c:pt idx="8">
                  <c:v>6.83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207</c:v>
                </c:pt>
                <c:pt idx="21">
                  <c:v>138</c:v>
                </c:pt>
                <c:pt idx="22">
                  <c:v>144</c:v>
                </c:pt>
                <c:pt idx="23">
                  <c:v>118</c:v>
                </c:pt>
                <c:pt idx="24">
                  <c:v>47.2</c:v>
                </c:pt>
                <c:pt idx="25">
                  <c:v>28.2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23.2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12.2</c:v>
                </c:pt>
                <c:pt idx="46">
                  <c:v>96.4</c:v>
                </c:pt>
                <c:pt idx="47">
                  <c:v>45.5</c:v>
                </c:pt>
                <c:pt idx="48">
                  <c:v>39.4</c:v>
                </c:pt>
                <c:pt idx="49">
                  <c:v>42.6</c:v>
                </c:pt>
                <c:pt idx="50">
                  <c:v>49.2</c:v>
                </c:pt>
                <c:pt idx="51">
                  <c:v>197</c:v>
                </c:pt>
                <c:pt idx="52">
                  <c:v>2.63</c:v>
                </c:pt>
                <c:pt idx="53">
                  <c:v>8.12</c:v>
                </c:pt>
                <c:pt idx="54">
                  <c:v>38.2</c:v>
                </c:pt>
                <c:pt idx="55">
                  <c:v>60.9</c:v>
                </c:pt>
                <c:pt idx="56">
                  <c:v>44.7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69.5</c:v>
                </c:pt>
                <c:pt idx="69">
                  <c:v>74.3</c:v>
                </c:pt>
                <c:pt idx="70">
                  <c:v>70.9</c:v>
                </c:pt>
                <c:pt idx="71">
                  <c:v>45.7</c:v>
                </c:pt>
                <c:pt idx="72">
                  <c:v>72.5</c:v>
                </c:pt>
                <c:pt idx="73">
                  <c:v>177</c:v>
                </c:pt>
                <c:pt idx="74">
                  <c:v>98.5</c:v>
                </c:pt>
                <c:pt idx="75">
                  <c:v>94.7</c:v>
                </c:pt>
                <c:pt idx="76">
                  <c:v>106</c:v>
                </c:pt>
                <c:pt idx="77">
                  <c:v>210</c:v>
                </c:pt>
                <c:pt idx="78">
                  <c:v>227</c:v>
                </c:pt>
                <c:pt idx="79">
                  <c:v>212</c:v>
                </c:pt>
                <c:pt idx="80">
                  <c:v>247</c:v>
                </c:pt>
                <c:pt idx="81">
                  <c:v>274</c:v>
                </c:pt>
                <c:pt idx="82">
                  <c:v>283</c:v>
                </c:pt>
                <c:pt idx="83">
                  <c:v>333</c:v>
                </c:pt>
                <c:pt idx="84">
                  <c:v>336</c:v>
                </c:pt>
                <c:pt idx="85">
                  <c:v>673</c:v>
                </c:pt>
                <c:pt idx="86">
                  <c:v>444</c:v>
                </c:pt>
                <c:pt idx="87">
                  <c:v>752</c:v>
                </c:pt>
                <c:pt idx="88">
                  <c:v>349</c:v>
                </c:pt>
                <c:pt idx="89">
                  <c:v>597</c:v>
                </c:pt>
                <c:pt idx="90">
                  <c:v>687</c:v>
                </c:pt>
                <c:pt idx="91">
                  <c:v>612</c:v>
                </c:pt>
                <c:pt idx="92">
                  <c:v>664</c:v>
                </c:pt>
                <c:pt idx="93">
                  <c:v>547</c:v>
                </c:pt>
                <c:pt idx="94">
                  <c:v>683</c:v>
                </c:pt>
                <c:pt idx="95">
                  <c:v>730</c:v>
                </c:pt>
                <c:pt idx="96">
                  <c:v>738</c:v>
                </c:pt>
                <c:pt idx="97">
                  <c:v>367</c:v>
                </c:pt>
                <c:pt idx="98">
                  <c:v>337</c:v>
                </c:pt>
                <c:pt idx="99">
                  <c:v>633</c:v>
                </c:pt>
                <c:pt idx="100">
                  <c:v>198</c:v>
                </c:pt>
                <c:pt idx="101">
                  <c:v>326</c:v>
                </c:pt>
                <c:pt idx="102">
                  <c:v>408</c:v>
                </c:pt>
                <c:pt idx="103">
                  <c:v>381</c:v>
                </c:pt>
                <c:pt idx="104">
                  <c:v>328</c:v>
                </c:pt>
                <c:pt idx="105">
                  <c:v>198</c:v>
                </c:pt>
                <c:pt idx="106">
                  <c:v>190</c:v>
                </c:pt>
                <c:pt idx="107">
                  <c:v>326</c:v>
                </c:pt>
                <c:pt idx="108">
                  <c:v>455</c:v>
                </c:pt>
                <c:pt idx="109">
                  <c:v>505</c:v>
                </c:pt>
                <c:pt idx="110">
                  <c:v>308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352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Koreksi_Data!$C$1217:$C$1348</c:f>
              <c:numCache>
                <c:formatCode>mmm\-yyyy</c:formatCode>
                <c:ptCount val="132"/>
                <c:pt idx="0">
                  <c:v>37622</c:v>
                </c:pt>
                <c:pt idx="1">
                  <c:v>37653</c:v>
                </c:pt>
                <c:pt idx="2">
                  <c:v>37681</c:v>
                </c:pt>
                <c:pt idx="3">
                  <c:v>37712</c:v>
                </c:pt>
                <c:pt idx="4">
                  <c:v>37742</c:v>
                </c:pt>
                <c:pt idx="5">
                  <c:v>37773</c:v>
                </c:pt>
                <c:pt idx="6">
                  <c:v>37803</c:v>
                </c:pt>
                <c:pt idx="7">
                  <c:v>37834</c:v>
                </c:pt>
                <c:pt idx="8">
                  <c:v>37865</c:v>
                </c:pt>
                <c:pt idx="9">
                  <c:v>37895</c:v>
                </c:pt>
                <c:pt idx="10">
                  <c:v>37926</c:v>
                </c:pt>
                <c:pt idx="11">
                  <c:v>37956</c:v>
                </c:pt>
                <c:pt idx="12">
                  <c:v>37987</c:v>
                </c:pt>
                <c:pt idx="13">
                  <c:v>38018</c:v>
                </c:pt>
                <c:pt idx="14">
                  <c:v>38047</c:v>
                </c:pt>
                <c:pt idx="15">
                  <c:v>38078</c:v>
                </c:pt>
                <c:pt idx="16">
                  <c:v>38108</c:v>
                </c:pt>
                <c:pt idx="17">
                  <c:v>38139</c:v>
                </c:pt>
                <c:pt idx="18">
                  <c:v>38169</c:v>
                </c:pt>
                <c:pt idx="19">
                  <c:v>38200</c:v>
                </c:pt>
                <c:pt idx="20">
                  <c:v>38231</c:v>
                </c:pt>
                <c:pt idx="21">
                  <c:v>38261</c:v>
                </c:pt>
                <c:pt idx="22">
                  <c:v>38292</c:v>
                </c:pt>
                <c:pt idx="23">
                  <c:v>38322</c:v>
                </c:pt>
                <c:pt idx="24">
                  <c:v>38353</c:v>
                </c:pt>
                <c:pt idx="25">
                  <c:v>38384</c:v>
                </c:pt>
                <c:pt idx="26">
                  <c:v>38412</c:v>
                </c:pt>
                <c:pt idx="27">
                  <c:v>38443</c:v>
                </c:pt>
                <c:pt idx="28">
                  <c:v>38473</c:v>
                </c:pt>
                <c:pt idx="29">
                  <c:v>38504</c:v>
                </c:pt>
                <c:pt idx="30">
                  <c:v>38534</c:v>
                </c:pt>
                <c:pt idx="31">
                  <c:v>38565</c:v>
                </c:pt>
                <c:pt idx="32">
                  <c:v>38596</c:v>
                </c:pt>
                <c:pt idx="33">
                  <c:v>38626</c:v>
                </c:pt>
                <c:pt idx="34">
                  <c:v>38657</c:v>
                </c:pt>
                <c:pt idx="35">
                  <c:v>38687</c:v>
                </c:pt>
                <c:pt idx="36">
                  <c:v>38718</c:v>
                </c:pt>
                <c:pt idx="37">
                  <c:v>38749</c:v>
                </c:pt>
                <c:pt idx="38">
                  <c:v>38777</c:v>
                </c:pt>
                <c:pt idx="39">
                  <c:v>38808</c:v>
                </c:pt>
                <c:pt idx="40">
                  <c:v>38838</c:v>
                </c:pt>
                <c:pt idx="41">
                  <c:v>38869</c:v>
                </c:pt>
                <c:pt idx="42">
                  <c:v>38899</c:v>
                </c:pt>
                <c:pt idx="43">
                  <c:v>38930</c:v>
                </c:pt>
                <c:pt idx="44">
                  <c:v>38961</c:v>
                </c:pt>
                <c:pt idx="45">
                  <c:v>38991</c:v>
                </c:pt>
                <c:pt idx="46">
                  <c:v>39022</c:v>
                </c:pt>
                <c:pt idx="47">
                  <c:v>39052</c:v>
                </c:pt>
                <c:pt idx="48">
                  <c:v>39083</c:v>
                </c:pt>
                <c:pt idx="49">
                  <c:v>39114</c:v>
                </c:pt>
                <c:pt idx="50">
                  <c:v>39142</c:v>
                </c:pt>
                <c:pt idx="51">
                  <c:v>39173</c:v>
                </c:pt>
                <c:pt idx="52">
                  <c:v>39203</c:v>
                </c:pt>
                <c:pt idx="53">
                  <c:v>39234</c:v>
                </c:pt>
                <c:pt idx="54">
                  <c:v>39264</c:v>
                </c:pt>
                <c:pt idx="55">
                  <c:v>39295</c:v>
                </c:pt>
                <c:pt idx="56">
                  <c:v>39326</c:v>
                </c:pt>
                <c:pt idx="57">
                  <c:v>39356</c:v>
                </c:pt>
                <c:pt idx="58">
                  <c:v>39387</c:v>
                </c:pt>
                <c:pt idx="59">
                  <c:v>39417</c:v>
                </c:pt>
                <c:pt idx="60">
                  <c:v>39448</c:v>
                </c:pt>
                <c:pt idx="61">
                  <c:v>39479</c:v>
                </c:pt>
                <c:pt idx="62">
                  <c:v>39508</c:v>
                </c:pt>
                <c:pt idx="63">
                  <c:v>39539</c:v>
                </c:pt>
                <c:pt idx="64">
                  <c:v>39569</c:v>
                </c:pt>
                <c:pt idx="65">
                  <c:v>39600</c:v>
                </c:pt>
                <c:pt idx="66">
                  <c:v>39630</c:v>
                </c:pt>
                <c:pt idx="67">
                  <c:v>39661</c:v>
                </c:pt>
                <c:pt idx="68">
                  <c:v>39692</c:v>
                </c:pt>
                <c:pt idx="69">
                  <c:v>39722</c:v>
                </c:pt>
                <c:pt idx="70">
                  <c:v>39753</c:v>
                </c:pt>
                <c:pt idx="71">
                  <c:v>39783</c:v>
                </c:pt>
                <c:pt idx="72">
                  <c:v>39814</c:v>
                </c:pt>
                <c:pt idx="73">
                  <c:v>39845</c:v>
                </c:pt>
                <c:pt idx="74">
                  <c:v>39873</c:v>
                </c:pt>
                <c:pt idx="75">
                  <c:v>39904</c:v>
                </c:pt>
                <c:pt idx="76">
                  <c:v>39934</c:v>
                </c:pt>
                <c:pt idx="77">
                  <c:v>39965</c:v>
                </c:pt>
                <c:pt idx="78">
                  <c:v>39995</c:v>
                </c:pt>
                <c:pt idx="79">
                  <c:v>40026</c:v>
                </c:pt>
                <c:pt idx="80">
                  <c:v>40057</c:v>
                </c:pt>
                <c:pt idx="81">
                  <c:v>40087</c:v>
                </c:pt>
                <c:pt idx="82">
                  <c:v>40118</c:v>
                </c:pt>
                <c:pt idx="83">
                  <c:v>40148</c:v>
                </c:pt>
                <c:pt idx="84">
                  <c:v>40179</c:v>
                </c:pt>
                <c:pt idx="85">
                  <c:v>40210</c:v>
                </c:pt>
                <c:pt idx="86">
                  <c:v>40238</c:v>
                </c:pt>
                <c:pt idx="87">
                  <c:v>40269</c:v>
                </c:pt>
                <c:pt idx="88">
                  <c:v>40299</c:v>
                </c:pt>
                <c:pt idx="89">
                  <c:v>40330</c:v>
                </c:pt>
                <c:pt idx="90">
                  <c:v>40360</c:v>
                </c:pt>
                <c:pt idx="91">
                  <c:v>40391</c:v>
                </c:pt>
                <c:pt idx="92">
                  <c:v>40422</c:v>
                </c:pt>
                <c:pt idx="93">
                  <c:v>40452</c:v>
                </c:pt>
                <c:pt idx="94">
                  <c:v>40483</c:v>
                </c:pt>
                <c:pt idx="95">
                  <c:v>40513</c:v>
                </c:pt>
                <c:pt idx="96">
                  <c:v>40544</c:v>
                </c:pt>
                <c:pt idx="97">
                  <c:v>40575</c:v>
                </c:pt>
                <c:pt idx="98">
                  <c:v>40603</c:v>
                </c:pt>
                <c:pt idx="99">
                  <c:v>40634</c:v>
                </c:pt>
                <c:pt idx="100">
                  <c:v>40664</c:v>
                </c:pt>
                <c:pt idx="101">
                  <c:v>40695</c:v>
                </c:pt>
                <c:pt idx="102">
                  <c:v>40725</c:v>
                </c:pt>
                <c:pt idx="103">
                  <c:v>40756</c:v>
                </c:pt>
                <c:pt idx="104">
                  <c:v>40787</c:v>
                </c:pt>
                <c:pt idx="105">
                  <c:v>40817</c:v>
                </c:pt>
                <c:pt idx="106">
                  <c:v>40848</c:v>
                </c:pt>
                <c:pt idx="107">
                  <c:v>40878</c:v>
                </c:pt>
                <c:pt idx="108">
                  <c:v>40909</c:v>
                </c:pt>
                <c:pt idx="109">
                  <c:v>40940</c:v>
                </c:pt>
                <c:pt idx="110">
                  <c:v>40969</c:v>
                </c:pt>
                <c:pt idx="111">
                  <c:v>41000</c:v>
                </c:pt>
                <c:pt idx="112">
                  <c:v>41030</c:v>
                </c:pt>
                <c:pt idx="113">
                  <c:v>41061</c:v>
                </c:pt>
                <c:pt idx="114">
                  <c:v>41091</c:v>
                </c:pt>
                <c:pt idx="115">
                  <c:v>41122</c:v>
                </c:pt>
                <c:pt idx="116">
                  <c:v>41153</c:v>
                </c:pt>
                <c:pt idx="117">
                  <c:v>41183</c:v>
                </c:pt>
                <c:pt idx="118">
                  <c:v>41214</c:v>
                </c:pt>
                <c:pt idx="119">
                  <c:v>41244</c:v>
                </c:pt>
                <c:pt idx="120">
                  <c:v>41275</c:v>
                </c:pt>
                <c:pt idx="121">
                  <c:v>41306</c:v>
                </c:pt>
                <c:pt idx="122">
                  <c:v>41334</c:v>
                </c:pt>
                <c:pt idx="123">
                  <c:v>41365</c:v>
                </c:pt>
                <c:pt idx="124">
                  <c:v>41395</c:v>
                </c:pt>
                <c:pt idx="125">
                  <c:v>41640</c:v>
                </c:pt>
                <c:pt idx="126">
                  <c:v>41671</c:v>
                </c:pt>
                <c:pt idx="127">
                  <c:v>41730</c:v>
                </c:pt>
                <c:pt idx="128">
                  <c:v>41760</c:v>
                </c:pt>
                <c:pt idx="129">
                  <c:v>41791</c:v>
                </c:pt>
                <c:pt idx="130">
                  <c:v>41821</c:v>
                </c:pt>
                <c:pt idx="131">
                  <c:v>42552</c:v>
                </c:pt>
              </c:numCache>
            </c:numRef>
          </c:xVal>
          <c:yVal>
            <c:numRef>
              <c:f>Koreksi_Data!$M$1217:$M$1348</c:f>
              <c:numCache>
                <c:formatCode>#,##0.0</c:formatCode>
                <c:ptCount val="132"/>
                <c:pt idx="0">
                  <c:v>14.125</c:v>
                </c:pt>
                <c:pt idx="2">
                  <c:v>8</c:v>
                </c:pt>
                <c:pt idx="4">
                  <c:v>7</c:v>
                </c:pt>
                <c:pt idx="5">
                  <c:v>4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0.75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0">
                  <c:v>180</c:v>
                </c:pt>
                <c:pt idx="21">
                  <c:v>132</c:v>
                </c:pt>
                <c:pt idx="25">
                  <c:v>80</c:v>
                </c:pt>
                <c:pt idx="26">
                  <c:v>0</c:v>
                </c:pt>
                <c:pt idx="27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8">
                  <c:v>22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11</c:v>
                </c:pt>
                <c:pt idx="45">
                  <c:v>19.5</c:v>
                </c:pt>
                <c:pt idx="46">
                  <c:v>42</c:v>
                </c:pt>
                <c:pt idx="47">
                  <c:v>29</c:v>
                </c:pt>
                <c:pt idx="49">
                  <c:v>39</c:v>
                </c:pt>
                <c:pt idx="50">
                  <c:v>44</c:v>
                </c:pt>
                <c:pt idx="51">
                  <c:v>31</c:v>
                </c:pt>
                <c:pt idx="52">
                  <c:v>29</c:v>
                </c:pt>
                <c:pt idx="53">
                  <c:v>37</c:v>
                </c:pt>
                <c:pt idx="54">
                  <c:v>34</c:v>
                </c:pt>
                <c:pt idx="68">
                  <c:v>60</c:v>
                </c:pt>
                <c:pt idx="73">
                  <c:v>97</c:v>
                </c:pt>
                <c:pt idx="74">
                  <c:v>86</c:v>
                </c:pt>
                <c:pt idx="75">
                  <c:v>99</c:v>
                </c:pt>
                <c:pt idx="76">
                  <c:v>92</c:v>
                </c:pt>
                <c:pt idx="77">
                  <c:v>189</c:v>
                </c:pt>
                <c:pt idx="83">
                  <c:v>235</c:v>
                </c:pt>
                <c:pt idx="85">
                  <c:v>511</c:v>
                </c:pt>
                <c:pt idx="88">
                  <c:v>511</c:v>
                </c:pt>
                <c:pt idx="89">
                  <c:v>511</c:v>
                </c:pt>
                <c:pt idx="90">
                  <c:v>624</c:v>
                </c:pt>
                <c:pt idx="91">
                  <c:v>682</c:v>
                </c:pt>
                <c:pt idx="95">
                  <c:v>775</c:v>
                </c:pt>
                <c:pt idx="96">
                  <c:v>673</c:v>
                </c:pt>
                <c:pt idx="97">
                  <c:v>0</c:v>
                </c:pt>
                <c:pt idx="98">
                  <c:v>288</c:v>
                </c:pt>
                <c:pt idx="100">
                  <c:v>194</c:v>
                </c:pt>
                <c:pt idx="102">
                  <c:v>376.666666666667</c:v>
                </c:pt>
                <c:pt idx="106">
                  <c:v>356</c:v>
                </c:pt>
                <c:pt idx="109">
                  <c:v>310</c:v>
                </c:pt>
                <c:pt idx="131">
                  <c:v>0</c:v>
                </c:pt>
              </c:numCache>
            </c:numRef>
          </c:yVal>
          <c:smooth val="0"/>
        </c:ser>
        <c:axId val="56219848"/>
        <c:axId val="77372376"/>
      </c:scatterChart>
      <c:valAx>
        <c:axId val="56219848"/>
        <c:scaling>
          <c:orientation val="minMax"/>
          <c:max val="42552"/>
          <c:min val="37622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7372376"/>
        <c:crosses val="autoZero"/>
        <c:crossBetween val="midCat"/>
        <c:majorUnit val="730.5"/>
      </c:valAx>
      <c:valAx>
        <c:axId val="77372376"/>
        <c:scaling>
          <c:orientation val="minMax"/>
          <c:max val="1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621984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KKNA-3 | WATER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2e75b6"/>
            </a:solidFill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Koreksi_Data!$C$1217:$C$1348</c:f>
              <c:numCache>
                <c:formatCode>mmm\-yyyy</c:formatCode>
                <c:ptCount val="132"/>
                <c:pt idx="0">
                  <c:v>37622</c:v>
                </c:pt>
                <c:pt idx="1">
                  <c:v>37653</c:v>
                </c:pt>
                <c:pt idx="2">
                  <c:v>37681</c:v>
                </c:pt>
                <c:pt idx="3">
                  <c:v>37712</c:v>
                </c:pt>
                <c:pt idx="4">
                  <c:v>37742</c:v>
                </c:pt>
                <c:pt idx="5">
                  <c:v>37773</c:v>
                </c:pt>
                <c:pt idx="6">
                  <c:v>37803</c:v>
                </c:pt>
                <c:pt idx="7">
                  <c:v>37834</c:v>
                </c:pt>
                <c:pt idx="8">
                  <c:v>37865</c:v>
                </c:pt>
                <c:pt idx="9">
                  <c:v>37895</c:v>
                </c:pt>
                <c:pt idx="10">
                  <c:v>37926</c:v>
                </c:pt>
                <c:pt idx="11">
                  <c:v>37956</c:v>
                </c:pt>
                <c:pt idx="12">
                  <c:v>37987</c:v>
                </c:pt>
                <c:pt idx="13">
                  <c:v>38018</c:v>
                </c:pt>
                <c:pt idx="14">
                  <c:v>38047</c:v>
                </c:pt>
                <c:pt idx="15">
                  <c:v>38078</c:v>
                </c:pt>
                <c:pt idx="16">
                  <c:v>38108</c:v>
                </c:pt>
                <c:pt idx="17">
                  <c:v>38139</c:v>
                </c:pt>
                <c:pt idx="18">
                  <c:v>38169</c:v>
                </c:pt>
                <c:pt idx="19">
                  <c:v>38200</c:v>
                </c:pt>
                <c:pt idx="20">
                  <c:v>38231</c:v>
                </c:pt>
                <c:pt idx="21">
                  <c:v>38261</c:v>
                </c:pt>
                <c:pt idx="22">
                  <c:v>38292</c:v>
                </c:pt>
                <c:pt idx="23">
                  <c:v>38322</c:v>
                </c:pt>
                <c:pt idx="24">
                  <c:v>38353</c:v>
                </c:pt>
                <c:pt idx="25">
                  <c:v>38384</c:v>
                </c:pt>
                <c:pt idx="26">
                  <c:v>38412</c:v>
                </c:pt>
                <c:pt idx="27">
                  <c:v>38443</c:v>
                </c:pt>
                <c:pt idx="28">
                  <c:v>38473</c:v>
                </c:pt>
                <c:pt idx="29">
                  <c:v>38504</c:v>
                </c:pt>
                <c:pt idx="30">
                  <c:v>38534</c:v>
                </c:pt>
                <c:pt idx="31">
                  <c:v>38565</c:v>
                </c:pt>
                <c:pt idx="32">
                  <c:v>38596</c:v>
                </c:pt>
                <c:pt idx="33">
                  <c:v>38626</c:v>
                </c:pt>
                <c:pt idx="34">
                  <c:v>38657</c:v>
                </c:pt>
                <c:pt idx="35">
                  <c:v>38687</c:v>
                </c:pt>
                <c:pt idx="36">
                  <c:v>38718</c:v>
                </c:pt>
                <c:pt idx="37">
                  <c:v>38749</c:v>
                </c:pt>
                <c:pt idx="38">
                  <c:v>38777</c:v>
                </c:pt>
                <c:pt idx="39">
                  <c:v>38808</c:v>
                </c:pt>
                <c:pt idx="40">
                  <c:v>38838</c:v>
                </c:pt>
                <c:pt idx="41">
                  <c:v>38869</c:v>
                </c:pt>
                <c:pt idx="42">
                  <c:v>38899</c:v>
                </c:pt>
                <c:pt idx="43">
                  <c:v>38930</c:v>
                </c:pt>
                <c:pt idx="44">
                  <c:v>38961</c:v>
                </c:pt>
                <c:pt idx="45">
                  <c:v>38991</c:v>
                </c:pt>
                <c:pt idx="46">
                  <c:v>39022</c:v>
                </c:pt>
                <c:pt idx="47">
                  <c:v>39052</c:v>
                </c:pt>
                <c:pt idx="48">
                  <c:v>39083</c:v>
                </c:pt>
                <c:pt idx="49">
                  <c:v>39114</c:v>
                </c:pt>
                <c:pt idx="50">
                  <c:v>39142</c:v>
                </c:pt>
                <c:pt idx="51">
                  <c:v>39173</c:v>
                </c:pt>
                <c:pt idx="52">
                  <c:v>39203</c:v>
                </c:pt>
                <c:pt idx="53">
                  <c:v>39234</c:v>
                </c:pt>
                <c:pt idx="54">
                  <c:v>39264</c:v>
                </c:pt>
                <c:pt idx="55">
                  <c:v>39295</c:v>
                </c:pt>
                <c:pt idx="56">
                  <c:v>39326</c:v>
                </c:pt>
                <c:pt idx="57">
                  <c:v>39356</c:v>
                </c:pt>
                <c:pt idx="58">
                  <c:v>39387</c:v>
                </c:pt>
                <c:pt idx="59">
                  <c:v>39417</c:v>
                </c:pt>
                <c:pt idx="60">
                  <c:v>39448</c:v>
                </c:pt>
                <c:pt idx="61">
                  <c:v>39479</c:v>
                </c:pt>
                <c:pt idx="62">
                  <c:v>39508</c:v>
                </c:pt>
                <c:pt idx="63">
                  <c:v>39539</c:v>
                </c:pt>
                <c:pt idx="64">
                  <c:v>39569</c:v>
                </c:pt>
                <c:pt idx="65">
                  <c:v>39600</c:v>
                </c:pt>
                <c:pt idx="66">
                  <c:v>39630</c:v>
                </c:pt>
                <c:pt idx="67">
                  <c:v>39661</c:v>
                </c:pt>
                <c:pt idx="68">
                  <c:v>39692</c:v>
                </c:pt>
                <c:pt idx="69">
                  <c:v>39722</c:v>
                </c:pt>
                <c:pt idx="70">
                  <c:v>39753</c:v>
                </c:pt>
                <c:pt idx="71">
                  <c:v>39783</c:v>
                </c:pt>
                <c:pt idx="72">
                  <c:v>39814</c:v>
                </c:pt>
                <c:pt idx="73">
                  <c:v>39845</c:v>
                </c:pt>
                <c:pt idx="74">
                  <c:v>39873</c:v>
                </c:pt>
                <c:pt idx="75">
                  <c:v>39904</c:v>
                </c:pt>
                <c:pt idx="76">
                  <c:v>39934</c:v>
                </c:pt>
                <c:pt idx="77">
                  <c:v>39965</c:v>
                </c:pt>
                <c:pt idx="78">
                  <c:v>39995</c:v>
                </c:pt>
                <c:pt idx="79">
                  <c:v>40026</c:v>
                </c:pt>
                <c:pt idx="80">
                  <c:v>40057</c:v>
                </c:pt>
                <c:pt idx="81">
                  <c:v>40087</c:v>
                </c:pt>
                <c:pt idx="82">
                  <c:v>40118</c:v>
                </c:pt>
                <c:pt idx="83">
                  <c:v>40148</c:v>
                </c:pt>
                <c:pt idx="84">
                  <c:v>40179</c:v>
                </c:pt>
                <c:pt idx="85">
                  <c:v>40210</c:v>
                </c:pt>
                <c:pt idx="86">
                  <c:v>40238</c:v>
                </c:pt>
                <c:pt idx="87">
                  <c:v>40269</c:v>
                </c:pt>
                <c:pt idx="88">
                  <c:v>40299</c:v>
                </c:pt>
                <c:pt idx="89">
                  <c:v>40330</c:v>
                </c:pt>
                <c:pt idx="90">
                  <c:v>40360</c:v>
                </c:pt>
                <c:pt idx="91">
                  <c:v>40391</c:v>
                </c:pt>
                <c:pt idx="92">
                  <c:v>40422</c:v>
                </c:pt>
                <c:pt idx="93">
                  <c:v>40452</c:v>
                </c:pt>
                <c:pt idx="94">
                  <c:v>40483</c:v>
                </c:pt>
                <c:pt idx="95">
                  <c:v>40513</c:v>
                </c:pt>
                <c:pt idx="96">
                  <c:v>40544</c:v>
                </c:pt>
                <c:pt idx="97">
                  <c:v>40575</c:v>
                </c:pt>
                <c:pt idx="98">
                  <c:v>40603</c:v>
                </c:pt>
                <c:pt idx="99">
                  <c:v>40634</c:v>
                </c:pt>
                <c:pt idx="100">
                  <c:v>40664</c:v>
                </c:pt>
                <c:pt idx="101">
                  <c:v>40695</c:v>
                </c:pt>
                <c:pt idx="102">
                  <c:v>40725</c:v>
                </c:pt>
                <c:pt idx="103">
                  <c:v>40756</c:v>
                </c:pt>
                <c:pt idx="104">
                  <c:v>40787</c:v>
                </c:pt>
                <c:pt idx="105">
                  <c:v>40817</c:v>
                </c:pt>
                <c:pt idx="106">
                  <c:v>40848</c:v>
                </c:pt>
                <c:pt idx="107">
                  <c:v>40878</c:v>
                </c:pt>
                <c:pt idx="108">
                  <c:v>40909</c:v>
                </c:pt>
                <c:pt idx="109">
                  <c:v>40940</c:v>
                </c:pt>
                <c:pt idx="110">
                  <c:v>40969</c:v>
                </c:pt>
                <c:pt idx="111">
                  <c:v>41000</c:v>
                </c:pt>
                <c:pt idx="112">
                  <c:v>41030</c:v>
                </c:pt>
                <c:pt idx="113">
                  <c:v>41061</c:v>
                </c:pt>
                <c:pt idx="114">
                  <c:v>41091</c:v>
                </c:pt>
                <c:pt idx="115">
                  <c:v>41122</c:v>
                </c:pt>
                <c:pt idx="116">
                  <c:v>41153</c:v>
                </c:pt>
                <c:pt idx="117">
                  <c:v>41183</c:v>
                </c:pt>
                <c:pt idx="118">
                  <c:v>41214</c:v>
                </c:pt>
                <c:pt idx="119">
                  <c:v>41244</c:v>
                </c:pt>
                <c:pt idx="120">
                  <c:v>41275</c:v>
                </c:pt>
                <c:pt idx="121">
                  <c:v>41306</c:v>
                </c:pt>
                <c:pt idx="122">
                  <c:v>41334</c:v>
                </c:pt>
                <c:pt idx="123">
                  <c:v>41365</c:v>
                </c:pt>
                <c:pt idx="124">
                  <c:v>41395</c:v>
                </c:pt>
                <c:pt idx="125">
                  <c:v>41640</c:v>
                </c:pt>
                <c:pt idx="126">
                  <c:v>41671</c:v>
                </c:pt>
                <c:pt idx="127">
                  <c:v>41730</c:v>
                </c:pt>
                <c:pt idx="128">
                  <c:v>41760</c:v>
                </c:pt>
                <c:pt idx="129">
                  <c:v>41791</c:v>
                </c:pt>
                <c:pt idx="130">
                  <c:v>41821</c:v>
                </c:pt>
                <c:pt idx="131">
                  <c:v>42552</c:v>
                </c:pt>
              </c:numCache>
            </c:numRef>
          </c:xVal>
          <c:yVal>
            <c:numRef>
              <c:f>Koreksi_Data!$O$1217:$O$1348</c:f>
              <c:numCache>
                <c:formatCode>#,##0.0</c:formatCode>
                <c:ptCount val="132"/>
                <c:pt idx="0">
                  <c:v>14.125</c:v>
                </c:pt>
                <c:pt idx="1">
                  <c:v>18.5897075365579</c:v>
                </c:pt>
                <c:pt idx="2">
                  <c:v>8</c:v>
                </c:pt>
                <c:pt idx="3">
                  <c:v>4.8375</c:v>
                </c:pt>
                <c:pt idx="4">
                  <c:v>7</c:v>
                </c:pt>
                <c:pt idx="5">
                  <c:v>4</c:v>
                </c:pt>
                <c:pt idx="6">
                  <c:v>4.13435114503817</c:v>
                </c:pt>
                <c:pt idx="7">
                  <c:v>3.62137404580153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180</c:v>
                </c:pt>
                <c:pt idx="21">
                  <c:v>132</c:v>
                </c:pt>
                <c:pt idx="22">
                  <c:v>137.739130434783</c:v>
                </c:pt>
                <c:pt idx="23">
                  <c:v>112.869565217391</c:v>
                </c:pt>
                <c:pt idx="24">
                  <c:v>45.1478260869565</c:v>
                </c:pt>
                <c:pt idx="25">
                  <c:v>80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19.5</c:v>
                </c:pt>
                <c:pt idx="46">
                  <c:v>42</c:v>
                </c:pt>
                <c:pt idx="47">
                  <c:v>29</c:v>
                </c:pt>
                <c:pt idx="48">
                  <c:v>25.1120879120879</c:v>
                </c:pt>
                <c:pt idx="49">
                  <c:v>39</c:v>
                </c:pt>
                <c:pt idx="50">
                  <c:v>44</c:v>
                </c:pt>
                <c:pt idx="51">
                  <c:v>31</c:v>
                </c:pt>
                <c:pt idx="52">
                  <c:v>29</c:v>
                </c:pt>
                <c:pt idx="53">
                  <c:v>37</c:v>
                </c:pt>
                <c:pt idx="54">
                  <c:v>34</c:v>
                </c:pt>
                <c:pt idx="55">
                  <c:v>54.2041884816754</c:v>
                </c:pt>
                <c:pt idx="56">
                  <c:v>39.7853403141361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60</c:v>
                </c:pt>
                <c:pt idx="69">
                  <c:v>64.1438848920863</c:v>
                </c:pt>
                <c:pt idx="70">
                  <c:v>61.2086330935252</c:v>
                </c:pt>
                <c:pt idx="71">
                  <c:v>39.4532374100719</c:v>
                </c:pt>
                <c:pt idx="72">
                  <c:v>62.589928057554</c:v>
                </c:pt>
                <c:pt idx="73">
                  <c:v>97</c:v>
                </c:pt>
                <c:pt idx="74">
                  <c:v>86</c:v>
                </c:pt>
                <c:pt idx="75">
                  <c:v>99</c:v>
                </c:pt>
                <c:pt idx="76">
                  <c:v>92</c:v>
                </c:pt>
                <c:pt idx="77">
                  <c:v>189</c:v>
                </c:pt>
                <c:pt idx="78">
                  <c:v>204.3</c:v>
                </c:pt>
                <c:pt idx="79">
                  <c:v>190.8</c:v>
                </c:pt>
                <c:pt idx="80">
                  <c:v>222.3</c:v>
                </c:pt>
                <c:pt idx="81">
                  <c:v>246.6</c:v>
                </c:pt>
                <c:pt idx="82">
                  <c:v>254.7</c:v>
                </c:pt>
                <c:pt idx="83">
                  <c:v>235</c:v>
                </c:pt>
                <c:pt idx="84">
                  <c:v>237.117117117117</c:v>
                </c:pt>
                <c:pt idx="85">
                  <c:v>511</c:v>
                </c:pt>
                <c:pt idx="86">
                  <c:v>337.123328380386</c:v>
                </c:pt>
                <c:pt idx="87">
                  <c:v>570.983655274889</c:v>
                </c:pt>
                <c:pt idx="88">
                  <c:v>511</c:v>
                </c:pt>
                <c:pt idx="89">
                  <c:v>511</c:v>
                </c:pt>
                <c:pt idx="90">
                  <c:v>624</c:v>
                </c:pt>
                <c:pt idx="91">
                  <c:v>682</c:v>
                </c:pt>
                <c:pt idx="92">
                  <c:v>739.947712418301</c:v>
                </c:pt>
                <c:pt idx="93">
                  <c:v>609.565359477124</c:v>
                </c:pt>
                <c:pt idx="94">
                  <c:v>761.12091503268</c:v>
                </c:pt>
                <c:pt idx="95">
                  <c:v>775</c:v>
                </c:pt>
                <c:pt idx="96">
                  <c:v>673</c:v>
                </c:pt>
                <c:pt idx="97">
                  <c:v>0</c:v>
                </c:pt>
                <c:pt idx="98">
                  <c:v>288</c:v>
                </c:pt>
                <c:pt idx="99">
                  <c:v>540.961424332344</c:v>
                </c:pt>
                <c:pt idx="100">
                  <c:v>194</c:v>
                </c:pt>
                <c:pt idx="101">
                  <c:v>319.414141414141</c:v>
                </c:pt>
                <c:pt idx="102">
                  <c:v>376.666666666667</c:v>
                </c:pt>
                <c:pt idx="103">
                  <c:v>351.740196078432</c:v>
                </c:pt>
                <c:pt idx="104">
                  <c:v>302.81045751634</c:v>
                </c:pt>
                <c:pt idx="105">
                  <c:v>182.794117647059</c:v>
                </c:pt>
                <c:pt idx="106">
                  <c:v>356</c:v>
                </c:pt>
                <c:pt idx="107">
                  <c:v>610.821052631579</c:v>
                </c:pt>
                <c:pt idx="108">
                  <c:v>852.526315789474</c:v>
                </c:pt>
                <c:pt idx="109">
                  <c:v>310</c:v>
                </c:pt>
                <c:pt idx="110">
                  <c:v>189.069306930693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216.079207920792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Koreksi_Data!$C$1217:$C$1348</c:f>
              <c:numCache>
                <c:formatCode>mmm\-yyyy</c:formatCode>
                <c:ptCount val="132"/>
                <c:pt idx="0">
                  <c:v>37622</c:v>
                </c:pt>
                <c:pt idx="1">
                  <c:v>37653</c:v>
                </c:pt>
                <c:pt idx="2">
                  <c:v>37681</c:v>
                </c:pt>
                <c:pt idx="3">
                  <c:v>37712</c:v>
                </c:pt>
                <c:pt idx="4">
                  <c:v>37742</c:v>
                </c:pt>
                <c:pt idx="5">
                  <c:v>37773</c:v>
                </c:pt>
                <c:pt idx="6">
                  <c:v>37803</c:v>
                </c:pt>
                <c:pt idx="7">
                  <c:v>37834</c:v>
                </c:pt>
                <c:pt idx="8">
                  <c:v>37865</c:v>
                </c:pt>
                <c:pt idx="9">
                  <c:v>37895</c:v>
                </c:pt>
                <c:pt idx="10">
                  <c:v>37926</c:v>
                </c:pt>
                <c:pt idx="11">
                  <c:v>37956</c:v>
                </c:pt>
                <c:pt idx="12">
                  <c:v>37987</c:v>
                </c:pt>
                <c:pt idx="13">
                  <c:v>38018</c:v>
                </c:pt>
                <c:pt idx="14">
                  <c:v>38047</c:v>
                </c:pt>
                <c:pt idx="15">
                  <c:v>38078</c:v>
                </c:pt>
                <c:pt idx="16">
                  <c:v>38108</c:v>
                </c:pt>
                <c:pt idx="17">
                  <c:v>38139</c:v>
                </c:pt>
                <c:pt idx="18">
                  <c:v>38169</c:v>
                </c:pt>
                <c:pt idx="19">
                  <c:v>38200</c:v>
                </c:pt>
                <c:pt idx="20">
                  <c:v>38231</c:v>
                </c:pt>
                <c:pt idx="21">
                  <c:v>38261</c:v>
                </c:pt>
                <c:pt idx="22">
                  <c:v>38292</c:v>
                </c:pt>
                <c:pt idx="23">
                  <c:v>38322</c:v>
                </c:pt>
                <c:pt idx="24">
                  <c:v>38353</c:v>
                </c:pt>
                <c:pt idx="25">
                  <c:v>38384</c:v>
                </c:pt>
                <c:pt idx="26">
                  <c:v>38412</c:v>
                </c:pt>
                <c:pt idx="27">
                  <c:v>38443</c:v>
                </c:pt>
                <c:pt idx="28">
                  <c:v>38473</c:v>
                </c:pt>
                <c:pt idx="29">
                  <c:v>38504</c:v>
                </c:pt>
                <c:pt idx="30">
                  <c:v>38534</c:v>
                </c:pt>
                <c:pt idx="31">
                  <c:v>38565</c:v>
                </c:pt>
                <c:pt idx="32">
                  <c:v>38596</c:v>
                </c:pt>
                <c:pt idx="33">
                  <c:v>38626</c:v>
                </c:pt>
                <c:pt idx="34">
                  <c:v>38657</c:v>
                </c:pt>
                <c:pt idx="35">
                  <c:v>38687</c:v>
                </c:pt>
                <c:pt idx="36">
                  <c:v>38718</c:v>
                </c:pt>
                <c:pt idx="37">
                  <c:v>38749</c:v>
                </c:pt>
                <c:pt idx="38">
                  <c:v>38777</c:v>
                </c:pt>
                <c:pt idx="39">
                  <c:v>38808</c:v>
                </c:pt>
                <c:pt idx="40">
                  <c:v>38838</c:v>
                </c:pt>
                <c:pt idx="41">
                  <c:v>38869</c:v>
                </c:pt>
                <c:pt idx="42">
                  <c:v>38899</c:v>
                </c:pt>
                <c:pt idx="43">
                  <c:v>38930</c:v>
                </c:pt>
                <c:pt idx="44">
                  <c:v>38961</c:v>
                </c:pt>
                <c:pt idx="45">
                  <c:v>38991</c:v>
                </c:pt>
                <c:pt idx="46">
                  <c:v>39022</c:v>
                </c:pt>
                <c:pt idx="47">
                  <c:v>39052</c:v>
                </c:pt>
                <c:pt idx="48">
                  <c:v>39083</c:v>
                </c:pt>
                <c:pt idx="49">
                  <c:v>39114</c:v>
                </c:pt>
                <c:pt idx="50">
                  <c:v>39142</c:v>
                </c:pt>
                <c:pt idx="51">
                  <c:v>39173</c:v>
                </c:pt>
                <c:pt idx="52">
                  <c:v>39203</c:v>
                </c:pt>
                <c:pt idx="53">
                  <c:v>39234</c:v>
                </c:pt>
                <c:pt idx="54">
                  <c:v>39264</c:v>
                </c:pt>
                <c:pt idx="55">
                  <c:v>39295</c:v>
                </c:pt>
                <c:pt idx="56">
                  <c:v>39326</c:v>
                </c:pt>
                <c:pt idx="57">
                  <c:v>39356</c:v>
                </c:pt>
                <c:pt idx="58">
                  <c:v>39387</c:v>
                </c:pt>
                <c:pt idx="59">
                  <c:v>39417</c:v>
                </c:pt>
                <c:pt idx="60">
                  <c:v>39448</c:v>
                </c:pt>
                <c:pt idx="61">
                  <c:v>39479</c:v>
                </c:pt>
                <c:pt idx="62">
                  <c:v>39508</c:v>
                </c:pt>
                <c:pt idx="63">
                  <c:v>39539</c:v>
                </c:pt>
                <c:pt idx="64">
                  <c:v>39569</c:v>
                </c:pt>
                <c:pt idx="65">
                  <c:v>39600</c:v>
                </c:pt>
                <c:pt idx="66">
                  <c:v>39630</c:v>
                </c:pt>
                <c:pt idx="67">
                  <c:v>39661</c:v>
                </c:pt>
                <c:pt idx="68">
                  <c:v>39692</c:v>
                </c:pt>
                <c:pt idx="69">
                  <c:v>39722</c:v>
                </c:pt>
                <c:pt idx="70">
                  <c:v>39753</c:v>
                </c:pt>
                <c:pt idx="71">
                  <c:v>39783</c:v>
                </c:pt>
                <c:pt idx="72">
                  <c:v>39814</c:v>
                </c:pt>
                <c:pt idx="73">
                  <c:v>39845</c:v>
                </c:pt>
                <c:pt idx="74">
                  <c:v>39873</c:v>
                </c:pt>
                <c:pt idx="75">
                  <c:v>39904</c:v>
                </c:pt>
                <c:pt idx="76">
                  <c:v>39934</c:v>
                </c:pt>
                <c:pt idx="77">
                  <c:v>39965</c:v>
                </c:pt>
                <c:pt idx="78">
                  <c:v>39995</c:v>
                </c:pt>
                <c:pt idx="79">
                  <c:v>40026</c:v>
                </c:pt>
                <c:pt idx="80">
                  <c:v>40057</c:v>
                </c:pt>
                <c:pt idx="81">
                  <c:v>40087</c:v>
                </c:pt>
                <c:pt idx="82">
                  <c:v>40118</c:v>
                </c:pt>
                <c:pt idx="83">
                  <c:v>40148</c:v>
                </c:pt>
                <c:pt idx="84">
                  <c:v>40179</c:v>
                </c:pt>
                <c:pt idx="85">
                  <c:v>40210</c:v>
                </c:pt>
                <c:pt idx="86">
                  <c:v>40238</c:v>
                </c:pt>
                <c:pt idx="87">
                  <c:v>40269</c:v>
                </c:pt>
                <c:pt idx="88">
                  <c:v>40299</c:v>
                </c:pt>
                <c:pt idx="89">
                  <c:v>40330</c:v>
                </c:pt>
                <c:pt idx="90">
                  <c:v>40360</c:v>
                </c:pt>
                <c:pt idx="91">
                  <c:v>40391</c:v>
                </c:pt>
                <c:pt idx="92">
                  <c:v>40422</c:v>
                </c:pt>
                <c:pt idx="93">
                  <c:v>40452</c:v>
                </c:pt>
                <c:pt idx="94">
                  <c:v>40483</c:v>
                </c:pt>
                <c:pt idx="95">
                  <c:v>40513</c:v>
                </c:pt>
                <c:pt idx="96">
                  <c:v>40544</c:v>
                </c:pt>
                <c:pt idx="97">
                  <c:v>40575</c:v>
                </c:pt>
                <c:pt idx="98">
                  <c:v>40603</c:v>
                </c:pt>
                <c:pt idx="99">
                  <c:v>40634</c:v>
                </c:pt>
                <c:pt idx="100">
                  <c:v>40664</c:v>
                </c:pt>
                <c:pt idx="101">
                  <c:v>40695</c:v>
                </c:pt>
                <c:pt idx="102">
                  <c:v>40725</c:v>
                </c:pt>
                <c:pt idx="103">
                  <c:v>40756</c:v>
                </c:pt>
                <c:pt idx="104">
                  <c:v>40787</c:v>
                </c:pt>
                <c:pt idx="105">
                  <c:v>40817</c:v>
                </c:pt>
                <c:pt idx="106">
                  <c:v>40848</c:v>
                </c:pt>
                <c:pt idx="107">
                  <c:v>40878</c:v>
                </c:pt>
                <c:pt idx="108">
                  <c:v>40909</c:v>
                </c:pt>
                <c:pt idx="109">
                  <c:v>40940</c:v>
                </c:pt>
                <c:pt idx="110">
                  <c:v>40969</c:v>
                </c:pt>
                <c:pt idx="111">
                  <c:v>41000</c:v>
                </c:pt>
                <c:pt idx="112">
                  <c:v>41030</c:v>
                </c:pt>
                <c:pt idx="113">
                  <c:v>41061</c:v>
                </c:pt>
                <c:pt idx="114">
                  <c:v>41091</c:v>
                </c:pt>
                <c:pt idx="115">
                  <c:v>41122</c:v>
                </c:pt>
                <c:pt idx="116">
                  <c:v>41153</c:v>
                </c:pt>
                <c:pt idx="117">
                  <c:v>41183</c:v>
                </c:pt>
                <c:pt idx="118">
                  <c:v>41214</c:v>
                </c:pt>
                <c:pt idx="119">
                  <c:v>41244</c:v>
                </c:pt>
                <c:pt idx="120">
                  <c:v>41275</c:v>
                </c:pt>
                <c:pt idx="121">
                  <c:v>41306</c:v>
                </c:pt>
                <c:pt idx="122">
                  <c:v>41334</c:v>
                </c:pt>
                <c:pt idx="123">
                  <c:v>41365</c:v>
                </c:pt>
                <c:pt idx="124">
                  <c:v>41395</c:v>
                </c:pt>
                <c:pt idx="125">
                  <c:v>41640</c:v>
                </c:pt>
                <c:pt idx="126">
                  <c:v>41671</c:v>
                </c:pt>
                <c:pt idx="127">
                  <c:v>41730</c:v>
                </c:pt>
                <c:pt idx="128">
                  <c:v>41760</c:v>
                </c:pt>
                <c:pt idx="129">
                  <c:v>41791</c:v>
                </c:pt>
                <c:pt idx="130">
                  <c:v>41821</c:v>
                </c:pt>
                <c:pt idx="131">
                  <c:v>42552</c:v>
                </c:pt>
              </c:numCache>
            </c:numRef>
          </c:xVal>
          <c:yVal>
            <c:numRef>
              <c:f>Koreksi_Data!$M$1217:$M$1348</c:f>
              <c:numCache>
                <c:formatCode>#,##0.0</c:formatCode>
                <c:ptCount val="132"/>
                <c:pt idx="0">
                  <c:v>14.125</c:v>
                </c:pt>
                <c:pt idx="2">
                  <c:v>8</c:v>
                </c:pt>
                <c:pt idx="4">
                  <c:v>7</c:v>
                </c:pt>
                <c:pt idx="5">
                  <c:v>4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0.75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0">
                  <c:v>180</c:v>
                </c:pt>
                <c:pt idx="21">
                  <c:v>132</c:v>
                </c:pt>
                <c:pt idx="25">
                  <c:v>80</c:v>
                </c:pt>
                <c:pt idx="26">
                  <c:v>0</c:v>
                </c:pt>
                <c:pt idx="27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8">
                  <c:v>22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11</c:v>
                </c:pt>
                <c:pt idx="45">
                  <c:v>19.5</c:v>
                </c:pt>
                <c:pt idx="46">
                  <c:v>42</c:v>
                </c:pt>
                <c:pt idx="47">
                  <c:v>29</c:v>
                </c:pt>
                <c:pt idx="49">
                  <c:v>39</c:v>
                </c:pt>
                <c:pt idx="50">
                  <c:v>44</c:v>
                </c:pt>
                <c:pt idx="51">
                  <c:v>31</c:v>
                </c:pt>
                <c:pt idx="52">
                  <c:v>29</c:v>
                </c:pt>
                <c:pt idx="53">
                  <c:v>37</c:v>
                </c:pt>
                <c:pt idx="54">
                  <c:v>34</c:v>
                </c:pt>
                <c:pt idx="68">
                  <c:v>60</c:v>
                </c:pt>
                <c:pt idx="73">
                  <c:v>97</c:v>
                </c:pt>
                <c:pt idx="74">
                  <c:v>86</c:v>
                </c:pt>
                <c:pt idx="75">
                  <c:v>99</c:v>
                </c:pt>
                <c:pt idx="76">
                  <c:v>92</c:v>
                </c:pt>
                <c:pt idx="77">
                  <c:v>189</c:v>
                </c:pt>
                <c:pt idx="83">
                  <c:v>235</c:v>
                </c:pt>
                <c:pt idx="85">
                  <c:v>511</c:v>
                </c:pt>
                <c:pt idx="88">
                  <c:v>511</c:v>
                </c:pt>
                <c:pt idx="89">
                  <c:v>511</c:v>
                </c:pt>
                <c:pt idx="90">
                  <c:v>624</c:v>
                </c:pt>
                <c:pt idx="91">
                  <c:v>682</c:v>
                </c:pt>
                <c:pt idx="95">
                  <c:v>775</c:v>
                </c:pt>
                <c:pt idx="96">
                  <c:v>673</c:v>
                </c:pt>
                <c:pt idx="97">
                  <c:v>0</c:v>
                </c:pt>
                <c:pt idx="98">
                  <c:v>288</c:v>
                </c:pt>
                <c:pt idx="100">
                  <c:v>194</c:v>
                </c:pt>
                <c:pt idx="102">
                  <c:v>376.666666666667</c:v>
                </c:pt>
                <c:pt idx="106">
                  <c:v>356</c:v>
                </c:pt>
                <c:pt idx="109">
                  <c:v>310</c:v>
                </c:pt>
                <c:pt idx="131">
                  <c:v>0</c:v>
                </c:pt>
              </c:numCache>
            </c:numRef>
          </c:yVal>
          <c:smooth val="0"/>
        </c:ser>
        <c:axId val="8229292"/>
        <c:axId val="12657707"/>
      </c:scatterChart>
      <c:valAx>
        <c:axId val="8229292"/>
        <c:scaling>
          <c:orientation val="minMax"/>
          <c:max val="42552"/>
          <c:min val="37622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2657707"/>
        <c:crosses val="autoZero"/>
        <c:crossBetween val="midCat"/>
        <c:majorUnit val="730.5"/>
      </c:valAx>
      <c:valAx>
        <c:axId val="12657707"/>
        <c:scaling>
          <c:orientation val="minMax"/>
          <c:max val="1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22929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KKNA-3ST | WATER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Koreksi_Data!$C$1349:$C$1511</c:f>
              <c:numCache>
                <c:formatCode>mmm\-yyyy</c:formatCode>
                <c:ptCount val="163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  <c:pt idx="152">
                  <c:v>45778</c:v>
                </c:pt>
                <c:pt idx="153">
                  <c:v>45809</c:v>
                </c:pt>
                <c:pt idx="154">
                  <c:v>45839</c:v>
                </c:pt>
                <c:pt idx="155">
                  <c:v>45962</c:v>
                </c:pt>
                <c:pt idx="156">
                  <c:v>45992</c:v>
                </c:pt>
                <c:pt idx="157">
                  <c:v>46054</c:v>
                </c:pt>
                <c:pt idx="158">
                  <c:v>46113</c:v>
                </c:pt>
                <c:pt idx="159">
                  <c:v>46143</c:v>
                </c:pt>
                <c:pt idx="160">
                  <c:v>46174</c:v>
                </c:pt>
                <c:pt idx="161">
                  <c:v>46204</c:v>
                </c:pt>
                <c:pt idx="162">
                  <c:v>46235</c:v>
                </c:pt>
              </c:numCache>
            </c:numRef>
          </c:xVal>
          <c:yVal>
            <c:numRef>
              <c:f>Koreksi_Data!$L$1349:$L$1511</c:f>
              <c:numCache>
                <c:formatCode>#,##0.0</c:formatCode>
                <c:ptCount val="163"/>
                <c:pt idx="0">
                  <c:v>351</c:v>
                </c:pt>
                <c:pt idx="1">
                  <c:v>385</c:v>
                </c:pt>
                <c:pt idx="2">
                  <c:v>364</c:v>
                </c:pt>
                <c:pt idx="3">
                  <c:v>558</c:v>
                </c:pt>
                <c:pt idx="4">
                  <c:v>257</c:v>
                </c:pt>
                <c:pt idx="5">
                  <c:v>391</c:v>
                </c:pt>
                <c:pt idx="6">
                  <c:v>233</c:v>
                </c:pt>
                <c:pt idx="7">
                  <c:v>265</c:v>
                </c:pt>
                <c:pt idx="8">
                  <c:v>252</c:v>
                </c:pt>
                <c:pt idx="9">
                  <c:v>198</c:v>
                </c:pt>
                <c:pt idx="10">
                  <c:v>184</c:v>
                </c:pt>
                <c:pt idx="11">
                  <c:v>258</c:v>
                </c:pt>
                <c:pt idx="12">
                  <c:v>166</c:v>
                </c:pt>
                <c:pt idx="13">
                  <c:v>164</c:v>
                </c:pt>
                <c:pt idx="14">
                  <c:v>326</c:v>
                </c:pt>
                <c:pt idx="15">
                  <c:v>392</c:v>
                </c:pt>
                <c:pt idx="16">
                  <c:v>650</c:v>
                </c:pt>
                <c:pt idx="17">
                  <c:v>466</c:v>
                </c:pt>
                <c:pt idx="18">
                  <c:v>485</c:v>
                </c:pt>
                <c:pt idx="19">
                  <c:v>387</c:v>
                </c:pt>
                <c:pt idx="20">
                  <c:v>390</c:v>
                </c:pt>
                <c:pt idx="21">
                  <c:v>213</c:v>
                </c:pt>
                <c:pt idx="22">
                  <c:v>272</c:v>
                </c:pt>
                <c:pt idx="23">
                  <c:v>221</c:v>
                </c:pt>
                <c:pt idx="24">
                  <c:v>216</c:v>
                </c:pt>
                <c:pt idx="25">
                  <c:v>203</c:v>
                </c:pt>
                <c:pt idx="26">
                  <c:v>195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53.9</c:v>
                </c:pt>
                <c:pt idx="36">
                  <c:v>51.6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9.37</c:v>
                </c:pt>
                <c:pt idx="50">
                  <c:v>64.1</c:v>
                </c:pt>
                <c:pt idx="51">
                  <c:v>115</c:v>
                </c:pt>
                <c:pt idx="52">
                  <c:v>133</c:v>
                </c:pt>
                <c:pt idx="53">
                  <c:v>135</c:v>
                </c:pt>
                <c:pt idx="54">
                  <c:v>108</c:v>
                </c:pt>
                <c:pt idx="55">
                  <c:v>120</c:v>
                </c:pt>
                <c:pt idx="56">
                  <c:v>124</c:v>
                </c:pt>
                <c:pt idx="57">
                  <c:v>118</c:v>
                </c:pt>
                <c:pt idx="58">
                  <c:v>123</c:v>
                </c:pt>
                <c:pt idx="59">
                  <c:v>101</c:v>
                </c:pt>
                <c:pt idx="60">
                  <c:v>17.1</c:v>
                </c:pt>
                <c:pt idx="61">
                  <c:v>24</c:v>
                </c:pt>
                <c:pt idx="62">
                  <c:v>54.2</c:v>
                </c:pt>
                <c:pt idx="63">
                  <c:v>39.9</c:v>
                </c:pt>
                <c:pt idx="64">
                  <c:v>24.4</c:v>
                </c:pt>
                <c:pt idx="65">
                  <c:v>14.2</c:v>
                </c:pt>
                <c:pt idx="66">
                  <c:v>7.85</c:v>
                </c:pt>
                <c:pt idx="67">
                  <c:v>15.8</c:v>
                </c:pt>
                <c:pt idx="68">
                  <c:v>19.2</c:v>
                </c:pt>
                <c:pt idx="69">
                  <c:v>15.9</c:v>
                </c:pt>
                <c:pt idx="70">
                  <c:v>15.5</c:v>
                </c:pt>
                <c:pt idx="71">
                  <c:v>13.2</c:v>
                </c:pt>
                <c:pt idx="72">
                  <c:v>6.57</c:v>
                </c:pt>
                <c:pt idx="73">
                  <c:v>6.61</c:v>
                </c:pt>
                <c:pt idx="74">
                  <c:v>10.8</c:v>
                </c:pt>
                <c:pt idx="75">
                  <c:v>11.3</c:v>
                </c:pt>
                <c:pt idx="76">
                  <c:v>8.76</c:v>
                </c:pt>
                <c:pt idx="77">
                  <c:v>10.4</c:v>
                </c:pt>
                <c:pt idx="78">
                  <c:v>17.9</c:v>
                </c:pt>
                <c:pt idx="79">
                  <c:v>36.4</c:v>
                </c:pt>
                <c:pt idx="80">
                  <c:v>32.9</c:v>
                </c:pt>
                <c:pt idx="81">
                  <c:v>32.4</c:v>
                </c:pt>
                <c:pt idx="82">
                  <c:v>44</c:v>
                </c:pt>
                <c:pt idx="83">
                  <c:v>55.7</c:v>
                </c:pt>
                <c:pt idx="84">
                  <c:v>45.7</c:v>
                </c:pt>
                <c:pt idx="85">
                  <c:v>37.8</c:v>
                </c:pt>
                <c:pt idx="86">
                  <c:v>35.4</c:v>
                </c:pt>
                <c:pt idx="87">
                  <c:v>34.3</c:v>
                </c:pt>
                <c:pt idx="88">
                  <c:v>29.5</c:v>
                </c:pt>
                <c:pt idx="89">
                  <c:v>29.5</c:v>
                </c:pt>
                <c:pt idx="90">
                  <c:v>29.7</c:v>
                </c:pt>
                <c:pt idx="91">
                  <c:v>28.2</c:v>
                </c:pt>
                <c:pt idx="92">
                  <c:v>25.9</c:v>
                </c:pt>
                <c:pt idx="93">
                  <c:v>25.4</c:v>
                </c:pt>
                <c:pt idx="94">
                  <c:v>29.1</c:v>
                </c:pt>
                <c:pt idx="95">
                  <c:v>35.2</c:v>
                </c:pt>
                <c:pt idx="96">
                  <c:v>29.2</c:v>
                </c:pt>
                <c:pt idx="97">
                  <c:v>27.6</c:v>
                </c:pt>
                <c:pt idx="98">
                  <c:v>29.9</c:v>
                </c:pt>
                <c:pt idx="99">
                  <c:v>28.2</c:v>
                </c:pt>
                <c:pt idx="100">
                  <c:v>26.1</c:v>
                </c:pt>
                <c:pt idx="101">
                  <c:v>24.9</c:v>
                </c:pt>
                <c:pt idx="102">
                  <c:v>23.4</c:v>
                </c:pt>
                <c:pt idx="103">
                  <c:v>18.1</c:v>
                </c:pt>
                <c:pt idx="104">
                  <c:v>17.7</c:v>
                </c:pt>
                <c:pt idx="105">
                  <c:v>20.5</c:v>
                </c:pt>
                <c:pt idx="106">
                  <c:v>22.5</c:v>
                </c:pt>
                <c:pt idx="107">
                  <c:v>20.6</c:v>
                </c:pt>
                <c:pt idx="108">
                  <c:v>18.5</c:v>
                </c:pt>
                <c:pt idx="109">
                  <c:v>57.1</c:v>
                </c:pt>
                <c:pt idx="110">
                  <c:v>100</c:v>
                </c:pt>
                <c:pt idx="111">
                  <c:v>103</c:v>
                </c:pt>
                <c:pt idx="112">
                  <c:v>57.6</c:v>
                </c:pt>
                <c:pt idx="113">
                  <c:v>55.9</c:v>
                </c:pt>
                <c:pt idx="114">
                  <c:v>57.1</c:v>
                </c:pt>
                <c:pt idx="115">
                  <c:v>52</c:v>
                </c:pt>
                <c:pt idx="116">
                  <c:v>53.6</c:v>
                </c:pt>
                <c:pt idx="117">
                  <c:v>49.6</c:v>
                </c:pt>
                <c:pt idx="118">
                  <c:v>48.8</c:v>
                </c:pt>
                <c:pt idx="119">
                  <c:v>48.1</c:v>
                </c:pt>
                <c:pt idx="120">
                  <c:v>47.8</c:v>
                </c:pt>
                <c:pt idx="121">
                  <c:v>45.6</c:v>
                </c:pt>
                <c:pt idx="122">
                  <c:v>51.4</c:v>
                </c:pt>
                <c:pt idx="123">
                  <c:v>49.6</c:v>
                </c:pt>
                <c:pt idx="124">
                  <c:v>46.7</c:v>
                </c:pt>
                <c:pt idx="125">
                  <c:v>63.2</c:v>
                </c:pt>
                <c:pt idx="126">
                  <c:v>43.4</c:v>
                </c:pt>
                <c:pt idx="127">
                  <c:v>51.9</c:v>
                </c:pt>
                <c:pt idx="128">
                  <c:v>56.7</c:v>
                </c:pt>
                <c:pt idx="129">
                  <c:v>65.6</c:v>
                </c:pt>
                <c:pt idx="130">
                  <c:v>49.2</c:v>
                </c:pt>
                <c:pt idx="131">
                  <c:v>50.2</c:v>
                </c:pt>
                <c:pt idx="132">
                  <c:v>55.3</c:v>
                </c:pt>
                <c:pt idx="133">
                  <c:v>12.1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5.91</c:v>
                </c:pt>
                <c:pt idx="140">
                  <c:v>87.5</c:v>
                </c:pt>
                <c:pt idx="141">
                  <c:v>102</c:v>
                </c:pt>
                <c:pt idx="142">
                  <c:v>93.5</c:v>
                </c:pt>
                <c:pt idx="143">
                  <c:v>89.4</c:v>
                </c:pt>
                <c:pt idx="144">
                  <c:v>87.8</c:v>
                </c:pt>
                <c:pt idx="145">
                  <c:v>95.8</c:v>
                </c:pt>
                <c:pt idx="146">
                  <c:v>101</c:v>
                </c:pt>
                <c:pt idx="147">
                  <c:v>117</c:v>
                </c:pt>
                <c:pt idx="148">
                  <c:v>141</c:v>
                </c:pt>
                <c:pt idx="149">
                  <c:v>122</c:v>
                </c:pt>
                <c:pt idx="150">
                  <c:v>129</c:v>
                </c:pt>
                <c:pt idx="151">
                  <c:v>129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Koreksi_Data!$C$1349:$C$1511</c:f>
              <c:numCache>
                <c:formatCode>mmm\-yyyy</c:formatCode>
                <c:ptCount val="163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  <c:pt idx="152">
                  <c:v>45778</c:v>
                </c:pt>
                <c:pt idx="153">
                  <c:v>45809</c:v>
                </c:pt>
                <c:pt idx="154">
                  <c:v>45839</c:v>
                </c:pt>
                <c:pt idx="155">
                  <c:v>45962</c:v>
                </c:pt>
                <c:pt idx="156">
                  <c:v>45992</c:v>
                </c:pt>
                <c:pt idx="157">
                  <c:v>46054</c:v>
                </c:pt>
                <c:pt idx="158">
                  <c:v>46113</c:v>
                </c:pt>
                <c:pt idx="159">
                  <c:v>46143</c:v>
                </c:pt>
                <c:pt idx="160">
                  <c:v>46174</c:v>
                </c:pt>
                <c:pt idx="161">
                  <c:v>46204</c:v>
                </c:pt>
                <c:pt idx="162">
                  <c:v>46235</c:v>
                </c:pt>
              </c:numCache>
            </c:numRef>
          </c:xVal>
          <c:yVal>
            <c:numRef>
              <c:f>Koreksi_Data!$M$1349:$M$1511</c:f>
              <c:numCache>
                <c:formatCode>#,##0.0</c:formatCode>
                <c:ptCount val="163"/>
                <c:pt idx="0">
                  <c:v>381</c:v>
                </c:pt>
                <c:pt idx="1">
                  <c:v>145.2</c:v>
                </c:pt>
                <c:pt idx="2">
                  <c:v>43</c:v>
                </c:pt>
                <c:pt idx="3">
                  <c:v>346</c:v>
                </c:pt>
                <c:pt idx="5">
                  <c:v>265</c:v>
                </c:pt>
                <c:pt idx="20">
                  <c:v>122</c:v>
                </c:pt>
                <c:pt idx="26">
                  <c:v>0</c:v>
                </c:pt>
                <c:pt idx="34">
                  <c:v>43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77</c:v>
                </c:pt>
                <c:pt idx="50">
                  <c:v>56</c:v>
                </c:pt>
                <c:pt idx="51">
                  <c:v>108</c:v>
                </c:pt>
                <c:pt idx="52">
                  <c:v>108</c:v>
                </c:pt>
                <c:pt idx="53">
                  <c:v>104</c:v>
                </c:pt>
                <c:pt idx="54">
                  <c:v>92</c:v>
                </c:pt>
                <c:pt idx="55">
                  <c:v>111</c:v>
                </c:pt>
                <c:pt idx="56">
                  <c:v>107</c:v>
                </c:pt>
                <c:pt idx="57">
                  <c:v>101</c:v>
                </c:pt>
                <c:pt idx="58">
                  <c:v>92</c:v>
                </c:pt>
                <c:pt idx="59">
                  <c:v>97</c:v>
                </c:pt>
                <c:pt idx="60">
                  <c:v>0</c:v>
                </c:pt>
                <c:pt idx="61">
                  <c:v>88</c:v>
                </c:pt>
                <c:pt idx="62">
                  <c:v>31</c:v>
                </c:pt>
                <c:pt idx="64">
                  <c:v>25.5</c:v>
                </c:pt>
                <c:pt idx="65">
                  <c:v>9</c:v>
                </c:pt>
                <c:pt idx="66">
                  <c:v>5</c:v>
                </c:pt>
                <c:pt idx="67">
                  <c:v>16</c:v>
                </c:pt>
                <c:pt idx="68">
                  <c:v>21</c:v>
                </c:pt>
                <c:pt idx="69">
                  <c:v>14</c:v>
                </c:pt>
                <c:pt idx="70">
                  <c:v>11</c:v>
                </c:pt>
                <c:pt idx="71">
                  <c:v>12</c:v>
                </c:pt>
                <c:pt idx="72">
                  <c:v>5</c:v>
                </c:pt>
                <c:pt idx="73">
                  <c:v>7</c:v>
                </c:pt>
                <c:pt idx="74">
                  <c:v>10</c:v>
                </c:pt>
                <c:pt idx="75">
                  <c:v>9</c:v>
                </c:pt>
                <c:pt idx="76">
                  <c:v>7</c:v>
                </c:pt>
                <c:pt idx="77">
                  <c:v>10</c:v>
                </c:pt>
                <c:pt idx="78">
                  <c:v>16</c:v>
                </c:pt>
                <c:pt idx="79">
                  <c:v>26</c:v>
                </c:pt>
                <c:pt idx="80">
                  <c:v>27</c:v>
                </c:pt>
                <c:pt idx="81">
                  <c:v>31</c:v>
                </c:pt>
                <c:pt idx="82">
                  <c:v>83</c:v>
                </c:pt>
                <c:pt idx="83">
                  <c:v>36</c:v>
                </c:pt>
                <c:pt idx="85">
                  <c:v>31</c:v>
                </c:pt>
                <c:pt idx="87">
                  <c:v>26</c:v>
                </c:pt>
                <c:pt idx="94">
                  <c:v>31</c:v>
                </c:pt>
                <c:pt idx="95">
                  <c:v>29</c:v>
                </c:pt>
                <c:pt idx="96">
                  <c:v>28</c:v>
                </c:pt>
                <c:pt idx="104">
                  <c:v>21</c:v>
                </c:pt>
                <c:pt idx="109">
                  <c:v>109</c:v>
                </c:pt>
                <c:pt idx="111">
                  <c:v>121</c:v>
                </c:pt>
                <c:pt idx="112">
                  <c:v>55</c:v>
                </c:pt>
                <c:pt idx="125">
                  <c:v>44</c:v>
                </c:pt>
                <c:pt idx="128">
                  <c:v>60</c:v>
                </c:pt>
                <c:pt idx="130">
                  <c:v>44</c:v>
                </c:pt>
                <c:pt idx="133">
                  <c:v>0</c:v>
                </c:pt>
                <c:pt idx="134">
                  <c:v>55</c:v>
                </c:pt>
                <c:pt idx="135">
                  <c:v>63</c:v>
                </c:pt>
                <c:pt idx="139">
                  <c:v>71</c:v>
                </c:pt>
                <c:pt idx="140">
                  <c:v>86</c:v>
                </c:pt>
                <c:pt idx="142">
                  <c:v>85</c:v>
                </c:pt>
                <c:pt idx="143">
                  <c:v>76</c:v>
                </c:pt>
                <c:pt idx="144">
                  <c:v>71</c:v>
                </c:pt>
                <c:pt idx="145">
                  <c:v>82</c:v>
                </c:pt>
                <c:pt idx="146">
                  <c:v>80</c:v>
                </c:pt>
                <c:pt idx="147">
                  <c:v>110</c:v>
                </c:pt>
                <c:pt idx="148">
                  <c:v>109</c:v>
                </c:pt>
                <c:pt idx="150">
                  <c:v>108</c:v>
                </c:pt>
                <c:pt idx="152">
                  <c:v>104</c:v>
                </c:pt>
                <c:pt idx="153">
                  <c:v>98</c:v>
                </c:pt>
                <c:pt idx="154">
                  <c:v>104</c:v>
                </c:pt>
                <c:pt idx="155">
                  <c:v>94</c:v>
                </c:pt>
                <c:pt idx="156">
                  <c:v>92</c:v>
                </c:pt>
                <c:pt idx="157">
                  <c:v>114</c:v>
                </c:pt>
                <c:pt idx="158">
                  <c:v>127</c:v>
                </c:pt>
                <c:pt idx="159">
                  <c:v>119</c:v>
                </c:pt>
                <c:pt idx="160">
                  <c:v>121</c:v>
                </c:pt>
                <c:pt idx="161">
                  <c:v>118</c:v>
                </c:pt>
                <c:pt idx="162">
                  <c:v>119</c:v>
                </c:pt>
              </c:numCache>
            </c:numRef>
          </c:yVal>
          <c:smooth val="0"/>
        </c:ser>
        <c:axId val="81926783"/>
        <c:axId val="91583577"/>
      </c:scatterChart>
      <c:valAx>
        <c:axId val="81926783"/>
        <c:scaling>
          <c:orientation val="minMax"/>
          <c:max val="46235"/>
          <c:min val="41153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1583577"/>
        <c:crosses val="autoZero"/>
        <c:crossBetween val="midCat"/>
        <c:majorUnit val="730.5"/>
      </c:valAx>
      <c:valAx>
        <c:axId val="91583577"/>
        <c:scaling>
          <c:orientation val="minMax"/>
          <c:max val="8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192678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KKNA-3ST | WATER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2e75b6"/>
            </a:solidFill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Koreksi_Data!$C$1349:$C$1511</c:f>
              <c:numCache>
                <c:formatCode>mmm\-yyyy</c:formatCode>
                <c:ptCount val="163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  <c:pt idx="152">
                  <c:v>45778</c:v>
                </c:pt>
                <c:pt idx="153">
                  <c:v>45809</c:v>
                </c:pt>
                <c:pt idx="154">
                  <c:v>45839</c:v>
                </c:pt>
                <c:pt idx="155">
                  <c:v>45962</c:v>
                </c:pt>
                <c:pt idx="156">
                  <c:v>45992</c:v>
                </c:pt>
                <c:pt idx="157">
                  <c:v>46054</c:v>
                </c:pt>
                <c:pt idx="158">
                  <c:v>46113</c:v>
                </c:pt>
                <c:pt idx="159">
                  <c:v>46143</c:v>
                </c:pt>
                <c:pt idx="160">
                  <c:v>46174</c:v>
                </c:pt>
                <c:pt idx="161">
                  <c:v>46204</c:v>
                </c:pt>
                <c:pt idx="162">
                  <c:v>46235</c:v>
                </c:pt>
              </c:numCache>
            </c:numRef>
          </c:xVal>
          <c:yVal>
            <c:numRef>
              <c:f>Koreksi_Data!$O$1349:$O$1511</c:f>
              <c:numCache>
                <c:formatCode>#,##0.0</c:formatCode>
                <c:ptCount val="163"/>
                <c:pt idx="0">
                  <c:v>381</c:v>
                </c:pt>
                <c:pt idx="1">
                  <c:v>145.2</c:v>
                </c:pt>
                <c:pt idx="2">
                  <c:v>43</c:v>
                </c:pt>
                <c:pt idx="3">
                  <c:v>346</c:v>
                </c:pt>
                <c:pt idx="4">
                  <c:v>159.358422939068</c:v>
                </c:pt>
                <c:pt idx="5">
                  <c:v>265</c:v>
                </c:pt>
                <c:pt idx="6">
                  <c:v>157.915601023018</c:v>
                </c:pt>
                <c:pt idx="7">
                  <c:v>179.60358056266</c:v>
                </c:pt>
                <c:pt idx="8">
                  <c:v>170.79283887468</c:v>
                </c:pt>
                <c:pt idx="9">
                  <c:v>134.194373401535</c:v>
                </c:pt>
                <c:pt idx="10">
                  <c:v>124.705882352941</c:v>
                </c:pt>
                <c:pt idx="11">
                  <c:v>174.859335038363</c:v>
                </c:pt>
                <c:pt idx="12">
                  <c:v>112.506393861893</c:v>
                </c:pt>
                <c:pt idx="13">
                  <c:v>111.150895140665</c:v>
                </c:pt>
                <c:pt idx="14">
                  <c:v>220.946291560102</c:v>
                </c:pt>
                <c:pt idx="15">
                  <c:v>265.677749360614</c:v>
                </c:pt>
                <c:pt idx="16">
                  <c:v>440.537084398977</c:v>
                </c:pt>
                <c:pt idx="17">
                  <c:v>315.831202046036</c:v>
                </c:pt>
                <c:pt idx="18">
                  <c:v>328.708439897698</c:v>
                </c:pt>
                <c:pt idx="19">
                  <c:v>262.289002557545</c:v>
                </c:pt>
                <c:pt idx="20">
                  <c:v>122</c:v>
                </c:pt>
                <c:pt idx="21">
                  <c:v>66.6307692307692</c:v>
                </c:pt>
                <c:pt idx="22">
                  <c:v>85.0871794871795</c:v>
                </c:pt>
                <c:pt idx="23">
                  <c:v>69.1333333333333</c:v>
                </c:pt>
                <c:pt idx="24">
                  <c:v>67.5692307692308</c:v>
                </c:pt>
                <c:pt idx="25">
                  <c:v>63.5025641025641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53.9</c:v>
                </c:pt>
                <c:pt idx="36">
                  <c:v>51.6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77</c:v>
                </c:pt>
                <c:pt idx="50">
                  <c:v>56</c:v>
                </c:pt>
                <c:pt idx="51">
                  <c:v>108</c:v>
                </c:pt>
                <c:pt idx="52">
                  <c:v>108</c:v>
                </c:pt>
                <c:pt idx="53">
                  <c:v>104</c:v>
                </c:pt>
                <c:pt idx="54">
                  <c:v>92</c:v>
                </c:pt>
                <c:pt idx="55">
                  <c:v>111</c:v>
                </c:pt>
                <c:pt idx="56">
                  <c:v>107</c:v>
                </c:pt>
                <c:pt idx="57">
                  <c:v>101</c:v>
                </c:pt>
                <c:pt idx="58">
                  <c:v>92</c:v>
                </c:pt>
                <c:pt idx="59">
                  <c:v>97</c:v>
                </c:pt>
                <c:pt idx="60">
                  <c:v>0</c:v>
                </c:pt>
                <c:pt idx="61">
                  <c:v>88</c:v>
                </c:pt>
                <c:pt idx="62">
                  <c:v>31</c:v>
                </c:pt>
                <c:pt idx="63">
                  <c:v>22.8210332103321</c:v>
                </c:pt>
                <c:pt idx="64">
                  <c:v>25.5</c:v>
                </c:pt>
                <c:pt idx="65">
                  <c:v>9</c:v>
                </c:pt>
                <c:pt idx="66">
                  <c:v>5</c:v>
                </c:pt>
                <c:pt idx="67">
                  <c:v>16</c:v>
                </c:pt>
                <c:pt idx="68">
                  <c:v>21</c:v>
                </c:pt>
                <c:pt idx="69">
                  <c:v>14</c:v>
                </c:pt>
                <c:pt idx="70">
                  <c:v>11</c:v>
                </c:pt>
                <c:pt idx="71">
                  <c:v>12</c:v>
                </c:pt>
                <c:pt idx="72">
                  <c:v>5</c:v>
                </c:pt>
                <c:pt idx="73">
                  <c:v>7</c:v>
                </c:pt>
                <c:pt idx="74">
                  <c:v>10</c:v>
                </c:pt>
                <c:pt idx="75">
                  <c:v>9</c:v>
                </c:pt>
                <c:pt idx="76">
                  <c:v>7</c:v>
                </c:pt>
                <c:pt idx="77">
                  <c:v>10</c:v>
                </c:pt>
                <c:pt idx="78">
                  <c:v>16</c:v>
                </c:pt>
                <c:pt idx="79">
                  <c:v>26</c:v>
                </c:pt>
                <c:pt idx="80">
                  <c:v>27</c:v>
                </c:pt>
                <c:pt idx="81">
                  <c:v>31</c:v>
                </c:pt>
                <c:pt idx="82">
                  <c:v>83</c:v>
                </c:pt>
                <c:pt idx="83">
                  <c:v>36</c:v>
                </c:pt>
                <c:pt idx="84">
                  <c:v>29.5368043087971</c:v>
                </c:pt>
                <c:pt idx="85">
                  <c:v>31</c:v>
                </c:pt>
                <c:pt idx="86">
                  <c:v>29.031746031746</c:v>
                </c:pt>
                <c:pt idx="87">
                  <c:v>26</c:v>
                </c:pt>
                <c:pt idx="88">
                  <c:v>22.3615160349854</c:v>
                </c:pt>
                <c:pt idx="89">
                  <c:v>22.3615160349854</c:v>
                </c:pt>
                <c:pt idx="90">
                  <c:v>22.5131195335277</c:v>
                </c:pt>
                <c:pt idx="91">
                  <c:v>21.3760932944606</c:v>
                </c:pt>
                <c:pt idx="92">
                  <c:v>19.6326530612245</c:v>
                </c:pt>
                <c:pt idx="93">
                  <c:v>19.2536443148688</c:v>
                </c:pt>
                <c:pt idx="94">
                  <c:v>31</c:v>
                </c:pt>
                <c:pt idx="95">
                  <c:v>29</c:v>
                </c:pt>
                <c:pt idx="96">
                  <c:v>28</c:v>
                </c:pt>
                <c:pt idx="97">
                  <c:v>26.4657534246575</c:v>
                </c:pt>
                <c:pt idx="98">
                  <c:v>28.6712328767123</c:v>
                </c:pt>
                <c:pt idx="99">
                  <c:v>27.041095890411</c:v>
                </c:pt>
                <c:pt idx="100">
                  <c:v>25.027397260274</c:v>
                </c:pt>
                <c:pt idx="101">
                  <c:v>23.8767123287671</c:v>
                </c:pt>
                <c:pt idx="102">
                  <c:v>22.4383561643836</c:v>
                </c:pt>
                <c:pt idx="103">
                  <c:v>17.3561643835616</c:v>
                </c:pt>
                <c:pt idx="104">
                  <c:v>21</c:v>
                </c:pt>
                <c:pt idx="105">
                  <c:v>24.3220338983051</c:v>
                </c:pt>
                <c:pt idx="106">
                  <c:v>26.6949152542373</c:v>
                </c:pt>
                <c:pt idx="107">
                  <c:v>24.4406779661017</c:v>
                </c:pt>
                <c:pt idx="108">
                  <c:v>21.9491525423729</c:v>
                </c:pt>
                <c:pt idx="109">
                  <c:v>109</c:v>
                </c:pt>
                <c:pt idx="110">
                  <c:v>190.893169877408</c:v>
                </c:pt>
                <c:pt idx="111">
                  <c:v>121</c:v>
                </c:pt>
                <c:pt idx="112">
                  <c:v>55</c:v>
                </c:pt>
                <c:pt idx="113">
                  <c:v>53.3767361111111</c:v>
                </c:pt>
                <c:pt idx="114">
                  <c:v>54.5225694444444</c:v>
                </c:pt>
                <c:pt idx="115">
                  <c:v>49.6527777777778</c:v>
                </c:pt>
                <c:pt idx="116">
                  <c:v>51.1805555555556</c:v>
                </c:pt>
                <c:pt idx="117">
                  <c:v>47.3611111111111</c:v>
                </c:pt>
                <c:pt idx="118">
                  <c:v>46.5972222222222</c:v>
                </c:pt>
                <c:pt idx="119">
                  <c:v>45.9288194444444</c:v>
                </c:pt>
                <c:pt idx="120">
                  <c:v>45.6423611111111</c:v>
                </c:pt>
                <c:pt idx="121">
                  <c:v>43.5416666666667</c:v>
                </c:pt>
                <c:pt idx="122">
                  <c:v>49.0798611111111</c:v>
                </c:pt>
                <c:pt idx="123">
                  <c:v>47.3611111111111</c:v>
                </c:pt>
                <c:pt idx="124">
                  <c:v>44.5920138888889</c:v>
                </c:pt>
                <c:pt idx="125">
                  <c:v>44</c:v>
                </c:pt>
                <c:pt idx="126">
                  <c:v>30.2151898734177</c:v>
                </c:pt>
                <c:pt idx="127">
                  <c:v>36.1329113924051</c:v>
                </c:pt>
                <c:pt idx="128">
                  <c:v>60</c:v>
                </c:pt>
                <c:pt idx="129">
                  <c:v>69.4179894179894</c:v>
                </c:pt>
                <c:pt idx="130">
                  <c:v>44</c:v>
                </c:pt>
                <c:pt idx="131">
                  <c:v>44.8943089430894</c:v>
                </c:pt>
                <c:pt idx="132">
                  <c:v>49.4552845528455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71</c:v>
                </c:pt>
                <c:pt idx="140">
                  <c:v>86</c:v>
                </c:pt>
                <c:pt idx="141">
                  <c:v>100.251428571429</c:v>
                </c:pt>
                <c:pt idx="142">
                  <c:v>85</c:v>
                </c:pt>
                <c:pt idx="143">
                  <c:v>76</c:v>
                </c:pt>
                <c:pt idx="144">
                  <c:v>71</c:v>
                </c:pt>
                <c:pt idx="145">
                  <c:v>82</c:v>
                </c:pt>
                <c:pt idx="146">
                  <c:v>80</c:v>
                </c:pt>
                <c:pt idx="147">
                  <c:v>110</c:v>
                </c:pt>
                <c:pt idx="148">
                  <c:v>109</c:v>
                </c:pt>
                <c:pt idx="149">
                  <c:v>94.3120567375887</c:v>
                </c:pt>
                <c:pt idx="150">
                  <c:v>108</c:v>
                </c:pt>
                <c:pt idx="151">
                  <c:v>108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Koreksi_Data!$C$1349:$C$1511</c:f>
              <c:numCache>
                <c:formatCode>mmm\-yyyy</c:formatCode>
                <c:ptCount val="163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  <c:pt idx="152">
                  <c:v>45778</c:v>
                </c:pt>
                <c:pt idx="153">
                  <c:v>45809</c:v>
                </c:pt>
                <c:pt idx="154">
                  <c:v>45839</c:v>
                </c:pt>
                <c:pt idx="155">
                  <c:v>45962</c:v>
                </c:pt>
                <c:pt idx="156">
                  <c:v>45992</c:v>
                </c:pt>
                <c:pt idx="157">
                  <c:v>46054</c:v>
                </c:pt>
                <c:pt idx="158">
                  <c:v>46113</c:v>
                </c:pt>
                <c:pt idx="159">
                  <c:v>46143</c:v>
                </c:pt>
                <c:pt idx="160">
                  <c:v>46174</c:v>
                </c:pt>
                <c:pt idx="161">
                  <c:v>46204</c:v>
                </c:pt>
                <c:pt idx="162">
                  <c:v>46235</c:v>
                </c:pt>
              </c:numCache>
            </c:numRef>
          </c:xVal>
          <c:yVal>
            <c:numRef>
              <c:f>Koreksi_Data!$M$1349:$M$1511</c:f>
              <c:numCache>
                <c:formatCode>#,##0.0</c:formatCode>
                <c:ptCount val="163"/>
                <c:pt idx="0">
                  <c:v>381</c:v>
                </c:pt>
                <c:pt idx="1">
                  <c:v>145.2</c:v>
                </c:pt>
                <c:pt idx="2">
                  <c:v>43</c:v>
                </c:pt>
                <c:pt idx="3">
                  <c:v>346</c:v>
                </c:pt>
                <c:pt idx="5">
                  <c:v>265</c:v>
                </c:pt>
                <c:pt idx="20">
                  <c:v>122</c:v>
                </c:pt>
                <c:pt idx="26">
                  <c:v>0</c:v>
                </c:pt>
                <c:pt idx="34">
                  <c:v>43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77</c:v>
                </c:pt>
                <c:pt idx="50">
                  <c:v>56</c:v>
                </c:pt>
                <c:pt idx="51">
                  <c:v>108</c:v>
                </c:pt>
                <c:pt idx="52">
                  <c:v>108</c:v>
                </c:pt>
                <c:pt idx="53">
                  <c:v>104</c:v>
                </c:pt>
                <c:pt idx="54">
                  <c:v>92</c:v>
                </c:pt>
                <c:pt idx="55">
                  <c:v>111</c:v>
                </c:pt>
                <c:pt idx="56">
                  <c:v>107</c:v>
                </c:pt>
                <c:pt idx="57">
                  <c:v>101</c:v>
                </c:pt>
                <c:pt idx="58">
                  <c:v>92</c:v>
                </c:pt>
                <c:pt idx="59">
                  <c:v>97</c:v>
                </c:pt>
                <c:pt idx="60">
                  <c:v>0</c:v>
                </c:pt>
                <c:pt idx="61">
                  <c:v>88</c:v>
                </c:pt>
                <c:pt idx="62">
                  <c:v>31</c:v>
                </c:pt>
                <c:pt idx="64">
                  <c:v>25.5</c:v>
                </c:pt>
                <c:pt idx="65">
                  <c:v>9</c:v>
                </c:pt>
                <c:pt idx="66">
                  <c:v>5</c:v>
                </c:pt>
                <c:pt idx="67">
                  <c:v>16</c:v>
                </c:pt>
                <c:pt idx="68">
                  <c:v>21</c:v>
                </c:pt>
                <c:pt idx="69">
                  <c:v>14</c:v>
                </c:pt>
                <c:pt idx="70">
                  <c:v>11</c:v>
                </c:pt>
                <c:pt idx="71">
                  <c:v>12</c:v>
                </c:pt>
                <c:pt idx="72">
                  <c:v>5</c:v>
                </c:pt>
                <c:pt idx="73">
                  <c:v>7</c:v>
                </c:pt>
                <c:pt idx="74">
                  <c:v>10</c:v>
                </c:pt>
                <c:pt idx="75">
                  <c:v>9</c:v>
                </c:pt>
                <c:pt idx="76">
                  <c:v>7</c:v>
                </c:pt>
                <c:pt idx="77">
                  <c:v>10</c:v>
                </c:pt>
                <c:pt idx="78">
                  <c:v>16</c:v>
                </c:pt>
                <c:pt idx="79">
                  <c:v>26</c:v>
                </c:pt>
                <c:pt idx="80">
                  <c:v>27</c:v>
                </c:pt>
                <c:pt idx="81">
                  <c:v>31</c:v>
                </c:pt>
                <c:pt idx="82">
                  <c:v>83</c:v>
                </c:pt>
                <c:pt idx="83">
                  <c:v>36</c:v>
                </c:pt>
                <c:pt idx="85">
                  <c:v>31</c:v>
                </c:pt>
                <c:pt idx="87">
                  <c:v>26</c:v>
                </c:pt>
                <c:pt idx="94">
                  <c:v>31</c:v>
                </c:pt>
                <c:pt idx="95">
                  <c:v>29</c:v>
                </c:pt>
                <c:pt idx="96">
                  <c:v>28</c:v>
                </c:pt>
                <c:pt idx="104">
                  <c:v>21</c:v>
                </c:pt>
                <c:pt idx="109">
                  <c:v>109</c:v>
                </c:pt>
                <c:pt idx="111">
                  <c:v>121</c:v>
                </c:pt>
                <c:pt idx="112">
                  <c:v>55</c:v>
                </c:pt>
                <c:pt idx="125">
                  <c:v>44</c:v>
                </c:pt>
                <c:pt idx="128">
                  <c:v>60</c:v>
                </c:pt>
                <c:pt idx="130">
                  <c:v>44</c:v>
                </c:pt>
                <c:pt idx="133">
                  <c:v>0</c:v>
                </c:pt>
                <c:pt idx="134">
                  <c:v>55</c:v>
                </c:pt>
                <c:pt idx="135">
                  <c:v>63</c:v>
                </c:pt>
                <c:pt idx="139">
                  <c:v>71</c:v>
                </c:pt>
                <c:pt idx="140">
                  <c:v>86</c:v>
                </c:pt>
                <c:pt idx="142">
                  <c:v>85</c:v>
                </c:pt>
                <c:pt idx="143">
                  <c:v>76</c:v>
                </c:pt>
                <c:pt idx="144">
                  <c:v>71</c:v>
                </c:pt>
                <c:pt idx="145">
                  <c:v>82</c:v>
                </c:pt>
                <c:pt idx="146">
                  <c:v>80</c:v>
                </c:pt>
                <c:pt idx="147">
                  <c:v>110</c:v>
                </c:pt>
                <c:pt idx="148">
                  <c:v>109</c:v>
                </c:pt>
                <c:pt idx="150">
                  <c:v>108</c:v>
                </c:pt>
                <c:pt idx="152">
                  <c:v>104</c:v>
                </c:pt>
                <c:pt idx="153">
                  <c:v>98</c:v>
                </c:pt>
                <c:pt idx="154">
                  <c:v>104</c:v>
                </c:pt>
                <c:pt idx="155">
                  <c:v>94</c:v>
                </c:pt>
                <c:pt idx="156">
                  <c:v>92</c:v>
                </c:pt>
                <c:pt idx="157">
                  <c:v>114</c:v>
                </c:pt>
                <c:pt idx="158">
                  <c:v>127</c:v>
                </c:pt>
                <c:pt idx="159">
                  <c:v>119</c:v>
                </c:pt>
                <c:pt idx="160">
                  <c:v>121</c:v>
                </c:pt>
                <c:pt idx="161">
                  <c:v>118</c:v>
                </c:pt>
                <c:pt idx="162">
                  <c:v>119</c:v>
                </c:pt>
              </c:numCache>
            </c:numRef>
          </c:yVal>
          <c:smooth val="0"/>
        </c:ser>
        <c:axId val="81891069"/>
        <c:axId val="44661938"/>
      </c:scatterChart>
      <c:valAx>
        <c:axId val="81891069"/>
        <c:scaling>
          <c:orientation val="minMax"/>
          <c:max val="46235"/>
          <c:min val="41153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4661938"/>
        <c:crosses val="autoZero"/>
        <c:crossBetween val="midCat"/>
        <c:majorUnit val="730.5"/>
      </c:valAx>
      <c:valAx>
        <c:axId val="44661938"/>
        <c:scaling>
          <c:orientation val="minMax"/>
          <c:max val="8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189106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KKNA-4 | WATER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Koreksi_Data!$C$1512:$C$1765</c:f>
              <c:numCache>
                <c:formatCode>mmm\-yyyy</c:formatCode>
                <c:ptCount val="254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  <c:pt idx="135">
                  <c:v>42461</c:v>
                </c:pt>
                <c:pt idx="136">
                  <c:v>42491</c:v>
                </c:pt>
                <c:pt idx="137">
                  <c:v>42522</c:v>
                </c:pt>
                <c:pt idx="138">
                  <c:v>42552</c:v>
                </c:pt>
                <c:pt idx="139">
                  <c:v>42583</c:v>
                </c:pt>
                <c:pt idx="140">
                  <c:v>42614</c:v>
                </c:pt>
                <c:pt idx="141">
                  <c:v>42644</c:v>
                </c:pt>
                <c:pt idx="142">
                  <c:v>42675</c:v>
                </c:pt>
                <c:pt idx="143">
                  <c:v>42705</c:v>
                </c:pt>
                <c:pt idx="144">
                  <c:v>42736</c:v>
                </c:pt>
                <c:pt idx="145">
                  <c:v>42767</c:v>
                </c:pt>
                <c:pt idx="146">
                  <c:v>42795</c:v>
                </c:pt>
                <c:pt idx="147">
                  <c:v>42826</c:v>
                </c:pt>
                <c:pt idx="148">
                  <c:v>42856</c:v>
                </c:pt>
                <c:pt idx="149">
                  <c:v>42887</c:v>
                </c:pt>
                <c:pt idx="150">
                  <c:v>42917</c:v>
                </c:pt>
                <c:pt idx="151">
                  <c:v>42948</c:v>
                </c:pt>
                <c:pt idx="152">
                  <c:v>42979</c:v>
                </c:pt>
                <c:pt idx="153">
                  <c:v>43009</c:v>
                </c:pt>
                <c:pt idx="154">
                  <c:v>43040</c:v>
                </c:pt>
                <c:pt idx="155">
                  <c:v>43070</c:v>
                </c:pt>
                <c:pt idx="156">
                  <c:v>43101</c:v>
                </c:pt>
                <c:pt idx="157">
                  <c:v>43132</c:v>
                </c:pt>
                <c:pt idx="158">
                  <c:v>43160</c:v>
                </c:pt>
                <c:pt idx="159">
                  <c:v>43191</c:v>
                </c:pt>
                <c:pt idx="160">
                  <c:v>43221</c:v>
                </c:pt>
                <c:pt idx="161">
                  <c:v>43252</c:v>
                </c:pt>
                <c:pt idx="162">
                  <c:v>43282</c:v>
                </c:pt>
                <c:pt idx="163">
                  <c:v>43313</c:v>
                </c:pt>
                <c:pt idx="164">
                  <c:v>43344</c:v>
                </c:pt>
                <c:pt idx="165">
                  <c:v>43374</c:v>
                </c:pt>
                <c:pt idx="166">
                  <c:v>43405</c:v>
                </c:pt>
                <c:pt idx="167">
                  <c:v>43435</c:v>
                </c:pt>
                <c:pt idx="168">
                  <c:v>43466</c:v>
                </c:pt>
                <c:pt idx="169">
                  <c:v>43497</c:v>
                </c:pt>
                <c:pt idx="170">
                  <c:v>43525</c:v>
                </c:pt>
                <c:pt idx="171">
                  <c:v>43556</c:v>
                </c:pt>
                <c:pt idx="172">
                  <c:v>43586</c:v>
                </c:pt>
                <c:pt idx="173">
                  <c:v>43617</c:v>
                </c:pt>
                <c:pt idx="174">
                  <c:v>43647</c:v>
                </c:pt>
                <c:pt idx="175">
                  <c:v>43678</c:v>
                </c:pt>
                <c:pt idx="176">
                  <c:v>43709</c:v>
                </c:pt>
                <c:pt idx="177">
                  <c:v>43739</c:v>
                </c:pt>
                <c:pt idx="178">
                  <c:v>43770</c:v>
                </c:pt>
                <c:pt idx="179">
                  <c:v>43800</c:v>
                </c:pt>
                <c:pt idx="180">
                  <c:v>43831</c:v>
                </c:pt>
                <c:pt idx="181">
                  <c:v>43862</c:v>
                </c:pt>
                <c:pt idx="182">
                  <c:v>43891</c:v>
                </c:pt>
                <c:pt idx="183">
                  <c:v>43922</c:v>
                </c:pt>
                <c:pt idx="184">
                  <c:v>43952</c:v>
                </c:pt>
                <c:pt idx="185">
                  <c:v>43983</c:v>
                </c:pt>
                <c:pt idx="186">
                  <c:v>44013</c:v>
                </c:pt>
                <c:pt idx="187">
                  <c:v>44044</c:v>
                </c:pt>
                <c:pt idx="188">
                  <c:v>44075</c:v>
                </c:pt>
                <c:pt idx="189">
                  <c:v>44105</c:v>
                </c:pt>
                <c:pt idx="190">
                  <c:v>44136</c:v>
                </c:pt>
                <c:pt idx="191">
                  <c:v>44166</c:v>
                </c:pt>
                <c:pt idx="192">
                  <c:v>44197</c:v>
                </c:pt>
                <c:pt idx="193">
                  <c:v>44228</c:v>
                </c:pt>
                <c:pt idx="194">
                  <c:v>44256</c:v>
                </c:pt>
                <c:pt idx="195">
                  <c:v>44287</c:v>
                </c:pt>
                <c:pt idx="196">
                  <c:v>44317</c:v>
                </c:pt>
                <c:pt idx="197">
                  <c:v>44348</c:v>
                </c:pt>
                <c:pt idx="198">
                  <c:v>44378</c:v>
                </c:pt>
                <c:pt idx="199">
                  <c:v>44409</c:v>
                </c:pt>
                <c:pt idx="200">
                  <c:v>44440</c:v>
                </c:pt>
                <c:pt idx="201">
                  <c:v>44470</c:v>
                </c:pt>
                <c:pt idx="202">
                  <c:v>44501</c:v>
                </c:pt>
                <c:pt idx="203">
                  <c:v>44531</c:v>
                </c:pt>
                <c:pt idx="204">
                  <c:v>44562</c:v>
                </c:pt>
                <c:pt idx="205">
                  <c:v>44593</c:v>
                </c:pt>
                <c:pt idx="206">
                  <c:v>44621</c:v>
                </c:pt>
                <c:pt idx="207">
                  <c:v>44652</c:v>
                </c:pt>
                <c:pt idx="208">
                  <c:v>44682</c:v>
                </c:pt>
                <c:pt idx="209">
                  <c:v>44713</c:v>
                </c:pt>
                <c:pt idx="210">
                  <c:v>44743</c:v>
                </c:pt>
                <c:pt idx="211">
                  <c:v>44774</c:v>
                </c:pt>
                <c:pt idx="212">
                  <c:v>44805</c:v>
                </c:pt>
                <c:pt idx="213">
                  <c:v>44835</c:v>
                </c:pt>
                <c:pt idx="214">
                  <c:v>44866</c:v>
                </c:pt>
                <c:pt idx="215">
                  <c:v>44896</c:v>
                </c:pt>
                <c:pt idx="216">
                  <c:v>44927</c:v>
                </c:pt>
                <c:pt idx="217">
                  <c:v>44958</c:v>
                </c:pt>
                <c:pt idx="218">
                  <c:v>44986</c:v>
                </c:pt>
                <c:pt idx="219">
                  <c:v>45017</c:v>
                </c:pt>
                <c:pt idx="220">
                  <c:v>45047</c:v>
                </c:pt>
                <c:pt idx="221">
                  <c:v>45078</c:v>
                </c:pt>
                <c:pt idx="222">
                  <c:v>45108</c:v>
                </c:pt>
                <c:pt idx="223">
                  <c:v>45139</c:v>
                </c:pt>
                <c:pt idx="224">
                  <c:v>45170</c:v>
                </c:pt>
                <c:pt idx="225">
                  <c:v>45200</c:v>
                </c:pt>
                <c:pt idx="226">
                  <c:v>45231</c:v>
                </c:pt>
                <c:pt idx="227">
                  <c:v>45261</c:v>
                </c:pt>
                <c:pt idx="228">
                  <c:v>45292</c:v>
                </c:pt>
                <c:pt idx="229">
                  <c:v>45323</c:v>
                </c:pt>
                <c:pt idx="230">
                  <c:v>45352</c:v>
                </c:pt>
                <c:pt idx="231">
                  <c:v>45383</c:v>
                </c:pt>
                <c:pt idx="232">
                  <c:v>45413</c:v>
                </c:pt>
                <c:pt idx="233">
                  <c:v>45444</c:v>
                </c:pt>
                <c:pt idx="234">
                  <c:v>45474</c:v>
                </c:pt>
                <c:pt idx="235">
                  <c:v>45505</c:v>
                </c:pt>
                <c:pt idx="236">
                  <c:v>45536</c:v>
                </c:pt>
                <c:pt idx="237">
                  <c:v>45566</c:v>
                </c:pt>
                <c:pt idx="238">
                  <c:v>45597</c:v>
                </c:pt>
                <c:pt idx="239">
                  <c:v>45627</c:v>
                </c:pt>
                <c:pt idx="240">
                  <c:v>45658</c:v>
                </c:pt>
                <c:pt idx="241">
                  <c:v>45689</c:v>
                </c:pt>
                <c:pt idx="242">
                  <c:v>45717</c:v>
                </c:pt>
                <c:pt idx="243">
                  <c:v>45748</c:v>
                </c:pt>
                <c:pt idx="244">
                  <c:v>45778</c:v>
                </c:pt>
                <c:pt idx="245">
                  <c:v>45839</c:v>
                </c:pt>
                <c:pt idx="246">
                  <c:v>45962</c:v>
                </c:pt>
                <c:pt idx="247">
                  <c:v>45992</c:v>
                </c:pt>
                <c:pt idx="248">
                  <c:v>46054</c:v>
                </c:pt>
                <c:pt idx="249">
                  <c:v>46113</c:v>
                </c:pt>
                <c:pt idx="250">
                  <c:v>46143</c:v>
                </c:pt>
                <c:pt idx="251">
                  <c:v>46174</c:v>
                </c:pt>
                <c:pt idx="252">
                  <c:v>46204</c:v>
                </c:pt>
                <c:pt idx="253">
                  <c:v>46235</c:v>
                </c:pt>
              </c:numCache>
            </c:numRef>
          </c:xVal>
          <c:yVal>
            <c:numRef>
              <c:f>Koreksi_Data!$L$1512:$L$1765</c:f>
              <c:numCache>
                <c:formatCode>#,##0.0</c:formatCode>
                <c:ptCount val="254"/>
                <c:pt idx="0">
                  <c:v>0</c:v>
                </c:pt>
                <c:pt idx="1">
                  <c:v>1.77</c:v>
                </c:pt>
                <c:pt idx="2">
                  <c:v>1.86</c:v>
                </c:pt>
                <c:pt idx="3">
                  <c:v>1.01</c:v>
                </c:pt>
                <c:pt idx="4">
                  <c:v>3.42</c:v>
                </c:pt>
                <c:pt idx="5">
                  <c:v>0.831</c:v>
                </c:pt>
                <c:pt idx="6">
                  <c:v>3.45</c:v>
                </c:pt>
                <c:pt idx="7">
                  <c:v>4.38</c:v>
                </c:pt>
                <c:pt idx="8">
                  <c:v>3.92</c:v>
                </c:pt>
                <c:pt idx="9">
                  <c:v>4.4</c:v>
                </c:pt>
                <c:pt idx="10">
                  <c:v>4.93</c:v>
                </c:pt>
                <c:pt idx="11">
                  <c:v>8.48</c:v>
                </c:pt>
                <c:pt idx="12">
                  <c:v>5</c:v>
                </c:pt>
                <c:pt idx="13">
                  <c:v>5.35</c:v>
                </c:pt>
                <c:pt idx="14">
                  <c:v>5.27</c:v>
                </c:pt>
                <c:pt idx="15">
                  <c:v>5.5</c:v>
                </c:pt>
                <c:pt idx="16">
                  <c:v>5.65</c:v>
                </c:pt>
                <c:pt idx="17">
                  <c:v>16.3</c:v>
                </c:pt>
                <c:pt idx="18">
                  <c:v>12.8</c:v>
                </c:pt>
                <c:pt idx="19">
                  <c:v>6.87</c:v>
                </c:pt>
                <c:pt idx="20">
                  <c:v>5.67</c:v>
                </c:pt>
                <c:pt idx="21">
                  <c:v>6.11</c:v>
                </c:pt>
                <c:pt idx="22">
                  <c:v>11.5</c:v>
                </c:pt>
                <c:pt idx="23">
                  <c:v>7.84</c:v>
                </c:pt>
                <c:pt idx="24">
                  <c:v>13.6</c:v>
                </c:pt>
                <c:pt idx="25">
                  <c:v>14.7</c:v>
                </c:pt>
                <c:pt idx="26">
                  <c:v>11.2</c:v>
                </c:pt>
                <c:pt idx="27">
                  <c:v>63.5</c:v>
                </c:pt>
                <c:pt idx="28">
                  <c:v>0.544</c:v>
                </c:pt>
                <c:pt idx="29">
                  <c:v>2.41</c:v>
                </c:pt>
                <c:pt idx="30">
                  <c:v>12.3</c:v>
                </c:pt>
                <c:pt idx="31">
                  <c:v>19.7</c:v>
                </c:pt>
                <c:pt idx="32">
                  <c:v>14.5</c:v>
                </c:pt>
                <c:pt idx="33">
                  <c:v>0</c:v>
                </c:pt>
                <c:pt idx="34">
                  <c:v>14.7</c:v>
                </c:pt>
                <c:pt idx="35">
                  <c:v>25.1</c:v>
                </c:pt>
                <c:pt idx="36">
                  <c:v>19.4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82.2</c:v>
                </c:pt>
                <c:pt idx="45">
                  <c:v>87.9</c:v>
                </c:pt>
                <c:pt idx="46">
                  <c:v>84</c:v>
                </c:pt>
                <c:pt idx="47">
                  <c:v>54.1</c:v>
                </c:pt>
                <c:pt idx="48">
                  <c:v>85.8</c:v>
                </c:pt>
                <c:pt idx="49">
                  <c:v>69.4</c:v>
                </c:pt>
                <c:pt idx="50">
                  <c:v>75.6</c:v>
                </c:pt>
                <c:pt idx="51">
                  <c:v>74.7</c:v>
                </c:pt>
                <c:pt idx="52">
                  <c:v>79.7</c:v>
                </c:pt>
                <c:pt idx="53">
                  <c:v>121</c:v>
                </c:pt>
                <c:pt idx="54">
                  <c:v>131</c:v>
                </c:pt>
                <c:pt idx="55">
                  <c:v>122</c:v>
                </c:pt>
                <c:pt idx="56">
                  <c:v>92.9</c:v>
                </c:pt>
                <c:pt idx="57">
                  <c:v>103</c:v>
                </c:pt>
                <c:pt idx="58">
                  <c:v>106</c:v>
                </c:pt>
                <c:pt idx="59">
                  <c:v>135</c:v>
                </c:pt>
                <c:pt idx="60">
                  <c:v>144</c:v>
                </c:pt>
                <c:pt idx="61">
                  <c:v>379</c:v>
                </c:pt>
                <c:pt idx="62">
                  <c:v>250</c:v>
                </c:pt>
                <c:pt idx="63">
                  <c:v>424</c:v>
                </c:pt>
                <c:pt idx="64">
                  <c:v>197</c:v>
                </c:pt>
                <c:pt idx="65">
                  <c:v>336</c:v>
                </c:pt>
                <c:pt idx="66">
                  <c:v>389</c:v>
                </c:pt>
                <c:pt idx="67">
                  <c:v>301</c:v>
                </c:pt>
                <c:pt idx="68">
                  <c:v>327</c:v>
                </c:pt>
                <c:pt idx="69">
                  <c:v>270</c:v>
                </c:pt>
                <c:pt idx="70">
                  <c:v>337</c:v>
                </c:pt>
                <c:pt idx="71">
                  <c:v>317</c:v>
                </c:pt>
                <c:pt idx="72">
                  <c:v>318</c:v>
                </c:pt>
                <c:pt idx="73">
                  <c:v>183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70.4</c:v>
                </c:pt>
                <c:pt idx="84">
                  <c:v>98.4</c:v>
                </c:pt>
                <c:pt idx="85">
                  <c:v>58.2</c:v>
                </c:pt>
                <c:pt idx="86">
                  <c:v>69</c:v>
                </c:pt>
                <c:pt idx="87">
                  <c:v>0</c:v>
                </c:pt>
                <c:pt idx="88">
                  <c:v>0</c:v>
                </c:pt>
                <c:pt idx="89">
                  <c:v>47.9</c:v>
                </c:pt>
                <c:pt idx="90">
                  <c:v>74.3</c:v>
                </c:pt>
                <c:pt idx="91">
                  <c:v>76.1</c:v>
                </c:pt>
                <c:pt idx="92">
                  <c:v>67.1</c:v>
                </c:pt>
                <c:pt idx="93">
                  <c:v>125</c:v>
                </c:pt>
                <c:pt idx="94">
                  <c:v>118</c:v>
                </c:pt>
                <c:pt idx="95">
                  <c:v>124</c:v>
                </c:pt>
                <c:pt idx="96">
                  <c:v>50.8</c:v>
                </c:pt>
                <c:pt idx="97">
                  <c:v>46.3</c:v>
                </c:pt>
                <c:pt idx="98">
                  <c:v>36.1</c:v>
                </c:pt>
                <c:pt idx="99">
                  <c:v>40.9</c:v>
                </c:pt>
                <c:pt idx="100">
                  <c:v>39</c:v>
                </c:pt>
                <c:pt idx="101">
                  <c:v>30.6</c:v>
                </c:pt>
                <c:pt idx="102">
                  <c:v>28.5</c:v>
                </c:pt>
                <c:pt idx="103">
                  <c:v>39.8</c:v>
                </c:pt>
                <c:pt idx="104">
                  <c:v>25.7</c:v>
                </c:pt>
                <c:pt idx="105">
                  <c:v>25.3</c:v>
                </c:pt>
                <c:pt idx="106">
                  <c:v>50.4</c:v>
                </c:pt>
                <c:pt idx="107">
                  <c:v>108</c:v>
                </c:pt>
                <c:pt idx="108">
                  <c:v>213</c:v>
                </c:pt>
                <c:pt idx="109">
                  <c:v>3.52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Koreksi_Data!$C$1512:$C$1765</c:f>
              <c:numCache>
                <c:formatCode>mmm\-yyyy</c:formatCode>
                <c:ptCount val="254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  <c:pt idx="135">
                  <c:v>42461</c:v>
                </c:pt>
                <c:pt idx="136">
                  <c:v>42491</c:v>
                </c:pt>
                <c:pt idx="137">
                  <c:v>42522</c:v>
                </c:pt>
                <c:pt idx="138">
                  <c:v>42552</c:v>
                </c:pt>
                <c:pt idx="139">
                  <c:v>42583</c:v>
                </c:pt>
                <c:pt idx="140">
                  <c:v>42614</c:v>
                </c:pt>
                <c:pt idx="141">
                  <c:v>42644</c:v>
                </c:pt>
                <c:pt idx="142">
                  <c:v>42675</c:v>
                </c:pt>
                <c:pt idx="143">
                  <c:v>42705</c:v>
                </c:pt>
                <c:pt idx="144">
                  <c:v>42736</c:v>
                </c:pt>
                <c:pt idx="145">
                  <c:v>42767</c:v>
                </c:pt>
                <c:pt idx="146">
                  <c:v>42795</c:v>
                </c:pt>
                <c:pt idx="147">
                  <c:v>42826</c:v>
                </c:pt>
                <c:pt idx="148">
                  <c:v>42856</c:v>
                </c:pt>
                <c:pt idx="149">
                  <c:v>42887</c:v>
                </c:pt>
                <c:pt idx="150">
                  <c:v>42917</c:v>
                </c:pt>
                <c:pt idx="151">
                  <c:v>42948</c:v>
                </c:pt>
                <c:pt idx="152">
                  <c:v>42979</c:v>
                </c:pt>
                <c:pt idx="153">
                  <c:v>43009</c:v>
                </c:pt>
                <c:pt idx="154">
                  <c:v>43040</c:v>
                </c:pt>
                <c:pt idx="155">
                  <c:v>43070</c:v>
                </c:pt>
                <c:pt idx="156">
                  <c:v>43101</c:v>
                </c:pt>
                <c:pt idx="157">
                  <c:v>43132</c:v>
                </c:pt>
                <c:pt idx="158">
                  <c:v>43160</c:v>
                </c:pt>
                <c:pt idx="159">
                  <c:v>43191</c:v>
                </c:pt>
                <c:pt idx="160">
                  <c:v>43221</c:v>
                </c:pt>
                <c:pt idx="161">
                  <c:v>43252</c:v>
                </c:pt>
                <c:pt idx="162">
                  <c:v>43282</c:v>
                </c:pt>
                <c:pt idx="163">
                  <c:v>43313</c:v>
                </c:pt>
                <c:pt idx="164">
                  <c:v>43344</c:v>
                </c:pt>
                <c:pt idx="165">
                  <c:v>43374</c:v>
                </c:pt>
                <c:pt idx="166">
                  <c:v>43405</c:v>
                </c:pt>
                <c:pt idx="167">
                  <c:v>43435</c:v>
                </c:pt>
                <c:pt idx="168">
                  <c:v>43466</c:v>
                </c:pt>
                <c:pt idx="169">
                  <c:v>43497</c:v>
                </c:pt>
                <c:pt idx="170">
                  <c:v>43525</c:v>
                </c:pt>
                <c:pt idx="171">
                  <c:v>43556</c:v>
                </c:pt>
                <c:pt idx="172">
                  <c:v>43586</c:v>
                </c:pt>
                <c:pt idx="173">
                  <c:v>43617</c:v>
                </c:pt>
                <c:pt idx="174">
                  <c:v>43647</c:v>
                </c:pt>
                <c:pt idx="175">
                  <c:v>43678</c:v>
                </c:pt>
                <c:pt idx="176">
                  <c:v>43709</c:v>
                </c:pt>
                <c:pt idx="177">
                  <c:v>43739</c:v>
                </c:pt>
                <c:pt idx="178">
                  <c:v>43770</c:v>
                </c:pt>
                <c:pt idx="179">
                  <c:v>43800</c:v>
                </c:pt>
                <c:pt idx="180">
                  <c:v>43831</c:v>
                </c:pt>
                <c:pt idx="181">
                  <c:v>43862</c:v>
                </c:pt>
                <c:pt idx="182">
                  <c:v>43891</c:v>
                </c:pt>
                <c:pt idx="183">
                  <c:v>43922</c:v>
                </c:pt>
                <c:pt idx="184">
                  <c:v>43952</c:v>
                </c:pt>
                <c:pt idx="185">
                  <c:v>43983</c:v>
                </c:pt>
                <c:pt idx="186">
                  <c:v>44013</c:v>
                </c:pt>
                <c:pt idx="187">
                  <c:v>44044</c:v>
                </c:pt>
                <c:pt idx="188">
                  <c:v>44075</c:v>
                </c:pt>
                <c:pt idx="189">
                  <c:v>44105</c:v>
                </c:pt>
                <c:pt idx="190">
                  <c:v>44136</c:v>
                </c:pt>
                <c:pt idx="191">
                  <c:v>44166</c:v>
                </c:pt>
                <c:pt idx="192">
                  <c:v>44197</c:v>
                </c:pt>
                <c:pt idx="193">
                  <c:v>44228</c:v>
                </c:pt>
                <c:pt idx="194">
                  <c:v>44256</c:v>
                </c:pt>
                <c:pt idx="195">
                  <c:v>44287</c:v>
                </c:pt>
                <c:pt idx="196">
                  <c:v>44317</c:v>
                </c:pt>
                <c:pt idx="197">
                  <c:v>44348</c:v>
                </c:pt>
                <c:pt idx="198">
                  <c:v>44378</c:v>
                </c:pt>
                <c:pt idx="199">
                  <c:v>44409</c:v>
                </c:pt>
                <c:pt idx="200">
                  <c:v>44440</c:v>
                </c:pt>
                <c:pt idx="201">
                  <c:v>44470</c:v>
                </c:pt>
                <c:pt idx="202">
                  <c:v>44501</c:v>
                </c:pt>
                <c:pt idx="203">
                  <c:v>44531</c:v>
                </c:pt>
                <c:pt idx="204">
                  <c:v>44562</c:v>
                </c:pt>
                <c:pt idx="205">
                  <c:v>44593</c:v>
                </c:pt>
                <c:pt idx="206">
                  <c:v>44621</c:v>
                </c:pt>
                <c:pt idx="207">
                  <c:v>44652</c:v>
                </c:pt>
                <c:pt idx="208">
                  <c:v>44682</c:v>
                </c:pt>
                <c:pt idx="209">
                  <c:v>44713</c:v>
                </c:pt>
                <c:pt idx="210">
                  <c:v>44743</c:v>
                </c:pt>
                <c:pt idx="211">
                  <c:v>44774</c:v>
                </c:pt>
                <c:pt idx="212">
                  <c:v>44805</c:v>
                </c:pt>
                <c:pt idx="213">
                  <c:v>44835</c:v>
                </c:pt>
                <c:pt idx="214">
                  <c:v>44866</c:v>
                </c:pt>
                <c:pt idx="215">
                  <c:v>44896</c:v>
                </c:pt>
                <c:pt idx="216">
                  <c:v>44927</c:v>
                </c:pt>
                <c:pt idx="217">
                  <c:v>44958</c:v>
                </c:pt>
                <c:pt idx="218">
                  <c:v>44986</c:v>
                </c:pt>
                <c:pt idx="219">
                  <c:v>45017</c:v>
                </c:pt>
                <c:pt idx="220">
                  <c:v>45047</c:v>
                </c:pt>
                <c:pt idx="221">
                  <c:v>45078</c:v>
                </c:pt>
                <c:pt idx="222">
                  <c:v>45108</c:v>
                </c:pt>
                <c:pt idx="223">
                  <c:v>45139</c:v>
                </c:pt>
                <c:pt idx="224">
                  <c:v>45170</c:v>
                </c:pt>
                <c:pt idx="225">
                  <c:v>45200</c:v>
                </c:pt>
                <c:pt idx="226">
                  <c:v>45231</c:v>
                </c:pt>
                <c:pt idx="227">
                  <c:v>45261</c:v>
                </c:pt>
                <c:pt idx="228">
                  <c:v>45292</c:v>
                </c:pt>
                <c:pt idx="229">
                  <c:v>45323</c:v>
                </c:pt>
                <c:pt idx="230">
                  <c:v>45352</c:v>
                </c:pt>
                <c:pt idx="231">
                  <c:v>45383</c:v>
                </c:pt>
                <c:pt idx="232">
                  <c:v>45413</c:v>
                </c:pt>
                <c:pt idx="233">
                  <c:v>45444</c:v>
                </c:pt>
                <c:pt idx="234">
                  <c:v>45474</c:v>
                </c:pt>
                <c:pt idx="235">
                  <c:v>45505</c:v>
                </c:pt>
                <c:pt idx="236">
                  <c:v>45536</c:v>
                </c:pt>
                <c:pt idx="237">
                  <c:v>45566</c:v>
                </c:pt>
                <c:pt idx="238">
                  <c:v>45597</c:v>
                </c:pt>
                <c:pt idx="239">
                  <c:v>45627</c:v>
                </c:pt>
                <c:pt idx="240">
                  <c:v>45658</c:v>
                </c:pt>
                <c:pt idx="241">
                  <c:v>45689</c:v>
                </c:pt>
                <c:pt idx="242">
                  <c:v>45717</c:v>
                </c:pt>
                <c:pt idx="243">
                  <c:v>45748</c:v>
                </c:pt>
                <c:pt idx="244">
                  <c:v>45778</c:v>
                </c:pt>
                <c:pt idx="245">
                  <c:v>45839</c:v>
                </c:pt>
                <c:pt idx="246">
                  <c:v>45962</c:v>
                </c:pt>
                <c:pt idx="247">
                  <c:v>45992</c:v>
                </c:pt>
                <c:pt idx="248">
                  <c:v>46054</c:v>
                </c:pt>
                <c:pt idx="249">
                  <c:v>46113</c:v>
                </c:pt>
                <c:pt idx="250">
                  <c:v>46143</c:v>
                </c:pt>
                <c:pt idx="251">
                  <c:v>46174</c:v>
                </c:pt>
                <c:pt idx="252">
                  <c:v>46204</c:v>
                </c:pt>
                <c:pt idx="253">
                  <c:v>46235</c:v>
                </c:pt>
              </c:numCache>
            </c:numRef>
          </c:xVal>
          <c:yVal>
            <c:numRef>
              <c:f>Koreksi_Data!$M$1512:$M$1765</c:f>
              <c:numCache>
                <c:formatCode>#,##0.0</c:formatCode>
                <c:ptCount val="254"/>
                <c:pt idx="1">
                  <c:v>5</c:v>
                </c:pt>
                <c:pt idx="2">
                  <c:v>2.5</c:v>
                </c:pt>
                <c:pt idx="3">
                  <c:v>4</c:v>
                </c:pt>
                <c:pt idx="5">
                  <c:v>4</c:v>
                </c:pt>
                <c:pt idx="6">
                  <c:v>4</c:v>
                </c:pt>
                <c:pt idx="9">
                  <c:v>5</c:v>
                </c:pt>
                <c:pt idx="10">
                  <c:v>5</c:v>
                </c:pt>
                <c:pt idx="24">
                  <c:v>10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6</c:v>
                </c:pt>
                <c:pt idx="29">
                  <c:v>7</c:v>
                </c:pt>
                <c:pt idx="30">
                  <c:v>11</c:v>
                </c:pt>
                <c:pt idx="35">
                  <c:v>20</c:v>
                </c:pt>
                <c:pt idx="44">
                  <c:v>73.6666666666667</c:v>
                </c:pt>
                <c:pt idx="49">
                  <c:v>38</c:v>
                </c:pt>
                <c:pt idx="50">
                  <c:v>66</c:v>
                </c:pt>
                <c:pt idx="51">
                  <c:v>78</c:v>
                </c:pt>
                <c:pt idx="52">
                  <c:v>69</c:v>
                </c:pt>
                <c:pt idx="53">
                  <c:v>109</c:v>
                </c:pt>
                <c:pt idx="59">
                  <c:v>102</c:v>
                </c:pt>
                <c:pt idx="60">
                  <c:v>108</c:v>
                </c:pt>
                <c:pt idx="61">
                  <c:v>288</c:v>
                </c:pt>
                <c:pt idx="64">
                  <c:v>288</c:v>
                </c:pt>
                <c:pt idx="65">
                  <c:v>288</c:v>
                </c:pt>
                <c:pt idx="66">
                  <c:v>353</c:v>
                </c:pt>
                <c:pt idx="67">
                  <c:v>336</c:v>
                </c:pt>
                <c:pt idx="70">
                  <c:v>394</c:v>
                </c:pt>
                <c:pt idx="74">
                  <c:v>17.1666666666667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269.166666666667</c:v>
                </c:pt>
                <c:pt idx="79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38.5</c:v>
                </c:pt>
                <c:pt idx="85">
                  <c:v>41</c:v>
                </c:pt>
                <c:pt idx="109">
                  <c:v>6.5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2">
                  <c:v>0</c:v>
                </c:pt>
                <c:pt idx="154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5">
                  <c:v>0</c:v>
                </c:pt>
                <c:pt idx="166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8">
                  <c:v>0</c:v>
                </c:pt>
                <c:pt idx="186">
                  <c:v>0</c:v>
                </c:pt>
                <c:pt idx="204">
                  <c:v>0</c:v>
                </c:pt>
                <c:pt idx="217">
                  <c:v>0</c:v>
                </c:pt>
                <c:pt idx="227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</c:numCache>
            </c:numRef>
          </c:yVal>
          <c:smooth val="0"/>
        </c:ser>
        <c:axId val="22988475"/>
        <c:axId val="45559484"/>
      </c:scatterChart>
      <c:valAx>
        <c:axId val="22988475"/>
        <c:scaling>
          <c:orientation val="minMax"/>
          <c:max val="46235"/>
          <c:min val="38353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5559484"/>
        <c:crosses val="autoZero"/>
        <c:crossBetween val="midCat"/>
        <c:majorUnit val="1095.75"/>
      </c:valAx>
      <c:valAx>
        <c:axId val="45559484"/>
        <c:scaling>
          <c:orientation val="minMax"/>
          <c:max val="5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298847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KKNA-4 | WATER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2e75b6"/>
            </a:solidFill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Koreksi_Data!$C$1512:$C$1765</c:f>
              <c:numCache>
                <c:formatCode>mmm\-yyyy</c:formatCode>
                <c:ptCount val="254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  <c:pt idx="135">
                  <c:v>42461</c:v>
                </c:pt>
                <c:pt idx="136">
                  <c:v>42491</c:v>
                </c:pt>
                <c:pt idx="137">
                  <c:v>42522</c:v>
                </c:pt>
                <c:pt idx="138">
                  <c:v>42552</c:v>
                </c:pt>
                <c:pt idx="139">
                  <c:v>42583</c:v>
                </c:pt>
                <c:pt idx="140">
                  <c:v>42614</c:v>
                </c:pt>
                <c:pt idx="141">
                  <c:v>42644</c:v>
                </c:pt>
                <c:pt idx="142">
                  <c:v>42675</c:v>
                </c:pt>
                <c:pt idx="143">
                  <c:v>42705</c:v>
                </c:pt>
                <c:pt idx="144">
                  <c:v>42736</c:v>
                </c:pt>
                <c:pt idx="145">
                  <c:v>42767</c:v>
                </c:pt>
                <c:pt idx="146">
                  <c:v>42795</c:v>
                </c:pt>
                <c:pt idx="147">
                  <c:v>42826</c:v>
                </c:pt>
                <c:pt idx="148">
                  <c:v>42856</c:v>
                </c:pt>
                <c:pt idx="149">
                  <c:v>42887</c:v>
                </c:pt>
                <c:pt idx="150">
                  <c:v>42917</c:v>
                </c:pt>
                <c:pt idx="151">
                  <c:v>42948</c:v>
                </c:pt>
                <c:pt idx="152">
                  <c:v>42979</c:v>
                </c:pt>
                <c:pt idx="153">
                  <c:v>43009</c:v>
                </c:pt>
                <c:pt idx="154">
                  <c:v>43040</c:v>
                </c:pt>
                <c:pt idx="155">
                  <c:v>43070</c:v>
                </c:pt>
                <c:pt idx="156">
                  <c:v>43101</c:v>
                </c:pt>
                <c:pt idx="157">
                  <c:v>43132</c:v>
                </c:pt>
                <c:pt idx="158">
                  <c:v>43160</c:v>
                </c:pt>
                <c:pt idx="159">
                  <c:v>43191</c:v>
                </c:pt>
                <c:pt idx="160">
                  <c:v>43221</c:v>
                </c:pt>
                <c:pt idx="161">
                  <c:v>43252</c:v>
                </c:pt>
                <c:pt idx="162">
                  <c:v>43282</c:v>
                </c:pt>
                <c:pt idx="163">
                  <c:v>43313</c:v>
                </c:pt>
                <c:pt idx="164">
                  <c:v>43344</c:v>
                </c:pt>
                <c:pt idx="165">
                  <c:v>43374</c:v>
                </c:pt>
                <c:pt idx="166">
                  <c:v>43405</c:v>
                </c:pt>
                <c:pt idx="167">
                  <c:v>43435</c:v>
                </c:pt>
                <c:pt idx="168">
                  <c:v>43466</c:v>
                </c:pt>
                <c:pt idx="169">
                  <c:v>43497</c:v>
                </c:pt>
                <c:pt idx="170">
                  <c:v>43525</c:v>
                </c:pt>
                <c:pt idx="171">
                  <c:v>43556</c:v>
                </c:pt>
                <c:pt idx="172">
                  <c:v>43586</c:v>
                </c:pt>
                <c:pt idx="173">
                  <c:v>43617</c:v>
                </c:pt>
                <c:pt idx="174">
                  <c:v>43647</c:v>
                </c:pt>
                <c:pt idx="175">
                  <c:v>43678</c:v>
                </c:pt>
                <c:pt idx="176">
                  <c:v>43709</c:v>
                </c:pt>
                <c:pt idx="177">
                  <c:v>43739</c:v>
                </c:pt>
                <c:pt idx="178">
                  <c:v>43770</c:v>
                </c:pt>
                <c:pt idx="179">
                  <c:v>43800</c:v>
                </c:pt>
                <c:pt idx="180">
                  <c:v>43831</c:v>
                </c:pt>
                <c:pt idx="181">
                  <c:v>43862</c:v>
                </c:pt>
                <c:pt idx="182">
                  <c:v>43891</c:v>
                </c:pt>
                <c:pt idx="183">
                  <c:v>43922</c:v>
                </c:pt>
                <c:pt idx="184">
                  <c:v>43952</c:v>
                </c:pt>
                <c:pt idx="185">
                  <c:v>43983</c:v>
                </c:pt>
                <c:pt idx="186">
                  <c:v>44013</c:v>
                </c:pt>
                <c:pt idx="187">
                  <c:v>44044</c:v>
                </c:pt>
                <c:pt idx="188">
                  <c:v>44075</c:v>
                </c:pt>
                <c:pt idx="189">
                  <c:v>44105</c:v>
                </c:pt>
                <c:pt idx="190">
                  <c:v>44136</c:v>
                </c:pt>
                <c:pt idx="191">
                  <c:v>44166</c:v>
                </c:pt>
                <c:pt idx="192">
                  <c:v>44197</c:v>
                </c:pt>
                <c:pt idx="193">
                  <c:v>44228</c:v>
                </c:pt>
                <c:pt idx="194">
                  <c:v>44256</c:v>
                </c:pt>
                <c:pt idx="195">
                  <c:v>44287</c:v>
                </c:pt>
                <c:pt idx="196">
                  <c:v>44317</c:v>
                </c:pt>
                <c:pt idx="197">
                  <c:v>44348</c:v>
                </c:pt>
                <c:pt idx="198">
                  <c:v>44378</c:v>
                </c:pt>
                <c:pt idx="199">
                  <c:v>44409</c:v>
                </c:pt>
                <c:pt idx="200">
                  <c:v>44440</c:v>
                </c:pt>
                <c:pt idx="201">
                  <c:v>44470</c:v>
                </c:pt>
                <c:pt idx="202">
                  <c:v>44501</c:v>
                </c:pt>
                <c:pt idx="203">
                  <c:v>44531</c:v>
                </c:pt>
                <c:pt idx="204">
                  <c:v>44562</c:v>
                </c:pt>
                <c:pt idx="205">
                  <c:v>44593</c:v>
                </c:pt>
                <c:pt idx="206">
                  <c:v>44621</c:v>
                </c:pt>
                <c:pt idx="207">
                  <c:v>44652</c:v>
                </c:pt>
                <c:pt idx="208">
                  <c:v>44682</c:v>
                </c:pt>
                <c:pt idx="209">
                  <c:v>44713</c:v>
                </c:pt>
                <c:pt idx="210">
                  <c:v>44743</c:v>
                </c:pt>
                <c:pt idx="211">
                  <c:v>44774</c:v>
                </c:pt>
                <c:pt idx="212">
                  <c:v>44805</c:v>
                </c:pt>
                <c:pt idx="213">
                  <c:v>44835</c:v>
                </c:pt>
                <c:pt idx="214">
                  <c:v>44866</c:v>
                </c:pt>
                <c:pt idx="215">
                  <c:v>44896</c:v>
                </c:pt>
                <c:pt idx="216">
                  <c:v>44927</c:v>
                </c:pt>
                <c:pt idx="217">
                  <c:v>44958</c:v>
                </c:pt>
                <c:pt idx="218">
                  <c:v>44986</c:v>
                </c:pt>
                <c:pt idx="219">
                  <c:v>45017</c:v>
                </c:pt>
                <c:pt idx="220">
                  <c:v>45047</c:v>
                </c:pt>
                <c:pt idx="221">
                  <c:v>45078</c:v>
                </c:pt>
                <c:pt idx="222">
                  <c:v>45108</c:v>
                </c:pt>
                <c:pt idx="223">
                  <c:v>45139</c:v>
                </c:pt>
                <c:pt idx="224">
                  <c:v>45170</c:v>
                </c:pt>
                <c:pt idx="225">
                  <c:v>45200</c:v>
                </c:pt>
                <c:pt idx="226">
                  <c:v>45231</c:v>
                </c:pt>
                <c:pt idx="227">
                  <c:v>45261</c:v>
                </c:pt>
                <c:pt idx="228">
                  <c:v>45292</c:v>
                </c:pt>
                <c:pt idx="229">
                  <c:v>45323</c:v>
                </c:pt>
                <c:pt idx="230">
                  <c:v>45352</c:v>
                </c:pt>
                <c:pt idx="231">
                  <c:v>45383</c:v>
                </c:pt>
                <c:pt idx="232">
                  <c:v>45413</c:v>
                </c:pt>
                <c:pt idx="233">
                  <c:v>45444</c:v>
                </c:pt>
                <c:pt idx="234">
                  <c:v>45474</c:v>
                </c:pt>
                <c:pt idx="235">
                  <c:v>45505</c:v>
                </c:pt>
                <c:pt idx="236">
                  <c:v>45536</c:v>
                </c:pt>
                <c:pt idx="237">
                  <c:v>45566</c:v>
                </c:pt>
                <c:pt idx="238">
                  <c:v>45597</c:v>
                </c:pt>
                <c:pt idx="239">
                  <c:v>45627</c:v>
                </c:pt>
                <c:pt idx="240">
                  <c:v>45658</c:v>
                </c:pt>
                <c:pt idx="241">
                  <c:v>45689</c:v>
                </c:pt>
                <c:pt idx="242">
                  <c:v>45717</c:v>
                </c:pt>
                <c:pt idx="243">
                  <c:v>45748</c:v>
                </c:pt>
                <c:pt idx="244">
                  <c:v>45778</c:v>
                </c:pt>
                <c:pt idx="245">
                  <c:v>45839</c:v>
                </c:pt>
                <c:pt idx="246">
                  <c:v>45962</c:v>
                </c:pt>
                <c:pt idx="247">
                  <c:v>45992</c:v>
                </c:pt>
                <c:pt idx="248">
                  <c:v>46054</c:v>
                </c:pt>
                <c:pt idx="249">
                  <c:v>46113</c:v>
                </c:pt>
                <c:pt idx="250">
                  <c:v>46143</c:v>
                </c:pt>
                <c:pt idx="251">
                  <c:v>46174</c:v>
                </c:pt>
                <c:pt idx="252">
                  <c:v>46204</c:v>
                </c:pt>
                <c:pt idx="253">
                  <c:v>46235</c:v>
                </c:pt>
              </c:numCache>
            </c:numRef>
          </c:xVal>
          <c:yVal>
            <c:numRef>
              <c:f>Koreksi_Data!$O$1512:$O$1765</c:f>
              <c:numCache>
                <c:formatCode>#,##0.0</c:formatCode>
                <c:ptCount val="254"/>
                <c:pt idx="0">
                  <c:v>0</c:v>
                </c:pt>
                <c:pt idx="1">
                  <c:v>5</c:v>
                </c:pt>
                <c:pt idx="2">
                  <c:v>2.5</c:v>
                </c:pt>
                <c:pt idx="3">
                  <c:v>4</c:v>
                </c:pt>
                <c:pt idx="4">
                  <c:v>13.5445544554455</c:v>
                </c:pt>
                <c:pt idx="5">
                  <c:v>4</c:v>
                </c:pt>
                <c:pt idx="6">
                  <c:v>4</c:v>
                </c:pt>
                <c:pt idx="7">
                  <c:v>5.07826086956522</c:v>
                </c:pt>
                <c:pt idx="8">
                  <c:v>4.54492753623188</c:v>
                </c:pt>
                <c:pt idx="9">
                  <c:v>5</c:v>
                </c:pt>
                <c:pt idx="10">
                  <c:v>5</c:v>
                </c:pt>
                <c:pt idx="11">
                  <c:v>8.60040567951319</c:v>
                </c:pt>
                <c:pt idx="12">
                  <c:v>5.0709939148073</c:v>
                </c:pt>
                <c:pt idx="13">
                  <c:v>5.42596348884381</c:v>
                </c:pt>
                <c:pt idx="14">
                  <c:v>5.3448275862069</c:v>
                </c:pt>
                <c:pt idx="15">
                  <c:v>5.57809330628803</c:v>
                </c:pt>
                <c:pt idx="16">
                  <c:v>5.73022312373225</c:v>
                </c:pt>
                <c:pt idx="17">
                  <c:v>16.5314401622718</c:v>
                </c:pt>
                <c:pt idx="18">
                  <c:v>12.9817444219067</c:v>
                </c:pt>
                <c:pt idx="19">
                  <c:v>6.96754563894523</c:v>
                </c:pt>
                <c:pt idx="20">
                  <c:v>5.75050709939148</c:v>
                </c:pt>
                <c:pt idx="21">
                  <c:v>6.19675456389452</c:v>
                </c:pt>
                <c:pt idx="22">
                  <c:v>11.6632860040568</c:v>
                </c:pt>
                <c:pt idx="23">
                  <c:v>7.95131845841785</c:v>
                </c:pt>
                <c:pt idx="24">
                  <c:v>10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6</c:v>
                </c:pt>
                <c:pt idx="29">
                  <c:v>7</c:v>
                </c:pt>
                <c:pt idx="30">
                  <c:v>11</c:v>
                </c:pt>
                <c:pt idx="31">
                  <c:v>17.6178861788618</c:v>
                </c:pt>
                <c:pt idx="32">
                  <c:v>12.9674796747967</c:v>
                </c:pt>
                <c:pt idx="33">
                  <c:v>0</c:v>
                </c:pt>
                <c:pt idx="34">
                  <c:v>13.1463414634146</c:v>
                </c:pt>
                <c:pt idx="35">
                  <c:v>20</c:v>
                </c:pt>
                <c:pt idx="36">
                  <c:v>15.4581673306773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73.6666666666667</c:v>
                </c:pt>
                <c:pt idx="45">
                  <c:v>78.7749391727494</c:v>
                </c:pt>
                <c:pt idx="46">
                  <c:v>75.2798053527981</c:v>
                </c:pt>
                <c:pt idx="47">
                  <c:v>48.4837793998378</c:v>
                </c:pt>
                <c:pt idx="48">
                  <c:v>76.8929440389295</c:v>
                </c:pt>
                <c:pt idx="49">
                  <c:v>38</c:v>
                </c:pt>
                <c:pt idx="50">
                  <c:v>66</c:v>
                </c:pt>
                <c:pt idx="51">
                  <c:v>78</c:v>
                </c:pt>
                <c:pt idx="52">
                  <c:v>69</c:v>
                </c:pt>
                <c:pt idx="53">
                  <c:v>109</c:v>
                </c:pt>
                <c:pt idx="54">
                  <c:v>118.00826446281</c:v>
                </c:pt>
                <c:pt idx="55">
                  <c:v>109.900826446281</c:v>
                </c:pt>
                <c:pt idx="56">
                  <c:v>83.6867768595041</c:v>
                </c:pt>
                <c:pt idx="57">
                  <c:v>92.7851239669422</c:v>
                </c:pt>
                <c:pt idx="58">
                  <c:v>95.4876033057851</c:v>
                </c:pt>
                <c:pt idx="59">
                  <c:v>102</c:v>
                </c:pt>
                <c:pt idx="60">
                  <c:v>108</c:v>
                </c:pt>
                <c:pt idx="61">
                  <c:v>288</c:v>
                </c:pt>
                <c:pt idx="62">
                  <c:v>189.973614775726</c:v>
                </c:pt>
                <c:pt idx="63">
                  <c:v>322.195250659631</c:v>
                </c:pt>
                <c:pt idx="64">
                  <c:v>288</c:v>
                </c:pt>
                <c:pt idx="65">
                  <c:v>288</c:v>
                </c:pt>
                <c:pt idx="66">
                  <c:v>353</c:v>
                </c:pt>
                <c:pt idx="67">
                  <c:v>336</c:v>
                </c:pt>
                <c:pt idx="68">
                  <c:v>365.023255813954</c:v>
                </c:pt>
                <c:pt idx="69">
                  <c:v>301.395348837209</c:v>
                </c:pt>
                <c:pt idx="70">
                  <c:v>394</c:v>
                </c:pt>
                <c:pt idx="71">
                  <c:v>370.617210682493</c:v>
                </c:pt>
                <c:pt idx="72">
                  <c:v>371.786350148368</c:v>
                </c:pt>
                <c:pt idx="73">
                  <c:v>213.952522255193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38.5</c:v>
                </c:pt>
                <c:pt idx="84">
                  <c:v>53.8125</c:v>
                </c:pt>
                <c:pt idx="85">
                  <c:v>41</c:v>
                </c:pt>
                <c:pt idx="86">
                  <c:v>48.6082474226804</c:v>
                </c:pt>
                <c:pt idx="87">
                  <c:v>0</c:v>
                </c:pt>
                <c:pt idx="88">
                  <c:v>0</c:v>
                </c:pt>
                <c:pt idx="89">
                  <c:v>33.7439862542955</c:v>
                </c:pt>
                <c:pt idx="90">
                  <c:v>52.3419243986254</c:v>
                </c:pt>
                <c:pt idx="91">
                  <c:v>53.6099656357388</c:v>
                </c:pt>
                <c:pt idx="92">
                  <c:v>47.2697594501718</c:v>
                </c:pt>
                <c:pt idx="93">
                  <c:v>88.0584192439863</c:v>
                </c:pt>
                <c:pt idx="94">
                  <c:v>83.127147766323</c:v>
                </c:pt>
                <c:pt idx="95">
                  <c:v>87.3539518900344</c:v>
                </c:pt>
                <c:pt idx="96">
                  <c:v>35.786941580756</c:v>
                </c:pt>
                <c:pt idx="97">
                  <c:v>32.6168384879725</c:v>
                </c:pt>
                <c:pt idx="98">
                  <c:v>25.4312714776632</c:v>
                </c:pt>
                <c:pt idx="99">
                  <c:v>28.8127147766323</c:v>
                </c:pt>
                <c:pt idx="100">
                  <c:v>27.4742268041237</c:v>
                </c:pt>
                <c:pt idx="101">
                  <c:v>21.5567010309278</c:v>
                </c:pt>
                <c:pt idx="102">
                  <c:v>20.0773195876289</c:v>
                </c:pt>
                <c:pt idx="103">
                  <c:v>28.0378006872852</c:v>
                </c:pt>
                <c:pt idx="104">
                  <c:v>18.1048109965636</c:v>
                </c:pt>
                <c:pt idx="105">
                  <c:v>17.8230240549828</c:v>
                </c:pt>
                <c:pt idx="106">
                  <c:v>35.5051546391753</c:v>
                </c:pt>
                <c:pt idx="107">
                  <c:v>76.0824742268041</c:v>
                </c:pt>
                <c:pt idx="108">
                  <c:v>150.051546391753</c:v>
                </c:pt>
                <c:pt idx="109">
                  <c:v>6.5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Koreksi_Data!$C$1512:$C$1765</c:f>
              <c:numCache>
                <c:formatCode>mmm\-yyyy</c:formatCode>
                <c:ptCount val="254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  <c:pt idx="135">
                  <c:v>42461</c:v>
                </c:pt>
                <c:pt idx="136">
                  <c:v>42491</c:v>
                </c:pt>
                <c:pt idx="137">
                  <c:v>42522</c:v>
                </c:pt>
                <c:pt idx="138">
                  <c:v>42552</c:v>
                </c:pt>
                <c:pt idx="139">
                  <c:v>42583</c:v>
                </c:pt>
                <c:pt idx="140">
                  <c:v>42614</c:v>
                </c:pt>
                <c:pt idx="141">
                  <c:v>42644</c:v>
                </c:pt>
                <c:pt idx="142">
                  <c:v>42675</c:v>
                </c:pt>
                <c:pt idx="143">
                  <c:v>42705</c:v>
                </c:pt>
                <c:pt idx="144">
                  <c:v>42736</c:v>
                </c:pt>
                <c:pt idx="145">
                  <c:v>42767</c:v>
                </c:pt>
                <c:pt idx="146">
                  <c:v>42795</c:v>
                </c:pt>
                <c:pt idx="147">
                  <c:v>42826</c:v>
                </c:pt>
                <c:pt idx="148">
                  <c:v>42856</c:v>
                </c:pt>
                <c:pt idx="149">
                  <c:v>42887</c:v>
                </c:pt>
                <c:pt idx="150">
                  <c:v>42917</c:v>
                </c:pt>
                <c:pt idx="151">
                  <c:v>42948</c:v>
                </c:pt>
                <c:pt idx="152">
                  <c:v>42979</c:v>
                </c:pt>
                <c:pt idx="153">
                  <c:v>43009</c:v>
                </c:pt>
                <c:pt idx="154">
                  <c:v>43040</c:v>
                </c:pt>
                <c:pt idx="155">
                  <c:v>43070</c:v>
                </c:pt>
                <c:pt idx="156">
                  <c:v>43101</c:v>
                </c:pt>
                <c:pt idx="157">
                  <c:v>43132</c:v>
                </c:pt>
                <c:pt idx="158">
                  <c:v>43160</c:v>
                </c:pt>
                <c:pt idx="159">
                  <c:v>43191</c:v>
                </c:pt>
                <c:pt idx="160">
                  <c:v>43221</c:v>
                </c:pt>
                <c:pt idx="161">
                  <c:v>43252</c:v>
                </c:pt>
                <c:pt idx="162">
                  <c:v>43282</c:v>
                </c:pt>
                <c:pt idx="163">
                  <c:v>43313</c:v>
                </c:pt>
                <c:pt idx="164">
                  <c:v>43344</c:v>
                </c:pt>
                <c:pt idx="165">
                  <c:v>43374</c:v>
                </c:pt>
                <c:pt idx="166">
                  <c:v>43405</c:v>
                </c:pt>
                <c:pt idx="167">
                  <c:v>43435</c:v>
                </c:pt>
                <c:pt idx="168">
                  <c:v>43466</c:v>
                </c:pt>
                <c:pt idx="169">
                  <c:v>43497</c:v>
                </c:pt>
                <c:pt idx="170">
                  <c:v>43525</c:v>
                </c:pt>
                <c:pt idx="171">
                  <c:v>43556</c:v>
                </c:pt>
                <c:pt idx="172">
                  <c:v>43586</c:v>
                </c:pt>
                <c:pt idx="173">
                  <c:v>43617</c:v>
                </c:pt>
                <c:pt idx="174">
                  <c:v>43647</c:v>
                </c:pt>
                <c:pt idx="175">
                  <c:v>43678</c:v>
                </c:pt>
                <c:pt idx="176">
                  <c:v>43709</c:v>
                </c:pt>
                <c:pt idx="177">
                  <c:v>43739</c:v>
                </c:pt>
                <c:pt idx="178">
                  <c:v>43770</c:v>
                </c:pt>
                <c:pt idx="179">
                  <c:v>43800</c:v>
                </c:pt>
                <c:pt idx="180">
                  <c:v>43831</c:v>
                </c:pt>
                <c:pt idx="181">
                  <c:v>43862</c:v>
                </c:pt>
                <c:pt idx="182">
                  <c:v>43891</c:v>
                </c:pt>
                <c:pt idx="183">
                  <c:v>43922</c:v>
                </c:pt>
                <c:pt idx="184">
                  <c:v>43952</c:v>
                </c:pt>
                <c:pt idx="185">
                  <c:v>43983</c:v>
                </c:pt>
                <c:pt idx="186">
                  <c:v>44013</c:v>
                </c:pt>
                <c:pt idx="187">
                  <c:v>44044</c:v>
                </c:pt>
                <c:pt idx="188">
                  <c:v>44075</c:v>
                </c:pt>
                <c:pt idx="189">
                  <c:v>44105</c:v>
                </c:pt>
                <c:pt idx="190">
                  <c:v>44136</c:v>
                </c:pt>
                <c:pt idx="191">
                  <c:v>44166</c:v>
                </c:pt>
                <c:pt idx="192">
                  <c:v>44197</c:v>
                </c:pt>
                <c:pt idx="193">
                  <c:v>44228</c:v>
                </c:pt>
                <c:pt idx="194">
                  <c:v>44256</c:v>
                </c:pt>
                <c:pt idx="195">
                  <c:v>44287</c:v>
                </c:pt>
                <c:pt idx="196">
                  <c:v>44317</c:v>
                </c:pt>
                <c:pt idx="197">
                  <c:v>44348</c:v>
                </c:pt>
                <c:pt idx="198">
                  <c:v>44378</c:v>
                </c:pt>
                <c:pt idx="199">
                  <c:v>44409</c:v>
                </c:pt>
                <c:pt idx="200">
                  <c:v>44440</c:v>
                </c:pt>
                <c:pt idx="201">
                  <c:v>44470</c:v>
                </c:pt>
                <c:pt idx="202">
                  <c:v>44501</c:v>
                </c:pt>
                <c:pt idx="203">
                  <c:v>44531</c:v>
                </c:pt>
                <c:pt idx="204">
                  <c:v>44562</c:v>
                </c:pt>
                <c:pt idx="205">
                  <c:v>44593</c:v>
                </c:pt>
                <c:pt idx="206">
                  <c:v>44621</c:v>
                </c:pt>
                <c:pt idx="207">
                  <c:v>44652</c:v>
                </c:pt>
                <c:pt idx="208">
                  <c:v>44682</c:v>
                </c:pt>
                <c:pt idx="209">
                  <c:v>44713</c:v>
                </c:pt>
                <c:pt idx="210">
                  <c:v>44743</c:v>
                </c:pt>
                <c:pt idx="211">
                  <c:v>44774</c:v>
                </c:pt>
                <c:pt idx="212">
                  <c:v>44805</c:v>
                </c:pt>
                <c:pt idx="213">
                  <c:v>44835</c:v>
                </c:pt>
                <c:pt idx="214">
                  <c:v>44866</c:v>
                </c:pt>
                <c:pt idx="215">
                  <c:v>44896</c:v>
                </c:pt>
                <c:pt idx="216">
                  <c:v>44927</c:v>
                </c:pt>
                <c:pt idx="217">
                  <c:v>44958</c:v>
                </c:pt>
                <c:pt idx="218">
                  <c:v>44986</c:v>
                </c:pt>
                <c:pt idx="219">
                  <c:v>45017</c:v>
                </c:pt>
                <c:pt idx="220">
                  <c:v>45047</c:v>
                </c:pt>
                <c:pt idx="221">
                  <c:v>45078</c:v>
                </c:pt>
                <c:pt idx="222">
                  <c:v>45108</c:v>
                </c:pt>
                <c:pt idx="223">
                  <c:v>45139</c:v>
                </c:pt>
                <c:pt idx="224">
                  <c:v>45170</c:v>
                </c:pt>
                <c:pt idx="225">
                  <c:v>45200</c:v>
                </c:pt>
                <c:pt idx="226">
                  <c:v>45231</c:v>
                </c:pt>
                <c:pt idx="227">
                  <c:v>45261</c:v>
                </c:pt>
                <c:pt idx="228">
                  <c:v>45292</c:v>
                </c:pt>
                <c:pt idx="229">
                  <c:v>45323</c:v>
                </c:pt>
                <c:pt idx="230">
                  <c:v>45352</c:v>
                </c:pt>
                <c:pt idx="231">
                  <c:v>45383</c:v>
                </c:pt>
                <c:pt idx="232">
                  <c:v>45413</c:v>
                </c:pt>
                <c:pt idx="233">
                  <c:v>45444</c:v>
                </c:pt>
                <c:pt idx="234">
                  <c:v>45474</c:v>
                </c:pt>
                <c:pt idx="235">
                  <c:v>45505</c:v>
                </c:pt>
                <c:pt idx="236">
                  <c:v>45536</c:v>
                </c:pt>
                <c:pt idx="237">
                  <c:v>45566</c:v>
                </c:pt>
                <c:pt idx="238">
                  <c:v>45597</c:v>
                </c:pt>
                <c:pt idx="239">
                  <c:v>45627</c:v>
                </c:pt>
                <c:pt idx="240">
                  <c:v>45658</c:v>
                </c:pt>
                <c:pt idx="241">
                  <c:v>45689</c:v>
                </c:pt>
                <c:pt idx="242">
                  <c:v>45717</c:v>
                </c:pt>
                <c:pt idx="243">
                  <c:v>45748</c:v>
                </c:pt>
                <c:pt idx="244">
                  <c:v>45778</c:v>
                </c:pt>
                <c:pt idx="245">
                  <c:v>45839</c:v>
                </c:pt>
                <c:pt idx="246">
                  <c:v>45962</c:v>
                </c:pt>
                <c:pt idx="247">
                  <c:v>45992</c:v>
                </c:pt>
                <c:pt idx="248">
                  <c:v>46054</c:v>
                </c:pt>
                <c:pt idx="249">
                  <c:v>46113</c:v>
                </c:pt>
                <c:pt idx="250">
                  <c:v>46143</c:v>
                </c:pt>
                <c:pt idx="251">
                  <c:v>46174</c:v>
                </c:pt>
                <c:pt idx="252">
                  <c:v>46204</c:v>
                </c:pt>
                <c:pt idx="253">
                  <c:v>46235</c:v>
                </c:pt>
              </c:numCache>
            </c:numRef>
          </c:xVal>
          <c:yVal>
            <c:numRef>
              <c:f>Koreksi_Data!$M$1512:$M$1765</c:f>
              <c:numCache>
                <c:formatCode>#,##0.0</c:formatCode>
                <c:ptCount val="254"/>
                <c:pt idx="1">
                  <c:v>5</c:v>
                </c:pt>
                <c:pt idx="2">
                  <c:v>2.5</c:v>
                </c:pt>
                <c:pt idx="3">
                  <c:v>4</c:v>
                </c:pt>
                <c:pt idx="5">
                  <c:v>4</c:v>
                </c:pt>
                <c:pt idx="6">
                  <c:v>4</c:v>
                </c:pt>
                <c:pt idx="9">
                  <c:v>5</c:v>
                </c:pt>
                <c:pt idx="10">
                  <c:v>5</c:v>
                </c:pt>
                <c:pt idx="24">
                  <c:v>10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6</c:v>
                </c:pt>
                <c:pt idx="29">
                  <c:v>7</c:v>
                </c:pt>
                <c:pt idx="30">
                  <c:v>11</c:v>
                </c:pt>
                <c:pt idx="35">
                  <c:v>20</c:v>
                </c:pt>
                <c:pt idx="44">
                  <c:v>73.6666666666667</c:v>
                </c:pt>
                <c:pt idx="49">
                  <c:v>38</c:v>
                </c:pt>
                <c:pt idx="50">
                  <c:v>66</c:v>
                </c:pt>
                <c:pt idx="51">
                  <c:v>78</c:v>
                </c:pt>
                <c:pt idx="52">
                  <c:v>69</c:v>
                </c:pt>
                <c:pt idx="53">
                  <c:v>109</c:v>
                </c:pt>
                <c:pt idx="59">
                  <c:v>102</c:v>
                </c:pt>
                <c:pt idx="60">
                  <c:v>108</c:v>
                </c:pt>
                <c:pt idx="61">
                  <c:v>288</c:v>
                </c:pt>
                <c:pt idx="64">
                  <c:v>288</c:v>
                </c:pt>
                <c:pt idx="65">
                  <c:v>288</c:v>
                </c:pt>
                <c:pt idx="66">
                  <c:v>353</c:v>
                </c:pt>
                <c:pt idx="67">
                  <c:v>336</c:v>
                </c:pt>
                <c:pt idx="70">
                  <c:v>394</c:v>
                </c:pt>
                <c:pt idx="74">
                  <c:v>17.1666666666667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269.166666666667</c:v>
                </c:pt>
                <c:pt idx="79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38.5</c:v>
                </c:pt>
                <c:pt idx="85">
                  <c:v>41</c:v>
                </c:pt>
                <c:pt idx="109">
                  <c:v>6.5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2">
                  <c:v>0</c:v>
                </c:pt>
                <c:pt idx="154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5">
                  <c:v>0</c:v>
                </c:pt>
                <c:pt idx="166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8">
                  <c:v>0</c:v>
                </c:pt>
                <c:pt idx="186">
                  <c:v>0</c:v>
                </c:pt>
                <c:pt idx="204">
                  <c:v>0</c:v>
                </c:pt>
                <c:pt idx="217">
                  <c:v>0</c:v>
                </c:pt>
                <c:pt idx="227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</c:numCache>
            </c:numRef>
          </c:yVal>
          <c:smooth val="0"/>
        </c:ser>
        <c:axId val="82215900"/>
        <c:axId val="934362"/>
      </c:scatterChart>
      <c:valAx>
        <c:axId val="82215900"/>
        <c:scaling>
          <c:orientation val="minMax"/>
          <c:max val="46235"/>
          <c:min val="38353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34362"/>
        <c:crosses val="autoZero"/>
        <c:crossBetween val="midCat"/>
        <c:majorUnit val="1095.75"/>
      </c:valAx>
      <c:valAx>
        <c:axId val="934362"/>
        <c:scaling>
          <c:orientation val="minMax"/>
          <c:max val="5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221590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KKNA-5ST | WATER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Koreksi_Data!$C$1766:$C$1917</c:f>
              <c:numCache>
                <c:formatCode>mmm\-yyyy</c:formatCode>
                <c:ptCount val="152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</c:numCache>
            </c:numRef>
          </c:xVal>
          <c:yVal>
            <c:numRef>
              <c:f>Koreksi_Data!$L$1766:$L$1917</c:f>
              <c:numCache>
                <c:formatCode>#,##0.0</c:formatCode>
                <c:ptCount val="152"/>
                <c:pt idx="0">
                  <c:v>0</c:v>
                </c:pt>
                <c:pt idx="1">
                  <c:v>280</c:v>
                </c:pt>
                <c:pt idx="2">
                  <c:v>265</c:v>
                </c:pt>
                <c:pt idx="3">
                  <c:v>279</c:v>
                </c:pt>
                <c:pt idx="4">
                  <c:v>210</c:v>
                </c:pt>
                <c:pt idx="5">
                  <c:v>195</c:v>
                </c:pt>
                <c:pt idx="6">
                  <c:v>144</c:v>
                </c:pt>
                <c:pt idx="7">
                  <c:v>219</c:v>
                </c:pt>
                <c:pt idx="8">
                  <c:v>208</c:v>
                </c:pt>
                <c:pt idx="9">
                  <c:v>163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22.4</c:v>
                </c:pt>
                <c:pt idx="27">
                  <c:v>20.5</c:v>
                </c:pt>
                <c:pt idx="28">
                  <c:v>20.2</c:v>
                </c:pt>
                <c:pt idx="29">
                  <c:v>19.2</c:v>
                </c:pt>
                <c:pt idx="30">
                  <c:v>15.7</c:v>
                </c:pt>
                <c:pt idx="31">
                  <c:v>5.68</c:v>
                </c:pt>
                <c:pt idx="32">
                  <c:v>23.4</c:v>
                </c:pt>
                <c:pt idx="33">
                  <c:v>16.3</c:v>
                </c:pt>
                <c:pt idx="34">
                  <c:v>18.1</c:v>
                </c:pt>
                <c:pt idx="35">
                  <c:v>118</c:v>
                </c:pt>
                <c:pt idx="36">
                  <c:v>120</c:v>
                </c:pt>
                <c:pt idx="37">
                  <c:v>101</c:v>
                </c:pt>
                <c:pt idx="38">
                  <c:v>36.2</c:v>
                </c:pt>
                <c:pt idx="39">
                  <c:v>271</c:v>
                </c:pt>
                <c:pt idx="40">
                  <c:v>38.1</c:v>
                </c:pt>
                <c:pt idx="41">
                  <c:v>35.9</c:v>
                </c:pt>
                <c:pt idx="42">
                  <c:v>36.2</c:v>
                </c:pt>
                <c:pt idx="43">
                  <c:v>29.1</c:v>
                </c:pt>
                <c:pt idx="44">
                  <c:v>45.6</c:v>
                </c:pt>
                <c:pt idx="45">
                  <c:v>43.1</c:v>
                </c:pt>
                <c:pt idx="46">
                  <c:v>38.6</c:v>
                </c:pt>
                <c:pt idx="47">
                  <c:v>25.6</c:v>
                </c:pt>
                <c:pt idx="48">
                  <c:v>22.7</c:v>
                </c:pt>
                <c:pt idx="49">
                  <c:v>13.3</c:v>
                </c:pt>
                <c:pt idx="50">
                  <c:v>0</c:v>
                </c:pt>
                <c:pt idx="51">
                  <c:v>0</c:v>
                </c:pt>
                <c:pt idx="52">
                  <c:v>26.3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5.6</c:v>
                </c:pt>
                <c:pt idx="63">
                  <c:v>8.21</c:v>
                </c:pt>
                <c:pt idx="64">
                  <c:v>1.95</c:v>
                </c:pt>
                <c:pt idx="65">
                  <c:v>0.894</c:v>
                </c:pt>
                <c:pt idx="66">
                  <c:v>0.74</c:v>
                </c:pt>
                <c:pt idx="67">
                  <c:v>0.63</c:v>
                </c:pt>
                <c:pt idx="68">
                  <c:v>0.822</c:v>
                </c:pt>
                <c:pt idx="69">
                  <c:v>1.21</c:v>
                </c:pt>
                <c:pt idx="70">
                  <c:v>1.33</c:v>
                </c:pt>
                <c:pt idx="71">
                  <c:v>1.23</c:v>
                </c:pt>
                <c:pt idx="72">
                  <c:v>1.38</c:v>
                </c:pt>
                <c:pt idx="73">
                  <c:v>1.39</c:v>
                </c:pt>
                <c:pt idx="74">
                  <c:v>1.65</c:v>
                </c:pt>
                <c:pt idx="75">
                  <c:v>2.27</c:v>
                </c:pt>
                <c:pt idx="76">
                  <c:v>3.98</c:v>
                </c:pt>
                <c:pt idx="77">
                  <c:v>4.38</c:v>
                </c:pt>
                <c:pt idx="78">
                  <c:v>6.24</c:v>
                </c:pt>
                <c:pt idx="79">
                  <c:v>5.74</c:v>
                </c:pt>
                <c:pt idx="80">
                  <c:v>4.15</c:v>
                </c:pt>
                <c:pt idx="81">
                  <c:v>2.29</c:v>
                </c:pt>
                <c:pt idx="82">
                  <c:v>2.05</c:v>
                </c:pt>
                <c:pt idx="83">
                  <c:v>3.83</c:v>
                </c:pt>
                <c:pt idx="84">
                  <c:v>5.18</c:v>
                </c:pt>
                <c:pt idx="85">
                  <c:v>5.57</c:v>
                </c:pt>
                <c:pt idx="86">
                  <c:v>8.03</c:v>
                </c:pt>
                <c:pt idx="87">
                  <c:v>7.46</c:v>
                </c:pt>
                <c:pt idx="88">
                  <c:v>5.34</c:v>
                </c:pt>
                <c:pt idx="89">
                  <c:v>5.34</c:v>
                </c:pt>
                <c:pt idx="90">
                  <c:v>5.39</c:v>
                </c:pt>
                <c:pt idx="91">
                  <c:v>5.09</c:v>
                </c:pt>
                <c:pt idx="92">
                  <c:v>4.71</c:v>
                </c:pt>
                <c:pt idx="93">
                  <c:v>4.61</c:v>
                </c:pt>
                <c:pt idx="94">
                  <c:v>9.65</c:v>
                </c:pt>
                <c:pt idx="95">
                  <c:v>18.4</c:v>
                </c:pt>
                <c:pt idx="96">
                  <c:v>14.1</c:v>
                </c:pt>
                <c:pt idx="97">
                  <c:v>12.9</c:v>
                </c:pt>
                <c:pt idx="98">
                  <c:v>14</c:v>
                </c:pt>
                <c:pt idx="99">
                  <c:v>13.2</c:v>
                </c:pt>
                <c:pt idx="100">
                  <c:v>12.2</c:v>
                </c:pt>
                <c:pt idx="101">
                  <c:v>11.7</c:v>
                </c:pt>
                <c:pt idx="102">
                  <c:v>10.9</c:v>
                </c:pt>
                <c:pt idx="103">
                  <c:v>8.5</c:v>
                </c:pt>
                <c:pt idx="104">
                  <c:v>9.79</c:v>
                </c:pt>
                <c:pt idx="105">
                  <c:v>12.8</c:v>
                </c:pt>
                <c:pt idx="106">
                  <c:v>14</c:v>
                </c:pt>
                <c:pt idx="107">
                  <c:v>12.8</c:v>
                </c:pt>
                <c:pt idx="108">
                  <c:v>11.5</c:v>
                </c:pt>
                <c:pt idx="109">
                  <c:v>11.2</c:v>
                </c:pt>
                <c:pt idx="110">
                  <c:v>11.3</c:v>
                </c:pt>
                <c:pt idx="111">
                  <c:v>10.7</c:v>
                </c:pt>
                <c:pt idx="112">
                  <c:v>14.8</c:v>
                </c:pt>
                <c:pt idx="113">
                  <c:v>16.5</c:v>
                </c:pt>
                <c:pt idx="114">
                  <c:v>16.9</c:v>
                </c:pt>
                <c:pt idx="115">
                  <c:v>15.4</c:v>
                </c:pt>
                <c:pt idx="116">
                  <c:v>15.8</c:v>
                </c:pt>
                <c:pt idx="117">
                  <c:v>14.6</c:v>
                </c:pt>
                <c:pt idx="118">
                  <c:v>14.4</c:v>
                </c:pt>
                <c:pt idx="119">
                  <c:v>14.2</c:v>
                </c:pt>
                <c:pt idx="120">
                  <c:v>14.1</c:v>
                </c:pt>
                <c:pt idx="121">
                  <c:v>13.5</c:v>
                </c:pt>
                <c:pt idx="122">
                  <c:v>15.2</c:v>
                </c:pt>
                <c:pt idx="123">
                  <c:v>14.6</c:v>
                </c:pt>
                <c:pt idx="124">
                  <c:v>13.8</c:v>
                </c:pt>
                <c:pt idx="125">
                  <c:v>19.2</c:v>
                </c:pt>
                <c:pt idx="126">
                  <c:v>20</c:v>
                </c:pt>
                <c:pt idx="127">
                  <c:v>23.9</c:v>
                </c:pt>
                <c:pt idx="128">
                  <c:v>25.6</c:v>
                </c:pt>
                <c:pt idx="129">
                  <c:v>24.9</c:v>
                </c:pt>
                <c:pt idx="130">
                  <c:v>23.6</c:v>
                </c:pt>
                <c:pt idx="131">
                  <c:v>26.2</c:v>
                </c:pt>
                <c:pt idx="132">
                  <c:v>28.8</c:v>
                </c:pt>
                <c:pt idx="133">
                  <c:v>28</c:v>
                </c:pt>
                <c:pt idx="134">
                  <c:v>30.6</c:v>
                </c:pt>
                <c:pt idx="135">
                  <c:v>31.2</c:v>
                </c:pt>
                <c:pt idx="136">
                  <c:v>29.9</c:v>
                </c:pt>
                <c:pt idx="137">
                  <c:v>28.6</c:v>
                </c:pt>
                <c:pt idx="138">
                  <c:v>30.1</c:v>
                </c:pt>
                <c:pt idx="139">
                  <c:v>33.9</c:v>
                </c:pt>
                <c:pt idx="140">
                  <c:v>31.9</c:v>
                </c:pt>
                <c:pt idx="141">
                  <c:v>14.6</c:v>
                </c:pt>
                <c:pt idx="142">
                  <c:v>16</c:v>
                </c:pt>
                <c:pt idx="143">
                  <c:v>34.3</c:v>
                </c:pt>
                <c:pt idx="144">
                  <c:v>36.8</c:v>
                </c:pt>
                <c:pt idx="145">
                  <c:v>38</c:v>
                </c:pt>
                <c:pt idx="146">
                  <c:v>37</c:v>
                </c:pt>
                <c:pt idx="147">
                  <c:v>37.1</c:v>
                </c:pt>
                <c:pt idx="148">
                  <c:v>37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Koreksi_Data!$C$1766:$C$1917</c:f>
              <c:numCache>
                <c:formatCode>mmm\-yyyy</c:formatCode>
                <c:ptCount val="152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</c:numCache>
            </c:numRef>
          </c:xVal>
          <c:yVal>
            <c:numRef>
              <c:f>Koreksi_Data!$M$1766:$M$1917</c:f>
              <c:numCache>
                <c:formatCode>#,##0.0</c:formatCode>
                <c:ptCount val="152"/>
                <c:pt idx="0">
                  <c:v>0</c:v>
                </c:pt>
                <c:pt idx="1">
                  <c:v>40.9</c:v>
                </c:pt>
                <c:pt idx="5">
                  <c:v>134</c:v>
                </c:pt>
                <c:pt idx="10">
                  <c:v>0</c:v>
                </c:pt>
                <c:pt idx="14">
                  <c:v>0</c:v>
                </c:pt>
                <c:pt idx="20">
                  <c:v>0</c:v>
                </c:pt>
                <c:pt idx="24">
                  <c:v>0</c:v>
                </c:pt>
                <c:pt idx="26">
                  <c:v>14</c:v>
                </c:pt>
                <c:pt idx="34">
                  <c:v>94</c:v>
                </c:pt>
                <c:pt idx="35">
                  <c:v>0</c:v>
                </c:pt>
                <c:pt idx="36">
                  <c:v>45.5</c:v>
                </c:pt>
                <c:pt idx="38">
                  <c:v>36</c:v>
                </c:pt>
                <c:pt idx="39">
                  <c:v>43</c:v>
                </c:pt>
                <c:pt idx="40">
                  <c:v>17</c:v>
                </c:pt>
                <c:pt idx="41">
                  <c:v>14</c:v>
                </c:pt>
                <c:pt idx="42">
                  <c:v>16</c:v>
                </c:pt>
                <c:pt idx="43">
                  <c:v>14</c:v>
                </c:pt>
                <c:pt idx="44">
                  <c:v>25</c:v>
                </c:pt>
                <c:pt idx="45">
                  <c:v>27</c:v>
                </c:pt>
                <c:pt idx="46">
                  <c:v>22</c:v>
                </c:pt>
                <c:pt idx="48">
                  <c:v>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43.75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7</c:v>
                </c:pt>
                <c:pt idx="64">
                  <c:v>0.5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2</c:v>
                </c:pt>
                <c:pt idx="75">
                  <c:v>2</c:v>
                </c:pt>
                <c:pt idx="76">
                  <c:v>4</c:v>
                </c:pt>
                <c:pt idx="77">
                  <c:v>4</c:v>
                </c:pt>
                <c:pt idx="78">
                  <c:v>5</c:v>
                </c:pt>
                <c:pt idx="79">
                  <c:v>4</c:v>
                </c:pt>
                <c:pt idx="80">
                  <c:v>3</c:v>
                </c:pt>
                <c:pt idx="81">
                  <c:v>2</c:v>
                </c:pt>
                <c:pt idx="83">
                  <c:v>4</c:v>
                </c:pt>
                <c:pt idx="85">
                  <c:v>7</c:v>
                </c:pt>
                <c:pt idx="87">
                  <c:v>5</c:v>
                </c:pt>
                <c:pt idx="94">
                  <c:v>16</c:v>
                </c:pt>
                <c:pt idx="95">
                  <c:v>15</c:v>
                </c:pt>
                <c:pt idx="96">
                  <c:v>13</c:v>
                </c:pt>
                <c:pt idx="109">
                  <c:v>12</c:v>
                </c:pt>
                <c:pt idx="112">
                  <c:v>16</c:v>
                </c:pt>
                <c:pt idx="125">
                  <c:v>20</c:v>
                </c:pt>
                <c:pt idx="128">
                  <c:v>23</c:v>
                </c:pt>
                <c:pt idx="135">
                  <c:v>22</c:v>
                </c:pt>
                <c:pt idx="138">
                  <c:v>28</c:v>
                </c:pt>
                <c:pt idx="140">
                  <c:v>12</c:v>
                </c:pt>
                <c:pt idx="142">
                  <c:v>30</c:v>
                </c:pt>
                <c:pt idx="143">
                  <c:v>30</c:v>
                </c:pt>
                <c:pt idx="144">
                  <c:v>33</c:v>
                </c:pt>
                <c:pt idx="145">
                  <c:v>29</c:v>
                </c:pt>
                <c:pt idx="148">
                  <c:v>0</c:v>
                </c:pt>
                <c:pt idx="149">
                  <c:v>0</c:v>
                </c:pt>
              </c:numCache>
            </c:numRef>
          </c:yVal>
          <c:smooth val="0"/>
        </c:ser>
        <c:axId val="84900702"/>
        <c:axId val="20833469"/>
      </c:scatterChart>
      <c:valAx>
        <c:axId val="84900702"/>
        <c:scaling>
          <c:orientation val="minMax"/>
          <c:max val="45748"/>
          <c:min val="41153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0833469"/>
        <c:crosses val="autoZero"/>
        <c:crossBetween val="midCat"/>
        <c:majorUnit val="730.5"/>
      </c:valAx>
      <c:valAx>
        <c:axId val="20833469"/>
        <c:scaling>
          <c:orientation val="minMax"/>
          <c:max val="3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490070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KKNA-5ST | WATER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2e75b6"/>
            </a:solidFill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Koreksi_Data!$C$1766:$C$1917</c:f>
              <c:numCache>
                <c:formatCode>mmm\-yyyy</c:formatCode>
                <c:ptCount val="152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</c:numCache>
            </c:numRef>
          </c:xVal>
          <c:yVal>
            <c:numRef>
              <c:f>Koreksi_Data!$O$1766:$O$1917</c:f>
              <c:numCache>
                <c:formatCode>#,##0.0</c:formatCode>
                <c:ptCount val="152"/>
                <c:pt idx="0">
                  <c:v>0</c:v>
                </c:pt>
                <c:pt idx="1">
                  <c:v>40.9</c:v>
                </c:pt>
                <c:pt idx="2">
                  <c:v>38.7089285714286</c:v>
                </c:pt>
                <c:pt idx="3">
                  <c:v>40.7539285714286</c:v>
                </c:pt>
                <c:pt idx="4">
                  <c:v>30.675</c:v>
                </c:pt>
                <c:pt idx="5">
                  <c:v>134</c:v>
                </c:pt>
                <c:pt idx="6">
                  <c:v>98.9538461538462</c:v>
                </c:pt>
                <c:pt idx="7">
                  <c:v>150.492307692308</c:v>
                </c:pt>
                <c:pt idx="8">
                  <c:v>142.933333333333</c:v>
                </c:pt>
                <c:pt idx="9">
                  <c:v>112.010256410256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14</c:v>
                </c:pt>
                <c:pt idx="27">
                  <c:v>12.8125</c:v>
                </c:pt>
                <c:pt idx="28">
                  <c:v>12.625</c:v>
                </c:pt>
                <c:pt idx="29">
                  <c:v>12</c:v>
                </c:pt>
                <c:pt idx="30">
                  <c:v>9.8125</c:v>
                </c:pt>
                <c:pt idx="31">
                  <c:v>3.55</c:v>
                </c:pt>
                <c:pt idx="32">
                  <c:v>14.625</c:v>
                </c:pt>
                <c:pt idx="33">
                  <c:v>10.1875</c:v>
                </c:pt>
                <c:pt idx="34">
                  <c:v>94</c:v>
                </c:pt>
                <c:pt idx="35">
                  <c:v>0</c:v>
                </c:pt>
                <c:pt idx="36">
                  <c:v>45.5</c:v>
                </c:pt>
                <c:pt idx="37">
                  <c:v>38.2958333333333</c:v>
                </c:pt>
                <c:pt idx="38">
                  <c:v>36</c:v>
                </c:pt>
                <c:pt idx="39">
                  <c:v>43</c:v>
                </c:pt>
                <c:pt idx="40">
                  <c:v>17</c:v>
                </c:pt>
                <c:pt idx="41">
                  <c:v>14</c:v>
                </c:pt>
                <c:pt idx="42">
                  <c:v>16</c:v>
                </c:pt>
                <c:pt idx="43">
                  <c:v>14</c:v>
                </c:pt>
                <c:pt idx="44">
                  <c:v>25</c:v>
                </c:pt>
                <c:pt idx="45">
                  <c:v>27</c:v>
                </c:pt>
                <c:pt idx="46">
                  <c:v>22</c:v>
                </c:pt>
                <c:pt idx="47">
                  <c:v>14.5906735751295</c:v>
                </c:pt>
                <c:pt idx="48">
                  <c:v>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43.75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7</c:v>
                </c:pt>
                <c:pt idx="63">
                  <c:v>10.2625</c:v>
                </c:pt>
                <c:pt idx="64">
                  <c:v>0.5</c:v>
                </c:pt>
                <c:pt idx="65">
                  <c:v>0.229230769230769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2</c:v>
                </c:pt>
                <c:pt idx="75">
                  <c:v>2</c:v>
                </c:pt>
                <c:pt idx="76">
                  <c:v>4</c:v>
                </c:pt>
                <c:pt idx="77">
                  <c:v>4</c:v>
                </c:pt>
                <c:pt idx="78">
                  <c:v>5</c:v>
                </c:pt>
                <c:pt idx="79">
                  <c:v>4</c:v>
                </c:pt>
                <c:pt idx="80">
                  <c:v>3</c:v>
                </c:pt>
                <c:pt idx="81">
                  <c:v>2</c:v>
                </c:pt>
                <c:pt idx="82">
                  <c:v>1.79039301310044</c:v>
                </c:pt>
                <c:pt idx="83">
                  <c:v>4</c:v>
                </c:pt>
                <c:pt idx="84">
                  <c:v>5.40992167101828</c:v>
                </c:pt>
                <c:pt idx="85">
                  <c:v>7</c:v>
                </c:pt>
                <c:pt idx="86">
                  <c:v>10.0915619389587</c:v>
                </c:pt>
                <c:pt idx="87">
                  <c:v>5</c:v>
                </c:pt>
                <c:pt idx="88">
                  <c:v>3.57908847184987</c:v>
                </c:pt>
                <c:pt idx="89">
                  <c:v>3.57908847184987</c:v>
                </c:pt>
                <c:pt idx="90">
                  <c:v>3.61260053619303</c:v>
                </c:pt>
                <c:pt idx="91">
                  <c:v>3.41152815013405</c:v>
                </c:pt>
                <c:pt idx="92">
                  <c:v>3.15683646112601</c:v>
                </c:pt>
                <c:pt idx="93">
                  <c:v>3.08981233243968</c:v>
                </c:pt>
                <c:pt idx="94">
                  <c:v>16</c:v>
                </c:pt>
                <c:pt idx="95">
                  <c:v>15</c:v>
                </c:pt>
                <c:pt idx="96">
                  <c:v>13</c:v>
                </c:pt>
                <c:pt idx="97">
                  <c:v>11.8936170212766</c:v>
                </c:pt>
                <c:pt idx="98">
                  <c:v>12.9078014184397</c:v>
                </c:pt>
                <c:pt idx="99">
                  <c:v>12.1702127659574</c:v>
                </c:pt>
                <c:pt idx="100">
                  <c:v>11.2482269503546</c:v>
                </c:pt>
                <c:pt idx="101">
                  <c:v>10.7872340425532</c:v>
                </c:pt>
                <c:pt idx="102">
                  <c:v>10.0496453900709</c:v>
                </c:pt>
                <c:pt idx="103">
                  <c:v>7.83687943262411</c:v>
                </c:pt>
                <c:pt idx="104">
                  <c:v>9.02624113475177</c:v>
                </c:pt>
                <c:pt idx="105">
                  <c:v>11.8014184397163</c:v>
                </c:pt>
                <c:pt idx="106">
                  <c:v>12.9078014184397</c:v>
                </c:pt>
                <c:pt idx="107">
                  <c:v>11.8014184397163</c:v>
                </c:pt>
                <c:pt idx="108">
                  <c:v>10.6028368794326</c:v>
                </c:pt>
                <c:pt idx="109">
                  <c:v>12</c:v>
                </c:pt>
                <c:pt idx="110">
                  <c:v>12.1071428571429</c:v>
                </c:pt>
                <c:pt idx="111">
                  <c:v>11.4642857142857</c:v>
                </c:pt>
                <c:pt idx="112">
                  <c:v>16</c:v>
                </c:pt>
                <c:pt idx="113">
                  <c:v>17.8378378378378</c:v>
                </c:pt>
                <c:pt idx="114">
                  <c:v>18.2702702702703</c:v>
                </c:pt>
                <c:pt idx="115">
                  <c:v>16.6486486486486</c:v>
                </c:pt>
                <c:pt idx="116">
                  <c:v>17.0810810810811</c:v>
                </c:pt>
                <c:pt idx="117">
                  <c:v>15.7837837837838</c:v>
                </c:pt>
                <c:pt idx="118">
                  <c:v>15.5675675675676</c:v>
                </c:pt>
                <c:pt idx="119">
                  <c:v>15.3513513513513</c:v>
                </c:pt>
                <c:pt idx="120">
                  <c:v>15.2432432432432</c:v>
                </c:pt>
                <c:pt idx="121">
                  <c:v>14.5945945945946</c:v>
                </c:pt>
                <c:pt idx="122">
                  <c:v>16.4324324324324</c:v>
                </c:pt>
                <c:pt idx="123">
                  <c:v>15.7837837837838</c:v>
                </c:pt>
                <c:pt idx="124">
                  <c:v>14.9189189189189</c:v>
                </c:pt>
                <c:pt idx="125">
                  <c:v>20</c:v>
                </c:pt>
                <c:pt idx="126">
                  <c:v>20.8333333333333</c:v>
                </c:pt>
                <c:pt idx="127">
                  <c:v>24.8958333333333</c:v>
                </c:pt>
                <c:pt idx="128">
                  <c:v>23</c:v>
                </c:pt>
                <c:pt idx="129">
                  <c:v>22.37109375</c:v>
                </c:pt>
                <c:pt idx="130">
                  <c:v>21.203125</c:v>
                </c:pt>
                <c:pt idx="131">
                  <c:v>23.5390625</c:v>
                </c:pt>
                <c:pt idx="132">
                  <c:v>25.875</c:v>
                </c:pt>
                <c:pt idx="133">
                  <c:v>25.15625</c:v>
                </c:pt>
                <c:pt idx="134">
                  <c:v>27.4921875</c:v>
                </c:pt>
                <c:pt idx="135">
                  <c:v>22</c:v>
                </c:pt>
                <c:pt idx="136">
                  <c:v>21.0833333333333</c:v>
                </c:pt>
                <c:pt idx="137">
                  <c:v>20.1666666666667</c:v>
                </c:pt>
                <c:pt idx="138">
                  <c:v>28</c:v>
                </c:pt>
                <c:pt idx="139">
                  <c:v>31.5348837209302</c:v>
                </c:pt>
                <c:pt idx="140">
                  <c:v>12</c:v>
                </c:pt>
                <c:pt idx="141">
                  <c:v>5.49216300940439</c:v>
                </c:pt>
                <c:pt idx="142">
                  <c:v>30</c:v>
                </c:pt>
                <c:pt idx="143">
                  <c:v>30</c:v>
                </c:pt>
                <c:pt idx="144">
                  <c:v>33</c:v>
                </c:pt>
                <c:pt idx="145">
                  <c:v>29</c:v>
                </c:pt>
                <c:pt idx="146">
                  <c:v>28.2368421052632</c:v>
                </c:pt>
                <c:pt idx="147">
                  <c:v>28.3131578947368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Koreksi_Data!$C$1766:$C$1917</c:f>
              <c:numCache>
                <c:formatCode>mmm\-yyyy</c:formatCode>
                <c:ptCount val="152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</c:numCache>
            </c:numRef>
          </c:xVal>
          <c:yVal>
            <c:numRef>
              <c:f>Koreksi_Data!$M$1766:$M$1917</c:f>
              <c:numCache>
                <c:formatCode>#,##0.0</c:formatCode>
                <c:ptCount val="152"/>
                <c:pt idx="0">
                  <c:v>0</c:v>
                </c:pt>
                <c:pt idx="1">
                  <c:v>40.9</c:v>
                </c:pt>
                <c:pt idx="5">
                  <c:v>134</c:v>
                </c:pt>
                <c:pt idx="10">
                  <c:v>0</c:v>
                </c:pt>
                <c:pt idx="14">
                  <c:v>0</c:v>
                </c:pt>
                <c:pt idx="20">
                  <c:v>0</c:v>
                </c:pt>
                <c:pt idx="24">
                  <c:v>0</c:v>
                </c:pt>
                <c:pt idx="26">
                  <c:v>14</c:v>
                </c:pt>
                <c:pt idx="34">
                  <c:v>94</c:v>
                </c:pt>
                <c:pt idx="35">
                  <c:v>0</c:v>
                </c:pt>
                <c:pt idx="36">
                  <c:v>45.5</c:v>
                </c:pt>
                <c:pt idx="38">
                  <c:v>36</c:v>
                </c:pt>
                <c:pt idx="39">
                  <c:v>43</c:v>
                </c:pt>
                <c:pt idx="40">
                  <c:v>17</c:v>
                </c:pt>
                <c:pt idx="41">
                  <c:v>14</c:v>
                </c:pt>
                <c:pt idx="42">
                  <c:v>16</c:v>
                </c:pt>
                <c:pt idx="43">
                  <c:v>14</c:v>
                </c:pt>
                <c:pt idx="44">
                  <c:v>25</c:v>
                </c:pt>
                <c:pt idx="45">
                  <c:v>27</c:v>
                </c:pt>
                <c:pt idx="46">
                  <c:v>22</c:v>
                </c:pt>
                <c:pt idx="48">
                  <c:v>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43.75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7</c:v>
                </c:pt>
                <c:pt idx="64">
                  <c:v>0.5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2</c:v>
                </c:pt>
                <c:pt idx="75">
                  <c:v>2</c:v>
                </c:pt>
                <c:pt idx="76">
                  <c:v>4</c:v>
                </c:pt>
                <c:pt idx="77">
                  <c:v>4</c:v>
                </c:pt>
                <c:pt idx="78">
                  <c:v>5</c:v>
                </c:pt>
                <c:pt idx="79">
                  <c:v>4</c:v>
                </c:pt>
                <c:pt idx="80">
                  <c:v>3</c:v>
                </c:pt>
                <c:pt idx="81">
                  <c:v>2</c:v>
                </c:pt>
                <c:pt idx="83">
                  <c:v>4</c:v>
                </c:pt>
                <c:pt idx="85">
                  <c:v>7</c:v>
                </c:pt>
                <c:pt idx="87">
                  <c:v>5</c:v>
                </c:pt>
                <c:pt idx="94">
                  <c:v>16</c:v>
                </c:pt>
                <c:pt idx="95">
                  <c:v>15</c:v>
                </c:pt>
                <c:pt idx="96">
                  <c:v>13</c:v>
                </c:pt>
                <c:pt idx="109">
                  <c:v>12</c:v>
                </c:pt>
                <c:pt idx="112">
                  <c:v>16</c:v>
                </c:pt>
                <c:pt idx="125">
                  <c:v>20</c:v>
                </c:pt>
                <c:pt idx="128">
                  <c:v>23</c:v>
                </c:pt>
                <c:pt idx="135">
                  <c:v>22</c:v>
                </c:pt>
                <c:pt idx="138">
                  <c:v>28</c:v>
                </c:pt>
                <c:pt idx="140">
                  <c:v>12</c:v>
                </c:pt>
                <c:pt idx="142">
                  <c:v>30</c:v>
                </c:pt>
                <c:pt idx="143">
                  <c:v>30</c:v>
                </c:pt>
                <c:pt idx="144">
                  <c:v>33</c:v>
                </c:pt>
                <c:pt idx="145">
                  <c:v>29</c:v>
                </c:pt>
                <c:pt idx="148">
                  <c:v>0</c:v>
                </c:pt>
                <c:pt idx="149">
                  <c:v>0</c:v>
                </c:pt>
              </c:numCache>
            </c:numRef>
          </c:yVal>
          <c:smooth val="0"/>
        </c:ser>
        <c:axId val="20610260"/>
        <c:axId val="34618097"/>
      </c:scatterChart>
      <c:valAx>
        <c:axId val="20610260"/>
        <c:scaling>
          <c:orientation val="minMax"/>
          <c:max val="45748"/>
          <c:min val="41153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4618097"/>
        <c:crosses val="autoZero"/>
        <c:crossBetween val="midCat"/>
        <c:majorUnit val="730.5"/>
      </c:valAx>
      <c:valAx>
        <c:axId val="34618097"/>
        <c:scaling>
          <c:orientation val="minMax"/>
          <c:max val="3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061026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KKNB-1 | WATER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Koreksi_Data!$C$1918:$C$2030</c:f>
              <c:numCache>
                <c:formatCode>mmm\-yyyy</c:formatCode>
                <c:ptCount val="113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  <c:pt idx="4">
                  <c:v>42583</c:v>
                </c:pt>
                <c:pt idx="5">
                  <c:v>42614</c:v>
                </c:pt>
                <c:pt idx="6">
                  <c:v>42644</c:v>
                </c:pt>
                <c:pt idx="7">
                  <c:v>42675</c:v>
                </c:pt>
                <c:pt idx="8">
                  <c:v>42705</c:v>
                </c:pt>
                <c:pt idx="9">
                  <c:v>42736</c:v>
                </c:pt>
                <c:pt idx="10">
                  <c:v>42767</c:v>
                </c:pt>
                <c:pt idx="11">
                  <c:v>42795</c:v>
                </c:pt>
                <c:pt idx="12">
                  <c:v>42826</c:v>
                </c:pt>
                <c:pt idx="13">
                  <c:v>42856</c:v>
                </c:pt>
                <c:pt idx="14">
                  <c:v>42887</c:v>
                </c:pt>
                <c:pt idx="15">
                  <c:v>42917</c:v>
                </c:pt>
                <c:pt idx="16">
                  <c:v>42948</c:v>
                </c:pt>
                <c:pt idx="17">
                  <c:v>42979</c:v>
                </c:pt>
                <c:pt idx="18">
                  <c:v>43009</c:v>
                </c:pt>
                <c:pt idx="19">
                  <c:v>43040</c:v>
                </c:pt>
                <c:pt idx="20">
                  <c:v>43070</c:v>
                </c:pt>
                <c:pt idx="21">
                  <c:v>43101</c:v>
                </c:pt>
                <c:pt idx="22">
                  <c:v>43132</c:v>
                </c:pt>
                <c:pt idx="23">
                  <c:v>43160</c:v>
                </c:pt>
                <c:pt idx="24">
                  <c:v>43191</c:v>
                </c:pt>
                <c:pt idx="25">
                  <c:v>43221</c:v>
                </c:pt>
                <c:pt idx="26">
                  <c:v>43252</c:v>
                </c:pt>
                <c:pt idx="27">
                  <c:v>43282</c:v>
                </c:pt>
                <c:pt idx="28">
                  <c:v>43313</c:v>
                </c:pt>
                <c:pt idx="29">
                  <c:v>43344</c:v>
                </c:pt>
                <c:pt idx="30">
                  <c:v>43374</c:v>
                </c:pt>
                <c:pt idx="31">
                  <c:v>43405</c:v>
                </c:pt>
                <c:pt idx="32">
                  <c:v>43435</c:v>
                </c:pt>
                <c:pt idx="33">
                  <c:v>43466</c:v>
                </c:pt>
                <c:pt idx="34">
                  <c:v>43497</c:v>
                </c:pt>
                <c:pt idx="35">
                  <c:v>43525</c:v>
                </c:pt>
                <c:pt idx="36">
                  <c:v>43556</c:v>
                </c:pt>
                <c:pt idx="37">
                  <c:v>43586</c:v>
                </c:pt>
                <c:pt idx="38">
                  <c:v>43617</c:v>
                </c:pt>
                <c:pt idx="39">
                  <c:v>43647</c:v>
                </c:pt>
                <c:pt idx="40">
                  <c:v>43678</c:v>
                </c:pt>
                <c:pt idx="41">
                  <c:v>43709</c:v>
                </c:pt>
                <c:pt idx="42">
                  <c:v>43739</c:v>
                </c:pt>
                <c:pt idx="43">
                  <c:v>43770</c:v>
                </c:pt>
                <c:pt idx="44">
                  <c:v>43800</c:v>
                </c:pt>
                <c:pt idx="45">
                  <c:v>43831</c:v>
                </c:pt>
                <c:pt idx="46">
                  <c:v>43862</c:v>
                </c:pt>
                <c:pt idx="47">
                  <c:v>43891</c:v>
                </c:pt>
                <c:pt idx="48">
                  <c:v>43922</c:v>
                </c:pt>
                <c:pt idx="49">
                  <c:v>43952</c:v>
                </c:pt>
                <c:pt idx="50">
                  <c:v>43983</c:v>
                </c:pt>
                <c:pt idx="51">
                  <c:v>44013</c:v>
                </c:pt>
                <c:pt idx="52">
                  <c:v>44044</c:v>
                </c:pt>
                <c:pt idx="53">
                  <c:v>44075</c:v>
                </c:pt>
                <c:pt idx="54">
                  <c:v>44105</c:v>
                </c:pt>
                <c:pt idx="55">
                  <c:v>44136</c:v>
                </c:pt>
                <c:pt idx="56">
                  <c:v>44287</c:v>
                </c:pt>
                <c:pt idx="57">
                  <c:v>44317</c:v>
                </c:pt>
                <c:pt idx="58">
                  <c:v>44348</c:v>
                </c:pt>
                <c:pt idx="59">
                  <c:v>44378</c:v>
                </c:pt>
                <c:pt idx="60">
                  <c:v>44409</c:v>
                </c:pt>
                <c:pt idx="61">
                  <c:v>44440</c:v>
                </c:pt>
                <c:pt idx="62">
                  <c:v>44470</c:v>
                </c:pt>
                <c:pt idx="63">
                  <c:v>44501</c:v>
                </c:pt>
                <c:pt idx="64">
                  <c:v>44531</c:v>
                </c:pt>
                <c:pt idx="65">
                  <c:v>44562</c:v>
                </c:pt>
                <c:pt idx="66">
                  <c:v>44593</c:v>
                </c:pt>
                <c:pt idx="67">
                  <c:v>44621</c:v>
                </c:pt>
                <c:pt idx="68">
                  <c:v>44652</c:v>
                </c:pt>
                <c:pt idx="69">
                  <c:v>44682</c:v>
                </c:pt>
                <c:pt idx="70">
                  <c:v>44713</c:v>
                </c:pt>
                <c:pt idx="71">
                  <c:v>44743</c:v>
                </c:pt>
                <c:pt idx="72">
                  <c:v>44774</c:v>
                </c:pt>
                <c:pt idx="73">
                  <c:v>44805</c:v>
                </c:pt>
                <c:pt idx="74">
                  <c:v>44835</c:v>
                </c:pt>
                <c:pt idx="75">
                  <c:v>44866</c:v>
                </c:pt>
                <c:pt idx="76">
                  <c:v>44896</c:v>
                </c:pt>
                <c:pt idx="77">
                  <c:v>44927</c:v>
                </c:pt>
                <c:pt idx="78">
                  <c:v>44958</c:v>
                </c:pt>
                <c:pt idx="79">
                  <c:v>44986</c:v>
                </c:pt>
                <c:pt idx="80">
                  <c:v>45017</c:v>
                </c:pt>
                <c:pt idx="81">
                  <c:v>45047</c:v>
                </c:pt>
                <c:pt idx="82">
                  <c:v>45078</c:v>
                </c:pt>
                <c:pt idx="83">
                  <c:v>45108</c:v>
                </c:pt>
                <c:pt idx="84">
                  <c:v>45139</c:v>
                </c:pt>
                <c:pt idx="85">
                  <c:v>45170</c:v>
                </c:pt>
                <c:pt idx="86">
                  <c:v>45200</c:v>
                </c:pt>
                <c:pt idx="87">
                  <c:v>45231</c:v>
                </c:pt>
                <c:pt idx="88">
                  <c:v>45292</c:v>
                </c:pt>
                <c:pt idx="89">
                  <c:v>45323</c:v>
                </c:pt>
                <c:pt idx="90">
                  <c:v>45352</c:v>
                </c:pt>
                <c:pt idx="91">
                  <c:v>45383</c:v>
                </c:pt>
                <c:pt idx="92">
                  <c:v>45413</c:v>
                </c:pt>
                <c:pt idx="93">
                  <c:v>45444</c:v>
                </c:pt>
                <c:pt idx="94">
                  <c:v>45474</c:v>
                </c:pt>
                <c:pt idx="95">
                  <c:v>45505</c:v>
                </c:pt>
                <c:pt idx="96">
                  <c:v>45536</c:v>
                </c:pt>
                <c:pt idx="97">
                  <c:v>45566</c:v>
                </c:pt>
                <c:pt idx="98">
                  <c:v>45597</c:v>
                </c:pt>
                <c:pt idx="99">
                  <c:v>45627</c:v>
                </c:pt>
                <c:pt idx="100">
                  <c:v>45658</c:v>
                </c:pt>
                <c:pt idx="101">
                  <c:v>45689</c:v>
                </c:pt>
                <c:pt idx="102">
                  <c:v>45717</c:v>
                </c:pt>
                <c:pt idx="103">
                  <c:v>45748</c:v>
                </c:pt>
                <c:pt idx="104">
                  <c:v>45839</c:v>
                </c:pt>
                <c:pt idx="105">
                  <c:v>45962</c:v>
                </c:pt>
                <c:pt idx="106">
                  <c:v>45992</c:v>
                </c:pt>
                <c:pt idx="107">
                  <c:v>46054</c:v>
                </c:pt>
                <c:pt idx="108">
                  <c:v>46113</c:v>
                </c:pt>
                <c:pt idx="109">
                  <c:v>46143</c:v>
                </c:pt>
                <c:pt idx="110">
                  <c:v>46174</c:v>
                </c:pt>
                <c:pt idx="111">
                  <c:v>46204</c:v>
                </c:pt>
                <c:pt idx="112">
                  <c:v>46235</c:v>
                </c:pt>
              </c:numCache>
            </c:numRef>
          </c:xVal>
          <c:yVal>
            <c:numRef>
              <c:f>Koreksi_Data!$L$1918:$L$2030</c:f>
              <c:numCache>
                <c:formatCode>#,##0.0</c:formatCode>
                <c:ptCount val="113"/>
                <c:pt idx="0">
                  <c:v>0</c:v>
                </c:pt>
                <c:pt idx="1">
                  <c:v>62.6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Koreksi_Data!$C$1918:$C$2030</c:f>
              <c:numCache>
                <c:formatCode>mmm\-yyyy</c:formatCode>
                <c:ptCount val="113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  <c:pt idx="4">
                  <c:v>42583</c:v>
                </c:pt>
                <c:pt idx="5">
                  <c:v>42614</c:v>
                </c:pt>
                <c:pt idx="6">
                  <c:v>42644</c:v>
                </c:pt>
                <c:pt idx="7">
                  <c:v>42675</c:v>
                </c:pt>
                <c:pt idx="8">
                  <c:v>42705</c:v>
                </c:pt>
                <c:pt idx="9">
                  <c:v>42736</c:v>
                </c:pt>
                <c:pt idx="10">
                  <c:v>42767</c:v>
                </c:pt>
                <c:pt idx="11">
                  <c:v>42795</c:v>
                </c:pt>
                <c:pt idx="12">
                  <c:v>42826</c:v>
                </c:pt>
                <c:pt idx="13">
                  <c:v>42856</c:v>
                </c:pt>
                <c:pt idx="14">
                  <c:v>42887</c:v>
                </c:pt>
                <c:pt idx="15">
                  <c:v>42917</c:v>
                </c:pt>
                <c:pt idx="16">
                  <c:v>42948</c:v>
                </c:pt>
                <c:pt idx="17">
                  <c:v>42979</c:v>
                </c:pt>
                <c:pt idx="18">
                  <c:v>43009</c:v>
                </c:pt>
                <c:pt idx="19">
                  <c:v>43040</c:v>
                </c:pt>
                <c:pt idx="20">
                  <c:v>43070</c:v>
                </c:pt>
                <c:pt idx="21">
                  <c:v>43101</c:v>
                </c:pt>
                <c:pt idx="22">
                  <c:v>43132</c:v>
                </c:pt>
                <c:pt idx="23">
                  <c:v>43160</c:v>
                </c:pt>
                <c:pt idx="24">
                  <c:v>43191</c:v>
                </c:pt>
                <c:pt idx="25">
                  <c:v>43221</c:v>
                </c:pt>
                <c:pt idx="26">
                  <c:v>43252</c:v>
                </c:pt>
                <c:pt idx="27">
                  <c:v>43282</c:v>
                </c:pt>
                <c:pt idx="28">
                  <c:v>43313</c:v>
                </c:pt>
                <c:pt idx="29">
                  <c:v>43344</c:v>
                </c:pt>
                <c:pt idx="30">
                  <c:v>43374</c:v>
                </c:pt>
                <c:pt idx="31">
                  <c:v>43405</c:v>
                </c:pt>
                <c:pt idx="32">
                  <c:v>43435</c:v>
                </c:pt>
                <c:pt idx="33">
                  <c:v>43466</c:v>
                </c:pt>
                <c:pt idx="34">
                  <c:v>43497</c:v>
                </c:pt>
                <c:pt idx="35">
                  <c:v>43525</c:v>
                </c:pt>
                <c:pt idx="36">
                  <c:v>43556</c:v>
                </c:pt>
                <c:pt idx="37">
                  <c:v>43586</c:v>
                </c:pt>
                <c:pt idx="38">
                  <c:v>43617</c:v>
                </c:pt>
                <c:pt idx="39">
                  <c:v>43647</c:v>
                </c:pt>
                <c:pt idx="40">
                  <c:v>43678</c:v>
                </c:pt>
                <c:pt idx="41">
                  <c:v>43709</c:v>
                </c:pt>
                <c:pt idx="42">
                  <c:v>43739</c:v>
                </c:pt>
                <c:pt idx="43">
                  <c:v>43770</c:v>
                </c:pt>
                <c:pt idx="44">
                  <c:v>43800</c:v>
                </c:pt>
                <c:pt idx="45">
                  <c:v>43831</c:v>
                </c:pt>
                <c:pt idx="46">
                  <c:v>43862</c:v>
                </c:pt>
                <c:pt idx="47">
                  <c:v>43891</c:v>
                </c:pt>
                <c:pt idx="48">
                  <c:v>43922</c:v>
                </c:pt>
                <c:pt idx="49">
                  <c:v>43952</c:v>
                </c:pt>
                <c:pt idx="50">
                  <c:v>43983</c:v>
                </c:pt>
                <c:pt idx="51">
                  <c:v>44013</c:v>
                </c:pt>
                <c:pt idx="52">
                  <c:v>44044</c:v>
                </c:pt>
                <c:pt idx="53">
                  <c:v>44075</c:v>
                </c:pt>
                <c:pt idx="54">
                  <c:v>44105</c:v>
                </c:pt>
                <c:pt idx="55">
                  <c:v>44136</c:v>
                </c:pt>
                <c:pt idx="56">
                  <c:v>44287</c:v>
                </c:pt>
                <c:pt idx="57">
                  <c:v>44317</c:v>
                </c:pt>
                <c:pt idx="58">
                  <c:v>44348</c:v>
                </c:pt>
                <c:pt idx="59">
                  <c:v>44378</c:v>
                </c:pt>
                <c:pt idx="60">
                  <c:v>44409</c:v>
                </c:pt>
                <c:pt idx="61">
                  <c:v>44440</c:v>
                </c:pt>
                <c:pt idx="62">
                  <c:v>44470</c:v>
                </c:pt>
                <c:pt idx="63">
                  <c:v>44501</c:v>
                </c:pt>
                <c:pt idx="64">
                  <c:v>44531</c:v>
                </c:pt>
                <c:pt idx="65">
                  <c:v>44562</c:v>
                </c:pt>
                <c:pt idx="66">
                  <c:v>44593</c:v>
                </c:pt>
                <c:pt idx="67">
                  <c:v>44621</c:v>
                </c:pt>
                <c:pt idx="68">
                  <c:v>44652</c:v>
                </c:pt>
                <c:pt idx="69">
                  <c:v>44682</c:v>
                </c:pt>
                <c:pt idx="70">
                  <c:v>44713</c:v>
                </c:pt>
                <c:pt idx="71">
                  <c:v>44743</c:v>
                </c:pt>
                <c:pt idx="72">
                  <c:v>44774</c:v>
                </c:pt>
                <c:pt idx="73">
                  <c:v>44805</c:v>
                </c:pt>
                <c:pt idx="74">
                  <c:v>44835</c:v>
                </c:pt>
                <c:pt idx="75">
                  <c:v>44866</c:v>
                </c:pt>
                <c:pt idx="76">
                  <c:v>44896</c:v>
                </c:pt>
                <c:pt idx="77">
                  <c:v>44927</c:v>
                </c:pt>
                <c:pt idx="78">
                  <c:v>44958</c:v>
                </c:pt>
                <c:pt idx="79">
                  <c:v>44986</c:v>
                </c:pt>
                <c:pt idx="80">
                  <c:v>45017</c:v>
                </c:pt>
                <c:pt idx="81">
                  <c:v>45047</c:v>
                </c:pt>
                <c:pt idx="82">
                  <c:v>45078</c:v>
                </c:pt>
                <c:pt idx="83">
                  <c:v>45108</c:v>
                </c:pt>
                <c:pt idx="84">
                  <c:v>45139</c:v>
                </c:pt>
                <c:pt idx="85">
                  <c:v>45170</c:v>
                </c:pt>
                <c:pt idx="86">
                  <c:v>45200</c:v>
                </c:pt>
                <c:pt idx="87">
                  <c:v>45231</c:v>
                </c:pt>
                <c:pt idx="88">
                  <c:v>45292</c:v>
                </c:pt>
                <c:pt idx="89">
                  <c:v>45323</c:v>
                </c:pt>
                <c:pt idx="90">
                  <c:v>45352</c:v>
                </c:pt>
                <c:pt idx="91">
                  <c:v>45383</c:v>
                </c:pt>
                <c:pt idx="92">
                  <c:v>45413</c:v>
                </c:pt>
                <c:pt idx="93">
                  <c:v>45444</c:v>
                </c:pt>
                <c:pt idx="94">
                  <c:v>45474</c:v>
                </c:pt>
                <c:pt idx="95">
                  <c:v>45505</c:v>
                </c:pt>
                <c:pt idx="96">
                  <c:v>45536</c:v>
                </c:pt>
                <c:pt idx="97">
                  <c:v>45566</c:v>
                </c:pt>
                <c:pt idx="98">
                  <c:v>45597</c:v>
                </c:pt>
                <c:pt idx="99">
                  <c:v>45627</c:v>
                </c:pt>
                <c:pt idx="100">
                  <c:v>45658</c:v>
                </c:pt>
                <c:pt idx="101">
                  <c:v>45689</c:v>
                </c:pt>
                <c:pt idx="102">
                  <c:v>45717</c:v>
                </c:pt>
                <c:pt idx="103">
                  <c:v>45748</c:v>
                </c:pt>
                <c:pt idx="104">
                  <c:v>45839</c:v>
                </c:pt>
                <c:pt idx="105">
                  <c:v>45962</c:v>
                </c:pt>
                <c:pt idx="106">
                  <c:v>45992</c:v>
                </c:pt>
                <c:pt idx="107">
                  <c:v>46054</c:v>
                </c:pt>
                <c:pt idx="108">
                  <c:v>46113</c:v>
                </c:pt>
                <c:pt idx="109">
                  <c:v>46143</c:v>
                </c:pt>
                <c:pt idx="110">
                  <c:v>46174</c:v>
                </c:pt>
                <c:pt idx="111">
                  <c:v>46204</c:v>
                </c:pt>
                <c:pt idx="112">
                  <c:v>46235</c:v>
                </c:pt>
              </c:numCache>
            </c:numRef>
          </c:xVal>
          <c:yVal>
            <c:numRef>
              <c:f>Koreksi_Data!$M$1918:$M$2030</c:f>
              <c:numCache>
                <c:formatCode>#,##0.0</c:formatCode>
                <c:ptCount val="113"/>
                <c:pt idx="0">
                  <c:v>9</c:v>
                </c:pt>
                <c:pt idx="1">
                  <c:v>0</c:v>
                </c:pt>
                <c:pt idx="8">
                  <c:v>0</c:v>
                </c:pt>
                <c:pt idx="10">
                  <c:v>0</c:v>
                </c:pt>
                <c:pt idx="17">
                  <c:v>0</c:v>
                </c:pt>
                <c:pt idx="22">
                  <c:v>0</c:v>
                </c:pt>
                <c:pt idx="23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51">
                  <c:v>0</c:v>
                </c:pt>
                <c:pt idx="80">
                  <c:v>0</c:v>
                </c:pt>
                <c:pt idx="81">
                  <c:v>0</c:v>
                </c:pt>
                <c:pt idx="86">
                  <c:v>0</c:v>
                </c:pt>
                <c:pt idx="92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</c:numCache>
            </c:numRef>
          </c:yVal>
          <c:smooth val="0"/>
        </c:ser>
        <c:axId val="97047780"/>
        <c:axId val="78471579"/>
      </c:scatterChart>
      <c:valAx>
        <c:axId val="97047780"/>
        <c:scaling>
          <c:orientation val="minMax"/>
          <c:max val="46235"/>
          <c:min val="424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8471579"/>
        <c:crosses val="autoZero"/>
        <c:crossBetween val="midCat"/>
        <c:majorUnit val="365.25"/>
      </c:valAx>
      <c:valAx>
        <c:axId val="78471579"/>
        <c:scaling>
          <c:orientation val="minMax"/>
          <c:max val="8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704778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KKNB-1 | WATER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2e75b6"/>
            </a:solidFill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Koreksi_Data!$C$1918:$C$2030</c:f>
              <c:numCache>
                <c:formatCode>mmm\-yyyy</c:formatCode>
                <c:ptCount val="113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  <c:pt idx="4">
                  <c:v>42583</c:v>
                </c:pt>
                <c:pt idx="5">
                  <c:v>42614</c:v>
                </c:pt>
                <c:pt idx="6">
                  <c:v>42644</c:v>
                </c:pt>
                <c:pt idx="7">
                  <c:v>42675</c:v>
                </c:pt>
                <c:pt idx="8">
                  <c:v>42705</c:v>
                </c:pt>
                <c:pt idx="9">
                  <c:v>42736</c:v>
                </c:pt>
                <c:pt idx="10">
                  <c:v>42767</c:v>
                </c:pt>
                <c:pt idx="11">
                  <c:v>42795</c:v>
                </c:pt>
                <c:pt idx="12">
                  <c:v>42826</c:v>
                </c:pt>
                <c:pt idx="13">
                  <c:v>42856</c:v>
                </c:pt>
                <c:pt idx="14">
                  <c:v>42887</c:v>
                </c:pt>
                <c:pt idx="15">
                  <c:v>42917</c:v>
                </c:pt>
                <c:pt idx="16">
                  <c:v>42948</c:v>
                </c:pt>
                <c:pt idx="17">
                  <c:v>42979</c:v>
                </c:pt>
                <c:pt idx="18">
                  <c:v>43009</c:v>
                </c:pt>
                <c:pt idx="19">
                  <c:v>43040</c:v>
                </c:pt>
                <c:pt idx="20">
                  <c:v>43070</c:v>
                </c:pt>
                <c:pt idx="21">
                  <c:v>43101</c:v>
                </c:pt>
                <c:pt idx="22">
                  <c:v>43132</c:v>
                </c:pt>
                <c:pt idx="23">
                  <c:v>43160</c:v>
                </c:pt>
                <c:pt idx="24">
                  <c:v>43191</c:v>
                </c:pt>
                <c:pt idx="25">
                  <c:v>43221</c:v>
                </c:pt>
                <c:pt idx="26">
                  <c:v>43252</c:v>
                </c:pt>
                <c:pt idx="27">
                  <c:v>43282</c:v>
                </c:pt>
                <c:pt idx="28">
                  <c:v>43313</c:v>
                </c:pt>
                <c:pt idx="29">
                  <c:v>43344</c:v>
                </c:pt>
                <c:pt idx="30">
                  <c:v>43374</c:v>
                </c:pt>
                <c:pt idx="31">
                  <c:v>43405</c:v>
                </c:pt>
                <c:pt idx="32">
                  <c:v>43435</c:v>
                </c:pt>
                <c:pt idx="33">
                  <c:v>43466</c:v>
                </c:pt>
                <c:pt idx="34">
                  <c:v>43497</c:v>
                </c:pt>
                <c:pt idx="35">
                  <c:v>43525</c:v>
                </c:pt>
                <c:pt idx="36">
                  <c:v>43556</c:v>
                </c:pt>
                <c:pt idx="37">
                  <c:v>43586</c:v>
                </c:pt>
                <c:pt idx="38">
                  <c:v>43617</c:v>
                </c:pt>
                <c:pt idx="39">
                  <c:v>43647</c:v>
                </c:pt>
                <c:pt idx="40">
                  <c:v>43678</c:v>
                </c:pt>
                <c:pt idx="41">
                  <c:v>43709</c:v>
                </c:pt>
                <c:pt idx="42">
                  <c:v>43739</c:v>
                </c:pt>
                <c:pt idx="43">
                  <c:v>43770</c:v>
                </c:pt>
                <c:pt idx="44">
                  <c:v>43800</c:v>
                </c:pt>
                <c:pt idx="45">
                  <c:v>43831</c:v>
                </c:pt>
                <c:pt idx="46">
                  <c:v>43862</c:v>
                </c:pt>
                <c:pt idx="47">
                  <c:v>43891</c:v>
                </c:pt>
                <c:pt idx="48">
                  <c:v>43922</c:v>
                </c:pt>
                <c:pt idx="49">
                  <c:v>43952</c:v>
                </c:pt>
                <c:pt idx="50">
                  <c:v>43983</c:v>
                </c:pt>
                <c:pt idx="51">
                  <c:v>44013</c:v>
                </c:pt>
                <c:pt idx="52">
                  <c:v>44044</c:v>
                </c:pt>
                <c:pt idx="53">
                  <c:v>44075</c:v>
                </c:pt>
                <c:pt idx="54">
                  <c:v>44105</c:v>
                </c:pt>
                <c:pt idx="55">
                  <c:v>44136</c:v>
                </c:pt>
                <c:pt idx="56">
                  <c:v>44287</c:v>
                </c:pt>
                <c:pt idx="57">
                  <c:v>44317</c:v>
                </c:pt>
                <c:pt idx="58">
                  <c:v>44348</c:v>
                </c:pt>
                <c:pt idx="59">
                  <c:v>44378</c:v>
                </c:pt>
                <c:pt idx="60">
                  <c:v>44409</c:v>
                </c:pt>
                <c:pt idx="61">
                  <c:v>44440</c:v>
                </c:pt>
                <c:pt idx="62">
                  <c:v>44470</c:v>
                </c:pt>
                <c:pt idx="63">
                  <c:v>44501</c:v>
                </c:pt>
                <c:pt idx="64">
                  <c:v>44531</c:v>
                </c:pt>
                <c:pt idx="65">
                  <c:v>44562</c:v>
                </c:pt>
                <c:pt idx="66">
                  <c:v>44593</c:v>
                </c:pt>
                <c:pt idx="67">
                  <c:v>44621</c:v>
                </c:pt>
                <c:pt idx="68">
                  <c:v>44652</c:v>
                </c:pt>
                <c:pt idx="69">
                  <c:v>44682</c:v>
                </c:pt>
                <c:pt idx="70">
                  <c:v>44713</c:v>
                </c:pt>
                <c:pt idx="71">
                  <c:v>44743</c:v>
                </c:pt>
                <c:pt idx="72">
                  <c:v>44774</c:v>
                </c:pt>
                <c:pt idx="73">
                  <c:v>44805</c:v>
                </c:pt>
                <c:pt idx="74">
                  <c:v>44835</c:v>
                </c:pt>
                <c:pt idx="75">
                  <c:v>44866</c:v>
                </c:pt>
                <c:pt idx="76">
                  <c:v>44896</c:v>
                </c:pt>
                <c:pt idx="77">
                  <c:v>44927</c:v>
                </c:pt>
                <c:pt idx="78">
                  <c:v>44958</c:v>
                </c:pt>
                <c:pt idx="79">
                  <c:v>44986</c:v>
                </c:pt>
                <c:pt idx="80">
                  <c:v>45017</c:v>
                </c:pt>
                <c:pt idx="81">
                  <c:v>45047</c:v>
                </c:pt>
                <c:pt idx="82">
                  <c:v>45078</c:v>
                </c:pt>
                <c:pt idx="83">
                  <c:v>45108</c:v>
                </c:pt>
                <c:pt idx="84">
                  <c:v>45139</c:v>
                </c:pt>
                <c:pt idx="85">
                  <c:v>45170</c:v>
                </c:pt>
                <c:pt idx="86">
                  <c:v>45200</c:v>
                </c:pt>
                <c:pt idx="87">
                  <c:v>45231</c:v>
                </c:pt>
                <c:pt idx="88">
                  <c:v>45292</c:v>
                </c:pt>
                <c:pt idx="89">
                  <c:v>45323</c:v>
                </c:pt>
                <c:pt idx="90">
                  <c:v>45352</c:v>
                </c:pt>
                <c:pt idx="91">
                  <c:v>45383</c:v>
                </c:pt>
                <c:pt idx="92">
                  <c:v>45413</c:v>
                </c:pt>
                <c:pt idx="93">
                  <c:v>45444</c:v>
                </c:pt>
                <c:pt idx="94">
                  <c:v>45474</c:v>
                </c:pt>
                <c:pt idx="95">
                  <c:v>45505</c:v>
                </c:pt>
                <c:pt idx="96">
                  <c:v>45536</c:v>
                </c:pt>
                <c:pt idx="97">
                  <c:v>45566</c:v>
                </c:pt>
                <c:pt idx="98">
                  <c:v>45597</c:v>
                </c:pt>
                <c:pt idx="99">
                  <c:v>45627</c:v>
                </c:pt>
                <c:pt idx="100">
                  <c:v>45658</c:v>
                </c:pt>
                <c:pt idx="101">
                  <c:v>45689</c:v>
                </c:pt>
                <c:pt idx="102">
                  <c:v>45717</c:v>
                </c:pt>
                <c:pt idx="103">
                  <c:v>45748</c:v>
                </c:pt>
                <c:pt idx="104">
                  <c:v>45839</c:v>
                </c:pt>
                <c:pt idx="105">
                  <c:v>45962</c:v>
                </c:pt>
                <c:pt idx="106">
                  <c:v>45992</c:v>
                </c:pt>
                <c:pt idx="107">
                  <c:v>46054</c:v>
                </c:pt>
                <c:pt idx="108">
                  <c:v>46113</c:v>
                </c:pt>
                <c:pt idx="109">
                  <c:v>46143</c:v>
                </c:pt>
                <c:pt idx="110">
                  <c:v>46174</c:v>
                </c:pt>
                <c:pt idx="111">
                  <c:v>46204</c:v>
                </c:pt>
                <c:pt idx="112">
                  <c:v>46235</c:v>
                </c:pt>
              </c:numCache>
            </c:numRef>
          </c:xVal>
          <c:yVal>
            <c:numRef>
              <c:f>Koreksi_Data!$O$1918:$O$2030</c:f>
              <c:numCache>
                <c:formatCode>#,##0.0</c:formatCode>
                <c:ptCount val="1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Koreksi_Data!$C$1918:$C$2030</c:f>
              <c:numCache>
                <c:formatCode>mmm\-yyyy</c:formatCode>
                <c:ptCount val="113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  <c:pt idx="4">
                  <c:v>42583</c:v>
                </c:pt>
                <c:pt idx="5">
                  <c:v>42614</c:v>
                </c:pt>
                <c:pt idx="6">
                  <c:v>42644</c:v>
                </c:pt>
                <c:pt idx="7">
                  <c:v>42675</c:v>
                </c:pt>
                <c:pt idx="8">
                  <c:v>42705</c:v>
                </c:pt>
                <c:pt idx="9">
                  <c:v>42736</c:v>
                </c:pt>
                <c:pt idx="10">
                  <c:v>42767</c:v>
                </c:pt>
                <c:pt idx="11">
                  <c:v>42795</c:v>
                </c:pt>
                <c:pt idx="12">
                  <c:v>42826</c:v>
                </c:pt>
                <c:pt idx="13">
                  <c:v>42856</c:v>
                </c:pt>
                <c:pt idx="14">
                  <c:v>42887</c:v>
                </c:pt>
                <c:pt idx="15">
                  <c:v>42917</c:v>
                </c:pt>
                <c:pt idx="16">
                  <c:v>42948</c:v>
                </c:pt>
                <c:pt idx="17">
                  <c:v>42979</c:v>
                </c:pt>
                <c:pt idx="18">
                  <c:v>43009</c:v>
                </c:pt>
                <c:pt idx="19">
                  <c:v>43040</c:v>
                </c:pt>
                <c:pt idx="20">
                  <c:v>43070</c:v>
                </c:pt>
                <c:pt idx="21">
                  <c:v>43101</c:v>
                </c:pt>
                <c:pt idx="22">
                  <c:v>43132</c:v>
                </c:pt>
                <c:pt idx="23">
                  <c:v>43160</c:v>
                </c:pt>
                <c:pt idx="24">
                  <c:v>43191</c:v>
                </c:pt>
                <c:pt idx="25">
                  <c:v>43221</c:v>
                </c:pt>
                <c:pt idx="26">
                  <c:v>43252</c:v>
                </c:pt>
                <c:pt idx="27">
                  <c:v>43282</c:v>
                </c:pt>
                <c:pt idx="28">
                  <c:v>43313</c:v>
                </c:pt>
                <c:pt idx="29">
                  <c:v>43344</c:v>
                </c:pt>
                <c:pt idx="30">
                  <c:v>43374</c:v>
                </c:pt>
                <c:pt idx="31">
                  <c:v>43405</c:v>
                </c:pt>
                <c:pt idx="32">
                  <c:v>43435</c:v>
                </c:pt>
                <c:pt idx="33">
                  <c:v>43466</c:v>
                </c:pt>
                <c:pt idx="34">
                  <c:v>43497</c:v>
                </c:pt>
                <c:pt idx="35">
                  <c:v>43525</c:v>
                </c:pt>
                <c:pt idx="36">
                  <c:v>43556</c:v>
                </c:pt>
                <c:pt idx="37">
                  <c:v>43586</c:v>
                </c:pt>
                <c:pt idx="38">
                  <c:v>43617</c:v>
                </c:pt>
                <c:pt idx="39">
                  <c:v>43647</c:v>
                </c:pt>
                <c:pt idx="40">
                  <c:v>43678</c:v>
                </c:pt>
                <c:pt idx="41">
                  <c:v>43709</c:v>
                </c:pt>
                <c:pt idx="42">
                  <c:v>43739</c:v>
                </c:pt>
                <c:pt idx="43">
                  <c:v>43770</c:v>
                </c:pt>
                <c:pt idx="44">
                  <c:v>43800</c:v>
                </c:pt>
                <c:pt idx="45">
                  <c:v>43831</c:v>
                </c:pt>
                <c:pt idx="46">
                  <c:v>43862</c:v>
                </c:pt>
                <c:pt idx="47">
                  <c:v>43891</c:v>
                </c:pt>
                <c:pt idx="48">
                  <c:v>43922</c:v>
                </c:pt>
                <c:pt idx="49">
                  <c:v>43952</c:v>
                </c:pt>
                <c:pt idx="50">
                  <c:v>43983</c:v>
                </c:pt>
                <c:pt idx="51">
                  <c:v>44013</c:v>
                </c:pt>
                <c:pt idx="52">
                  <c:v>44044</c:v>
                </c:pt>
                <c:pt idx="53">
                  <c:v>44075</c:v>
                </c:pt>
                <c:pt idx="54">
                  <c:v>44105</c:v>
                </c:pt>
                <c:pt idx="55">
                  <c:v>44136</c:v>
                </c:pt>
                <c:pt idx="56">
                  <c:v>44287</c:v>
                </c:pt>
                <c:pt idx="57">
                  <c:v>44317</c:v>
                </c:pt>
                <c:pt idx="58">
                  <c:v>44348</c:v>
                </c:pt>
                <c:pt idx="59">
                  <c:v>44378</c:v>
                </c:pt>
                <c:pt idx="60">
                  <c:v>44409</c:v>
                </c:pt>
                <c:pt idx="61">
                  <c:v>44440</c:v>
                </c:pt>
                <c:pt idx="62">
                  <c:v>44470</c:v>
                </c:pt>
                <c:pt idx="63">
                  <c:v>44501</c:v>
                </c:pt>
                <c:pt idx="64">
                  <c:v>44531</c:v>
                </c:pt>
                <c:pt idx="65">
                  <c:v>44562</c:v>
                </c:pt>
                <c:pt idx="66">
                  <c:v>44593</c:v>
                </c:pt>
                <c:pt idx="67">
                  <c:v>44621</c:v>
                </c:pt>
                <c:pt idx="68">
                  <c:v>44652</c:v>
                </c:pt>
                <c:pt idx="69">
                  <c:v>44682</c:v>
                </c:pt>
                <c:pt idx="70">
                  <c:v>44713</c:v>
                </c:pt>
                <c:pt idx="71">
                  <c:v>44743</c:v>
                </c:pt>
                <c:pt idx="72">
                  <c:v>44774</c:v>
                </c:pt>
                <c:pt idx="73">
                  <c:v>44805</c:v>
                </c:pt>
                <c:pt idx="74">
                  <c:v>44835</c:v>
                </c:pt>
                <c:pt idx="75">
                  <c:v>44866</c:v>
                </c:pt>
                <c:pt idx="76">
                  <c:v>44896</c:v>
                </c:pt>
                <c:pt idx="77">
                  <c:v>44927</c:v>
                </c:pt>
                <c:pt idx="78">
                  <c:v>44958</c:v>
                </c:pt>
                <c:pt idx="79">
                  <c:v>44986</c:v>
                </c:pt>
                <c:pt idx="80">
                  <c:v>45017</c:v>
                </c:pt>
                <c:pt idx="81">
                  <c:v>45047</c:v>
                </c:pt>
                <c:pt idx="82">
                  <c:v>45078</c:v>
                </c:pt>
                <c:pt idx="83">
                  <c:v>45108</c:v>
                </c:pt>
                <c:pt idx="84">
                  <c:v>45139</c:v>
                </c:pt>
                <c:pt idx="85">
                  <c:v>45170</c:v>
                </c:pt>
                <c:pt idx="86">
                  <c:v>45200</c:v>
                </c:pt>
                <c:pt idx="87">
                  <c:v>45231</c:v>
                </c:pt>
                <c:pt idx="88">
                  <c:v>45292</c:v>
                </c:pt>
                <c:pt idx="89">
                  <c:v>45323</c:v>
                </c:pt>
                <c:pt idx="90">
                  <c:v>45352</c:v>
                </c:pt>
                <c:pt idx="91">
                  <c:v>45383</c:v>
                </c:pt>
                <c:pt idx="92">
                  <c:v>45413</c:v>
                </c:pt>
                <c:pt idx="93">
                  <c:v>45444</c:v>
                </c:pt>
                <c:pt idx="94">
                  <c:v>45474</c:v>
                </c:pt>
                <c:pt idx="95">
                  <c:v>45505</c:v>
                </c:pt>
                <c:pt idx="96">
                  <c:v>45536</c:v>
                </c:pt>
                <c:pt idx="97">
                  <c:v>45566</c:v>
                </c:pt>
                <c:pt idx="98">
                  <c:v>45597</c:v>
                </c:pt>
                <c:pt idx="99">
                  <c:v>45627</c:v>
                </c:pt>
                <c:pt idx="100">
                  <c:v>45658</c:v>
                </c:pt>
                <c:pt idx="101">
                  <c:v>45689</c:v>
                </c:pt>
                <c:pt idx="102">
                  <c:v>45717</c:v>
                </c:pt>
                <c:pt idx="103">
                  <c:v>45748</c:v>
                </c:pt>
                <c:pt idx="104">
                  <c:v>45839</c:v>
                </c:pt>
                <c:pt idx="105">
                  <c:v>45962</c:v>
                </c:pt>
                <c:pt idx="106">
                  <c:v>45992</c:v>
                </c:pt>
                <c:pt idx="107">
                  <c:v>46054</c:v>
                </c:pt>
                <c:pt idx="108">
                  <c:v>46113</c:v>
                </c:pt>
                <c:pt idx="109">
                  <c:v>46143</c:v>
                </c:pt>
                <c:pt idx="110">
                  <c:v>46174</c:v>
                </c:pt>
                <c:pt idx="111">
                  <c:v>46204</c:v>
                </c:pt>
                <c:pt idx="112">
                  <c:v>46235</c:v>
                </c:pt>
              </c:numCache>
            </c:numRef>
          </c:xVal>
          <c:yVal>
            <c:numRef>
              <c:f>Koreksi_Data!$M$1918:$M$2030</c:f>
              <c:numCache>
                <c:formatCode>#,##0.0</c:formatCode>
                <c:ptCount val="113"/>
                <c:pt idx="0">
                  <c:v>9</c:v>
                </c:pt>
                <c:pt idx="1">
                  <c:v>0</c:v>
                </c:pt>
                <c:pt idx="8">
                  <c:v>0</c:v>
                </c:pt>
                <c:pt idx="10">
                  <c:v>0</c:v>
                </c:pt>
                <c:pt idx="17">
                  <c:v>0</c:v>
                </c:pt>
                <c:pt idx="22">
                  <c:v>0</c:v>
                </c:pt>
                <c:pt idx="23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51">
                  <c:v>0</c:v>
                </c:pt>
                <c:pt idx="80">
                  <c:v>0</c:v>
                </c:pt>
                <c:pt idx="81">
                  <c:v>0</c:v>
                </c:pt>
                <c:pt idx="86">
                  <c:v>0</c:v>
                </c:pt>
                <c:pt idx="92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</c:numCache>
            </c:numRef>
          </c:yVal>
          <c:smooth val="0"/>
        </c:ser>
        <c:axId val="94361208"/>
        <c:axId val="62686815"/>
      </c:scatterChart>
      <c:valAx>
        <c:axId val="94361208"/>
        <c:scaling>
          <c:orientation val="minMax"/>
          <c:max val="46235"/>
          <c:min val="424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2686815"/>
        <c:crosses val="autoZero"/>
        <c:crossBetween val="midCat"/>
        <c:majorUnit val="365.25"/>
      </c:valAx>
      <c:valAx>
        <c:axId val="62686815"/>
        <c:scaling>
          <c:orientation val="minMax"/>
          <c:max val="8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436120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KKNB-1L | WATER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Koreksi_Data!$C$2031:$C$2239</c:f>
              <c:numCache>
                <c:formatCode>mmm\-yyyy</c:formatCode>
                <c:ptCount val="209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41000</c:v>
                </c:pt>
                <c:pt idx="156">
                  <c:v>41030</c:v>
                </c:pt>
                <c:pt idx="157">
                  <c:v>41061</c:v>
                </c:pt>
                <c:pt idx="158">
                  <c:v>41091</c:v>
                </c:pt>
                <c:pt idx="159">
                  <c:v>41122</c:v>
                </c:pt>
                <c:pt idx="160">
                  <c:v>41153</c:v>
                </c:pt>
                <c:pt idx="161">
                  <c:v>41183</c:v>
                </c:pt>
                <c:pt idx="162">
                  <c:v>41214</c:v>
                </c:pt>
                <c:pt idx="163">
                  <c:v>41244</c:v>
                </c:pt>
                <c:pt idx="164">
                  <c:v>41275</c:v>
                </c:pt>
                <c:pt idx="165">
                  <c:v>41306</c:v>
                </c:pt>
                <c:pt idx="166">
                  <c:v>41334</c:v>
                </c:pt>
                <c:pt idx="167">
                  <c:v>41365</c:v>
                </c:pt>
                <c:pt idx="168">
                  <c:v>41395</c:v>
                </c:pt>
                <c:pt idx="169">
                  <c:v>41426</c:v>
                </c:pt>
                <c:pt idx="170">
                  <c:v>41456</c:v>
                </c:pt>
                <c:pt idx="171">
                  <c:v>41487</c:v>
                </c:pt>
                <c:pt idx="172">
                  <c:v>41518</c:v>
                </c:pt>
                <c:pt idx="173">
                  <c:v>41548</c:v>
                </c:pt>
                <c:pt idx="174">
                  <c:v>41579</c:v>
                </c:pt>
                <c:pt idx="175">
                  <c:v>41609</c:v>
                </c:pt>
                <c:pt idx="176">
                  <c:v>41640</c:v>
                </c:pt>
                <c:pt idx="177">
                  <c:v>41671</c:v>
                </c:pt>
                <c:pt idx="178">
                  <c:v>41699</c:v>
                </c:pt>
                <c:pt idx="179">
                  <c:v>41730</c:v>
                </c:pt>
                <c:pt idx="180">
                  <c:v>41760</c:v>
                </c:pt>
                <c:pt idx="181">
                  <c:v>41791</c:v>
                </c:pt>
                <c:pt idx="182">
                  <c:v>41821</c:v>
                </c:pt>
                <c:pt idx="183">
                  <c:v>41852</c:v>
                </c:pt>
                <c:pt idx="184">
                  <c:v>41883</c:v>
                </c:pt>
                <c:pt idx="185">
                  <c:v>41913</c:v>
                </c:pt>
                <c:pt idx="186">
                  <c:v>41944</c:v>
                </c:pt>
                <c:pt idx="187">
                  <c:v>41974</c:v>
                </c:pt>
                <c:pt idx="188">
                  <c:v>42005</c:v>
                </c:pt>
                <c:pt idx="189">
                  <c:v>42036</c:v>
                </c:pt>
                <c:pt idx="190">
                  <c:v>42064</c:v>
                </c:pt>
                <c:pt idx="191">
                  <c:v>42095</c:v>
                </c:pt>
                <c:pt idx="192">
                  <c:v>42125</c:v>
                </c:pt>
                <c:pt idx="193">
                  <c:v>42156</c:v>
                </c:pt>
                <c:pt idx="194">
                  <c:v>42186</c:v>
                </c:pt>
                <c:pt idx="195">
                  <c:v>42217</c:v>
                </c:pt>
                <c:pt idx="196">
                  <c:v>42248</c:v>
                </c:pt>
                <c:pt idx="197">
                  <c:v>42278</c:v>
                </c:pt>
                <c:pt idx="198">
                  <c:v>42309</c:v>
                </c:pt>
                <c:pt idx="199">
                  <c:v>42339</c:v>
                </c:pt>
                <c:pt idx="200">
                  <c:v>42370</c:v>
                </c:pt>
                <c:pt idx="201">
                  <c:v>42401</c:v>
                </c:pt>
                <c:pt idx="202">
                  <c:v>42430</c:v>
                </c:pt>
                <c:pt idx="203">
                  <c:v>42461</c:v>
                </c:pt>
                <c:pt idx="204">
                  <c:v>42491</c:v>
                </c:pt>
                <c:pt idx="205">
                  <c:v>42522</c:v>
                </c:pt>
                <c:pt idx="206">
                  <c:v>42552</c:v>
                </c:pt>
                <c:pt idx="207">
                  <c:v>42583</c:v>
                </c:pt>
                <c:pt idx="208">
                  <c:v>42614</c:v>
                </c:pt>
              </c:numCache>
            </c:numRef>
          </c:xVal>
          <c:yVal>
            <c:numRef>
              <c:f>Koreksi_Data!$L$2031:$L$2239</c:f>
              <c:numCache>
                <c:formatCode>#,##0.0</c:formatCode>
                <c:ptCount val="2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131</c:v>
                </c:pt>
                <c:pt idx="54">
                  <c:v>176</c:v>
                </c:pt>
                <c:pt idx="55">
                  <c:v>496</c:v>
                </c:pt>
                <c:pt idx="56">
                  <c:v>221</c:v>
                </c:pt>
                <c:pt idx="57">
                  <c:v>131</c:v>
                </c:pt>
                <c:pt idx="58">
                  <c:v>162</c:v>
                </c:pt>
                <c:pt idx="59">
                  <c:v>147</c:v>
                </c:pt>
                <c:pt idx="60">
                  <c:v>167</c:v>
                </c:pt>
                <c:pt idx="61">
                  <c:v>108</c:v>
                </c:pt>
                <c:pt idx="62">
                  <c:v>134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5.74</c:v>
                </c:pt>
                <c:pt idx="67">
                  <c:v>5.24</c:v>
                </c:pt>
                <c:pt idx="68">
                  <c:v>5.47</c:v>
                </c:pt>
                <c:pt idx="69">
                  <c:v>4.47</c:v>
                </c:pt>
                <c:pt idx="70">
                  <c:v>1.79</c:v>
                </c:pt>
                <c:pt idx="71">
                  <c:v>2.47</c:v>
                </c:pt>
                <c:pt idx="72">
                  <c:v>2.24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16.7</c:v>
                </c:pt>
                <c:pt idx="79">
                  <c:v>15</c:v>
                </c:pt>
                <c:pt idx="80">
                  <c:v>16.8</c:v>
                </c:pt>
                <c:pt idx="81">
                  <c:v>28.8</c:v>
                </c:pt>
                <c:pt idx="82">
                  <c:v>17</c:v>
                </c:pt>
                <c:pt idx="83">
                  <c:v>18.2</c:v>
                </c:pt>
                <c:pt idx="84">
                  <c:v>17.9</c:v>
                </c:pt>
                <c:pt idx="85">
                  <c:v>13.2</c:v>
                </c:pt>
                <c:pt idx="86">
                  <c:v>13.6</c:v>
                </c:pt>
                <c:pt idx="87">
                  <c:v>16.3</c:v>
                </c:pt>
                <c:pt idx="88">
                  <c:v>12.8</c:v>
                </c:pt>
                <c:pt idx="89">
                  <c:v>6.87</c:v>
                </c:pt>
                <c:pt idx="90">
                  <c:v>5.67</c:v>
                </c:pt>
                <c:pt idx="91">
                  <c:v>6.11</c:v>
                </c:pt>
                <c:pt idx="92">
                  <c:v>11.5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9.13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5.56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6.61</c:v>
                </c:pt>
                <c:pt idx="132">
                  <c:v>4.25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4.82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3.73</c:v>
                </c:pt>
                <c:pt idx="170">
                  <c:v>3.48</c:v>
                </c:pt>
                <c:pt idx="171">
                  <c:v>4.86</c:v>
                </c:pt>
                <c:pt idx="172">
                  <c:v>3.11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7.37</c:v>
                </c:pt>
                <c:pt idx="181">
                  <c:v>8.73</c:v>
                </c:pt>
                <c:pt idx="182">
                  <c:v>11.2</c:v>
                </c:pt>
                <c:pt idx="183">
                  <c:v>9.05</c:v>
                </c:pt>
                <c:pt idx="184">
                  <c:v>8.85</c:v>
                </c:pt>
                <c:pt idx="185">
                  <c:v>8.33</c:v>
                </c:pt>
                <c:pt idx="186">
                  <c:v>7.99</c:v>
                </c:pt>
                <c:pt idx="187">
                  <c:v>141</c:v>
                </c:pt>
                <c:pt idx="188">
                  <c:v>139</c:v>
                </c:pt>
                <c:pt idx="189">
                  <c:v>132</c:v>
                </c:pt>
                <c:pt idx="190">
                  <c:v>108</c:v>
                </c:pt>
                <c:pt idx="191">
                  <c:v>77.9</c:v>
                </c:pt>
                <c:pt idx="192">
                  <c:v>161</c:v>
                </c:pt>
                <c:pt idx="193">
                  <c:v>112</c:v>
                </c:pt>
                <c:pt idx="194">
                  <c:v>124</c:v>
                </c:pt>
                <c:pt idx="195">
                  <c:v>120</c:v>
                </c:pt>
                <c:pt idx="196">
                  <c:v>144</c:v>
                </c:pt>
                <c:pt idx="197">
                  <c:v>125</c:v>
                </c:pt>
                <c:pt idx="198">
                  <c:v>96.5</c:v>
                </c:pt>
                <c:pt idx="199">
                  <c:v>331</c:v>
                </c:pt>
                <c:pt idx="200">
                  <c:v>9.65</c:v>
                </c:pt>
                <c:pt idx="201">
                  <c:v>10.8</c:v>
                </c:pt>
                <c:pt idx="202">
                  <c:v>10.5</c:v>
                </c:pt>
                <c:pt idx="203">
                  <c:v>9.38</c:v>
                </c:pt>
                <c:pt idx="204">
                  <c:v>9.07</c:v>
                </c:pt>
                <c:pt idx="205">
                  <c:v>7.86</c:v>
                </c:pt>
                <c:pt idx="206">
                  <c:v>8.42</c:v>
                </c:pt>
                <c:pt idx="207">
                  <c:v>5.7</c:v>
                </c:pt>
                <c:pt idx="208">
                  <c:v>5.49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Koreksi_Data!$C$2031:$C$2239</c:f>
              <c:numCache>
                <c:formatCode>mmm\-yyyy</c:formatCode>
                <c:ptCount val="209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41000</c:v>
                </c:pt>
                <c:pt idx="156">
                  <c:v>41030</c:v>
                </c:pt>
                <c:pt idx="157">
                  <c:v>41061</c:v>
                </c:pt>
                <c:pt idx="158">
                  <c:v>41091</c:v>
                </c:pt>
                <c:pt idx="159">
                  <c:v>41122</c:v>
                </c:pt>
                <c:pt idx="160">
                  <c:v>41153</c:v>
                </c:pt>
                <c:pt idx="161">
                  <c:v>41183</c:v>
                </c:pt>
                <c:pt idx="162">
                  <c:v>41214</c:v>
                </c:pt>
                <c:pt idx="163">
                  <c:v>41244</c:v>
                </c:pt>
                <c:pt idx="164">
                  <c:v>41275</c:v>
                </c:pt>
                <c:pt idx="165">
                  <c:v>41306</c:v>
                </c:pt>
                <c:pt idx="166">
                  <c:v>41334</c:v>
                </c:pt>
                <c:pt idx="167">
                  <c:v>41365</c:v>
                </c:pt>
                <c:pt idx="168">
                  <c:v>41395</c:v>
                </c:pt>
                <c:pt idx="169">
                  <c:v>41426</c:v>
                </c:pt>
                <c:pt idx="170">
                  <c:v>41456</c:v>
                </c:pt>
                <c:pt idx="171">
                  <c:v>41487</c:v>
                </c:pt>
                <c:pt idx="172">
                  <c:v>41518</c:v>
                </c:pt>
                <c:pt idx="173">
                  <c:v>41548</c:v>
                </c:pt>
                <c:pt idx="174">
                  <c:v>41579</c:v>
                </c:pt>
                <c:pt idx="175">
                  <c:v>41609</c:v>
                </c:pt>
                <c:pt idx="176">
                  <c:v>41640</c:v>
                </c:pt>
                <c:pt idx="177">
                  <c:v>41671</c:v>
                </c:pt>
                <c:pt idx="178">
                  <c:v>41699</c:v>
                </c:pt>
                <c:pt idx="179">
                  <c:v>41730</c:v>
                </c:pt>
                <c:pt idx="180">
                  <c:v>41760</c:v>
                </c:pt>
                <c:pt idx="181">
                  <c:v>41791</c:v>
                </c:pt>
                <c:pt idx="182">
                  <c:v>41821</c:v>
                </c:pt>
                <c:pt idx="183">
                  <c:v>41852</c:v>
                </c:pt>
                <c:pt idx="184">
                  <c:v>41883</c:v>
                </c:pt>
                <c:pt idx="185">
                  <c:v>41913</c:v>
                </c:pt>
                <c:pt idx="186">
                  <c:v>41944</c:v>
                </c:pt>
                <c:pt idx="187">
                  <c:v>41974</c:v>
                </c:pt>
                <c:pt idx="188">
                  <c:v>42005</c:v>
                </c:pt>
                <c:pt idx="189">
                  <c:v>42036</c:v>
                </c:pt>
                <c:pt idx="190">
                  <c:v>42064</c:v>
                </c:pt>
                <c:pt idx="191">
                  <c:v>42095</c:v>
                </c:pt>
                <c:pt idx="192">
                  <c:v>42125</c:v>
                </c:pt>
                <c:pt idx="193">
                  <c:v>42156</c:v>
                </c:pt>
                <c:pt idx="194">
                  <c:v>42186</c:v>
                </c:pt>
                <c:pt idx="195">
                  <c:v>42217</c:v>
                </c:pt>
                <c:pt idx="196">
                  <c:v>42248</c:v>
                </c:pt>
                <c:pt idx="197">
                  <c:v>42278</c:v>
                </c:pt>
                <c:pt idx="198">
                  <c:v>42309</c:v>
                </c:pt>
                <c:pt idx="199">
                  <c:v>42339</c:v>
                </c:pt>
                <c:pt idx="200">
                  <c:v>42370</c:v>
                </c:pt>
                <c:pt idx="201">
                  <c:v>42401</c:v>
                </c:pt>
                <c:pt idx="202">
                  <c:v>42430</c:v>
                </c:pt>
                <c:pt idx="203">
                  <c:v>42461</c:v>
                </c:pt>
                <c:pt idx="204">
                  <c:v>42491</c:v>
                </c:pt>
                <c:pt idx="205">
                  <c:v>42522</c:v>
                </c:pt>
                <c:pt idx="206">
                  <c:v>42552</c:v>
                </c:pt>
                <c:pt idx="207">
                  <c:v>42583</c:v>
                </c:pt>
                <c:pt idx="208">
                  <c:v>42614</c:v>
                </c:pt>
              </c:numCache>
            </c:numRef>
          </c:xVal>
          <c:yVal>
            <c:numRef>
              <c:f>Koreksi_Data!$M$2031:$M$2239</c:f>
              <c:numCache>
                <c:formatCode>#,##0.0</c:formatCode>
                <c:ptCount val="209"/>
                <c:pt idx="0">
                  <c:v>0</c:v>
                </c:pt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9">
                  <c:v>0</c:v>
                </c:pt>
                <c:pt idx="33">
                  <c:v>0</c:v>
                </c:pt>
                <c:pt idx="35">
                  <c:v>0</c:v>
                </c:pt>
                <c:pt idx="39">
                  <c:v>0</c:v>
                </c:pt>
                <c:pt idx="41">
                  <c:v>0</c:v>
                </c:pt>
                <c:pt idx="43">
                  <c:v>0</c:v>
                </c:pt>
                <c:pt idx="46">
                  <c:v>0</c:v>
                </c:pt>
                <c:pt idx="48">
                  <c:v>0</c:v>
                </c:pt>
                <c:pt idx="50">
                  <c:v>0</c:v>
                </c:pt>
                <c:pt idx="52">
                  <c:v>0</c:v>
                </c:pt>
                <c:pt idx="53">
                  <c:v>155</c:v>
                </c:pt>
                <c:pt idx="61">
                  <c:v>0</c:v>
                </c:pt>
                <c:pt idx="63">
                  <c:v>0</c:v>
                </c:pt>
                <c:pt idx="66">
                  <c:v>5</c:v>
                </c:pt>
                <c:pt idx="71">
                  <c:v>7</c:v>
                </c:pt>
                <c:pt idx="72">
                  <c:v>6</c:v>
                </c:pt>
                <c:pt idx="73">
                  <c:v>0</c:v>
                </c:pt>
                <c:pt idx="76">
                  <c:v>0</c:v>
                </c:pt>
                <c:pt idx="78">
                  <c:v>17</c:v>
                </c:pt>
                <c:pt idx="84">
                  <c:v>2</c:v>
                </c:pt>
                <c:pt idx="85">
                  <c:v>10</c:v>
                </c:pt>
                <c:pt idx="87">
                  <c:v>5</c:v>
                </c:pt>
              </c:numCache>
            </c:numRef>
          </c:yVal>
          <c:smooth val="0"/>
        </c:ser>
        <c:axId val="49846919"/>
        <c:axId val="32977602"/>
      </c:scatterChart>
      <c:valAx>
        <c:axId val="49846919"/>
        <c:scaling>
          <c:orientation val="minMax"/>
          <c:max val="42614"/>
          <c:min val="361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2977602"/>
        <c:crosses val="autoZero"/>
        <c:crossBetween val="midCat"/>
        <c:majorUnit val="1095.75"/>
      </c:valAx>
      <c:valAx>
        <c:axId val="32977602"/>
        <c:scaling>
          <c:orientation val="minMax"/>
          <c:max val="8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984691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KKNB-1L | WATER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2e75b6"/>
            </a:solidFill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Koreksi_Data!$C$2031:$C$2239</c:f>
              <c:numCache>
                <c:formatCode>mmm\-yyyy</c:formatCode>
                <c:ptCount val="209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41000</c:v>
                </c:pt>
                <c:pt idx="156">
                  <c:v>41030</c:v>
                </c:pt>
                <c:pt idx="157">
                  <c:v>41061</c:v>
                </c:pt>
                <c:pt idx="158">
                  <c:v>41091</c:v>
                </c:pt>
                <c:pt idx="159">
                  <c:v>41122</c:v>
                </c:pt>
                <c:pt idx="160">
                  <c:v>41153</c:v>
                </c:pt>
                <c:pt idx="161">
                  <c:v>41183</c:v>
                </c:pt>
                <c:pt idx="162">
                  <c:v>41214</c:v>
                </c:pt>
                <c:pt idx="163">
                  <c:v>41244</c:v>
                </c:pt>
                <c:pt idx="164">
                  <c:v>41275</c:v>
                </c:pt>
                <c:pt idx="165">
                  <c:v>41306</c:v>
                </c:pt>
                <c:pt idx="166">
                  <c:v>41334</c:v>
                </c:pt>
                <c:pt idx="167">
                  <c:v>41365</c:v>
                </c:pt>
                <c:pt idx="168">
                  <c:v>41395</c:v>
                </c:pt>
                <c:pt idx="169">
                  <c:v>41426</c:v>
                </c:pt>
                <c:pt idx="170">
                  <c:v>41456</c:v>
                </c:pt>
                <c:pt idx="171">
                  <c:v>41487</c:v>
                </c:pt>
                <c:pt idx="172">
                  <c:v>41518</c:v>
                </c:pt>
                <c:pt idx="173">
                  <c:v>41548</c:v>
                </c:pt>
                <c:pt idx="174">
                  <c:v>41579</c:v>
                </c:pt>
                <c:pt idx="175">
                  <c:v>41609</c:v>
                </c:pt>
                <c:pt idx="176">
                  <c:v>41640</c:v>
                </c:pt>
                <c:pt idx="177">
                  <c:v>41671</c:v>
                </c:pt>
                <c:pt idx="178">
                  <c:v>41699</c:v>
                </c:pt>
                <c:pt idx="179">
                  <c:v>41730</c:v>
                </c:pt>
                <c:pt idx="180">
                  <c:v>41760</c:v>
                </c:pt>
                <c:pt idx="181">
                  <c:v>41791</c:v>
                </c:pt>
                <c:pt idx="182">
                  <c:v>41821</c:v>
                </c:pt>
                <c:pt idx="183">
                  <c:v>41852</c:v>
                </c:pt>
                <c:pt idx="184">
                  <c:v>41883</c:v>
                </c:pt>
                <c:pt idx="185">
                  <c:v>41913</c:v>
                </c:pt>
                <c:pt idx="186">
                  <c:v>41944</c:v>
                </c:pt>
                <c:pt idx="187">
                  <c:v>41974</c:v>
                </c:pt>
                <c:pt idx="188">
                  <c:v>42005</c:v>
                </c:pt>
                <c:pt idx="189">
                  <c:v>42036</c:v>
                </c:pt>
                <c:pt idx="190">
                  <c:v>42064</c:v>
                </c:pt>
                <c:pt idx="191">
                  <c:v>42095</c:v>
                </c:pt>
                <c:pt idx="192">
                  <c:v>42125</c:v>
                </c:pt>
                <c:pt idx="193">
                  <c:v>42156</c:v>
                </c:pt>
                <c:pt idx="194">
                  <c:v>42186</c:v>
                </c:pt>
                <c:pt idx="195">
                  <c:v>42217</c:v>
                </c:pt>
                <c:pt idx="196">
                  <c:v>42248</c:v>
                </c:pt>
                <c:pt idx="197">
                  <c:v>42278</c:v>
                </c:pt>
                <c:pt idx="198">
                  <c:v>42309</c:v>
                </c:pt>
                <c:pt idx="199">
                  <c:v>42339</c:v>
                </c:pt>
                <c:pt idx="200">
                  <c:v>42370</c:v>
                </c:pt>
                <c:pt idx="201">
                  <c:v>42401</c:v>
                </c:pt>
                <c:pt idx="202">
                  <c:v>42430</c:v>
                </c:pt>
                <c:pt idx="203">
                  <c:v>42461</c:v>
                </c:pt>
                <c:pt idx="204">
                  <c:v>42491</c:v>
                </c:pt>
                <c:pt idx="205">
                  <c:v>42522</c:v>
                </c:pt>
                <c:pt idx="206">
                  <c:v>42552</c:v>
                </c:pt>
                <c:pt idx="207">
                  <c:v>42583</c:v>
                </c:pt>
                <c:pt idx="208">
                  <c:v>42614</c:v>
                </c:pt>
              </c:numCache>
            </c:numRef>
          </c:xVal>
          <c:yVal>
            <c:numRef>
              <c:f>Koreksi_Data!$O$2031:$O$2239</c:f>
              <c:numCache>
                <c:formatCode>#,##0.0</c:formatCode>
                <c:ptCount val="2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155</c:v>
                </c:pt>
                <c:pt idx="54">
                  <c:v>208.24427480916</c:v>
                </c:pt>
                <c:pt idx="55">
                  <c:v>586.870229007634</c:v>
                </c:pt>
                <c:pt idx="56">
                  <c:v>261.488549618321</c:v>
                </c:pt>
                <c:pt idx="57">
                  <c:v>155</c:v>
                </c:pt>
                <c:pt idx="58">
                  <c:v>191.679389312977</c:v>
                </c:pt>
                <c:pt idx="59">
                  <c:v>173.931297709924</c:v>
                </c:pt>
                <c:pt idx="60">
                  <c:v>197.595419847328</c:v>
                </c:pt>
                <c:pt idx="61">
                  <c:v>0</c:v>
                </c:pt>
                <c:pt idx="62">
                  <c:v>134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</c:v>
                </c:pt>
                <c:pt idx="67">
                  <c:v>4.56445993031359</c:v>
                </c:pt>
                <c:pt idx="68">
                  <c:v>4.76480836236934</c:v>
                </c:pt>
                <c:pt idx="69">
                  <c:v>3.89372822299652</c:v>
                </c:pt>
                <c:pt idx="70">
                  <c:v>1.55923344947735</c:v>
                </c:pt>
                <c:pt idx="71">
                  <c:v>7</c:v>
                </c:pt>
                <c:pt idx="72">
                  <c:v>6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17</c:v>
                </c:pt>
                <c:pt idx="79">
                  <c:v>15.2694610778443</c:v>
                </c:pt>
                <c:pt idx="80">
                  <c:v>17.1017964071856</c:v>
                </c:pt>
                <c:pt idx="81">
                  <c:v>29.3173652694611</c:v>
                </c:pt>
                <c:pt idx="82">
                  <c:v>17.3053892215569</c:v>
                </c:pt>
                <c:pt idx="83">
                  <c:v>18.5269461077844</c:v>
                </c:pt>
                <c:pt idx="84">
                  <c:v>2</c:v>
                </c:pt>
                <c:pt idx="85">
                  <c:v>10</c:v>
                </c:pt>
                <c:pt idx="86">
                  <c:v>10.3030303030303</c:v>
                </c:pt>
                <c:pt idx="87">
                  <c:v>5</c:v>
                </c:pt>
                <c:pt idx="88">
                  <c:v>3.92638036809816</c:v>
                </c:pt>
                <c:pt idx="89">
                  <c:v>2.10736196319018</c:v>
                </c:pt>
                <c:pt idx="90">
                  <c:v>1.73926380368098</c:v>
                </c:pt>
                <c:pt idx="91">
                  <c:v>1.87423312883436</c:v>
                </c:pt>
                <c:pt idx="92">
                  <c:v>3.52760736196319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2.80061349693252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1.70552147239264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2.02760736196319</c:v>
                </c:pt>
                <c:pt idx="132">
                  <c:v>1.30368098159509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1.47852760736196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1.1441717791411</c:v>
                </c:pt>
                <c:pt idx="170">
                  <c:v>1.06748466257669</c:v>
                </c:pt>
                <c:pt idx="171">
                  <c:v>1.49079754601227</c:v>
                </c:pt>
                <c:pt idx="172">
                  <c:v>0.95398773006135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2.26073619631902</c:v>
                </c:pt>
                <c:pt idx="181">
                  <c:v>2.67791411042945</c:v>
                </c:pt>
                <c:pt idx="182">
                  <c:v>3.43558282208589</c:v>
                </c:pt>
                <c:pt idx="183">
                  <c:v>2.7760736196319</c:v>
                </c:pt>
                <c:pt idx="184">
                  <c:v>2.71472392638037</c:v>
                </c:pt>
                <c:pt idx="185">
                  <c:v>2.55521472392638</c:v>
                </c:pt>
                <c:pt idx="186">
                  <c:v>2.45092024539877</c:v>
                </c:pt>
                <c:pt idx="187">
                  <c:v>43.2515337423313</c:v>
                </c:pt>
                <c:pt idx="188">
                  <c:v>42.638036809816</c:v>
                </c:pt>
                <c:pt idx="189">
                  <c:v>40.4907975460123</c:v>
                </c:pt>
                <c:pt idx="190">
                  <c:v>33.1288343558282</c:v>
                </c:pt>
                <c:pt idx="191">
                  <c:v>23.8957055214724</c:v>
                </c:pt>
                <c:pt idx="192">
                  <c:v>49.3865030674847</c:v>
                </c:pt>
                <c:pt idx="193">
                  <c:v>34.3558282208589</c:v>
                </c:pt>
                <c:pt idx="194">
                  <c:v>38.0368098159509</c:v>
                </c:pt>
                <c:pt idx="195">
                  <c:v>36.8098159509202</c:v>
                </c:pt>
                <c:pt idx="196">
                  <c:v>44.1717791411043</c:v>
                </c:pt>
                <c:pt idx="197">
                  <c:v>38.3435582822086</c:v>
                </c:pt>
                <c:pt idx="198">
                  <c:v>29.601226993865</c:v>
                </c:pt>
                <c:pt idx="199">
                  <c:v>101.533742331288</c:v>
                </c:pt>
                <c:pt idx="200">
                  <c:v>2.9601226993865</c:v>
                </c:pt>
                <c:pt idx="201">
                  <c:v>3.31288343558282</c:v>
                </c:pt>
                <c:pt idx="202">
                  <c:v>3.22085889570552</c:v>
                </c:pt>
                <c:pt idx="203">
                  <c:v>2.87730061349693</c:v>
                </c:pt>
                <c:pt idx="204">
                  <c:v>2.78220858895706</c:v>
                </c:pt>
                <c:pt idx="205">
                  <c:v>2.41104294478528</c:v>
                </c:pt>
                <c:pt idx="206">
                  <c:v>2.58282208588957</c:v>
                </c:pt>
                <c:pt idx="207">
                  <c:v>1.74846625766871</c:v>
                </c:pt>
                <c:pt idx="208">
                  <c:v>1.6840490797546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Koreksi_Data!$C$2031:$C$2239</c:f>
              <c:numCache>
                <c:formatCode>mmm\-yyyy</c:formatCode>
                <c:ptCount val="209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41000</c:v>
                </c:pt>
                <c:pt idx="156">
                  <c:v>41030</c:v>
                </c:pt>
                <c:pt idx="157">
                  <c:v>41061</c:v>
                </c:pt>
                <c:pt idx="158">
                  <c:v>41091</c:v>
                </c:pt>
                <c:pt idx="159">
                  <c:v>41122</c:v>
                </c:pt>
                <c:pt idx="160">
                  <c:v>41153</c:v>
                </c:pt>
                <c:pt idx="161">
                  <c:v>41183</c:v>
                </c:pt>
                <c:pt idx="162">
                  <c:v>41214</c:v>
                </c:pt>
                <c:pt idx="163">
                  <c:v>41244</c:v>
                </c:pt>
                <c:pt idx="164">
                  <c:v>41275</c:v>
                </c:pt>
                <c:pt idx="165">
                  <c:v>41306</c:v>
                </c:pt>
                <c:pt idx="166">
                  <c:v>41334</c:v>
                </c:pt>
                <c:pt idx="167">
                  <c:v>41365</c:v>
                </c:pt>
                <c:pt idx="168">
                  <c:v>41395</c:v>
                </c:pt>
                <c:pt idx="169">
                  <c:v>41426</c:v>
                </c:pt>
                <c:pt idx="170">
                  <c:v>41456</c:v>
                </c:pt>
                <c:pt idx="171">
                  <c:v>41487</c:v>
                </c:pt>
                <c:pt idx="172">
                  <c:v>41518</c:v>
                </c:pt>
                <c:pt idx="173">
                  <c:v>41548</c:v>
                </c:pt>
                <c:pt idx="174">
                  <c:v>41579</c:v>
                </c:pt>
                <c:pt idx="175">
                  <c:v>41609</c:v>
                </c:pt>
                <c:pt idx="176">
                  <c:v>41640</c:v>
                </c:pt>
                <c:pt idx="177">
                  <c:v>41671</c:v>
                </c:pt>
                <c:pt idx="178">
                  <c:v>41699</c:v>
                </c:pt>
                <c:pt idx="179">
                  <c:v>41730</c:v>
                </c:pt>
                <c:pt idx="180">
                  <c:v>41760</c:v>
                </c:pt>
                <c:pt idx="181">
                  <c:v>41791</c:v>
                </c:pt>
                <c:pt idx="182">
                  <c:v>41821</c:v>
                </c:pt>
                <c:pt idx="183">
                  <c:v>41852</c:v>
                </c:pt>
                <c:pt idx="184">
                  <c:v>41883</c:v>
                </c:pt>
                <c:pt idx="185">
                  <c:v>41913</c:v>
                </c:pt>
                <c:pt idx="186">
                  <c:v>41944</c:v>
                </c:pt>
                <c:pt idx="187">
                  <c:v>41974</c:v>
                </c:pt>
                <c:pt idx="188">
                  <c:v>42005</c:v>
                </c:pt>
                <c:pt idx="189">
                  <c:v>42036</c:v>
                </c:pt>
                <c:pt idx="190">
                  <c:v>42064</c:v>
                </c:pt>
                <c:pt idx="191">
                  <c:v>42095</c:v>
                </c:pt>
                <c:pt idx="192">
                  <c:v>42125</c:v>
                </c:pt>
                <c:pt idx="193">
                  <c:v>42156</c:v>
                </c:pt>
                <c:pt idx="194">
                  <c:v>42186</c:v>
                </c:pt>
                <c:pt idx="195">
                  <c:v>42217</c:v>
                </c:pt>
                <c:pt idx="196">
                  <c:v>42248</c:v>
                </c:pt>
                <c:pt idx="197">
                  <c:v>42278</c:v>
                </c:pt>
                <c:pt idx="198">
                  <c:v>42309</c:v>
                </c:pt>
                <c:pt idx="199">
                  <c:v>42339</c:v>
                </c:pt>
                <c:pt idx="200">
                  <c:v>42370</c:v>
                </c:pt>
                <c:pt idx="201">
                  <c:v>42401</c:v>
                </c:pt>
                <c:pt idx="202">
                  <c:v>42430</c:v>
                </c:pt>
                <c:pt idx="203">
                  <c:v>42461</c:v>
                </c:pt>
                <c:pt idx="204">
                  <c:v>42491</c:v>
                </c:pt>
                <c:pt idx="205">
                  <c:v>42522</c:v>
                </c:pt>
                <c:pt idx="206">
                  <c:v>42552</c:v>
                </c:pt>
                <c:pt idx="207">
                  <c:v>42583</c:v>
                </c:pt>
                <c:pt idx="208">
                  <c:v>42614</c:v>
                </c:pt>
              </c:numCache>
            </c:numRef>
          </c:xVal>
          <c:yVal>
            <c:numRef>
              <c:f>Koreksi_Data!$M$2031:$M$2239</c:f>
              <c:numCache>
                <c:formatCode>#,##0.0</c:formatCode>
                <c:ptCount val="209"/>
                <c:pt idx="0">
                  <c:v>0</c:v>
                </c:pt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9">
                  <c:v>0</c:v>
                </c:pt>
                <c:pt idx="33">
                  <c:v>0</c:v>
                </c:pt>
                <c:pt idx="35">
                  <c:v>0</c:v>
                </c:pt>
                <c:pt idx="39">
                  <c:v>0</c:v>
                </c:pt>
                <c:pt idx="41">
                  <c:v>0</c:v>
                </c:pt>
                <c:pt idx="43">
                  <c:v>0</c:v>
                </c:pt>
                <c:pt idx="46">
                  <c:v>0</c:v>
                </c:pt>
                <c:pt idx="48">
                  <c:v>0</c:v>
                </c:pt>
                <c:pt idx="50">
                  <c:v>0</c:v>
                </c:pt>
                <c:pt idx="52">
                  <c:v>0</c:v>
                </c:pt>
                <c:pt idx="53">
                  <c:v>155</c:v>
                </c:pt>
                <c:pt idx="61">
                  <c:v>0</c:v>
                </c:pt>
                <c:pt idx="63">
                  <c:v>0</c:v>
                </c:pt>
                <c:pt idx="66">
                  <c:v>5</c:v>
                </c:pt>
                <c:pt idx="71">
                  <c:v>7</c:v>
                </c:pt>
                <c:pt idx="72">
                  <c:v>6</c:v>
                </c:pt>
                <c:pt idx="73">
                  <c:v>0</c:v>
                </c:pt>
                <c:pt idx="76">
                  <c:v>0</c:v>
                </c:pt>
                <c:pt idx="78">
                  <c:v>17</c:v>
                </c:pt>
                <c:pt idx="84">
                  <c:v>2</c:v>
                </c:pt>
                <c:pt idx="85">
                  <c:v>10</c:v>
                </c:pt>
                <c:pt idx="87">
                  <c:v>5</c:v>
                </c:pt>
              </c:numCache>
            </c:numRef>
          </c:yVal>
          <c:smooth val="0"/>
        </c:ser>
        <c:axId val="12761446"/>
        <c:axId val="9016299"/>
      </c:scatterChart>
      <c:valAx>
        <c:axId val="12761446"/>
        <c:scaling>
          <c:orientation val="minMax"/>
          <c:max val="42614"/>
          <c:min val="361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016299"/>
        <c:crosses val="autoZero"/>
        <c:crossBetween val="midCat"/>
        <c:majorUnit val="1095.75"/>
      </c:valAx>
      <c:valAx>
        <c:axId val="9016299"/>
        <c:scaling>
          <c:orientation val="minMax"/>
          <c:max val="8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276144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KKNB-1S | WATER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Koreksi_Data!$C$2240:$C$2440</c:f>
              <c:numCache>
                <c:formatCode>mmm\-yyyy</c:formatCode>
                <c:ptCount val="201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41000</c:v>
                </c:pt>
                <c:pt idx="145">
                  <c:v>41030</c:v>
                </c:pt>
                <c:pt idx="146">
                  <c:v>41061</c:v>
                </c:pt>
                <c:pt idx="147">
                  <c:v>41091</c:v>
                </c:pt>
                <c:pt idx="148">
                  <c:v>41122</c:v>
                </c:pt>
                <c:pt idx="149">
                  <c:v>41153</c:v>
                </c:pt>
                <c:pt idx="150">
                  <c:v>41183</c:v>
                </c:pt>
                <c:pt idx="151">
                  <c:v>41214</c:v>
                </c:pt>
                <c:pt idx="152">
                  <c:v>41244</c:v>
                </c:pt>
                <c:pt idx="153">
                  <c:v>41275</c:v>
                </c:pt>
                <c:pt idx="154">
                  <c:v>41306</c:v>
                </c:pt>
                <c:pt idx="155">
                  <c:v>41365</c:v>
                </c:pt>
                <c:pt idx="156">
                  <c:v>41395</c:v>
                </c:pt>
                <c:pt idx="157">
                  <c:v>41426</c:v>
                </c:pt>
                <c:pt idx="158">
                  <c:v>41456</c:v>
                </c:pt>
                <c:pt idx="159">
                  <c:v>41487</c:v>
                </c:pt>
                <c:pt idx="160">
                  <c:v>41518</c:v>
                </c:pt>
                <c:pt idx="161">
                  <c:v>41548</c:v>
                </c:pt>
                <c:pt idx="162">
                  <c:v>41579</c:v>
                </c:pt>
                <c:pt idx="163">
                  <c:v>41609</c:v>
                </c:pt>
                <c:pt idx="164">
                  <c:v>41640</c:v>
                </c:pt>
                <c:pt idx="165">
                  <c:v>41671</c:v>
                </c:pt>
                <c:pt idx="166">
                  <c:v>41699</c:v>
                </c:pt>
                <c:pt idx="167">
                  <c:v>41730</c:v>
                </c:pt>
                <c:pt idx="168">
                  <c:v>41760</c:v>
                </c:pt>
                <c:pt idx="169">
                  <c:v>41791</c:v>
                </c:pt>
                <c:pt idx="170">
                  <c:v>41821</c:v>
                </c:pt>
                <c:pt idx="171">
                  <c:v>41852</c:v>
                </c:pt>
                <c:pt idx="172">
                  <c:v>41883</c:v>
                </c:pt>
                <c:pt idx="173">
                  <c:v>41913</c:v>
                </c:pt>
                <c:pt idx="174">
                  <c:v>41944</c:v>
                </c:pt>
                <c:pt idx="175">
                  <c:v>41974</c:v>
                </c:pt>
                <c:pt idx="176">
                  <c:v>42005</c:v>
                </c:pt>
                <c:pt idx="177">
                  <c:v>42036</c:v>
                </c:pt>
                <c:pt idx="178">
                  <c:v>42064</c:v>
                </c:pt>
                <c:pt idx="179">
                  <c:v>42095</c:v>
                </c:pt>
                <c:pt idx="180">
                  <c:v>42125</c:v>
                </c:pt>
                <c:pt idx="181">
                  <c:v>42156</c:v>
                </c:pt>
                <c:pt idx="182">
                  <c:v>42186</c:v>
                </c:pt>
                <c:pt idx="183">
                  <c:v>42217</c:v>
                </c:pt>
                <c:pt idx="184">
                  <c:v>42248</c:v>
                </c:pt>
                <c:pt idx="185">
                  <c:v>42278</c:v>
                </c:pt>
                <c:pt idx="186">
                  <c:v>42309</c:v>
                </c:pt>
                <c:pt idx="187">
                  <c:v>42339</c:v>
                </c:pt>
                <c:pt idx="188">
                  <c:v>42370</c:v>
                </c:pt>
                <c:pt idx="189">
                  <c:v>42401</c:v>
                </c:pt>
                <c:pt idx="190">
                  <c:v>42430</c:v>
                </c:pt>
                <c:pt idx="191">
                  <c:v>42461</c:v>
                </c:pt>
                <c:pt idx="192">
                  <c:v>42491</c:v>
                </c:pt>
                <c:pt idx="193">
                  <c:v>42522</c:v>
                </c:pt>
                <c:pt idx="194">
                  <c:v>42552</c:v>
                </c:pt>
                <c:pt idx="195">
                  <c:v>42583</c:v>
                </c:pt>
                <c:pt idx="196">
                  <c:v>42614</c:v>
                </c:pt>
                <c:pt idx="197">
                  <c:v>42705</c:v>
                </c:pt>
                <c:pt idx="198">
                  <c:v>42979</c:v>
                </c:pt>
                <c:pt idx="199">
                  <c:v>43374</c:v>
                </c:pt>
                <c:pt idx="200">
                  <c:v>43617</c:v>
                </c:pt>
              </c:numCache>
            </c:numRef>
          </c:xVal>
          <c:yVal>
            <c:numRef>
              <c:f>Koreksi_Data!$L$2240:$L$2440</c:f>
              <c:numCache>
                <c:formatCode>#,##0.0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26.4</c:v>
                </c:pt>
                <c:pt idx="56">
                  <c:v>24.1</c:v>
                </c:pt>
                <c:pt idx="57">
                  <c:v>25.2</c:v>
                </c:pt>
                <c:pt idx="58">
                  <c:v>20.6</c:v>
                </c:pt>
                <c:pt idx="59">
                  <c:v>8.23</c:v>
                </c:pt>
                <c:pt idx="60">
                  <c:v>3.53</c:v>
                </c:pt>
                <c:pt idx="61">
                  <c:v>2.24</c:v>
                </c:pt>
                <c:pt idx="62">
                  <c:v>0.506</c:v>
                </c:pt>
                <c:pt idx="63">
                  <c:v>1.71</c:v>
                </c:pt>
                <c:pt idx="64">
                  <c:v>0.415</c:v>
                </c:pt>
                <c:pt idx="65">
                  <c:v>28.5</c:v>
                </c:pt>
                <c:pt idx="66">
                  <c:v>36.2</c:v>
                </c:pt>
                <c:pt idx="67">
                  <c:v>42.1</c:v>
                </c:pt>
                <c:pt idx="68">
                  <c:v>37.8</c:v>
                </c:pt>
                <c:pt idx="69">
                  <c:v>42.4</c:v>
                </c:pt>
                <c:pt idx="70">
                  <c:v>73</c:v>
                </c:pt>
                <c:pt idx="71">
                  <c:v>43</c:v>
                </c:pt>
                <c:pt idx="72">
                  <c:v>0</c:v>
                </c:pt>
                <c:pt idx="73">
                  <c:v>2.11</c:v>
                </c:pt>
                <c:pt idx="74">
                  <c:v>11</c:v>
                </c:pt>
                <c:pt idx="75">
                  <c:v>19.2</c:v>
                </c:pt>
                <c:pt idx="76">
                  <c:v>797</c:v>
                </c:pt>
                <c:pt idx="77">
                  <c:v>625</c:v>
                </c:pt>
                <c:pt idx="78">
                  <c:v>335</c:v>
                </c:pt>
                <c:pt idx="79">
                  <c:v>277</c:v>
                </c:pt>
                <c:pt idx="80">
                  <c:v>298</c:v>
                </c:pt>
                <c:pt idx="81">
                  <c:v>560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446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271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323</c:v>
                </c:pt>
                <c:pt idx="121">
                  <c:v>208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235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6">
                  <c:v>1632</c:v>
                </c:pt>
                <c:pt idx="157">
                  <c:v>715</c:v>
                </c:pt>
                <c:pt idx="158">
                  <c:v>667</c:v>
                </c:pt>
                <c:pt idx="159">
                  <c:v>931</c:v>
                </c:pt>
                <c:pt idx="160">
                  <c:v>600</c:v>
                </c:pt>
                <c:pt idx="161">
                  <c:v>591</c:v>
                </c:pt>
                <c:pt idx="162">
                  <c:v>1536</c:v>
                </c:pt>
                <c:pt idx="163">
                  <c:v>1348</c:v>
                </c:pt>
                <c:pt idx="164">
                  <c:v>2267</c:v>
                </c:pt>
                <c:pt idx="165">
                  <c:v>2128</c:v>
                </c:pt>
                <c:pt idx="166">
                  <c:v>2216</c:v>
                </c:pt>
                <c:pt idx="167">
                  <c:v>1767</c:v>
                </c:pt>
                <c:pt idx="168">
                  <c:v>1412</c:v>
                </c:pt>
                <c:pt idx="169">
                  <c:v>1673</c:v>
                </c:pt>
                <c:pt idx="170">
                  <c:v>0</c:v>
                </c:pt>
                <c:pt idx="171">
                  <c:v>1735</c:v>
                </c:pt>
                <c:pt idx="172">
                  <c:v>1696</c:v>
                </c:pt>
                <c:pt idx="173">
                  <c:v>1596</c:v>
                </c:pt>
                <c:pt idx="174">
                  <c:v>1530</c:v>
                </c:pt>
                <c:pt idx="175">
                  <c:v>1480</c:v>
                </c:pt>
                <c:pt idx="176">
                  <c:v>1456</c:v>
                </c:pt>
                <c:pt idx="177">
                  <c:v>1381</c:v>
                </c:pt>
                <c:pt idx="178">
                  <c:v>1129</c:v>
                </c:pt>
                <c:pt idx="179">
                  <c:v>819</c:v>
                </c:pt>
                <c:pt idx="180">
                  <c:v>1685</c:v>
                </c:pt>
                <c:pt idx="181">
                  <c:v>1175</c:v>
                </c:pt>
                <c:pt idx="182">
                  <c:v>1302</c:v>
                </c:pt>
                <c:pt idx="183">
                  <c:v>1263</c:v>
                </c:pt>
                <c:pt idx="184">
                  <c:v>1514</c:v>
                </c:pt>
                <c:pt idx="185">
                  <c:v>1310</c:v>
                </c:pt>
                <c:pt idx="186">
                  <c:v>1013</c:v>
                </c:pt>
                <c:pt idx="187">
                  <c:v>1243</c:v>
                </c:pt>
                <c:pt idx="188">
                  <c:v>1036</c:v>
                </c:pt>
                <c:pt idx="189">
                  <c:v>211</c:v>
                </c:pt>
                <c:pt idx="190">
                  <c:v>206</c:v>
                </c:pt>
                <c:pt idx="191">
                  <c:v>119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Koreksi_Data!$C$2240:$C$2440</c:f>
              <c:numCache>
                <c:formatCode>mmm\-yyyy</c:formatCode>
                <c:ptCount val="201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41000</c:v>
                </c:pt>
                <c:pt idx="145">
                  <c:v>41030</c:v>
                </c:pt>
                <c:pt idx="146">
                  <c:v>41061</c:v>
                </c:pt>
                <c:pt idx="147">
                  <c:v>41091</c:v>
                </c:pt>
                <c:pt idx="148">
                  <c:v>41122</c:v>
                </c:pt>
                <c:pt idx="149">
                  <c:v>41153</c:v>
                </c:pt>
                <c:pt idx="150">
                  <c:v>41183</c:v>
                </c:pt>
                <c:pt idx="151">
                  <c:v>41214</c:v>
                </c:pt>
                <c:pt idx="152">
                  <c:v>41244</c:v>
                </c:pt>
                <c:pt idx="153">
                  <c:v>41275</c:v>
                </c:pt>
                <c:pt idx="154">
                  <c:v>41306</c:v>
                </c:pt>
                <c:pt idx="155">
                  <c:v>41365</c:v>
                </c:pt>
                <c:pt idx="156">
                  <c:v>41395</c:v>
                </c:pt>
                <c:pt idx="157">
                  <c:v>41426</c:v>
                </c:pt>
                <c:pt idx="158">
                  <c:v>41456</c:v>
                </c:pt>
                <c:pt idx="159">
                  <c:v>41487</c:v>
                </c:pt>
                <c:pt idx="160">
                  <c:v>41518</c:v>
                </c:pt>
                <c:pt idx="161">
                  <c:v>41548</c:v>
                </c:pt>
                <c:pt idx="162">
                  <c:v>41579</c:v>
                </c:pt>
                <c:pt idx="163">
                  <c:v>41609</c:v>
                </c:pt>
                <c:pt idx="164">
                  <c:v>41640</c:v>
                </c:pt>
                <c:pt idx="165">
                  <c:v>41671</c:v>
                </c:pt>
                <c:pt idx="166">
                  <c:v>41699</c:v>
                </c:pt>
                <c:pt idx="167">
                  <c:v>41730</c:v>
                </c:pt>
                <c:pt idx="168">
                  <c:v>41760</c:v>
                </c:pt>
                <c:pt idx="169">
                  <c:v>41791</c:v>
                </c:pt>
                <c:pt idx="170">
                  <c:v>41821</c:v>
                </c:pt>
                <c:pt idx="171">
                  <c:v>41852</c:v>
                </c:pt>
                <c:pt idx="172">
                  <c:v>41883</c:v>
                </c:pt>
                <c:pt idx="173">
                  <c:v>41913</c:v>
                </c:pt>
                <c:pt idx="174">
                  <c:v>41944</c:v>
                </c:pt>
                <c:pt idx="175">
                  <c:v>41974</c:v>
                </c:pt>
                <c:pt idx="176">
                  <c:v>42005</c:v>
                </c:pt>
                <c:pt idx="177">
                  <c:v>42036</c:v>
                </c:pt>
                <c:pt idx="178">
                  <c:v>42064</c:v>
                </c:pt>
                <c:pt idx="179">
                  <c:v>42095</c:v>
                </c:pt>
                <c:pt idx="180">
                  <c:v>42125</c:v>
                </c:pt>
                <c:pt idx="181">
                  <c:v>42156</c:v>
                </c:pt>
                <c:pt idx="182">
                  <c:v>42186</c:v>
                </c:pt>
                <c:pt idx="183">
                  <c:v>42217</c:v>
                </c:pt>
                <c:pt idx="184">
                  <c:v>42248</c:v>
                </c:pt>
                <c:pt idx="185">
                  <c:v>42278</c:v>
                </c:pt>
                <c:pt idx="186">
                  <c:v>42309</c:v>
                </c:pt>
                <c:pt idx="187">
                  <c:v>42339</c:v>
                </c:pt>
                <c:pt idx="188">
                  <c:v>42370</c:v>
                </c:pt>
                <c:pt idx="189">
                  <c:v>42401</c:v>
                </c:pt>
                <c:pt idx="190">
                  <c:v>42430</c:v>
                </c:pt>
                <c:pt idx="191">
                  <c:v>42461</c:v>
                </c:pt>
                <c:pt idx="192">
                  <c:v>42491</c:v>
                </c:pt>
                <c:pt idx="193">
                  <c:v>42522</c:v>
                </c:pt>
                <c:pt idx="194">
                  <c:v>42552</c:v>
                </c:pt>
                <c:pt idx="195">
                  <c:v>42583</c:v>
                </c:pt>
                <c:pt idx="196">
                  <c:v>42614</c:v>
                </c:pt>
                <c:pt idx="197">
                  <c:v>42705</c:v>
                </c:pt>
                <c:pt idx="198">
                  <c:v>42979</c:v>
                </c:pt>
                <c:pt idx="199">
                  <c:v>43374</c:v>
                </c:pt>
                <c:pt idx="200">
                  <c:v>43617</c:v>
                </c:pt>
              </c:numCache>
            </c:numRef>
          </c:xVal>
          <c:yVal>
            <c:numRef>
              <c:f>Koreksi_Data!$M$2240:$M$2440</c:f>
              <c:numCache>
                <c:formatCode>#,##0.0</c:formatCode>
                <c:ptCount val="201"/>
                <c:pt idx="0">
                  <c:v>0</c:v>
                </c:pt>
                <c:pt idx="11">
                  <c:v>0</c:v>
                </c:pt>
                <c:pt idx="13">
                  <c:v>0</c:v>
                </c:pt>
                <c:pt idx="16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30">
                  <c:v>0</c:v>
                </c:pt>
                <c:pt idx="32">
                  <c:v>0</c:v>
                </c:pt>
                <c:pt idx="34">
                  <c:v>0</c:v>
                </c:pt>
                <c:pt idx="35">
                  <c:v>0</c:v>
                </c:pt>
                <c:pt idx="37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2">
                  <c:v>0</c:v>
                </c:pt>
                <c:pt idx="55">
                  <c:v>23</c:v>
                </c:pt>
                <c:pt idx="60">
                  <c:v>10</c:v>
                </c:pt>
                <c:pt idx="61">
                  <c:v>6</c:v>
                </c:pt>
                <c:pt idx="62">
                  <c:v>2</c:v>
                </c:pt>
                <c:pt idx="65">
                  <c:v>33</c:v>
                </c:pt>
                <c:pt idx="67">
                  <c:v>43</c:v>
                </c:pt>
                <c:pt idx="73">
                  <c:v>2</c:v>
                </c:pt>
                <c:pt idx="74">
                  <c:v>9</c:v>
                </c:pt>
                <c:pt idx="75">
                  <c:v>17</c:v>
                </c:pt>
                <c:pt idx="76">
                  <c:v>239.5</c:v>
                </c:pt>
                <c:pt idx="155">
                  <c:v>1210</c:v>
                </c:pt>
                <c:pt idx="157">
                  <c:v>958</c:v>
                </c:pt>
                <c:pt idx="188">
                  <c:v>94</c:v>
                </c:pt>
                <c:pt idx="191">
                  <c:v>48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0"/>
        </c:ser>
        <c:axId val="86262637"/>
        <c:axId val="42129721"/>
      </c:scatterChart>
      <c:valAx>
        <c:axId val="86262637"/>
        <c:scaling>
          <c:orientation val="minMax"/>
          <c:max val="43617"/>
          <c:min val="36526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2129721"/>
        <c:crosses val="autoZero"/>
        <c:crossBetween val="midCat"/>
        <c:majorUnit val="1095.75"/>
      </c:valAx>
      <c:valAx>
        <c:axId val="42129721"/>
        <c:scaling>
          <c:orientation val="minMax"/>
          <c:max val="4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626263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KKNB-1S | WATER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2e75b6"/>
            </a:solidFill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Koreksi_Data!$C$2240:$C$2440</c:f>
              <c:numCache>
                <c:formatCode>mmm\-yyyy</c:formatCode>
                <c:ptCount val="201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41000</c:v>
                </c:pt>
                <c:pt idx="145">
                  <c:v>41030</c:v>
                </c:pt>
                <c:pt idx="146">
                  <c:v>41061</c:v>
                </c:pt>
                <c:pt idx="147">
                  <c:v>41091</c:v>
                </c:pt>
                <c:pt idx="148">
                  <c:v>41122</c:v>
                </c:pt>
                <c:pt idx="149">
                  <c:v>41153</c:v>
                </c:pt>
                <c:pt idx="150">
                  <c:v>41183</c:v>
                </c:pt>
                <c:pt idx="151">
                  <c:v>41214</c:v>
                </c:pt>
                <c:pt idx="152">
                  <c:v>41244</c:v>
                </c:pt>
                <c:pt idx="153">
                  <c:v>41275</c:v>
                </c:pt>
                <c:pt idx="154">
                  <c:v>41306</c:v>
                </c:pt>
                <c:pt idx="155">
                  <c:v>41365</c:v>
                </c:pt>
                <c:pt idx="156">
                  <c:v>41395</c:v>
                </c:pt>
                <c:pt idx="157">
                  <c:v>41426</c:v>
                </c:pt>
                <c:pt idx="158">
                  <c:v>41456</c:v>
                </c:pt>
                <c:pt idx="159">
                  <c:v>41487</c:v>
                </c:pt>
                <c:pt idx="160">
                  <c:v>41518</c:v>
                </c:pt>
                <c:pt idx="161">
                  <c:v>41548</c:v>
                </c:pt>
                <c:pt idx="162">
                  <c:v>41579</c:v>
                </c:pt>
                <c:pt idx="163">
                  <c:v>41609</c:v>
                </c:pt>
                <c:pt idx="164">
                  <c:v>41640</c:v>
                </c:pt>
                <c:pt idx="165">
                  <c:v>41671</c:v>
                </c:pt>
                <c:pt idx="166">
                  <c:v>41699</c:v>
                </c:pt>
                <c:pt idx="167">
                  <c:v>41730</c:v>
                </c:pt>
                <c:pt idx="168">
                  <c:v>41760</c:v>
                </c:pt>
                <c:pt idx="169">
                  <c:v>41791</c:v>
                </c:pt>
                <c:pt idx="170">
                  <c:v>41821</c:v>
                </c:pt>
                <c:pt idx="171">
                  <c:v>41852</c:v>
                </c:pt>
                <c:pt idx="172">
                  <c:v>41883</c:v>
                </c:pt>
                <c:pt idx="173">
                  <c:v>41913</c:v>
                </c:pt>
                <c:pt idx="174">
                  <c:v>41944</c:v>
                </c:pt>
                <c:pt idx="175">
                  <c:v>41974</c:v>
                </c:pt>
                <c:pt idx="176">
                  <c:v>42005</c:v>
                </c:pt>
                <c:pt idx="177">
                  <c:v>42036</c:v>
                </c:pt>
                <c:pt idx="178">
                  <c:v>42064</c:v>
                </c:pt>
                <c:pt idx="179">
                  <c:v>42095</c:v>
                </c:pt>
                <c:pt idx="180">
                  <c:v>42125</c:v>
                </c:pt>
                <c:pt idx="181">
                  <c:v>42156</c:v>
                </c:pt>
                <c:pt idx="182">
                  <c:v>42186</c:v>
                </c:pt>
                <c:pt idx="183">
                  <c:v>42217</c:v>
                </c:pt>
                <c:pt idx="184">
                  <c:v>42248</c:v>
                </c:pt>
                <c:pt idx="185">
                  <c:v>42278</c:v>
                </c:pt>
                <c:pt idx="186">
                  <c:v>42309</c:v>
                </c:pt>
                <c:pt idx="187">
                  <c:v>42339</c:v>
                </c:pt>
                <c:pt idx="188">
                  <c:v>42370</c:v>
                </c:pt>
                <c:pt idx="189">
                  <c:v>42401</c:v>
                </c:pt>
                <c:pt idx="190">
                  <c:v>42430</c:v>
                </c:pt>
                <c:pt idx="191">
                  <c:v>42461</c:v>
                </c:pt>
                <c:pt idx="192">
                  <c:v>42491</c:v>
                </c:pt>
                <c:pt idx="193">
                  <c:v>42522</c:v>
                </c:pt>
                <c:pt idx="194">
                  <c:v>42552</c:v>
                </c:pt>
                <c:pt idx="195">
                  <c:v>42583</c:v>
                </c:pt>
                <c:pt idx="196">
                  <c:v>42614</c:v>
                </c:pt>
                <c:pt idx="197">
                  <c:v>42705</c:v>
                </c:pt>
                <c:pt idx="198">
                  <c:v>42979</c:v>
                </c:pt>
                <c:pt idx="199">
                  <c:v>43374</c:v>
                </c:pt>
                <c:pt idx="200">
                  <c:v>43617</c:v>
                </c:pt>
              </c:numCache>
            </c:numRef>
          </c:xVal>
          <c:yVal>
            <c:numRef>
              <c:f>Koreksi_Data!$O$2240:$O$2440</c:f>
              <c:numCache>
                <c:formatCode>#,##0.0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23</c:v>
                </c:pt>
                <c:pt idx="56">
                  <c:v>20.9962121212121</c:v>
                </c:pt>
                <c:pt idx="57">
                  <c:v>21.9545454545455</c:v>
                </c:pt>
                <c:pt idx="58">
                  <c:v>17.9469696969697</c:v>
                </c:pt>
                <c:pt idx="59">
                  <c:v>7.17007575757576</c:v>
                </c:pt>
                <c:pt idx="60">
                  <c:v>10</c:v>
                </c:pt>
                <c:pt idx="61">
                  <c:v>6</c:v>
                </c:pt>
                <c:pt idx="62">
                  <c:v>2</c:v>
                </c:pt>
                <c:pt idx="63">
                  <c:v>6.75889328063241</c:v>
                </c:pt>
                <c:pt idx="64">
                  <c:v>1.6403162055336</c:v>
                </c:pt>
                <c:pt idx="65">
                  <c:v>33</c:v>
                </c:pt>
                <c:pt idx="66">
                  <c:v>41.9157894736842</c:v>
                </c:pt>
                <c:pt idx="67">
                  <c:v>43</c:v>
                </c:pt>
                <c:pt idx="68">
                  <c:v>38.6080760095012</c:v>
                </c:pt>
                <c:pt idx="69">
                  <c:v>43.3064133016627</c:v>
                </c:pt>
                <c:pt idx="70">
                  <c:v>74.5605700712589</c:v>
                </c:pt>
                <c:pt idx="71">
                  <c:v>43.9192399049881</c:v>
                </c:pt>
                <c:pt idx="72">
                  <c:v>0</c:v>
                </c:pt>
                <c:pt idx="73">
                  <c:v>2</c:v>
                </c:pt>
                <c:pt idx="74">
                  <c:v>9</c:v>
                </c:pt>
                <c:pt idx="75">
                  <c:v>17</c:v>
                </c:pt>
                <c:pt idx="76">
                  <c:v>239.5</c:v>
                </c:pt>
                <c:pt idx="77">
                  <c:v>187.813676286073</c:v>
                </c:pt>
                <c:pt idx="78">
                  <c:v>100.668130489335</c:v>
                </c:pt>
                <c:pt idx="79">
                  <c:v>83.2390213299875</c:v>
                </c:pt>
                <c:pt idx="80">
                  <c:v>89.5495608531995</c:v>
                </c:pt>
                <c:pt idx="81">
                  <c:v>168.281053952321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134.023839397742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81.4360100376412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97.0621079046424</c:v>
                </c:pt>
                <c:pt idx="121">
                  <c:v>62.504391468005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70.6179422835634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6">
                  <c:v>490.419071518193</c:v>
                </c:pt>
                <c:pt idx="157">
                  <c:v>958</c:v>
                </c:pt>
                <c:pt idx="158">
                  <c:v>893.686713286713</c:v>
                </c:pt>
                <c:pt idx="159">
                  <c:v>1247.40979020979</c:v>
                </c:pt>
                <c:pt idx="160">
                  <c:v>803.916083916084</c:v>
                </c:pt>
                <c:pt idx="161">
                  <c:v>791.857342657343</c:v>
                </c:pt>
                <c:pt idx="162">
                  <c:v>2058.02517482518</c:v>
                </c:pt>
                <c:pt idx="163">
                  <c:v>1806.13146853147</c:v>
                </c:pt>
                <c:pt idx="164">
                  <c:v>3037.46293706294</c:v>
                </c:pt>
                <c:pt idx="165">
                  <c:v>2851.22237762238</c:v>
                </c:pt>
                <c:pt idx="166">
                  <c:v>2969.13006993007</c:v>
                </c:pt>
                <c:pt idx="167">
                  <c:v>2367.53286713287</c:v>
                </c:pt>
                <c:pt idx="168">
                  <c:v>1891.88251748252</c:v>
                </c:pt>
                <c:pt idx="169">
                  <c:v>2241.58601398601</c:v>
                </c:pt>
                <c:pt idx="170">
                  <c:v>0</c:v>
                </c:pt>
                <c:pt idx="171">
                  <c:v>2324.65734265734</c:v>
                </c:pt>
                <c:pt idx="172">
                  <c:v>2272.4027972028</c:v>
                </c:pt>
                <c:pt idx="173">
                  <c:v>2138.41678321678</c:v>
                </c:pt>
                <c:pt idx="174">
                  <c:v>2049.98601398601</c:v>
                </c:pt>
                <c:pt idx="175">
                  <c:v>1982.99300699301</c:v>
                </c:pt>
                <c:pt idx="176">
                  <c:v>1950.83636363636</c:v>
                </c:pt>
                <c:pt idx="177">
                  <c:v>1850.34685314685</c:v>
                </c:pt>
                <c:pt idx="178">
                  <c:v>1512.7020979021</c:v>
                </c:pt>
                <c:pt idx="179">
                  <c:v>1097.34545454545</c:v>
                </c:pt>
                <c:pt idx="180">
                  <c:v>2257.66433566434</c:v>
                </c:pt>
                <c:pt idx="181">
                  <c:v>1574.33566433566</c:v>
                </c:pt>
                <c:pt idx="182">
                  <c:v>1744.4979020979</c:v>
                </c:pt>
                <c:pt idx="183">
                  <c:v>1692.24335664336</c:v>
                </c:pt>
                <c:pt idx="184">
                  <c:v>2028.54825174825</c:v>
                </c:pt>
                <c:pt idx="185">
                  <c:v>1755.21678321678</c:v>
                </c:pt>
                <c:pt idx="186">
                  <c:v>1357.27832167832</c:v>
                </c:pt>
                <c:pt idx="187">
                  <c:v>1665.44615384615</c:v>
                </c:pt>
                <c:pt idx="188">
                  <c:v>94</c:v>
                </c:pt>
                <c:pt idx="189">
                  <c:v>19.1447876447876</c:v>
                </c:pt>
                <c:pt idx="190">
                  <c:v>18.6911196911197</c:v>
                </c:pt>
                <c:pt idx="191">
                  <c:v>48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Koreksi_Data!$C$2240:$C$2440</c:f>
              <c:numCache>
                <c:formatCode>mmm\-yyyy</c:formatCode>
                <c:ptCount val="201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41000</c:v>
                </c:pt>
                <c:pt idx="145">
                  <c:v>41030</c:v>
                </c:pt>
                <c:pt idx="146">
                  <c:v>41061</c:v>
                </c:pt>
                <c:pt idx="147">
                  <c:v>41091</c:v>
                </c:pt>
                <c:pt idx="148">
                  <c:v>41122</c:v>
                </c:pt>
                <c:pt idx="149">
                  <c:v>41153</c:v>
                </c:pt>
                <c:pt idx="150">
                  <c:v>41183</c:v>
                </c:pt>
                <c:pt idx="151">
                  <c:v>41214</c:v>
                </c:pt>
                <c:pt idx="152">
                  <c:v>41244</c:v>
                </c:pt>
                <c:pt idx="153">
                  <c:v>41275</c:v>
                </c:pt>
                <c:pt idx="154">
                  <c:v>41306</c:v>
                </c:pt>
                <c:pt idx="155">
                  <c:v>41365</c:v>
                </c:pt>
                <c:pt idx="156">
                  <c:v>41395</c:v>
                </c:pt>
                <c:pt idx="157">
                  <c:v>41426</c:v>
                </c:pt>
                <c:pt idx="158">
                  <c:v>41456</c:v>
                </c:pt>
                <c:pt idx="159">
                  <c:v>41487</c:v>
                </c:pt>
                <c:pt idx="160">
                  <c:v>41518</c:v>
                </c:pt>
                <c:pt idx="161">
                  <c:v>41548</c:v>
                </c:pt>
                <c:pt idx="162">
                  <c:v>41579</c:v>
                </c:pt>
                <c:pt idx="163">
                  <c:v>41609</c:v>
                </c:pt>
                <c:pt idx="164">
                  <c:v>41640</c:v>
                </c:pt>
                <c:pt idx="165">
                  <c:v>41671</c:v>
                </c:pt>
                <c:pt idx="166">
                  <c:v>41699</c:v>
                </c:pt>
                <c:pt idx="167">
                  <c:v>41730</c:v>
                </c:pt>
                <c:pt idx="168">
                  <c:v>41760</c:v>
                </c:pt>
                <c:pt idx="169">
                  <c:v>41791</c:v>
                </c:pt>
                <c:pt idx="170">
                  <c:v>41821</c:v>
                </c:pt>
                <c:pt idx="171">
                  <c:v>41852</c:v>
                </c:pt>
                <c:pt idx="172">
                  <c:v>41883</c:v>
                </c:pt>
                <c:pt idx="173">
                  <c:v>41913</c:v>
                </c:pt>
                <c:pt idx="174">
                  <c:v>41944</c:v>
                </c:pt>
                <c:pt idx="175">
                  <c:v>41974</c:v>
                </c:pt>
                <c:pt idx="176">
                  <c:v>42005</c:v>
                </c:pt>
                <c:pt idx="177">
                  <c:v>42036</c:v>
                </c:pt>
                <c:pt idx="178">
                  <c:v>42064</c:v>
                </c:pt>
                <c:pt idx="179">
                  <c:v>42095</c:v>
                </c:pt>
                <c:pt idx="180">
                  <c:v>42125</c:v>
                </c:pt>
                <c:pt idx="181">
                  <c:v>42156</c:v>
                </c:pt>
                <c:pt idx="182">
                  <c:v>42186</c:v>
                </c:pt>
                <c:pt idx="183">
                  <c:v>42217</c:v>
                </c:pt>
                <c:pt idx="184">
                  <c:v>42248</c:v>
                </c:pt>
                <c:pt idx="185">
                  <c:v>42278</c:v>
                </c:pt>
                <c:pt idx="186">
                  <c:v>42309</c:v>
                </c:pt>
                <c:pt idx="187">
                  <c:v>42339</c:v>
                </c:pt>
                <c:pt idx="188">
                  <c:v>42370</c:v>
                </c:pt>
                <c:pt idx="189">
                  <c:v>42401</c:v>
                </c:pt>
                <c:pt idx="190">
                  <c:v>42430</c:v>
                </c:pt>
                <c:pt idx="191">
                  <c:v>42461</c:v>
                </c:pt>
                <c:pt idx="192">
                  <c:v>42491</c:v>
                </c:pt>
                <c:pt idx="193">
                  <c:v>42522</c:v>
                </c:pt>
                <c:pt idx="194">
                  <c:v>42552</c:v>
                </c:pt>
                <c:pt idx="195">
                  <c:v>42583</c:v>
                </c:pt>
                <c:pt idx="196">
                  <c:v>42614</c:v>
                </c:pt>
                <c:pt idx="197">
                  <c:v>42705</c:v>
                </c:pt>
                <c:pt idx="198">
                  <c:v>42979</c:v>
                </c:pt>
                <c:pt idx="199">
                  <c:v>43374</c:v>
                </c:pt>
                <c:pt idx="200">
                  <c:v>43617</c:v>
                </c:pt>
              </c:numCache>
            </c:numRef>
          </c:xVal>
          <c:yVal>
            <c:numRef>
              <c:f>Koreksi_Data!$M$2240:$M$2440</c:f>
              <c:numCache>
                <c:formatCode>#,##0.0</c:formatCode>
                <c:ptCount val="201"/>
                <c:pt idx="0">
                  <c:v>0</c:v>
                </c:pt>
                <c:pt idx="11">
                  <c:v>0</c:v>
                </c:pt>
                <c:pt idx="13">
                  <c:v>0</c:v>
                </c:pt>
                <c:pt idx="16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30">
                  <c:v>0</c:v>
                </c:pt>
                <c:pt idx="32">
                  <c:v>0</c:v>
                </c:pt>
                <c:pt idx="34">
                  <c:v>0</c:v>
                </c:pt>
                <c:pt idx="35">
                  <c:v>0</c:v>
                </c:pt>
                <c:pt idx="37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2">
                  <c:v>0</c:v>
                </c:pt>
                <c:pt idx="55">
                  <c:v>23</c:v>
                </c:pt>
                <c:pt idx="60">
                  <c:v>10</c:v>
                </c:pt>
                <c:pt idx="61">
                  <c:v>6</c:v>
                </c:pt>
                <c:pt idx="62">
                  <c:v>2</c:v>
                </c:pt>
                <c:pt idx="65">
                  <c:v>33</c:v>
                </c:pt>
                <c:pt idx="67">
                  <c:v>43</c:v>
                </c:pt>
                <c:pt idx="73">
                  <c:v>2</c:v>
                </c:pt>
                <c:pt idx="74">
                  <c:v>9</c:v>
                </c:pt>
                <c:pt idx="75">
                  <c:v>17</c:v>
                </c:pt>
                <c:pt idx="76">
                  <c:v>239.5</c:v>
                </c:pt>
                <c:pt idx="155">
                  <c:v>1210</c:v>
                </c:pt>
                <c:pt idx="157">
                  <c:v>958</c:v>
                </c:pt>
                <c:pt idx="188">
                  <c:v>94</c:v>
                </c:pt>
                <c:pt idx="191">
                  <c:v>48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0"/>
        </c:ser>
        <c:axId val="64191173"/>
        <c:axId val="90936620"/>
      </c:scatterChart>
      <c:valAx>
        <c:axId val="64191173"/>
        <c:scaling>
          <c:orientation val="minMax"/>
          <c:max val="43617"/>
          <c:min val="36526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0936620"/>
        <c:crosses val="autoZero"/>
        <c:crossBetween val="midCat"/>
        <c:majorUnit val="1095.75"/>
      </c:valAx>
      <c:valAx>
        <c:axId val="90936620"/>
        <c:scaling>
          <c:orientation val="minMax"/>
          <c:max val="4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419117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KKNB-2 | WATER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Koreksi_Data!$C$2441:$C$2719</c:f>
              <c:numCache>
                <c:formatCode>mmm\-yyyy</c:formatCode>
                <c:ptCount val="279"/>
                <c:pt idx="0">
                  <c:v>36281</c:v>
                </c:pt>
                <c:pt idx="1">
                  <c:v>36312</c:v>
                </c:pt>
                <c:pt idx="2">
                  <c:v>36342</c:v>
                </c:pt>
                <c:pt idx="3">
                  <c:v>36373</c:v>
                </c:pt>
                <c:pt idx="4">
                  <c:v>36404</c:v>
                </c:pt>
                <c:pt idx="5">
                  <c:v>36434</c:v>
                </c:pt>
                <c:pt idx="6">
                  <c:v>36465</c:v>
                </c:pt>
                <c:pt idx="7">
                  <c:v>36495</c:v>
                </c:pt>
                <c:pt idx="8">
                  <c:v>36526</c:v>
                </c:pt>
                <c:pt idx="9">
                  <c:v>36557</c:v>
                </c:pt>
                <c:pt idx="10">
                  <c:v>36586</c:v>
                </c:pt>
                <c:pt idx="11">
                  <c:v>36617</c:v>
                </c:pt>
                <c:pt idx="12">
                  <c:v>36647</c:v>
                </c:pt>
                <c:pt idx="13">
                  <c:v>36678</c:v>
                </c:pt>
                <c:pt idx="14">
                  <c:v>36708</c:v>
                </c:pt>
                <c:pt idx="15">
                  <c:v>36739</c:v>
                </c:pt>
                <c:pt idx="16">
                  <c:v>36770</c:v>
                </c:pt>
                <c:pt idx="17">
                  <c:v>36800</c:v>
                </c:pt>
                <c:pt idx="18">
                  <c:v>36831</c:v>
                </c:pt>
                <c:pt idx="19">
                  <c:v>36861</c:v>
                </c:pt>
                <c:pt idx="20">
                  <c:v>36892</c:v>
                </c:pt>
                <c:pt idx="21">
                  <c:v>36923</c:v>
                </c:pt>
                <c:pt idx="22">
                  <c:v>36951</c:v>
                </c:pt>
                <c:pt idx="23">
                  <c:v>36982</c:v>
                </c:pt>
                <c:pt idx="24">
                  <c:v>37012</c:v>
                </c:pt>
                <c:pt idx="25">
                  <c:v>37043</c:v>
                </c:pt>
                <c:pt idx="26">
                  <c:v>37073</c:v>
                </c:pt>
                <c:pt idx="27">
                  <c:v>37104</c:v>
                </c:pt>
                <c:pt idx="28">
                  <c:v>37135</c:v>
                </c:pt>
                <c:pt idx="29">
                  <c:v>37165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41000</c:v>
                </c:pt>
                <c:pt idx="153">
                  <c:v>41030</c:v>
                </c:pt>
                <c:pt idx="154">
                  <c:v>41061</c:v>
                </c:pt>
                <c:pt idx="155">
                  <c:v>41091</c:v>
                </c:pt>
                <c:pt idx="156">
                  <c:v>41122</c:v>
                </c:pt>
                <c:pt idx="157">
                  <c:v>41153</c:v>
                </c:pt>
                <c:pt idx="158">
                  <c:v>41183</c:v>
                </c:pt>
                <c:pt idx="159">
                  <c:v>41214</c:v>
                </c:pt>
                <c:pt idx="160">
                  <c:v>41244</c:v>
                </c:pt>
                <c:pt idx="161">
                  <c:v>41275</c:v>
                </c:pt>
                <c:pt idx="162">
                  <c:v>41306</c:v>
                </c:pt>
                <c:pt idx="163">
                  <c:v>41334</c:v>
                </c:pt>
                <c:pt idx="164">
                  <c:v>41365</c:v>
                </c:pt>
                <c:pt idx="165">
                  <c:v>41395</c:v>
                </c:pt>
                <c:pt idx="166">
                  <c:v>41426</c:v>
                </c:pt>
                <c:pt idx="167">
                  <c:v>41456</c:v>
                </c:pt>
                <c:pt idx="168">
                  <c:v>41487</c:v>
                </c:pt>
                <c:pt idx="169">
                  <c:v>41518</c:v>
                </c:pt>
                <c:pt idx="170">
                  <c:v>41548</c:v>
                </c:pt>
                <c:pt idx="171">
                  <c:v>41579</c:v>
                </c:pt>
                <c:pt idx="172">
                  <c:v>41609</c:v>
                </c:pt>
                <c:pt idx="173">
                  <c:v>41640</c:v>
                </c:pt>
                <c:pt idx="174">
                  <c:v>41671</c:v>
                </c:pt>
                <c:pt idx="175">
                  <c:v>41699</c:v>
                </c:pt>
                <c:pt idx="176">
                  <c:v>41730</c:v>
                </c:pt>
                <c:pt idx="177">
                  <c:v>41760</c:v>
                </c:pt>
                <c:pt idx="178">
                  <c:v>41791</c:v>
                </c:pt>
                <c:pt idx="179">
                  <c:v>41821</c:v>
                </c:pt>
                <c:pt idx="180">
                  <c:v>41852</c:v>
                </c:pt>
                <c:pt idx="181">
                  <c:v>41883</c:v>
                </c:pt>
                <c:pt idx="182">
                  <c:v>41913</c:v>
                </c:pt>
                <c:pt idx="183">
                  <c:v>41944</c:v>
                </c:pt>
                <c:pt idx="184">
                  <c:v>41974</c:v>
                </c:pt>
                <c:pt idx="185">
                  <c:v>42005</c:v>
                </c:pt>
                <c:pt idx="186">
                  <c:v>42036</c:v>
                </c:pt>
                <c:pt idx="187">
                  <c:v>42064</c:v>
                </c:pt>
                <c:pt idx="188">
                  <c:v>42095</c:v>
                </c:pt>
                <c:pt idx="189">
                  <c:v>42125</c:v>
                </c:pt>
                <c:pt idx="190">
                  <c:v>42156</c:v>
                </c:pt>
                <c:pt idx="191">
                  <c:v>42186</c:v>
                </c:pt>
                <c:pt idx="192">
                  <c:v>42217</c:v>
                </c:pt>
                <c:pt idx="193">
                  <c:v>42248</c:v>
                </c:pt>
                <c:pt idx="194">
                  <c:v>42278</c:v>
                </c:pt>
                <c:pt idx="195">
                  <c:v>42309</c:v>
                </c:pt>
                <c:pt idx="196">
                  <c:v>42339</c:v>
                </c:pt>
                <c:pt idx="197">
                  <c:v>42370</c:v>
                </c:pt>
                <c:pt idx="198">
                  <c:v>42401</c:v>
                </c:pt>
                <c:pt idx="199">
                  <c:v>42430</c:v>
                </c:pt>
                <c:pt idx="200">
                  <c:v>42461</c:v>
                </c:pt>
                <c:pt idx="201">
                  <c:v>42491</c:v>
                </c:pt>
                <c:pt idx="202">
                  <c:v>42522</c:v>
                </c:pt>
                <c:pt idx="203">
                  <c:v>42552</c:v>
                </c:pt>
                <c:pt idx="204">
                  <c:v>42583</c:v>
                </c:pt>
                <c:pt idx="205">
                  <c:v>42614</c:v>
                </c:pt>
                <c:pt idx="206">
                  <c:v>42644</c:v>
                </c:pt>
                <c:pt idx="207">
                  <c:v>42675</c:v>
                </c:pt>
                <c:pt idx="208">
                  <c:v>42705</c:v>
                </c:pt>
                <c:pt idx="209">
                  <c:v>42736</c:v>
                </c:pt>
                <c:pt idx="210">
                  <c:v>42767</c:v>
                </c:pt>
                <c:pt idx="211">
                  <c:v>42795</c:v>
                </c:pt>
                <c:pt idx="212">
                  <c:v>42826</c:v>
                </c:pt>
                <c:pt idx="213">
                  <c:v>42856</c:v>
                </c:pt>
                <c:pt idx="214">
                  <c:v>42887</c:v>
                </c:pt>
                <c:pt idx="215">
                  <c:v>42917</c:v>
                </c:pt>
                <c:pt idx="216">
                  <c:v>42948</c:v>
                </c:pt>
                <c:pt idx="217">
                  <c:v>42979</c:v>
                </c:pt>
                <c:pt idx="218">
                  <c:v>43009</c:v>
                </c:pt>
                <c:pt idx="219">
                  <c:v>43040</c:v>
                </c:pt>
                <c:pt idx="220">
                  <c:v>43070</c:v>
                </c:pt>
                <c:pt idx="221">
                  <c:v>43101</c:v>
                </c:pt>
                <c:pt idx="222">
                  <c:v>43132</c:v>
                </c:pt>
                <c:pt idx="223">
                  <c:v>43160</c:v>
                </c:pt>
                <c:pt idx="224">
                  <c:v>43191</c:v>
                </c:pt>
                <c:pt idx="225">
                  <c:v>43221</c:v>
                </c:pt>
                <c:pt idx="226">
                  <c:v>43252</c:v>
                </c:pt>
                <c:pt idx="227">
                  <c:v>43282</c:v>
                </c:pt>
                <c:pt idx="228">
                  <c:v>43313</c:v>
                </c:pt>
                <c:pt idx="229">
                  <c:v>43344</c:v>
                </c:pt>
                <c:pt idx="230">
                  <c:v>43374</c:v>
                </c:pt>
                <c:pt idx="231">
                  <c:v>43405</c:v>
                </c:pt>
                <c:pt idx="232">
                  <c:v>43435</c:v>
                </c:pt>
                <c:pt idx="233">
                  <c:v>43525</c:v>
                </c:pt>
                <c:pt idx="234">
                  <c:v>43586</c:v>
                </c:pt>
                <c:pt idx="235">
                  <c:v>43617</c:v>
                </c:pt>
                <c:pt idx="236">
                  <c:v>43647</c:v>
                </c:pt>
                <c:pt idx="237">
                  <c:v>43678</c:v>
                </c:pt>
                <c:pt idx="238">
                  <c:v>43709</c:v>
                </c:pt>
                <c:pt idx="239">
                  <c:v>43739</c:v>
                </c:pt>
                <c:pt idx="240">
                  <c:v>43770</c:v>
                </c:pt>
                <c:pt idx="241">
                  <c:v>43800</c:v>
                </c:pt>
                <c:pt idx="242">
                  <c:v>43831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45292</c:v>
                </c:pt>
                <c:pt idx="264">
                  <c:v>45323</c:v>
                </c:pt>
                <c:pt idx="265">
                  <c:v>45352</c:v>
                </c:pt>
                <c:pt idx="266">
                  <c:v>45383</c:v>
                </c:pt>
                <c:pt idx="267">
                  <c:v>45413</c:v>
                </c:pt>
                <c:pt idx="268">
                  <c:v>45444</c:v>
                </c:pt>
                <c:pt idx="269">
                  <c:v>45474</c:v>
                </c:pt>
                <c:pt idx="270">
                  <c:v>45505</c:v>
                </c:pt>
                <c:pt idx="271">
                  <c:v>45536</c:v>
                </c:pt>
                <c:pt idx="272">
                  <c:v>45566</c:v>
                </c:pt>
                <c:pt idx="273">
                  <c:v>45597</c:v>
                </c:pt>
                <c:pt idx="274">
                  <c:v>45627</c:v>
                </c:pt>
                <c:pt idx="275">
                  <c:v>45658</c:v>
                </c:pt>
                <c:pt idx="276">
                  <c:v>45689</c:v>
                </c:pt>
                <c:pt idx="277">
                  <c:v>45717</c:v>
                </c:pt>
                <c:pt idx="278">
                  <c:v>45748</c:v>
                </c:pt>
              </c:numCache>
            </c:numRef>
          </c:xVal>
          <c:yVal>
            <c:numRef>
              <c:f>Koreksi_Data!$L$2441:$L$2719</c:f>
              <c:numCache>
                <c:formatCode>#,##0.0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36.7</c:v>
                </c:pt>
                <c:pt idx="64">
                  <c:v>33.5</c:v>
                </c:pt>
                <c:pt idx="65">
                  <c:v>35</c:v>
                </c:pt>
                <c:pt idx="66">
                  <c:v>28.6</c:v>
                </c:pt>
                <c:pt idx="67">
                  <c:v>11.5</c:v>
                </c:pt>
                <c:pt idx="68">
                  <c:v>4.94</c:v>
                </c:pt>
                <c:pt idx="69">
                  <c:v>7.09</c:v>
                </c:pt>
                <c:pt idx="70">
                  <c:v>6.33</c:v>
                </c:pt>
                <c:pt idx="71">
                  <c:v>21.4</c:v>
                </c:pt>
                <c:pt idx="72">
                  <c:v>5.19</c:v>
                </c:pt>
                <c:pt idx="73">
                  <c:v>1.72</c:v>
                </c:pt>
                <c:pt idx="74">
                  <c:v>2.19</c:v>
                </c:pt>
                <c:pt idx="75">
                  <c:v>1.96</c:v>
                </c:pt>
                <c:pt idx="76">
                  <c:v>1.76</c:v>
                </c:pt>
                <c:pt idx="77">
                  <c:v>1.97</c:v>
                </c:pt>
                <c:pt idx="78">
                  <c:v>3.39</c:v>
                </c:pt>
                <c:pt idx="79">
                  <c:v>2</c:v>
                </c:pt>
                <c:pt idx="80">
                  <c:v>2.14</c:v>
                </c:pt>
                <c:pt idx="81">
                  <c:v>7.38</c:v>
                </c:pt>
                <c:pt idx="82">
                  <c:v>18.8</c:v>
                </c:pt>
                <c:pt idx="83">
                  <c:v>13.6</c:v>
                </c:pt>
                <c:pt idx="84">
                  <c:v>26.1</c:v>
                </c:pt>
                <c:pt idx="85">
                  <c:v>23</c:v>
                </c:pt>
                <c:pt idx="86">
                  <c:v>12.4</c:v>
                </c:pt>
                <c:pt idx="87">
                  <c:v>10.2</c:v>
                </c:pt>
                <c:pt idx="88">
                  <c:v>11</c:v>
                </c:pt>
                <c:pt idx="89">
                  <c:v>20.7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16.4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11.9</c:v>
                </c:pt>
                <c:pt idx="129">
                  <c:v>7.66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8.68</c:v>
                </c:pt>
                <c:pt idx="156">
                  <c:v>8.89</c:v>
                </c:pt>
                <c:pt idx="157">
                  <c:v>7.84</c:v>
                </c:pt>
                <c:pt idx="158">
                  <c:v>14.6</c:v>
                </c:pt>
                <c:pt idx="159">
                  <c:v>13.8</c:v>
                </c:pt>
                <c:pt idx="160">
                  <c:v>14.5</c:v>
                </c:pt>
                <c:pt idx="161">
                  <c:v>796</c:v>
                </c:pt>
                <c:pt idx="162">
                  <c:v>138</c:v>
                </c:pt>
                <c:pt idx="163">
                  <c:v>132</c:v>
                </c:pt>
                <c:pt idx="164">
                  <c:v>193</c:v>
                </c:pt>
                <c:pt idx="165">
                  <c:v>184</c:v>
                </c:pt>
                <c:pt idx="166">
                  <c:v>205</c:v>
                </c:pt>
                <c:pt idx="167">
                  <c:v>191</c:v>
                </c:pt>
                <c:pt idx="168">
                  <c:v>1041</c:v>
                </c:pt>
                <c:pt idx="169">
                  <c:v>1006</c:v>
                </c:pt>
                <c:pt idx="170">
                  <c:v>6.93</c:v>
                </c:pt>
                <c:pt idx="171">
                  <c:v>2028</c:v>
                </c:pt>
                <c:pt idx="172">
                  <c:v>158</c:v>
                </c:pt>
                <c:pt idx="173">
                  <c:v>213</c:v>
                </c:pt>
                <c:pt idx="174">
                  <c:v>0</c:v>
                </c:pt>
                <c:pt idx="175">
                  <c:v>0</c:v>
                </c:pt>
                <c:pt idx="176">
                  <c:v>1387</c:v>
                </c:pt>
                <c:pt idx="177">
                  <c:v>13.3</c:v>
                </c:pt>
                <c:pt idx="178">
                  <c:v>15.7</c:v>
                </c:pt>
                <c:pt idx="179">
                  <c:v>20.1</c:v>
                </c:pt>
                <c:pt idx="180">
                  <c:v>7.24</c:v>
                </c:pt>
                <c:pt idx="181">
                  <c:v>15.9</c:v>
                </c:pt>
                <c:pt idx="182">
                  <c:v>15</c:v>
                </c:pt>
                <c:pt idx="183">
                  <c:v>14.4</c:v>
                </c:pt>
                <c:pt idx="184">
                  <c:v>272</c:v>
                </c:pt>
                <c:pt idx="185">
                  <c:v>267</c:v>
                </c:pt>
                <c:pt idx="186">
                  <c:v>254</c:v>
                </c:pt>
                <c:pt idx="187">
                  <c:v>207</c:v>
                </c:pt>
                <c:pt idx="188">
                  <c:v>75</c:v>
                </c:pt>
                <c:pt idx="189">
                  <c:v>309</c:v>
                </c:pt>
                <c:pt idx="190">
                  <c:v>216</c:v>
                </c:pt>
                <c:pt idx="191">
                  <c:v>239</c:v>
                </c:pt>
                <c:pt idx="192">
                  <c:v>232</c:v>
                </c:pt>
                <c:pt idx="193">
                  <c:v>278</c:v>
                </c:pt>
                <c:pt idx="194">
                  <c:v>240</c:v>
                </c:pt>
                <c:pt idx="195">
                  <c:v>186</c:v>
                </c:pt>
                <c:pt idx="196">
                  <c:v>420</c:v>
                </c:pt>
                <c:pt idx="197">
                  <c:v>8.87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110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Koreksi_Data!$C$2441:$C$2719</c:f>
              <c:numCache>
                <c:formatCode>mmm\-yyyy</c:formatCode>
                <c:ptCount val="279"/>
                <c:pt idx="0">
                  <c:v>36281</c:v>
                </c:pt>
                <c:pt idx="1">
                  <c:v>36312</c:v>
                </c:pt>
                <c:pt idx="2">
                  <c:v>36342</c:v>
                </c:pt>
                <c:pt idx="3">
                  <c:v>36373</c:v>
                </c:pt>
                <c:pt idx="4">
                  <c:v>36404</c:v>
                </c:pt>
                <c:pt idx="5">
                  <c:v>36434</c:v>
                </c:pt>
                <c:pt idx="6">
                  <c:v>36465</c:v>
                </c:pt>
                <c:pt idx="7">
                  <c:v>36495</c:v>
                </c:pt>
                <c:pt idx="8">
                  <c:v>36526</c:v>
                </c:pt>
                <c:pt idx="9">
                  <c:v>36557</c:v>
                </c:pt>
                <c:pt idx="10">
                  <c:v>36586</c:v>
                </c:pt>
                <c:pt idx="11">
                  <c:v>36617</c:v>
                </c:pt>
                <c:pt idx="12">
                  <c:v>36647</c:v>
                </c:pt>
                <c:pt idx="13">
                  <c:v>36678</c:v>
                </c:pt>
                <c:pt idx="14">
                  <c:v>36708</c:v>
                </c:pt>
                <c:pt idx="15">
                  <c:v>36739</c:v>
                </c:pt>
                <c:pt idx="16">
                  <c:v>36770</c:v>
                </c:pt>
                <c:pt idx="17">
                  <c:v>36800</c:v>
                </c:pt>
                <c:pt idx="18">
                  <c:v>36831</c:v>
                </c:pt>
                <c:pt idx="19">
                  <c:v>36861</c:v>
                </c:pt>
                <c:pt idx="20">
                  <c:v>36892</c:v>
                </c:pt>
                <c:pt idx="21">
                  <c:v>36923</c:v>
                </c:pt>
                <c:pt idx="22">
                  <c:v>36951</c:v>
                </c:pt>
                <c:pt idx="23">
                  <c:v>36982</c:v>
                </c:pt>
                <c:pt idx="24">
                  <c:v>37012</c:v>
                </c:pt>
                <c:pt idx="25">
                  <c:v>37043</c:v>
                </c:pt>
                <c:pt idx="26">
                  <c:v>37073</c:v>
                </c:pt>
                <c:pt idx="27">
                  <c:v>37104</c:v>
                </c:pt>
                <c:pt idx="28">
                  <c:v>37135</c:v>
                </c:pt>
                <c:pt idx="29">
                  <c:v>37165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41000</c:v>
                </c:pt>
                <c:pt idx="153">
                  <c:v>41030</c:v>
                </c:pt>
                <c:pt idx="154">
                  <c:v>41061</c:v>
                </c:pt>
                <c:pt idx="155">
                  <c:v>41091</c:v>
                </c:pt>
                <c:pt idx="156">
                  <c:v>41122</c:v>
                </c:pt>
                <c:pt idx="157">
                  <c:v>41153</c:v>
                </c:pt>
                <c:pt idx="158">
                  <c:v>41183</c:v>
                </c:pt>
                <c:pt idx="159">
                  <c:v>41214</c:v>
                </c:pt>
                <c:pt idx="160">
                  <c:v>41244</c:v>
                </c:pt>
                <c:pt idx="161">
                  <c:v>41275</c:v>
                </c:pt>
                <c:pt idx="162">
                  <c:v>41306</c:v>
                </c:pt>
                <c:pt idx="163">
                  <c:v>41334</c:v>
                </c:pt>
                <c:pt idx="164">
                  <c:v>41365</c:v>
                </c:pt>
                <c:pt idx="165">
                  <c:v>41395</c:v>
                </c:pt>
                <c:pt idx="166">
                  <c:v>41426</c:v>
                </c:pt>
                <c:pt idx="167">
                  <c:v>41456</c:v>
                </c:pt>
                <c:pt idx="168">
                  <c:v>41487</c:v>
                </c:pt>
                <c:pt idx="169">
                  <c:v>41518</c:v>
                </c:pt>
                <c:pt idx="170">
                  <c:v>41548</c:v>
                </c:pt>
                <c:pt idx="171">
                  <c:v>41579</c:v>
                </c:pt>
                <c:pt idx="172">
                  <c:v>41609</c:v>
                </c:pt>
                <c:pt idx="173">
                  <c:v>41640</c:v>
                </c:pt>
                <c:pt idx="174">
                  <c:v>41671</c:v>
                </c:pt>
                <c:pt idx="175">
                  <c:v>41699</c:v>
                </c:pt>
                <c:pt idx="176">
                  <c:v>41730</c:v>
                </c:pt>
                <c:pt idx="177">
                  <c:v>41760</c:v>
                </c:pt>
                <c:pt idx="178">
                  <c:v>41791</c:v>
                </c:pt>
                <c:pt idx="179">
                  <c:v>41821</c:v>
                </c:pt>
                <c:pt idx="180">
                  <c:v>41852</c:v>
                </c:pt>
                <c:pt idx="181">
                  <c:v>41883</c:v>
                </c:pt>
                <c:pt idx="182">
                  <c:v>41913</c:v>
                </c:pt>
                <c:pt idx="183">
                  <c:v>41944</c:v>
                </c:pt>
                <c:pt idx="184">
                  <c:v>41974</c:v>
                </c:pt>
                <c:pt idx="185">
                  <c:v>42005</c:v>
                </c:pt>
                <c:pt idx="186">
                  <c:v>42036</c:v>
                </c:pt>
                <c:pt idx="187">
                  <c:v>42064</c:v>
                </c:pt>
                <c:pt idx="188">
                  <c:v>42095</c:v>
                </c:pt>
                <c:pt idx="189">
                  <c:v>42125</c:v>
                </c:pt>
                <c:pt idx="190">
                  <c:v>42156</c:v>
                </c:pt>
                <c:pt idx="191">
                  <c:v>42186</c:v>
                </c:pt>
                <c:pt idx="192">
                  <c:v>42217</c:v>
                </c:pt>
                <c:pt idx="193">
                  <c:v>42248</c:v>
                </c:pt>
                <c:pt idx="194">
                  <c:v>42278</c:v>
                </c:pt>
                <c:pt idx="195">
                  <c:v>42309</c:v>
                </c:pt>
                <c:pt idx="196">
                  <c:v>42339</c:v>
                </c:pt>
                <c:pt idx="197">
                  <c:v>42370</c:v>
                </c:pt>
                <c:pt idx="198">
                  <c:v>42401</c:v>
                </c:pt>
                <c:pt idx="199">
                  <c:v>42430</c:v>
                </c:pt>
                <c:pt idx="200">
                  <c:v>42461</c:v>
                </c:pt>
                <c:pt idx="201">
                  <c:v>42491</c:v>
                </c:pt>
                <c:pt idx="202">
                  <c:v>42522</c:v>
                </c:pt>
                <c:pt idx="203">
                  <c:v>42552</c:v>
                </c:pt>
                <c:pt idx="204">
                  <c:v>42583</c:v>
                </c:pt>
                <c:pt idx="205">
                  <c:v>42614</c:v>
                </c:pt>
                <c:pt idx="206">
                  <c:v>42644</c:v>
                </c:pt>
                <c:pt idx="207">
                  <c:v>42675</c:v>
                </c:pt>
                <c:pt idx="208">
                  <c:v>42705</c:v>
                </c:pt>
                <c:pt idx="209">
                  <c:v>42736</c:v>
                </c:pt>
                <c:pt idx="210">
                  <c:v>42767</c:v>
                </c:pt>
                <c:pt idx="211">
                  <c:v>42795</c:v>
                </c:pt>
                <c:pt idx="212">
                  <c:v>42826</c:v>
                </c:pt>
                <c:pt idx="213">
                  <c:v>42856</c:v>
                </c:pt>
                <c:pt idx="214">
                  <c:v>42887</c:v>
                </c:pt>
                <c:pt idx="215">
                  <c:v>42917</c:v>
                </c:pt>
                <c:pt idx="216">
                  <c:v>42948</c:v>
                </c:pt>
                <c:pt idx="217">
                  <c:v>42979</c:v>
                </c:pt>
                <c:pt idx="218">
                  <c:v>43009</c:v>
                </c:pt>
                <c:pt idx="219">
                  <c:v>43040</c:v>
                </c:pt>
                <c:pt idx="220">
                  <c:v>43070</c:v>
                </c:pt>
                <c:pt idx="221">
                  <c:v>43101</c:v>
                </c:pt>
                <c:pt idx="222">
                  <c:v>43132</c:v>
                </c:pt>
                <c:pt idx="223">
                  <c:v>43160</c:v>
                </c:pt>
                <c:pt idx="224">
                  <c:v>43191</c:v>
                </c:pt>
                <c:pt idx="225">
                  <c:v>43221</c:v>
                </c:pt>
                <c:pt idx="226">
                  <c:v>43252</c:v>
                </c:pt>
                <c:pt idx="227">
                  <c:v>43282</c:v>
                </c:pt>
                <c:pt idx="228">
                  <c:v>43313</c:v>
                </c:pt>
                <c:pt idx="229">
                  <c:v>43344</c:v>
                </c:pt>
                <c:pt idx="230">
                  <c:v>43374</c:v>
                </c:pt>
                <c:pt idx="231">
                  <c:v>43405</c:v>
                </c:pt>
                <c:pt idx="232">
                  <c:v>43435</c:v>
                </c:pt>
                <c:pt idx="233">
                  <c:v>43525</c:v>
                </c:pt>
                <c:pt idx="234">
                  <c:v>43586</c:v>
                </c:pt>
                <c:pt idx="235">
                  <c:v>43617</c:v>
                </c:pt>
                <c:pt idx="236">
                  <c:v>43647</c:v>
                </c:pt>
                <c:pt idx="237">
                  <c:v>43678</c:v>
                </c:pt>
                <c:pt idx="238">
                  <c:v>43709</c:v>
                </c:pt>
                <c:pt idx="239">
                  <c:v>43739</c:v>
                </c:pt>
                <c:pt idx="240">
                  <c:v>43770</c:v>
                </c:pt>
                <c:pt idx="241">
                  <c:v>43800</c:v>
                </c:pt>
                <c:pt idx="242">
                  <c:v>43831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45292</c:v>
                </c:pt>
                <c:pt idx="264">
                  <c:v>45323</c:v>
                </c:pt>
                <c:pt idx="265">
                  <c:v>45352</c:v>
                </c:pt>
                <c:pt idx="266">
                  <c:v>45383</c:v>
                </c:pt>
                <c:pt idx="267">
                  <c:v>45413</c:v>
                </c:pt>
                <c:pt idx="268">
                  <c:v>45444</c:v>
                </c:pt>
                <c:pt idx="269">
                  <c:v>45474</c:v>
                </c:pt>
                <c:pt idx="270">
                  <c:v>45505</c:v>
                </c:pt>
                <c:pt idx="271">
                  <c:v>45536</c:v>
                </c:pt>
                <c:pt idx="272">
                  <c:v>45566</c:v>
                </c:pt>
                <c:pt idx="273">
                  <c:v>45597</c:v>
                </c:pt>
                <c:pt idx="274">
                  <c:v>45627</c:v>
                </c:pt>
                <c:pt idx="275">
                  <c:v>45658</c:v>
                </c:pt>
                <c:pt idx="276">
                  <c:v>45689</c:v>
                </c:pt>
                <c:pt idx="277">
                  <c:v>45717</c:v>
                </c:pt>
                <c:pt idx="278">
                  <c:v>45748</c:v>
                </c:pt>
              </c:numCache>
            </c:numRef>
          </c:xVal>
          <c:yVal>
            <c:numRef>
              <c:f>Koreksi_Data!$M$2441:$M$2719</c:f>
              <c:numCache>
                <c:formatCode>#,##0.0</c:formatCode>
                <c:ptCount val="279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16">
                  <c:v>0</c:v>
                </c:pt>
                <c:pt idx="20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8">
                  <c:v>0</c:v>
                </c:pt>
                <c:pt idx="40">
                  <c:v>0</c:v>
                </c:pt>
                <c:pt idx="42">
                  <c:v>0</c:v>
                </c:pt>
                <c:pt idx="43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0</c:v>
                </c:pt>
                <c:pt idx="52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3">
                  <c:v>32</c:v>
                </c:pt>
                <c:pt idx="68">
                  <c:v>14</c:v>
                </c:pt>
                <c:pt idx="69">
                  <c:v>19</c:v>
                </c:pt>
                <c:pt idx="70">
                  <c:v>25</c:v>
                </c:pt>
                <c:pt idx="73">
                  <c:v>2</c:v>
                </c:pt>
                <c:pt idx="81">
                  <c:v>4.5</c:v>
                </c:pt>
                <c:pt idx="82">
                  <c:v>11</c:v>
                </c:pt>
                <c:pt idx="83">
                  <c:v>17</c:v>
                </c:pt>
                <c:pt idx="84">
                  <c:v>8</c:v>
                </c:pt>
                <c:pt idx="85">
                  <c:v>9</c:v>
                </c:pt>
                <c:pt idx="197">
                  <c:v>0</c:v>
                </c:pt>
                <c:pt idx="198">
                  <c:v>0</c:v>
                </c:pt>
                <c:pt idx="200">
                  <c:v>15</c:v>
                </c:pt>
                <c:pt idx="201">
                  <c:v>0</c:v>
                </c:pt>
                <c:pt idx="208">
                  <c:v>0</c:v>
                </c:pt>
                <c:pt idx="209">
                  <c:v>0</c:v>
                </c:pt>
                <c:pt idx="217">
                  <c:v>0</c:v>
                </c:pt>
                <c:pt idx="222">
                  <c:v>0</c:v>
                </c:pt>
                <c:pt idx="223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55">
                  <c:v>0</c:v>
                </c:pt>
                <c:pt idx="256">
                  <c:v>0</c:v>
                </c:pt>
                <c:pt idx="261">
                  <c:v>0</c:v>
                </c:pt>
                <c:pt idx="270">
                  <c:v>0</c:v>
                </c:pt>
              </c:numCache>
            </c:numRef>
          </c:yVal>
          <c:smooth val="0"/>
        </c:ser>
        <c:axId val="42241895"/>
        <c:axId val="37257423"/>
      </c:scatterChart>
      <c:valAx>
        <c:axId val="42241895"/>
        <c:scaling>
          <c:orientation val="minMax"/>
          <c:max val="45748"/>
          <c:min val="3628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7257423"/>
        <c:crosses val="autoZero"/>
        <c:crossBetween val="midCat"/>
        <c:majorUnit val="1461"/>
      </c:valAx>
      <c:valAx>
        <c:axId val="37257423"/>
        <c:scaling>
          <c:orientation val="minMax"/>
          <c:max val="25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224189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KKNB-2 | WATER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2e75b6"/>
            </a:solidFill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Koreksi_Data!$C$2441:$C$2719</c:f>
              <c:numCache>
                <c:formatCode>mmm\-yyyy</c:formatCode>
                <c:ptCount val="279"/>
                <c:pt idx="0">
                  <c:v>36281</c:v>
                </c:pt>
                <c:pt idx="1">
                  <c:v>36312</c:v>
                </c:pt>
                <c:pt idx="2">
                  <c:v>36342</c:v>
                </c:pt>
                <c:pt idx="3">
                  <c:v>36373</c:v>
                </c:pt>
                <c:pt idx="4">
                  <c:v>36404</c:v>
                </c:pt>
                <c:pt idx="5">
                  <c:v>36434</c:v>
                </c:pt>
                <c:pt idx="6">
                  <c:v>36465</c:v>
                </c:pt>
                <c:pt idx="7">
                  <c:v>36495</c:v>
                </c:pt>
                <c:pt idx="8">
                  <c:v>36526</c:v>
                </c:pt>
                <c:pt idx="9">
                  <c:v>36557</c:v>
                </c:pt>
                <c:pt idx="10">
                  <c:v>36586</c:v>
                </c:pt>
                <c:pt idx="11">
                  <c:v>36617</c:v>
                </c:pt>
                <c:pt idx="12">
                  <c:v>36647</c:v>
                </c:pt>
                <c:pt idx="13">
                  <c:v>36678</c:v>
                </c:pt>
                <c:pt idx="14">
                  <c:v>36708</c:v>
                </c:pt>
                <c:pt idx="15">
                  <c:v>36739</c:v>
                </c:pt>
                <c:pt idx="16">
                  <c:v>36770</c:v>
                </c:pt>
                <c:pt idx="17">
                  <c:v>36800</c:v>
                </c:pt>
                <c:pt idx="18">
                  <c:v>36831</c:v>
                </c:pt>
                <c:pt idx="19">
                  <c:v>36861</c:v>
                </c:pt>
                <c:pt idx="20">
                  <c:v>36892</c:v>
                </c:pt>
                <c:pt idx="21">
                  <c:v>36923</c:v>
                </c:pt>
                <c:pt idx="22">
                  <c:v>36951</c:v>
                </c:pt>
                <c:pt idx="23">
                  <c:v>36982</c:v>
                </c:pt>
                <c:pt idx="24">
                  <c:v>37012</c:v>
                </c:pt>
                <c:pt idx="25">
                  <c:v>37043</c:v>
                </c:pt>
                <c:pt idx="26">
                  <c:v>37073</c:v>
                </c:pt>
                <c:pt idx="27">
                  <c:v>37104</c:v>
                </c:pt>
                <c:pt idx="28">
                  <c:v>37135</c:v>
                </c:pt>
                <c:pt idx="29">
                  <c:v>37165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41000</c:v>
                </c:pt>
                <c:pt idx="153">
                  <c:v>41030</c:v>
                </c:pt>
                <c:pt idx="154">
                  <c:v>41061</c:v>
                </c:pt>
                <c:pt idx="155">
                  <c:v>41091</c:v>
                </c:pt>
                <c:pt idx="156">
                  <c:v>41122</c:v>
                </c:pt>
                <c:pt idx="157">
                  <c:v>41153</c:v>
                </c:pt>
                <c:pt idx="158">
                  <c:v>41183</c:v>
                </c:pt>
                <c:pt idx="159">
                  <c:v>41214</c:v>
                </c:pt>
                <c:pt idx="160">
                  <c:v>41244</c:v>
                </c:pt>
                <c:pt idx="161">
                  <c:v>41275</c:v>
                </c:pt>
                <c:pt idx="162">
                  <c:v>41306</c:v>
                </c:pt>
                <c:pt idx="163">
                  <c:v>41334</c:v>
                </c:pt>
                <c:pt idx="164">
                  <c:v>41365</c:v>
                </c:pt>
                <c:pt idx="165">
                  <c:v>41395</c:v>
                </c:pt>
                <c:pt idx="166">
                  <c:v>41426</c:v>
                </c:pt>
                <c:pt idx="167">
                  <c:v>41456</c:v>
                </c:pt>
                <c:pt idx="168">
                  <c:v>41487</c:v>
                </c:pt>
                <c:pt idx="169">
                  <c:v>41518</c:v>
                </c:pt>
                <c:pt idx="170">
                  <c:v>41548</c:v>
                </c:pt>
                <c:pt idx="171">
                  <c:v>41579</c:v>
                </c:pt>
                <c:pt idx="172">
                  <c:v>41609</c:v>
                </c:pt>
                <c:pt idx="173">
                  <c:v>41640</c:v>
                </c:pt>
                <c:pt idx="174">
                  <c:v>41671</c:v>
                </c:pt>
                <c:pt idx="175">
                  <c:v>41699</c:v>
                </c:pt>
                <c:pt idx="176">
                  <c:v>41730</c:v>
                </c:pt>
                <c:pt idx="177">
                  <c:v>41760</c:v>
                </c:pt>
                <c:pt idx="178">
                  <c:v>41791</c:v>
                </c:pt>
                <c:pt idx="179">
                  <c:v>41821</c:v>
                </c:pt>
                <c:pt idx="180">
                  <c:v>41852</c:v>
                </c:pt>
                <c:pt idx="181">
                  <c:v>41883</c:v>
                </c:pt>
                <c:pt idx="182">
                  <c:v>41913</c:v>
                </c:pt>
                <c:pt idx="183">
                  <c:v>41944</c:v>
                </c:pt>
                <c:pt idx="184">
                  <c:v>41974</c:v>
                </c:pt>
                <c:pt idx="185">
                  <c:v>42005</c:v>
                </c:pt>
                <c:pt idx="186">
                  <c:v>42036</c:v>
                </c:pt>
                <c:pt idx="187">
                  <c:v>42064</c:v>
                </c:pt>
                <c:pt idx="188">
                  <c:v>42095</c:v>
                </c:pt>
                <c:pt idx="189">
                  <c:v>42125</c:v>
                </c:pt>
                <c:pt idx="190">
                  <c:v>42156</c:v>
                </c:pt>
                <c:pt idx="191">
                  <c:v>42186</c:v>
                </c:pt>
                <c:pt idx="192">
                  <c:v>42217</c:v>
                </c:pt>
                <c:pt idx="193">
                  <c:v>42248</c:v>
                </c:pt>
                <c:pt idx="194">
                  <c:v>42278</c:v>
                </c:pt>
                <c:pt idx="195">
                  <c:v>42309</c:v>
                </c:pt>
                <c:pt idx="196">
                  <c:v>42339</c:v>
                </c:pt>
                <c:pt idx="197">
                  <c:v>42370</c:v>
                </c:pt>
                <c:pt idx="198">
                  <c:v>42401</c:v>
                </c:pt>
                <c:pt idx="199">
                  <c:v>42430</c:v>
                </c:pt>
                <c:pt idx="200">
                  <c:v>42461</c:v>
                </c:pt>
                <c:pt idx="201">
                  <c:v>42491</c:v>
                </c:pt>
                <c:pt idx="202">
                  <c:v>42522</c:v>
                </c:pt>
                <c:pt idx="203">
                  <c:v>42552</c:v>
                </c:pt>
                <c:pt idx="204">
                  <c:v>42583</c:v>
                </c:pt>
                <c:pt idx="205">
                  <c:v>42614</c:v>
                </c:pt>
                <c:pt idx="206">
                  <c:v>42644</c:v>
                </c:pt>
                <c:pt idx="207">
                  <c:v>42675</c:v>
                </c:pt>
                <c:pt idx="208">
                  <c:v>42705</c:v>
                </c:pt>
                <c:pt idx="209">
                  <c:v>42736</c:v>
                </c:pt>
                <c:pt idx="210">
                  <c:v>42767</c:v>
                </c:pt>
                <c:pt idx="211">
                  <c:v>42795</c:v>
                </c:pt>
                <c:pt idx="212">
                  <c:v>42826</c:v>
                </c:pt>
                <c:pt idx="213">
                  <c:v>42856</c:v>
                </c:pt>
                <c:pt idx="214">
                  <c:v>42887</c:v>
                </c:pt>
                <c:pt idx="215">
                  <c:v>42917</c:v>
                </c:pt>
                <c:pt idx="216">
                  <c:v>42948</c:v>
                </c:pt>
                <c:pt idx="217">
                  <c:v>42979</c:v>
                </c:pt>
                <c:pt idx="218">
                  <c:v>43009</c:v>
                </c:pt>
                <c:pt idx="219">
                  <c:v>43040</c:v>
                </c:pt>
                <c:pt idx="220">
                  <c:v>43070</c:v>
                </c:pt>
                <c:pt idx="221">
                  <c:v>43101</c:v>
                </c:pt>
                <c:pt idx="222">
                  <c:v>43132</c:v>
                </c:pt>
                <c:pt idx="223">
                  <c:v>43160</c:v>
                </c:pt>
                <c:pt idx="224">
                  <c:v>43191</c:v>
                </c:pt>
                <c:pt idx="225">
                  <c:v>43221</c:v>
                </c:pt>
                <c:pt idx="226">
                  <c:v>43252</c:v>
                </c:pt>
                <c:pt idx="227">
                  <c:v>43282</c:v>
                </c:pt>
                <c:pt idx="228">
                  <c:v>43313</c:v>
                </c:pt>
                <c:pt idx="229">
                  <c:v>43344</c:v>
                </c:pt>
                <c:pt idx="230">
                  <c:v>43374</c:v>
                </c:pt>
                <c:pt idx="231">
                  <c:v>43405</c:v>
                </c:pt>
                <c:pt idx="232">
                  <c:v>43435</c:v>
                </c:pt>
                <c:pt idx="233">
                  <c:v>43525</c:v>
                </c:pt>
                <c:pt idx="234">
                  <c:v>43586</c:v>
                </c:pt>
                <c:pt idx="235">
                  <c:v>43617</c:v>
                </c:pt>
                <c:pt idx="236">
                  <c:v>43647</c:v>
                </c:pt>
                <c:pt idx="237">
                  <c:v>43678</c:v>
                </c:pt>
                <c:pt idx="238">
                  <c:v>43709</c:v>
                </c:pt>
                <c:pt idx="239">
                  <c:v>43739</c:v>
                </c:pt>
                <c:pt idx="240">
                  <c:v>43770</c:v>
                </c:pt>
                <c:pt idx="241">
                  <c:v>43800</c:v>
                </c:pt>
                <c:pt idx="242">
                  <c:v>43831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45292</c:v>
                </c:pt>
                <c:pt idx="264">
                  <c:v>45323</c:v>
                </c:pt>
                <c:pt idx="265">
                  <c:v>45352</c:v>
                </c:pt>
                <c:pt idx="266">
                  <c:v>45383</c:v>
                </c:pt>
                <c:pt idx="267">
                  <c:v>45413</c:v>
                </c:pt>
                <c:pt idx="268">
                  <c:v>45444</c:v>
                </c:pt>
                <c:pt idx="269">
                  <c:v>45474</c:v>
                </c:pt>
                <c:pt idx="270">
                  <c:v>45505</c:v>
                </c:pt>
                <c:pt idx="271">
                  <c:v>45536</c:v>
                </c:pt>
                <c:pt idx="272">
                  <c:v>45566</c:v>
                </c:pt>
                <c:pt idx="273">
                  <c:v>45597</c:v>
                </c:pt>
                <c:pt idx="274">
                  <c:v>45627</c:v>
                </c:pt>
                <c:pt idx="275">
                  <c:v>45658</c:v>
                </c:pt>
                <c:pt idx="276">
                  <c:v>45689</c:v>
                </c:pt>
                <c:pt idx="277">
                  <c:v>45717</c:v>
                </c:pt>
                <c:pt idx="278">
                  <c:v>45748</c:v>
                </c:pt>
              </c:numCache>
            </c:numRef>
          </c:xVal>
          <c:yVal>
            <c:numRef>
              <c:f>Koreksi_Data!$O$2441:$O$2719</c:f>
              <c:numCache>
                <c:formatCode>#,##0.0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32</c:v>
                </c:pt>
                <c:pt idx="64">
                  <c:v>29.2098092643052</c:v>
                </c:pt>
                <c:pt idx="65">
                  <c:v>30.5177111716621</c:v>
                </c:pt>
                <c:pt idx="66">
                  <c:v>24.9373297002725</c:v>
                </c:pt>
                <c:pt idx="67">
                  <c:v>10.0272479564033</c:v>
                </c:pt>
                <c:pt idx="68">
                  <c:v>14</c:v>
                </c:pt>
                <c:pt idx="69">
                  <c:v>19</c:v>
                </c:pt>
                <c:pt idx="70">
                  <c:v>25</c:v>
                </c:pt>
                <c:pt idx="71">
                  <c:v>84.5181674565561</c:v>
                </c:pt>
                <c:pt idx="72">
                  <c:v>20.4976303317536</c:v>
                </c:pt>
                <c:pt idx="73">
                  <c:v>2</c:v>
                </c:pt>
                <c:pt idx="74">
                  <c:v>2.54651162790698</c:v>
                </c:pt>
                <c:pt idx="75">
                  <c:v>2.27906976744186</c:v>
                </c:pt>
                <c:pt idx="76">
                  <c:v>2.04651162790698</c:v>
                </c:pt>
                <c:pt idx="77">
                  <c:v>2.2906976744186</c:v>
                </c:pt>
                <c:pt idx="78">
                  <c:v>3.94186046511628</c:v>
                </c:pt>
                <c:pt idx="79">
                  <c:v>2.32558139534884</c:v>
                </c:pt>
                <c:pt idx="80">
                  <c:v>2.48837209302326</c:v>
                </c:pt>
                <c:pt idx="81">
                  <c:v>4.5</c:v>
                </c:pt>
                <c:pt idx="82">
                  <c:v>11</c:v>
                </c:pt>
                <c:pt idx="83">
                  <c:v>17</c:v>
                </c:pt>
                <c:pt idx="84">
                  <c:v>8</c:v>
                </c:pt>
                <c:pt idx="85">
                  <c:v>9</c:v>
                </c:pt>
                <c:pt idx="86">
                  <c:v>4.85217391304348</c:v>
                </c:pt>
                <c:pt idx="87">
                  <c:v>3.99130434782609</c:v>
                </c:pt>
                <c:pt idx="88">
                  <c:v>4.30434782608696</c:v>
                </c:pt>
                <c:pt idx="89">
                  <c:v>8.1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6.41739130434783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3.91304347826087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4.65652173913044</c:v>
                </c:pt>
                <c:pt idx="129">
                  <c:v>2.99739130434783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3.39652173913044</c:v>
                </c:pt>
                <c:pt idx="156">
                  <c:v>3.47869565217391</c:v>
                </c:pt>
                <c:pt idx="157">
                  <c:v>3.06782608695652</c:v>
                </c:pt>
                <c:pt idx="158">
                  <c:v>5.71304347826087</c:v>
                </c:pt>
                <c:pt idx="159">
                  <c:v>5.4</c:v>
                </c:pt>
                <c:pt idx="160">
                  <c:v>5.67391304347826</c:v>
                </c:pt>
                <c:pt idx="161">
                  <c:v>311.478260869565</c:v>
                </c:pt>
                <c:pt idx="162">
                  <c:v>54</c:v>
                </c:pt>
                <c:pt idx="163">
                  <c:v>51.6521739130435</c:v>
                </c:pt>
                <c:pt idx="164">
                  <c:v>75.5217391304348</c:v>
                </c:pt>
                <c:pt idx="165">
                  <c:v>72</c:v>
                </c:pt>
                <c:pt idx="166">
                  <c:v>80.2173913043478</c:v>
                </c:pt>
                <c:pt idx="167">
                  <c:v>74.7391304347826</c:v>
                </c:pt>
                <c:pt idx="168">
                  <c:v>407.347826086957</c:v>
                </c:pt>
                <c:pt idx="169">
                  <c:v>393.652173913044</c:v>
                </c:pt>
                <c:pt idx="170">
                  <c:v>2.71173913043478</c:v>
                </c:pt>
                <c:pt idx="171">
                  <c:v>793.565217391304</c:v>
                </c:pt>
                <c:pt idx="172">
                  <c:v>61.8260869565217</c:v>
                </c:pt>
                <c:pt idx="173">
                  <c:v>83.3478260869565</c:v>
                </c:pt>
                <c:pt idx="174">
                  <c:v>0</c:v>
                </c:pt>
                <c:pt idx="175">
                  <c:v>0</c:v>
                </c:pt>
                <c:pt idx="176">
                  <c:v>542.739130434783</c:v>
                </c:pt>
                <c:pt idx="177">
                  <c:v>5.20434782608696</c:v>
                </c:pt>
                <c:pt idx="178">
                  <c:v>6.14347826086957</c:v>
                </c:pt>
                <c:pt idx="179">
                  <c:v>7.86521739130435</c:v>
                </c:pt>
                <c:pt idx="180">
                  <c:v>2.83304347826087</c:v>
                </c:pt>
                <c:pt idx="181">
                  <c:v>6.22173913043478</c:v>
                </c:pt>
                <c:pt idx="182">
                  <c:v>5.86956521739131</c:v>
                </c:pt>
                <c:pt idx="183">
                  <c:v>5.63478260869565</c:v>
                </c:pt>
                <c:pt idx="184">
                  <c:v>106.434782608696</c:v>
                </c:pt>
                <c:pt idx="185">
                  <c:v>104.478260869565</c:v>
                </c:pt>
                <c:pt idx="186">
                  <c:v>99.3913043478261</c:v>
                </c:pt>
                <c:pt idx="187">
                  <c:v>81</c:v>
                </c:pt>
                <c:pt idx="188">
                  <c:v>29.3478260869565</c:v>
                </c:pt>
                <c:pt idx="189">
                  <c:v>120.913043478261</c:v>
                </c:pt>
                <c:pt idx="190">
                  <c:v>84.5217391304348</c:v>
                </c:pt>
                <c:pt idx="191">
                  <c:v>93.5217391304348</c:v>
                </c:pt>
                <c:pt idx="192">
                  <c:v>90.7826086956522</c:v>
                </c:pt>
                <c:pt idx="193">
                  <c:v>108.782608695652</c:v>
                </c:pt>
                <c:pt idx="194">
                  <c:v>93.9130434782609</c:v>
                </c:pt>
                <c:pt idx="195">
                  <c:v>72.7826086956522</c:v>
                </c:pt>
                <c:pt idx="196">
                  <c:v>164.347826086957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Koreksi_Data!$C$2441:$C$2719</c:f>
              <c:numCache>
                <c:formatCode>mmm\-yyyy</c:formatCode>
                <c:ptCount val="279"/>
                <c:pt idx="0">
                  <c:v>36281</c:v>
                </c:pt>
                <c:pt idx="1">
                  <c:v>36312</c:v>
                </c:pt>
                <c:pt idx="2">
                  <c:v>36342</c:v>
                </c:pt>
                <c:pt idx="3">
                  <c:v>36373</c:v>
                </c:pt>
                <c:pt idx="4">
                  <c:v>36404</c:v>
                </c:pt>
                <c:pt idx="5">
                  <c:v>36434</c:v>
                </c:pt>
                <c:pt idx="6">
                  <c:v>36465</c:v>
                </c:pt>
                <c:pt idx="7">
                  <c:v>36495</c:v>
                </c:pt>
                <c:pt idx="8">
                  <c:v>36526</c:v>
                </c:pt>
                <c:pt idx="9">
                  <c:v>36557</c:v>
                </c:pt>
                <c:pt idx="10">
                  <c:v>36586</c:v>
                </c:pt>
                <c:pt idx="11">
                  <c:v>36617</c:v>
                </c:pt>
                <c:pt idx="12">
                  <c:v>36647</c:v>
                </c:pt>
                <c:pt idx="13">
                  <c:v>36678</c:v>
                </c:pt>
                <c:pt idx="14">
                  <c:v>36708</c:v>
                </c:pt>
                <c:pt idx="15">
                  <c:v>36739</c:v>
                </c:pt>
                <c:pt idx="16">
                  <c:v>36770</c:v>
                </c:pt>
                <c:pt idx="17">
                  <c:v>36800</c:v>
                </c:pt>
                <c:pt idx="18">
                  <c:v>36831</c:v>
                </c:pt>
                <c:pt idx="19">
                  <c:v>36861</c:v>
                </c:pt>
                <c:pt idx="20">
                  <c:v>36892</c:v>
                </c:pt>
                <c:pt idx="21">
                  <c:v>36923</c:v>
                </c:pt>
                <c:pt idx="22">
                  <c:v>36951</c:v>
                </c:pt>
                <c:pt idx="23">
                  <c:v>36982</c:v>
                </c:pt>
                <c:pt idx="24">
                  <c:v>37012</c:v>
                </c:pt>
                <c:pt idx="25">
                  <c:v>37043</c:v>
                </c:pt>
                <c:pt idx="26">
                  <c:v>37073</c:v>
                </c:pt>
                <c:pt idx="27">
                  <c:v>37104</c:v>
                </c:pt>
                <c:pt idx="28">
                  <c:v>37135</c:v>
                </c:pt>
                <c:pt idx="29">
                  <c:v>37165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41000</c:v>
                </c:pt>
                <c:pt idx="153">
                  <c:v>41030</c:v>
                </c:pt>
                <c:pt idx="154">
                  <c:v>41061</c:v>
                </c:pt>
                <c:pt idx="155">
                  <c:v>41091</c:v>
                </c:pt>
                <c:pt idx="156">
                  <c:v>41122</c:v>
                </c:pt>
                <c:pt idx="157">
                  <c:v>41153</c:v>
                </c:pt>
                <c:pt idx="158">
                  <c:v>41183</c:v>
                </c:pt>
                <c:pt idx="159">
                  <c:v>41214</c:v>
                </c:pt>
                <c:pt idx="160">
                  <c:v>41244</c:v>
                </c:pt>
                <c:pt idx="161">
                  <c:v>41275</c:v>
                </c:pt>
                <c:pt idx="162">
                  <c:v>41306</c:v>
                </c:pt>
                <c:pt idx="163">
                  <c:v>41334</c:v>
                </c:pt>
                <c:pt idx="164">
                  <c:v>41365</c:v>
                </c:pt>
                <c:pt idx="165">
                  <c:v>41395</c:v>
                </c:pt>
                <c:pt idx="166">
                  <c:v>41426</c:v>
                </c:pt>
                <c:pt idx="167">
                  <c:v>41456</c:v>
                </c:pt>
                <c:pt idx="168">
                  <c:v>41487</c:v>
                </c:pt>
                <c:pt idx="169">
                  <c:v>41518</c:v>
                </c:pt>
                <c:pt idx="170">
                  <c:v>41548</c:v>
                </c:pt>
                <c:pt idx="171">
                  <c:v>41579</c:v>
                </c:pt>
                <c:pt idx="172">
                  <c:v>41609</c:v>
                </c:pt>
                <c:pt idx="173">
                  <c:v>41640</c:v>
                </c:pt>
                <c:pt idx="174">
                  <c:v>41671</c:v>
                </c:pt>
                <c:pt idx="175">
                  <c:v>41699</c:v>
                </c:pt>
                <c:pt idx="176">
                  <c:v>41730</c:v>
                </c:pt>
                <c:pt idx="177">
                  <c:v>41760</c:v>
                </c:pt>
                <c:pt idx="178">
                  <c:v>41791</c:v>
                </c:pt>
                <c:pt idx="179">
                  <c:v>41821</c:v>
                </c:pt>
                <c:pt idx="180">
                  <c:v>41852</c:v>
                </c:pt>
                <c:pt idx="181">
                  <c:v>41883</c:v>
                </c:pt>
                <c:pt idx="182">
                  <c:v>41913</c:v>
                </c:pt>
                <c:pt idx="183">
                  <c:v>41944</c:v>
                </c:pt>
                <c:pt idx="184">
                  <c:v>41974</c:v>
                </c:pt>
                <c:pt idx="185">
                  <c:v>42005</c:v>
                </c:pt>
                <c:pt idx="186">
                  <c:v>42036</c:v>
                </c:pt>
                <c:pt idx="187">
                  <c:v>42064</c:v>
                </c:pt>
                <c:pt idx="188">
                  <c:v>42095</c:v>
                </c:pt>
                <c:pt idx="189">
                  <c:v>42125</c:v>
                </c:pt>
                <c:pt idx="190">
                  <c:v>42156</c:v>
                </c:pt>
                <c:pt idx="191">
                  <c:v>42186</c:v>
                </c:pt>
                <c:pt idx="192">
                  <c:v>42217</c:v>
                </c:pt>
                <c:pt idx="193">
                  <c:v>42248</c:v>
                </c:pt>
                <c:pt idx="194">
                  <c:v>42278</c:v>
                </c:pt>
                <c:pt idx="195">
                  <c:v>42309</c:v>
                </c:pt>
                <c:pt idx="196">
                  <c:v>42339</c:v>
                </c:pt>
                <c:pt idx="197">
                  <c:v>42370</c:v>
                </c:pt>
                <c:pt idx="198">
                  <c:v>42401</c:v>
                </c:pt>
                <c:pt idx="199">
                  <c:v>42430</c:v>
                </c:pt>
                <c:pt idx="200">
                  <c:v>42461</c:v>
                </c:pt>
                <c:pt idx="201">
                  <c:v>42491</c:v>
                </c:pt>
                <c:pt idx="202">
                  <c:v>42522</c:v>
                </c:pt>
                <c:pt idx="203">
                  <c:v>42552</c:v>
                </c:pt>
                <c:pt idx="204">
                  <c:v>42583</c:v>
                </c:pt>
                <c:pt idx="205">
                  <c:v>42614</c:v>
                </c:pt>
                <c:pt idx="206">
                  <c:v>42644</c:v>
                </c:pt>
                <c:pt idx="207">
                  <c:v>42675</c:v>
                </c:pt>
                <c:pt idx="208">
                  <c:v>42705</c:v>
                </c:pt>
                <c:pt idx="209">
                  <c:v>42736</c:v>
                </c:pt>
                <c:pt idx="210">
                  <c:v>42767</c:v>
                </c:pt>
                <c:pt idx="211">
                  <c:v>42795</c:v>
                </c:pt>
                <c:pt idx="212">
                  <c:v>42826</c:v>
                </c:pt>
                <c:pt idx="213">
                  <c:v>42856</c:v>
                </c:pt>
                <c:pt idx="214">
                  <c:v>42887</c:v>
                </c:pt>
                <c:pt idx="215">
                  <c:v>42917</c:v>
                </c:pt>
                <c:pt idx="216">
                  <c:v>42948</c:v>
                </c:pt>
                <c:pt idx="217">
                  <c:v>42979</c:v>
                </c:pt>
                <c:pt idx="218">
                  <c:v>43009</c:v>
                </c:pt>
                <c:pt idx="219">
                  <c:v>43040</c:v>
                </c:pt>
                <c:pt idx="220">
                  <c:v>43070</c:v>
                </c:pt>
                <c:pt idx="221">
                  <c:v>43101</c:v>
                </c:pt>
                <c:pt idx="222">
                  <c:v>43132</c:v>
                </c:pt>
                <c:pt idx="223">
                  <c:v>43160</c:v>
                </c:pt>
                <c:pt idx="224">
                  <c:v>43191</c:v>
                </c:pt>
                <c:pt idx="225">
                  <c:v>43221</c:v>
                </c:pt>
                <c:pt idx="226">
                  <c:v>43252</c:v>
                </c:pt>
                <c:pt idx="227">
                  <c:v>43282</c:v>
                </c:pt>
                <c:pt idx="228">
                  <c:v>43313</c:v>
                </c:pt>
                <c:pt idx="229">
                  <c:v>43344</c:v>
                </c:pt>
                <c:pt idx="230">
                  <c:v>43374</c:v>
                </c:pt>
                <c:pt idx="231">
                  <c:v>43405</c:v>
                </c:pt>
                <c:pt idx="232">
                  <c:v>43435</c:v>
                </c:pt>
                <c:pt idx="233">
                  <c:v>43525</c:v>
                </c:pt>
                <c:pt idx="234">
                  <c:v>43586</c:v>
                </c:pt>
                <c:pt idx="235">
                  <c:v>43617</c:v>
                </c:pt>
                <c:pt idx="236">
                  <c:v>43647</c:v>
                </c:pt>
                <c:pt idx="237">
                  <c:v>43678</c:v>
                </c:pt>
                <c:pt idx="238">
                  <c:v>43709</c:v>
                </c:pt>
                <c:pt idx="239">
                  <c:v>43739</c:v>
                </c:pt>
                <c:pt idx="240">
                  <c:v>43770</c:v>
                </c:pt>
                <c:pt idx="241">
                  <c:v>43800</c:v>
                </c:pt>
                <c:pt idx="242">
                  <c:v>43831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45292</c:v>
                </c:pt>
                <c:pt idx="264">
                  <c:v>45323</c:v>
                </c:pt>
                <c:pt idx="265">
                  <c:v>45352</c:v>
                </c:pt>
                <c:pt idx="266">
                  <c:v>45383</c:v>
                </c:pt>
                <c:pt idx="267">
                  <c:v>45413</c:v>
                </c:pt>
                <c:pt idx="268">
                  <c:v>45444</c:v>
                </c:pt>
                <c:pt idx="269">
                  <c:v>45474</c:v>
                </c:pt>
                <c:pt idx="270">
                  <c:v>45505</c:v>
                </c:pt>
                <c:pt idx="271">
                  <c:v>45536</c:v>
                </c:pt>
                <c:pt idx="272">
                  <c:v>45566</c:v>
                </c:pt>
                <c:pt idx="273">
                  <c:v>45597</c:v>
                </c:pt>
                <c:pt idx="274">
                  <c:v>45627</c:v>
                </c:pt>
                <c:pt idx="275">
                  <c:v>45658</c:v>
                </c:pt>
                <c:pt idx="276">
                  <c:v>45689</c:v>
                </c:pt>
                <c:pt idx="277">
                  <c:v>45717</c:v>
                </c:pt>
                <c:pt idx="278">
                  <c:v>45748</c:v>
                </c:pt>
              </c:numCache>
            </c:numRef>
          </c:xVal>
          <c:yVal>
            <c:numRef>
              <c:f>Koreksi_Data!$M$2441:$M$2719</c:f>
              <c:numCache>
                <c:formatCode>#,##0.0</c:formatCode>
                <c:ptCount val="279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16">
                  <c:v>0</c:v>
                </c:pt>
                <c:pt idx="20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8">
                  <c:v>0</c:v>
                </c:pt>
                <c:pt idx="40">
                  <c:v>0</c:v>
                </c:pt>
                <c:pt idx="42">
                  <c:v>0</c:v>
                </c:pt>
                <c:pt idx="43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0</c:v>
                </c:pt>
                <c:pt idx="52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3">
                  <c:v>32</c:v>
                </c:pt>
                <c:pt idx="68">
                  <c:v>14</c:v>
                </c:pt>
                <c:pt idx="69">
                  <c:v>19</c:v>
                </c:pt>
                <c:pt idx="70">
                  <c:v>25</c:v>
                </c:pt>
                <c:pt idx="73">
                  <c:v>2</c:v>
                </c:pt>
                <c:pt idx="81">
                  <c:v>4.5</c:v>
                </c:pt>
                <c:pt idx="82">
                  <c:v>11</c:v>
                </c:pt>
                <c:pt idx="83">
                  <c:v>17</c:v>
                </c:pt>
                <c:pt idx="84">
                  <c:v>8</c:v>
                </c:pt>
                <c:pt idx="85">
                  <c:v>9</c:v>
                </c:pt>
                <c:pt idx="197">
                  <c:v>0</c:v>
                </c:pt>
                <c:pt idx="198">
                  <c:v>0</c:v>
                </c:pt>
                <c:pt idx="200">
                  <c:v>15</c:v>
                </c:pt>
                <c:pt idx="201">
                  <c:v>0</c:v>
                </c:pt>
                <c:pt idx="208">
                  <c:v>0</c:v>
                </c:pt>
                <c:pt idx="209">
                  <c:v>0</c:v>
                </c:pt>
                <c:pt idx="217">
                  <c:v>0</c:v>
                </c:pt>
                <c:pt idx="222">
                  <c:v>0</c:v>
                </c:pt>
                <c:pt idx="223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55">
                  <c:v>0</c:v>
                </c:pt>
                <c:pt idx="256">
                  <c:v>0</c:v>
                </c:pt>
                <c:pt idx="261">
                  <c:v>0</c:v>
                </c:pt>
                <c:pt idx="270">
                  <c:v>0</c:v>
                </c:pt>
              </c:numCache>
            </c:numRef>
          </c:yVal>
          <c:smooth val="0"/>
        </c:ser>
        <c:axId val="65724460"/>
        <c:axId val="72437255"/>
      </c:scatterChart>
      <c:valAx>
        <c:axId val="65724460"/>
        <c:scaling>
          <c:orientation val="minMax"/>
          <c:max val="45748"/>
          <c:min val="3628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2437255"/>
        <c:crosses val="autoZero"/>
        <c:crossBetween val="midCat"/>
        <c:majorUnit val="1461"/>
      </c:valAx>
      <c:valAx>
        <c:axId val="72437255"/>
        <c:scaling>
          <c:orientation val="minMax"/>
          <c:max val="25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WATER (BWPD)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572446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KKA-1 | FLUID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Koreksi_Data!$C$7:$C$291</c:f>
              <c:numCache>
                <c:formatCode>mmm\-yyyy</c:formatCode>
                <c:ptCount val="285"/>
                <c:pt idx="0">
                  <c:v>37438</c:v>
                </c:pt>
                <c:pt idx="1">
                  <c:v>37469</c:v>
                </c:pt>
                <c:pt idx="2">
                  <c:v>37500</c:v>
                </c:pt>
                <c:pt idx="3">
                  <c:v>37530</c:v>
                </c:pt>
                <c:pt idx="4">
                  <c:v>37561</c:v>
                </c:pt>
                <c:pt idx="5">
                  <c:v>37591</c:v>
                </c:pt>
                <c:pt idx="6">
                  <c:v>37622</c:v>
                </c:pt>
                <c:pt idx="7">
                  <c:v>37653</c:v>
                </c:pt>
                <c:pt idx="8">
                  <c:v>37681</c:v>
                </c:pt>
                <c:pt idx="9">
                  <c:v>37712</c:v>
                </c:pt>
                <c:pt idx="10">
                  <c:v>37742</c:v>
                </c:pt>
                <c:pt idx="11">
                  <c:v>37773</c:v>
                </c:pt>
                <c:pt idx="12">
                  <c:v>37803</c:v>
                </c:pt>
                <c:pt idx="13">
                  <c:v>37834</c:v>
                </c:pt>
                <c:pt idx="14">
                  <c:v>37865</c:v>
                </c:pt>
                <c:pt idx="15">
                  <c:v>37895</c:v>
                </c:pt>
                <c:pt idx="16">
                  <c:v>37926</c:v>
                </c:pt>
                <c:pt idx="17">
                  <c:v>37956</c:v>
                </c:pt>
                <c:pt idx="18">
                  <c:v>37987</c:v>
                </c:pt>
                <c:pt idx="19">
                  <c:v>38018</c:v>
                </c:pt>
                <c:pt idx="20">
                  <c:v>38047</c:v>
                </c:pt>
                <c:pt idx="21">
                  <c:v>38078</c:v>
                </c:pt>
                <c:pt idx="22">
                  <c:v>38108</c:v>
                </c:pt>
                <c:pt idx="23">
                  <c:v>38139</c:v>
                </c:pt>
                <c:pt idx="24">
                  <c:v>38169</c:v>
                </c:pt>
                <c:pt idx="25">
                  <c:v>38200</c:v>
                </c:pt>
                <c:pt idx="26">
                  <c:v>38231</c:v>
                </c:pt>
                <c:pt idx="27">
                  <c:v>38261</c:v>
                </c:pt>
                <c:pt idx="28">
                  <c:v>38292</c:v>
                </c:pt>
                <c:pt idx="29">
                  <c:v>38322</c:v>
                </c:pt>
                <c:pt idx="30">
                  <c:v>38353</c:v>
                </c:pt>
                <c:pt idx="31">
                  <c:v>38384</c:v>
                </c:pt>
                <c:pt idx="32">
                  <c:v>38412</c:v>
                </c:pt>
                <c:pt idx="33">
                  <c:v>38443</c:v>
                </c:pt>
                <c:pt idx="34">
                  <c:v>38473</c:v>
                </c:pt>
                <c:pt idx="35">
                  <c:v>38504</c:v>
                </c:pt>
                <c:pt idx="36">
                  <c:v>38534</c:v>
                </c:pt>
                <c:pt idx="37">
                  <c:v>38565</c:v>
                </c:pt>
                <c:pt idx="38">
                  <c:v>38596</c:v>
                </c:pt>
                <c:pt idx="39">
                  <c:v>38626</c:v>
                </c:pt>
                <c:pt idx="40">
                  <c:v>38657</c:v>
                </c:pt>
                <c:pt idx="41">
                  <c:v>38687</c:v>
                </c:pt>
                <c:pt idx="42">
                  <c:v>38718</c:v>
                </c:pt>
                <c:pt idx="43">
                  <c:v>38749</c:v>
                </c:pt>
                <c:pt idx="44">
                  <c:v>38777</c:v>
                </c:pt>
                <c:pt idx="45">
                  <c:v>38808</c:v>
                </c:pt>
                <c:pt idx="46">
                  <c:v>38838</c:v>
                </c:pt>
                <c:pt idx="47">
                  <c:v>38869</c:v>
                </c:pt>
                <c:pt idx="48">
                  <c:v>38899</c:v>
                </c:pt>
                <c:pt idx="49">
                  <c:v>38930</c:v>
                </c:pt>
                <c:pt idx="50">
                  <c:v>38961</c:v>
                </c:pt>
                <c:pt idx="51">
                  <c:v>38991</c:v>
                </c:pt>
                <c:pt idx="52">
                  <c:v>39022</c:v>
                </c:pt>
                <c:pt idx="53">
                  <c:v>39052</c:v>
                </c:pt>
                <c:pt idx="54">
                  <c:v>39083</c:v>
                </c:pt>
                <c:pt idx="55">
                  <c:v>39114</c:v>
                </c:pt>
                <c:pt idx="56">
                  <c:v>39142</c:v>
                </c:pt>
                <c:pt idx="57">
                  <c:v>39173</c:v>
                </c:pt>
                <c:pt idx="58">
                  <c:v>39203</c:v>
                </c:pt>
                <c:pt idx="59">
                  <c:v>39234</c:v>
                </c:pt>
                <c:pt idx="60">
                  <c:v>39264</c:v>
                </c:pt>
                <c:pt idx="61">
                  <c:v>39295</c:v>
                </c:pt>
                <c:pt idx="62">
                  <c:v>39326</c:v>
                </c:pt>
                <c:pt idx="63">
                  <c:v>39356</c:v>
                </c:pt>
                <c:pt idx="64">
                  <c:v>39387</c:v>
                </c:pt>
                <c:pt idx="65">
                  <c:v>39417</c:v>
                </c:pt>
                <c:pt idx="66">
                  <c:v>39448</c:v>
                </c:pt>
                <c:pt idx="67">
                  <c:v>39479</c:v>
                </c:pt>
                <c:pt idx="68">
                  <c:v>39508</c:v>
                </c:pt>
                <c:pt idx="69">
                  <c:v>39539</c:v>
                </c:pt>
                <c:pt idx="70">
                  <c:v>39569</c:v>
                </c:pt>
                <c:pt idx="71">
                  <c:v>39600</c:v>
                </c:pt>
                <c:pt idx="72">
                  <c:v>39630</c:v>
                </c:pt>
                <c:pt idx="73">
                  <c:v>39661</c:v>
                </c:pt>
                <c:pt idx="74">
                  <c:v>39692</c:v>
                </c:pt>
                <c:pt idx="75">
                  <c:v>39722</c:v>
                </c:pt>
                <c:pt idx="76">
                  <c:v>39753</c:v>
                </c:pt>
                <c:pt idx="77">
                  <c:v>39783</c:v>
                </c:pt>
                <c:pt idx="78">
                  <c:v>39814</c:v>
                </c:pt>
                <c:pt idx="79">
                  <c:v>39845</c:v>
                </c:pt>
                <c:pt idx="80">
                  <c:v>39873</c:v>
                </c:pt>
                <c:pt idx="81">
                  <c:v>39904</c:v>
                </c:pt>
                <c:pt idx="82">
                  <c:v>39934</c:v>
                </c:pt>
                <c:pt idx="83">
                  <c:v>39965</c:v>
                </c:pt>
                <c:pt idx="84">
                  <c:v>39995</c:v>
                </c:pt>
                <c:pt idx="85">
                  <c:v>40026</c:v>
                </c:pt>
                <c:pt idx="86">
                  <c:v>40057</c:v>
                </c:pt>
                <c:pt idx="87">
                  <c:v>40087</c:v>
                </c:pt>
                <c:pt idx="88">
                  <c:v>40118</c:v>
                </c:pt>
                <c:pt idx="89">
                  <c:v>40148</c:v>
                </c:pt>
                <c:pt idx="90">
                  <c:v>40179</c:v>
                </c:pt>
                <c:pt idx="91">
                  <c:v>40210</c:v>
                </c:pt>
                <c:pt idx="92">
                  <c:v>40238</c:v>
                </c:pt>
                <c:pt idx="93">
                  <c:v>40269</c:v>
                </c:pt>
                <c:pt idx="94">
                  <c:v>40299</c:v>
                </c:pt>
                <c:pt idx="95">
                  <c:v>40330</c:v>
                </c:pt>
                <c:pt idx="96">
                  <c:v>40360</c:v>
                </c:pt>
                <c:pt idx="97">
                  <c:v>40391</c:v>
                </c:pt>
                <c:pt idx="98">
                  <c:v>40422</c:v>
                </c:pt>
                <c:pt idx="99">
                  <c:v>40452</c:v>
                </c:pt>
                <c:pt idx="100">
                  <c:v>40483</c:v>
                </c:pt>
                <c:pt idx="101">
                  <c:v>40513</c:v>
                </c:pt>
                <c:pt idx="102">
                  <c:v>40544</c:v>
                </c:pt>
                <c:pt idx="103">
                  <c:v>40575</c:v>
                </c:pt>
                <c:pt idx="104">
                  <c:v>40603</c:v>
                </c:pt>
                <c:pt idx="105">
                  <c:v>40634</c:v>
                </c:pt>
                <c:pt idx="106">
                  <c:v>40664</c:v>
                </c:pt>
                <c:pt idx="107">
                  <c:v>40695</c:v>
                </c:pt>
                <c:pt idx="108">
                  <c:v>40725</c:v>
                </c:pt>
                <c:pt idx="109">
                  <c:v>40756</c:v>
                </c:pt>
                <c:pt idx="110">
                  <c:v>40787</c:v>
                </c:pt>
                <c:pt idx="111">
                  <c:v>40817</c:v>
                </c:pt>
                <c:pt idx="112">
                  <c:v>40848</c:v>
                </c:pt>
                <c:pt idx="113">
                  <c:v>40878</c:v>
                </c:pt>
                <c:pt idx="114">
                  <c:v>40909</c:v>
                </c:pt>
                <c:pt idx="115">
                  <c:v>40940</c:v>
                </c:pt>
                <c:pt idx="116">
                  <c:v>40969</c:v>
                </c:pt>
                <c:pt idx="117">
                  <c:v>41000</c:v>
                </c:pt>
                <c:pt idx="118">
                  <c:v>41030</c:v>
                </c:pt>
                <c:pt idx="119">
                  <c:v>41061</c:v>
                </c:pt>
                <c:pt idx="120">
                  <c:v>41091</c:v>
                </c:pt>
                <c:pt idx="121">
                  <c:v>41122</c:v>
                </c:pt>
                <c:pt idx="122">
                  <c:v>41153</c:v>
                </c:pt>
                <c:pt idx="123">
                  <c:v>41183</c:v>
                </c:pt>
                <c:pt idx="124">
                  <c:v>41214</c:v>
                </c:pt>
                <c:pt idx="125">
                  <c:v>41244</c:v>
                </c:pt>
                <c:pt idx="126">
                  <c:v>41275</c:v>
                </c:pt>
                <c:pt idx="127">
                  <c:v>41306</c:v>
                </c:pt>
                <c:pt idx="128">
                  <c:v>41334</c:v>
                </c:pt>
                <c:pt idx="129">
                  <c:v>41365</c:v>
                </c:pt>
                <c:pt idx="130">
                  <c:v>41395</c:v>
                </c:pt>
                <c:pt idx="131">
                  <c:v>41426</c:v>
                </c:pt>
                <c:pt idx="132">
                  <c:v>41456</c:v>
                </c:pt>
                <c:pt idx="133">
                  <c:v>41487</c:v>
                </c:pt>
                <c:pt idx="134">
                  <c:v>41518</c:v>
                </c:pt>
                <c:pt idx="135">
                  <c:v>41548</c:v>
                </c:pt>
                <c:pt idx="136">
                  <c:v>41579</c:v>
                </c:pt>
                <c:pt idx="137">
                  <c:v>41609</c:v>
                </c:pt>
                <c:pt idx="138">
                  <c:v>41640</c:v>
                </c:pt>
                <c:pt idx="139">
                  <c:v>41671</c:v>
                </c:pt>
                <c:pt idx="140">
                  <c:v>41699</c:v>
                </c:pt>
                <c:pt idx="141">
                  <c:v>41730</c:v>
                </c:pt>
                <c:pt idx="142">
                  <c:v>41760</c:v>
                </c:pt>
                <c:pt idx="143">
                  <c:v>41791</c:v>
                </c:pt>
                <c:pt idx="144">
                  <c:v>41821</c:v>
                </c:pt>
                <c:pt idx="145">
                  <c:v>41852</c:v>
                </c:pt>
                <c:pt idx="146">
                  <c:v>41883</c:v>
                </c:pt>
                <c:pt idx="147">
                  <c:v>41913</c:v>
                </c:pt>
                <c:pt idx="148">
                  <c:v>41944</c:v>
                </c:pt>
                <c:pt idx="149">
                  <c:v>41974</c:v>
                </c:pt>
                <c:pt idx="150">
                  <c:v>42005</c:v>
                </c:pt>
                <c:pt idx="151">
                  <c:v>42036</c:v>
                </c:pt>
                <c:pt idx="152">
                  <c:v>42064</c:v>
                </c:pt>
                <c:pt idx="153">
                  <c:v>42095</c:v>
                </c:pt>
                <c:pt idx="154">
                  <c:v>42125</c:v>
                </c:pt>
                <c:pt idx="155">
                  <c:v>42156</c:v>
                </c:pt>
                <c:pt idx="156">
                  <c:v>42186</c:v>
                </c:pt>
                <c:pt idx="157">
                  <c:v>42217</c:v>
                </c:pt>
                <c:pt idx="158">
                  <c:v>42248</c:v>
                </c:pt>
                <c:pt idx="159">
                  <c:v>42278</c:v>
                </c:pt>
                <c:pt idx="160">
                  <c:v>42309</c:v>
                </c:pt>
                <c:pt idx="161">
                  <c:v>42339</c:v>
                </c:pt>
                <c:pt idx="162">
                  <c:v>42370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44409</c:v>
                </c:pt>
                <c:pt idx="228">
                  <c:v>44440</c:v>
                </c:pt>
                <c:pt idx="229">
                  <c:v>44470</c:v>
                </c:pt>
                <c:pt idx="230">
                  <c:v>44501</c:v>
                </c:pt>
                <c:pt idx="231">
                  <c:v>44531</c:v>
                </c:pt>
                <c:pt idx="232">
                  <c:v>44562</c:v>
                </c:pt>
                <c:pt idx="233">
                  <c:v>44593</c:v>
                </c:pt>
                <c:pt idx="234">
                  <c:v>44621</c:v>
                </c:pt>
                <c:pt idx="235">
                  <c:v>44652</c:v>
                </c:pt>
                <c:pt idx="236">
                  <c:v>44682</c:v>
                </c:pt>
                <c:pt idx="237">
                  <c:v>44713</c:v>
                </c:pt>
                <c:pt idx="238">
                  <c:v>44743</c:v>
                </c:pt>
                <c:pt idx="239">
                  <c:v>44774</c:v>
                </c:pt>
                <c:pt idx="240">
                  <c:v>44805</c:v>
                </c:pt>
                <c:pt idx="241">
                  <c:v>44835</c:v>
                </c:pt>
                <c:pt idx="242">
                  <c:v>44866</c:v>
                </c:pt>
                <c:pt idx="243">
                  <c:v>44896</c:v>
                </c:pt>
                <c:pt idx="244">
                  <c:v>44927</c:v>
                </c:pt>
                <c:pt idx="245">
                  <c:v>44958</c:v>
                </c:pt>
                <c:pt idx="246">
                  <c:v>44986</c:v>
                </c:pt>
                <c:pt idx="247">
                  <c:v>45017</c:v>
                </c:pt>
                <c:pt idx="248">
                  <c:v>45047</c:v>
                </c:pt>
                <c:pt idx="249">
                  <c:v>45078</c:v>
                </c:pt>
                <c:pt idx="250">
                  <c:v>45108</c:v>
                </c:pt>
                <c:pt idx="251">
                  <c:v>45139</c:v>
                </c:pt>
                <c:pt idx="252">
                  <c:v>45170</c:v>
                </c:pt>
                <c:pt idx="253">
                  <c:v>45200</c:v>
                </c:pt>
                <c:pt idx="254">
                  <c:v>45231</c:v>
                </c:pt>
                <c:pt idx="255">
                  <c:v>45261</c:v>
                </c:pt>
                <c:pt idx="256">
                  <c:v>45292</c:v>
                </c:pt>
                <c:pt idx="257">
                  <c:v>45323</c:v>
                </c:pt>
                <c:pt idx="258">
                  <c:v>45352</c:v>
                </c:pt>
                <c:pt idx="259">
                  <c:v>45383</c:v>
                </c:pt>
                <c:pt idx="260">
                  <c:v>45413</c:v>
                </c:pt>
                <c:pt idx="261">
                  <c:v>45444</c:v>
                </c:pt>
                <c:pt idx="262">
                  <c:v>45474</c:v>
                </c:pt>
                <c:pt idx="263">
                  <c:v>45505</c:v>
                </c:pt>
                <c:pt idx="264">
                  <c:v>45536</c:v>
                </c:pt>
                <c:pt idx="265">
                  <c:v>45566</c:v>
                </c:pt>
                <c:pt idx="266">
                  <c:v>45597</c:v>
                </c:pt>
                <c:pt idx="267">
                  <c:v>45627</c:v>
                </c:pt>
                <c:pt idx="268">
                  <c:v>45658</c:v>
                </c:pt>
                <c:pt idx="269">
                  <c:v>45689</c:v>
                </c:pt>
                <c:pt idx="270">
                  <c:v>45717</c:v>
                </c:pt>
                <c:pt idx="271">
                  <c:v>45748</c:v>
                </c:pt>
                <c:pt idx="272">
                  <c:v>45778</c:v>
                </c:pt>
                <c:pt idx="273">
                  <c:v>45809</c:v>
                </c:pt>
                <c:pt idx="274">
                  <c:v>45839</c:v>
                </c:pt>
                <c:pt idx="275">
                  <c:v>45962</c:v>
                </c:pt>
                <c:pt idx="276">
                  <c:v>45992</c:v>
                </c:pt>
                <c:pt idx="277">
                  <c:v>46054</c:v>
                </c:pt>
                <c:pt idx="278">
                  <c:v>46082</c:v>
                </c:pt>
                <c:pt idx="279">
                  <c:v>46113</c:v>
                </c:pt>
                <c:pt idx="280">
                  <c:v>46143</c:v>
                </c:pt>
                <c:pt idx="281">
                  <c:v>46174</c:v>
                </c:pt>
                <c:pt idx="282">
                  <c:v>46204</c:v>
                </c:pt>
                <c:pt idx="283">
                  <c:v>46235</c:v>
                </c:pt>
                <c:pt idx="284">
                  <c:v>46266</c:v>
                </c:pt>
              </c:numCache>
            </c:numRef>
          </c:xVal>
          <c:yVal>
            <c:numRef>
              <c:f>Koreksi_Data!$P$7:$P$291</c:f>
              <c:numCache>
                <c:formatCode>#,##0.0</c:formatCode>
                <c:ptCount val="285"/>
                <c:pt idx="0">
                  <c:v>0</c:v>
                </c:pt>
                <c:pt idx="1">
                  <c:v>552</c:v>
                </c:pt>
                <c:pt idx="2">
                  <c:v>561</c:v>
                </c:pt>
                <c:pt idx="3">
                  <c:v>543</c:v>
                </c:pt>
                <c:pt idx="4">
                  <c:v>568</c:v>
                </c:pt>
                <c:pt idx="5">
                  <c:v>534</c:v>
                </c:pt>
                <c:pt idx="6">
                  <c:v>485</c:v>
                </c:pt>
                <c:pt idx="7">
                  <c:v>613</c:v>
                </c:pt>
                <c:pt idx="8">
                  <c:v>583</c:v>
                </c:pt>
                <c:pt idx="9">
                  <c:v>517</c:v>
                </c:pt>
                <c:pt idx="10">
                  <c:v>453</c:v>
                </c:pt>
                <c:pt idx="11">
                  <c:v>421</c:v>
                </c:pt>
                <c:pt idx="12">
                  <c:v>430</c:v>
                </c:pt>
                <c:pt idx="13">
                  <c:v>464</c:v>
                </c:pt>
                <c:pt idx="14">
                  <c:v>377</c:v>
                </c:pt>
                <c:pt idx="15">
                  <c:v>532</c:v>
                </c:pt>
                <c:pt idx="16">
                  <c:v>263</c:v>
                </c:pt>
                <c:pt idx="17">
                  <c:v>329</c:v>
                </c:pt>
                <c:pt idx="18">
                  <c:v>361</c:v>
                </c:pt>
                <c:pt idx="19">
                  <c:v>464</c:v>
                </c:pt>
                <c:pt idx="20">
                  <c:v>258</c:v>
                </c:pt>
                <c:pt idx="21">
                  <c:v>203</c:v>
                </c:pt>
                <c:pt idx="22">
                  <c:v>262</c:v>
                </c:pt>
                <c:pt idx="23">
                  <c:v>239</c:v>
                </c:pt>
                <c:pt idx="24">
                  <c:v>244</c:v>
                </c:pt>
                <c:pt idx="25">
                  <c:v>183</c:v>
                </c:pt>
                <c:pt idx="26">
                  <c:v>313</c:v>
                </c:pt>
                <c:pt idx="27">
                  <c:v>246</c:v>
                </c:pt>
                <c:pt idx="28">
                  <c:v>264</c:v>
                </c:pt>
                <c:pt idx="29">
                  <c:v>208</c:v>
                </c:pt>
                <c:pt idx="30">
                  <c:v>300</c:v>
                </c:pt>
                <c:pt idx="31">
                  <c:v>230</c:v>
                </c:pt>
                <c:pt idx="32">
                  <c:v>174</c:v>
                </c:pt>
                <c:pt idx="33">
                  <c:v>150</c:v>
                </c:pt>
                <c:pt idx="34">
                  <c:v>259</c:v>
                </c:pt>
                <c:pt idx="35">
                  <c:v>218</c:v>
                </c:pt>
                <c:pt idx="36">
                  <c:v>215</c:v>
                </c:pt>
                <c:pt idx="37">
                  <c:v>241</c:v>
                </c:pt>
                <c:pt idx="38">
                  <c:v>155</c:v>
                </c:pt>
                <c:pt idx="39">
                  <c:v>131</c:v>
                </c:pt>
                <c:pt idx="40">
                  <c:v>149</c:v>
                </c:pt>
                <c:pt idx="41">
                  <c:v>243</c:v>
                </c:pt>
                <c:pt idx="42">
                  <c:v>269</c:v>
                </c:pt>
                <c:pt idx="43">
                  <c:v>214</c:v>
                </c:pt>
                <c:pt idx="44">
                  <c:v>173</c:v>
                </c:pt>
                <c:pt idx="45">
                  <c:v>163</c:v>
                </c:pt>
                <c:pt idx="46">
                  <c:v>186</c:v>
                </c:pt>
                <c:pt idx="47">
                  <c:v>228</c:v>
                </c:pt>
                <c:pt idx="48">
                  <c:v>312</c:v>
                </c:pt>
                <c:pt idx="49">
                  <c:v>227</c:v>
                </c:pt>
                <c:pt idx="50">
                  <c:v>213</c:v>
                </c:pt>
                <c:pt idx="51">
                  <c:v>230</c:v>
                </c:pt>
                <c:pt idx="52">
                  <c:v>282</c:v>
                </c:pt>
                <c:pt idx="53">
                  <c:v>109</c:v>
                </c:pt>
                <c:pt idx="54">
                  <c:v>176</c:v>
                </c:pt>
                <c:pt idx="55">
                  <c:v>214</c:v>
                </c:pt>
                <c:pt idx="56">
                  <c:v>248</c:v>
                </c:pt>
                <c:pt idx="57">
                  <c:v>847</c:v>
                </c:pt>
                <c:pt idx="58">
                  <c:v>173</c:v>
                </c:pt>
                <c:pt idx="59">
                  <c:v>209</c:v>
                </c:pt>
                <c:pt idx="60">
                  <c:v>407</c:v>
                </c:pt>
                <c:pt idx="61">
                  <c:v>667</c:v>
                </c:pt>
                <c:pt idx="62">
                  <c:v>416</c:v>
                </c:pt>
                <c:pt idx="63">
                  <c:v>0</c:v>
                </c:pt>
                <c:pt idx="64">
                  <c:v>278</c:v>
                </c:pt>
                <c:pt idx="65">
                  <c:v>345</c:v>
                </c:pt>
                <c:pt idx="66">
                  <c:v>403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222</c:v>
                </c:pt>
                <c:pt idx="78">
                  <c:v>0</c:v>
                </c:pt>
                <c:pt idx="79">
                  <c:v>405</c:v>
                </c:pt>
                <c:pt idx="80">
                  <c:v>0</c:v>
                </c:pt>
                <c:pt idx="81">
                  <c:v>274</c:v>
                </c:pt>
                <c:pt idx="82">
                  <c:v>301</c:v>
                </c:pt>
                <c:pt idx="83">
                  <c:v>306</c:v>
                </c:pt>
                <c:pt idx="84">
                  <c:v>317</c:v>
                </c:pt>
                <c:pt idx="85">
                  <c:v>331</c:v>
                </c:pt>
                <c:pt idx="86">
                  <c:v>317</c:v>
                </c:pt>
                <c:pt idx="87">
                  <c:v>318</c:v>
                </c:pt>
                <c:pt idx="88">
                  <c:v>313</c:v>
                </c:pt>
                <c:pt idx="89">
                  <c:v>319</c:v>
                </c:pt>
                <c:pt idx="90">
                  <c:v>320</c:v>
                </c:pt>
                <c:pt idx="91">
                  <c:v>294</c:v>
                </c:pt>
                <c:pt idx="92">
                  <c:v>169</c:v>
                </c:pt>
                <c:pt idx="93">
                  <c:v>243</c:v>
                </c:pt>
                <c:pt idx="94">
                  <c:v>225</c:v>
                </c:pt>
                <c:pt idx="95">
                  <c:v>250</c:v>
                </c:pt>
                <c:pt idx="96">
                  <c:v>207</c:v>
                </c:pt>
                <c:pt idx="97">
                  <c:v>142</c:v>
                </c:pt>
                <c:pt idx="98">
                  <c:v>183</c:v>
                </c:pt>
                <c:pt idx="99">
                  <c:v>186</c:v>
                </c:pt>
                <c:pt idx="100">
                  <c:v>147</c:v>
                </c:pt>
                <c:pt idx="101">
                  <c:v>161</c:v>
                </c:pt>
                <c:pt idx="102">
                  <c:v>160</c:v>
                </c:pt>
                <c:pt idx="103">
                  <c:v>126</c:v>
                </c:pt>
                <c:pt idx="104">
                  <c:v>146</c:v>
                </c:pt>
                <c:pt idx="105">
                  <c:v>216</c:v>
                </c:pt>
                <c:pt idx="106">
                  <c:v>190</c:v>
                </c:pt>
                <c:pt idx="107">
                  <c:v>250</c:v>
                </c:pt>
                <c:pt idx="108">
                  <c:v>276</c:v>
                </c:pt>
                <c:pt idx="109">
                  <c:v>245</c:v>
                </c:pt>
                <c:pt idx="110">
                  <c:v>147</c:v>
                </c:pt>
                <c:pt idx="111">
                  <c:v>89.1</c:v>
                </c:pt>
                <c:pt idx="112">
                  <c:v>223</c:v>
                </c:pt>
                <c:pt idx="113">
                  <c:v>193</c:v>
                </c:pt>
                <c:pt idx="114">
                  <c:v>104</c:v>
                </c:pt>
                <c:pt idx="115">
                  <c:v>99.9</c:v>
                </c:pt>
                <c:pt idx="116">
                  <c:v>98.1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76.8</c:v>
                </c:pt>
                <c:pt idx="121">
                  <c:v>156</c:v>
                </c:pt>
                <c:pt idx="122">
                  <c:v>146</c:v>
                </c:pt>
                <c:pt idx="123">
                  <c:v>95.7</c:v>
                </c:pt>
                <c:pt idx="124">
                  <c:v>92.5</c:v>
                </c:pt>
                <c:pt idx="125">
                  <c:v>90.7</c:v>
                </c:pt>
                <c:pt idx="126">
                  <c:v>102</c:v>
                </c:pt>
                <c:pt idx="127">
                  <c:v>95.6</c:v>
                </c:pt>
                <c:pt idx="128">
                  <c:v>75</c:v>
                </c:pt>
                <c:pt idx="129">
                  <c:v>63.6</c:v>
                </c:pt>
                <c:pt idx="130">
                  <c:v>61.7</c:v>
                </c:pt>
                <c:pt idx="131">
                  <c:v>106</c:v>
                </c:pt>
                <c:pt idx="132">
                  <c:v>101</c:v>
                </c:pt>
                <c:pt idx="133">
                  <c:v>146</c:v>
                </c:pt>
                <c:pt idx="134">
                  <c:v>93</c:v>
                </c:pt>
                <c:pt idx="135">
                  <c:v>92.7</c:v>
                </c:pt>
                <c:pt idx="136">
                  <c:v>220</c:v>
                </c:pt>
                <c:pt idx="137">
                  <c:v>247</c:v>
                </c:pt>
                <c:pt idx="138">
                  <c:v>44.4</c:v>
                </c:pt>
                <c:pt idx="139">
                  <c:v>255</c:v>
                </c:pt>
                <c:pt idx="140">
                  <c:v>272</c:v>
                </c:pt>
                <c:pt idx="141">
                  <c:v>234</c:v>
                </c:pt>
                <c:pt idx="142">
                  <c:v>221</c:v>
                </c:pt>
                <c:pt idx="143">
                  <c:v>253</c:v>
                </c:pt>
                <c:pt idx="144">
                  <c:v>308</c:v>
                </c:pt>
                <c:pt idx="145">
                  <c:v>262</c:v>
                </c:pt>
                <c:pt idx="146">
                  <c:v>261</c:v>
                </c:pt>
                <c:pt idx="147">
                  <c:v>252</c:v>
                </c:pt>
                <c:pt idx="148">
                  <c:v>214</c:v>
                </c:pt>
                <c:pt idx="149">
                  <c:v>198</c:v>
                </c:pt>
                <c:pt idx="150">
                  <c:v>197</c:v>
                </c:pt>
                <c:pt idx="151">
                  <c:v>191</c:v>
                </c:pt>
                <c:pt idx="152">
                  <c:v>186</c:v>
                </c:pt>
                <c:pt idx="153">
                  <c:v>154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183</c:v>
                </c:pt>
                <c:pt idx="158">
                  <c:v>178</c:v>
                </c:pt>
                <c:pt idx="159">
                  <c:v>212</c:v>
                </c:pt>
                <c:pt idx="160">
                  <c:v>256</c:v>
                </c:pt>
                <c:pt idx="161">
                  <c:v>521</c:v>
                </c:pt>
                <c:pt idx="162">
                  <c:v>369</c:v>
                </c:pt>
                <c:pt idx="163">
                  <c:v>364</c:v>
                </c:pt>
                <c:pt idx="164">
                  <c:v>316</c:v>
                </c:pt>
                <c:pt idx="165">
                  <c:v>324</c:v>
                </c:pt>
                <c:pt idx="166">
                  <c:v>423</c:v>
                </c:pt>
                <c:pt idx="167">
                  <c:v>573</c:v>
                </c:pt>
                <c:pt idx="168">
                  <c:v>81.6</c:v>
                </c:pt>
                <c:pt idx="169">
                  <c:v>525</c:v>
                </c:pt>
                <c:pt idx="170">
                  <c:v>509</c:v>
                </c:pt>
                <c:pt idx="171">
                  <c:v>504</c:v>
                </c:pt>
                <c:pt idx="172">
                  <c:v>425</c:v>
                </c:pt>
                <c:pt idx="173">
                  <c:v>348</c:v>
                </c:pt>
                <c:pt idx="174">
                  <c:v>321</c:v>
                </c:pt>
                <c:pt idx="175">
                  <c:v>267</c:v>
                </c:pt>
                <c:pt idx="176">
                  <c:v>258</c:v>
                </c:pt>
                <c:pt idx="177">
                  <c:v>170</c:v>
                </c:pt>
                <c:pt idx="178">
                  <c:v>163</c:v>
                </c:pt>
                <c:pt idx="179">
                  <c:v>169</c:v>
                </c:pt>
                <c:pt idx="180">
                  <c:v>155</c:v>
                </c:pt>
                <c:pt idx="181">
                  <c:v>79.5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342</c:v>
                </c:pt>
                <c:pt idx="186">
                  <c:v>460</c:v>
                </c:pt>
                <c:pt idx="187">
                  <c:v>579</c:v>
                </c:pt>
                <c:pt idx="188">
                  <c:v>497</c:v>
                </c:pt>
                <c:pt idx="189">
                  <c:v>519</c:v>
                </c:pt>
                <c:pt idx="190">
                  <c:v>512</c:v>
                </c:pt>
                <c:pt idx="191">
                  <c:v>453</c:v>
                </c:pt>
                <c:pt idx="192">
                  <c:v>325</c:v>
                </c:pt>
                <c:pt idx="193">
                  <c:v>327</c:v>
                </c:pt>
                <c:pt idx="194">
                  <c:v>400</c:v>
                </c:pt>
                <c:pt idx="195">
                  <c:v>416</c:v>
                </c:pt>
                <c:pt idx="196">
                  <c:v>416</c:v>
                </c:pt>
                <c:pt idx="197">
                  <c:v>408</c:v>
                </c:pt>
                <c:pt idx="198">
                  <c:v>397</c:v>
                </c:pt>
                <c:pt idx="199">
                  <c:v>466</c:v>
                </c:pt>
                <c:pt idx="200">
                  <c:v>411</c:v>
                </c:pt>
                <c:pt idx="201">
                  <c:v>397</c:v>
                </c:pt>
                <c:pt idx="202">
                  <c:v>354</c:v>
                </c:pt>
                <c:pt idx="203">
                  <c:v>393</c:v>
                </c:pt>
                <c:pt idx="204">
                  <c:v>753</c:v>
                </c:pt>
                <c:pt idx="205">
                  <c:v>836</c:v>
                </c:pt>
                <c:pt idx="206">
                  <c:v>718</c:v>
                </c:pt>
                <c:pt idx="207">
                  <c:v>722</c:v>
                </c:pt>
                <c:pt idx="208">
                  <c:v>726</c:v>
                </c:pt>
                <c:pt idx="209">
                  <c:v>725</c:v>
                </c:pt>
                <c:pt idx="210">
                  <c:v>724</c:v>
                </c:pt>
                <c:pt idx="211">
                  <c:v>730</c:v>
                </c:pt>
                <c:pt idx="212">
                  <c:v>694</c:v>
                </c:pt>
                <c:pt idx="213">
                  <c:v>642</c:v>
                </c:pt>
                <c:pt idx="214">
                  <c:v>626</c:v>
                </c:pt>
                <c:pt idx="215">
                  <c:v>602</c:v>
                </c:pt>
                <c:pt idx="216">
                  <c:v>674</c:v>
                </c:pt>
                <c:pt idx="217">
                  <c:v>599</c:v>
                </c:pt>
                <c:pt idx="218">
                  <c:v>567</c:v>
                </c:pt>
                <c:pt idx="219">
                  <c:v>617</c:v>
                </c:pt>
                <c:pt idx="220">
                  <c:v>586</c:v>
                </c:pt>
                <c:pt idx="221">
                  <c:v>545</c:v>
                </c:pt>
                <c:pt idx="222">
                  <c:v>523</c:v>
                </c:pt>
                <c:pt idx="223">
                  <c:v>496</c:v>
                </c:pt>
                <c:pt idx="224">
                  <c:v>394</c:v>
                </c:pt>
                <c:pt idx="225">
                  <c:v>454</c:v>
                </c:pt>
                <c:pt idx="226">
                  <c:v>439</c:v>
                </c:pt>
                <c:pt idx="227">
                  <c:v>573</c:v>
                </c:pt>
                <c:pt idx="228">
                  <c:v>514</c:v>
                </c:pt>
                <c:pt idx="229">
                  <c:v>514</c:v>
                </c:pt>
                <c:pt idx="230">
                  <c:v>537</c:v>
                </c:pt>
                <c:pt idx="231">
                  <c:v>509</c:v>
                </c:pt>
                <c:pt idx="232">
                  <c:v>547</c:v>
                </c:pt>
                <c:pt idx="233">
                  <c:v>581</c:v>
                </c:pt>
                <c:pt idx="234">
                  <c:v>595</c:v>
                </c:pt>
                <c:pt idx="235">
                  <c:v>544</c:v>
                </c:pt>
                <c:pt idx="236">
                  <c:v>560</c:v>
                </c:pt>
                <c:pt idx="237">
                  <c:v>523</c:v>
                </c:pt>
                <c:pt idx="238">
                  <c:v>519</c:v>
                </c:pt>
                <c:pt idx="239">
                  <c:v>513</c:v>
                </c:pt>
                <c:pt idx="240">
                  <c:v>503</c:v>
                </c:pt>
                <c:pt idx="241">
                  <c:v>478</c:v>
                </c:pt>
                <c:pt idx="242">
                  <c:v>532</c:v>
                </c:pt>
                <c:pt idx="243">
                  <c:v>514</c:v>
                </c:pt>
                <c:pt idx="244">
                  <c:v>481</c:v>
                </c:pt>
                <c:pt idx="245">
                  <c:v>643</c:v>
                </c:pt>
                <c:pt idx="246">
                  <c:v>554</c:v>
                </c:pt>
                <c:pt idx="247">
                  <c:v>659</c:v>
                </c:pt>
                <c:pt idx="248">
                  <c:v>695</c:v>
                </c:pt>
                <c:pt idx="249">
                  <c:v>610</c:v>
                </c:pt>
                <c:pt idx="250">
                  <c:v>583</c:v>
                </c:pt>
                <c:pt idx="251">
                  <c:v>612</c:v>
                </c:pt>
                <c:pt idx="252">
                  <c:v>561</c:v>
                </c:pt>
                <c:pt idx="253">
                  <c:v>546</c:v>
                </c:pt>
                <c:pt idx="254">
                  <c:v>592</c:v>
                </c:pt>
                <c:pt idx="255">
                  <c:v>601</c:v>
                </c:pt>
                <c:pt idx="256">
                  <c:v>573</c:v>
                </c:pt>
                <c:pt idx="257">
                  <c:v>535</c:v>
                </c:pt>
                <c:pt idx="258">
                  <c:v>410</c:v>
                </c:pt>
                <c:pt idx="259">
                  <c:v>377</c:v>
                </c:pt>
                <c:pt idx="260">
                  <c:v>549</c:v>
                </c:pt>
                <c:pt idx="261">
                  <c:v>583</c:v>
                </c:pt>
                <c:pt idx="262">
                  <c:v>538</c:v>
                </c:pt>
                <c:pt idx="263">
                  <c:v>759</c:v>
                </c:pt>
                <c:pt idx="264">
                  <c:v>838</c:v>
                </c:pt>
                <c:pt idx="265">
                  <c:v>817</c:v>
                </c:pt>
                <c:pt idx="266">
                  <c:v>877</c:v>
                </c:pt>
                <c:pt idx="267">
                  <c:v>860</c:v>
                </c:pt>
                <c:pt idx="268">
                  <c:v>883</c:v>
                </c:pt>
                <c:pt idx="269">
                  <c:v>790</c:v>
                </c:pt>
                <c:pt idx="270">
                  <c:v>850</c:v>
                </c:pt>
                <c:pt idx="271">
                  <c:v>815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Koreksi_Data!$C$7:$C$291</c:f>
              <c:numCache>
                <c:formatCode>mmm\-yyyy</c:formatCode>
                <c:ptCount val="285"/>
                <c:pt idx="0">
                  <c:v>37438</c:v>
                </c:pt>
                <c:pt idx="1">
                  <c:v>37469</c:v>
                </c:pt>
                <c:pt idx="2">
                  <c:v>37500</c:v>
                </c:pt>
                <c:pt idx="3">
                  <c:v>37530</c:v>
                </c:pt>
                <c:pt idx="4">
                  <c:v>37561</c:v>
                </c:pt>
                <c:pt idx="5">
                  <c:v>37591</c:v>
                </c:pt>
                <c:pt idx="6">
                  <c:v>37622</c:v>
                </c:pt>
                <c:pt idx="7">
                  <c:v>37653</c:v>
                </c:pt>
                <c:pt idx="8">
                  <c:v>37681</c:v>
                </c:pt>
                <c:pt idx="9">
                  <c:v>37712</c:v>
                </c:pt>
                <c:pt idx="10">
                  <c:v>37742</c:v>
                </c:pt>
                <c:pt idx="11">
                  <c:v>37773</c:v>
                </c:pt>
                <c:pt idx="12">
                  <c:v>37803</c:v>
                </c:pt>
                <c:pt idx="13">
                  <c:v>37834</c:v>
                </c:pt>
                <c:pt idx="14">
                  <c:v>37865</c:v>
                </c:pt>
                <c:pt idx="15">
                  <c:v>37895</c:v>
                </c:pt>
                <c:pt idx="16">
                  <c:v>37926</c:v>
                </c:pt>
                <c:pt idx="17">
                  <c:v>37956</c:v>
                </c:pt>
                <c:pt idx="18">
                  <c:v>37987</c:v>
                </c:pt>
                <c:pt idx="19">
                  <c:v>38018</c:v>
                </c:pt>
                <c:pt idx="20">
                  <c:v>38047</c:v>
                </c:pt>
                <c:pt idx="21">
                  <c:v>38078</c:v>
                </c:pt>
                <c:pt idx="22">
                  <c:v>38108</c:v>
                </c:pt>
                <c:pt idx="23">
                  <c:v>38139</c:v>
                </c:pt>
                <c:pt idx="24">
                  <c:v>38169</c:v>
                </c:pt>
                <c:pt idx="25">
                  <c:v>38200</c:v>
                </c:pt>
                <c:pt idx="26">
                  <c:v>38231</c:v>
                </c:pt>
                <c:pt idx="27">
                  <c:v>38261</c:v>
                </c:pt>
                <c:pt idx="28">
                  <c:v>38292</c:v>
                </c:pt>
                <c:pt idx="29">
                  <c:v>38322</c:v>
                </c:pt>
                <c:pt idx="30">
                  <c:v>38353</c:v>
                </c:pt>
                <c:pt idx="31">
                  <c:v>38384</c:v>
                </c:pt>
                <c:pt idx="32">
                  <c:v>38412</c:v>
                </c:pt>
                <c:pt idx="33">
                  <c:v>38443</c:v>
                </c:pt>
                <c:pt idx="34">
                  <c:v>38473</c:v>
                </c:pt>
                <c:pt idx="35">
                  <c:v>38504</c:v>
                </c:pt>
                <c:pt idx="36">
                  <c:v>38534</c:v>
                </c:pt>
                <c:pt idx="37">
                  <c:v>38565</c:v>
                </c:pt>
                <c:pt idx="38">
                  <c:v>38596</c:v>
                </c:pt>
                <c:pt idx="39">
                  <c:v>38626</c:v>
                </c:pt>
                <c:pt idx="40">
                  <c:v>38657</c:v>
                </c:pt>
                <c:pt idx="41">
                  <c:v>38687</c:v>
                </c:pt>
                <c:pt idx="42">
                  <c:v>38718</c:v>
                </c:pt>
                <c:pt idx="43">
                  <c:v>38749</c:v>
                </c:pt>
                <c:pt idx="44">
                  <c:v>38777</c:v>
                </c:pt>
                <c:pt idx="45">
                  <c:v>38808</c:v>
                </c:pt>
                <c:pt idx="46">
                  <c:v>38838</c:v>
                </c:pt>
                <c:pt idx="47">
                  <c:v>38869</c:v>
                </c:pt>
                <c:pt idx="48">
                  <c:v>38899</c:v>
                </c:pt>
                <c:pt idx="49">
                  <c:v>38930</c:v>
                </c:pt>
                <c:pt idx="50">
                  <c:v>38961</c:v>
                </c:pt>
                <c:pt idx="51">
                  <c:v>38991</c:v>
                </c:pt>
                <c:pt idx="52">
                  <c:v>39022</c:v>
                </c:pt>
                <c:pt idx="53">
                  <c:v>39052</c:v>
                </c:pt>
                <c:pt idx="54">
                  <c:v>39083</c:v>
                </c:pt>
                <c:pt idx="55">
                  <c:v>39114</c:v>
                </c:pt>
                <c:pt idx="56">
                  <c:v>39142</c:v>
                </c:pt>
                <c:pt idx="57">
                  <c:v>39173</c:v>
                </c:pt>
                <c:pt idx="58">
                  <c:v>39203</c:v>
                </c:pt>
                <c:pt idx="59">
                  <c:v>39234</c:v>
                </c:pt>
                <c:pt idx="60">
                  <c:v>39264</c:v>
                </c:pt>
                <c:pt idx="61">
                  <c:v>39295</c:v>
                </c:pt>
                <c:pt idx="62">
                  <c:v>39326</c:v>
                </c:pt>
                <c:pt idx="63">
                  <c:v>39356</c:v>
                </c:pt>
                <c:pt idx="64">
                  <c:v>39387</c:v>
                </c:pt>
                <c:pt idx="65">
                  <c:v>39417</c:v>
                </c:pt>
                <c:pt idx="66">
                  <c:v>39448</c:v>
                </c:pt>
                <c:pt idx="67">
                  <c:v>39479</c:v>
                </c:pt>
                <c:pt idx="68">
                  <c:v>39508</c:v>
                </c:pt>
                <c:pt idx="69">
                  <c:v>39539</c:v>
                </c:pt>
                <c:pt idx="70">
                  <c:v>39569</c:v>
                </c:pt>
                <c:pt idx="71">
                  <c:v>39600</c:v>
                </c:pt>
                <c:pt idx="72">
                  <c:v>39630</c:v>
                </c:pt>
                <c:pt idx="73">
                  <c:v>39661</c:v>
                </c:pt>
                <c:pt idx="74">
                  <c:v>39692</c:v>
                </c:pt>
                <c:pt idx="75">
                  <c:v>39722</c:v>
                </c:pt>
                <c:pt idx="76">
                  <c:v>39753</c:v>
                </c:pt>
                <c:pt idx="77">
                  <c:v>39783</c:v>
                </c:pt>
                <c:pt idx="78">
                  <c:v>39814</c:v>
                </c:pt>
                <c:pt idx="79">
                  <c:v>39845</c:v>
                </c:pt>
                <c:pt idx="80">
                  <c:v>39873</c:v>
                </c:pt>
                <c:pt idx="81">
                  <c:v>39904</c:v>
                </c:pt>
                <c:pt idx="82">
                  <c:v>39934</c:v>
                </c:pt>
                <c:pt idx="83">
                  <c:v>39965</c:v>
                </c:pt>
                <c:pt idx="84">
                  <c:v>39995</c:v>
                </c:pt>
                <c:pt idx="85">
                  <c:v>40026</c:v>
                </c:pt>
                <c:pt idx="86">
                  <c:v>40057</c:v>
                </c:pt>
                <c:pt idx="87">
                  <c:v>40087</c:v>
                </c:pt>
                <c:pt idx="88">
                  <c:v>40118</c:v>
                </c:pt>
                <c:pt idx="89">
                  <c:v>40148</c:v>
                </c:pt>
                <c:pt idx="90">
                  <c:v>40179</c:v>
                </c:pt>
                <c:pt idx="91">
                  <c:v>40210</c:v>
                </c:pt>
                <c:pt idx="92">
                  <c:v>40238</c:v>
                </c:pt>
                <c:pt idx="93">
                  <c:v>40269</c:v>
                </c:pt>
                <c:pt idx="94">
                  <c:v>40299</c:v>
                </c:pt>
                <c:pt idx="95">
                  <c:v>40330</c:v>
                </c:pt>
                <c:pt idx="96">
                  <c:v>40360</c:v>
                </c:pt>
                <c:pt idx="97">
                  <c:v>40391</c:v>
                </c:pt>
                <c:pt idx="98">
                  <c:v>40422</c:v>
                </c:pt>
                <c:pt idx="99">
                  <c:v>40452</c:v>
                </c:pt>
                <c:pt idx="100">
                  <c:v>40483</c:v>
                </c:pt>
                <c:pt idx="101">
                  <c:v>40513</c:v>
                </c:pt>
                <c:pt idx="102">
                  <c:v>40544</c:v>
                </c:pt>
                <c:pt idx="103">
                  <c:v>40575</c:v>
                </c:pt>
                <c:pt idx="104">
                  <c:v>40603</c:v>
                </c:pt>
                <c:pt idx="105">
                  <c:v>40634</c:v>
                </c:pt>
                <c:pt idx="106">
                  <c:v>40664</c:v>
                </c:pt>
                <c:pt idx="107">
                  <c:v>40695</c:v>
                </c:pt>
                <c:pt idx="108">
                  <c:v>40725</c:v>
                </c:pt>
                <c:pt idx="109">
                  <c:v>40756</c:v>
                </c:pt>
                <c:pt idx="110">
                  <c:v>40787</c:v>
                </c:pt>
                <c:pt idx="111">
                  <c:v>40817</c:v>
                </c:pt>
                <c:pt idx="112">
                  <c:v>40848</c:v>
                </c:pt>
                <c:pt idx="113">
                  <c:v>40878</c:v>
                </c:pt>
                <c:pt idx="114">
                  <c:v>40909</c:v>
                </c:pt>
                <c:pt idx="115">
                  <c:v>40940</c:v>
                </c:pt>
                <c:pt idx="116">
                  <c:v>40969</c:v>
                </c:pt>
                <c:pt idx="117">
                  <c:v>41000</c:v>
                </c:pt>
                <c:pt idx="118">
                  <c:v>41030</c:v>
                </c:pt>
                <c:pt idx="119">
                  <c:v>41061</c:v>
                </c:pt>
                <c:pt idx="120">
                  <c:v>41091</c:v>
                </c:pt>
                <c:pt idx="121">
                  <c:v>41122</c:v>
                </c:pt>
                <c:pt idx="122">
                  <c:v>41153</c:v>
                </c:pt>
                <c:pt idx="123">
                  <c:v>41183</c:v>
                </c:pt>
                <c:pt idx="124">
                  <c:v>41214</c:v>
                </c:pt>
                <c:pt idx="125">
                  <c:v>41244</c:v>
                </c:pt>
                <c:pt idx="126">
                  <c:v>41275</c:v>
                </c:pt>
                <c:pt idx="127">
                  <c:v>41306</c:v>
                </c:pt>
                <c:pt idx="128">
                  <c:v>41334</c:v>
                </c:pt>
                <c:pt idx="129">
                  <c:v>41365</c:v>
                </c:pt>
                <c:pt idx="130">
                  <c:v>41395</c:v>
                </c:pt>
                <c:pt idx="131">
                  <c:v>41426</c:v>
                </c:pt>
                <c:pt idx="132">
                  <c:v>41456</c:v>
                </c:pt>
                <c:pt idx="133">
                  <c:v>41487</c:v>
                </c:pt>
                <c:pt idx="134">
                  <c:v>41518</c:v>
                </c:pt>
                <c:pt idx="135">
                  <c:v>41548</c:v>
                </c:pt>
                <c:pt idx="136">
                  <c:v>41579</c:v>
                </c:pt>
                <c:pt idx="137">
                  <c:v>41609</c:v>
                </c:pt>
                <c:pt idx="138">
                  <c:v>41640</c:v>
                </c:pt>
                <c:pt idx="139">
                  <c:v>41671</c:v>
                </c:pt>
                <c:pt idx="140">
                  <c:v>41699</c:v>
                </c:pt>
                <c:pt idx="141">
                  <c:v>41730</c:v>
                </c:pt>
                <c:pt idx="142">
                  <c:v>41760</c:v>
                </c:pt>
                <c:pt idx="143">
                  <c:v>41791</c:v>
                </c:pt>
                <c:pt idx="144">
                  <c:v>41821</c:v>
                </c:pt>
                <c:pt idx="145">
                  <c:v>41852</c:v>
                </c:pt>
                <c:pt idx="146">
                  <c:v>41883</c:v>
                </c:pt>
                <c:pt idx="147">
                  <c:v>41913</c:v>
                </c:pt>
                <c:pt idx="148">
                  <c:v>41944</c:v>
                </c:pt>
                <c:pt idx="149">
                  <c:v>41974</c:v>
                </c:pt>
                <c:pt idx="150">
                  <c:v>42005</c:v>
                </c:pt>
                <c:pt idx="151">
                  <c:v>42036</c:v>
                </c:pt>
                <c:pt idx="152">
                  <c:v>42064</c:v>
                </c:pt>
                <c:pt idx="153">
                  <c:v>42095</c:v>
                </c:pt>
                <c:pt idx="154">
                  <c:v>42125</c:v>
                </c:pt>
                <c:pt idx="155">
                  <c:v>42156</c:v>
                </c:pt>
                <c:pt idx="156">
                  <c:v>42186</c:v>
                </c:pt>
                <c:pt idx="157">
                  <c:v>42217</c:v>
                </c:pt>
                <c:pt idx="158">
                  <c:v>42248</c:v>
                </c:pt>
                <c:pt idx="159">
                  <c:v>42278</c:v>
                </c:pt>
                <c:pt idx="160">
                  <c:v>42309</c:v>
                </c:pt>
                <c:pt idx="161">
                  <c:v>42339</c:v>
                </c:pt>
                <c:pt idx="162">
                  <c:v>42370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44409</c:v>
                </c:pt>
                <c:pt idx="228">
                  <c:v>44440</c:v>
                </c:pt>
                <c:pt idx="229">
                  <c:v>44470</c:v>
                </c:pt>
                <c:pt idx="230">
                  <c:v>44501</c:v>
                </c:pt>
                <c:pt idx="231">
                  <c:v>44531</c:v>
                </c:pt>
                <c:pt idx="232">
                  <c:v>44562</c:v>
                </c:pt>
                <c:pt idx="233">
                  <c:v>44593</c:v>
                </c:pt>
                <c:pt idx="234">
                  <c:v>44621</c:v>
                </c:pt>
                <c:pt idx="235">
                  <c:v>44652</c:v>
                </c:pt>
                <c:pt idx="236">
                  <c:v>44682</c:v>
                </c:pt>
                <c:pt idx="237">
                  <c:v>44713</c:v>
                </c:pt>
                <c:pt idx="238">
                  <c:v>44743</c:v>
                </c:pt>
                <c:pt idx="239">
                  <c:v>44774</c:v>
                </c:pt>
                <c:pt idx="240">
                  <c:v>44805</c:v>
                </c:pt>
                <c:pt idx="241">
                  <c:v>44835</c:v>
                </c:pt>
                <c:pt idx="242">
                  <c:v>44866</c:v>
                </c:pt>
                <c:pt idx="243">
                  <c:v>44896</c:v>
                </c:pt>
                <c:pt idx="244">
                  <c:v>44927</c:v>
                </c:pt>
                <c:pt idx="245">
                  <c:v>44958</c:v>
                </c:pt>
                <c:pt idx="246">
                  <c:v>44986</c:v>
                </c:pt>
                <c:pt idx="247">
                  <c:v>45017</c:v>
                </c:pt>
                <c:pt idx="248">
                  <c:v>45047</c:v>
                </c:pt>
                <c:pt idx="249">
                  <c:v>45078</c:v>
                </c:pt>
                <c:pt idx="250">
                  <c:v>45108</c:v>
                </c:pt>
                <c:pt idx="251">
                  <c:v>45139</c:v>
                </c:pt>
                <c:pt idx="252">
                  <c:v>45170</c:v>
                </c:pt>
                <c:pt idx="253">
                  <c:v>45200</c:v>
                </c:pt>
                <c:pt idx="254">
                  <c:v>45231</c:v>
                </c:pt>
                <c:pt idx="255">
                  <c:v>45261</c:v>
                </c:pt>
                <c:pt idx="256">
                  <c:v>45292</c:v>
                </c:pt>
                <c:pt idx="257">
                  <c:v>45323</c:v>
                </c:pt>
                <c:pt idx="258">
                  <c:v>45352</c:v>
                </c:pt>
                <c:pt idx="259">
                  <c:v>45383</c:v>
                </c:pt>
                <c:pt idx="260">
                  <c:v>45413</c:v>
                </c:pt>
                <c:pt idx="261">
                  <c:v>45444</c:v>
                </c:pt>
                <c:pt idx="262">
                  <c:v>45474</c:v>
                </c:pt>
                <c:pt idx="263">
                  <c:v>45505</c:v>
                </c:pt>
                <c:pt idx="264">
                  <c:v>45536</c:v>
                </c:pt>
                <c:pt idx="265">
                  <c:v>45566</c:v>
                </c:pt>
                <c:pt idx="266">
                  <c:v>45597</c:v>
                </c:pt>
                <c:pt idx="267">
                  <c:v>45627</c:v>
                </c:pt>
                <c:pt idx="268">
                  <c:v>45658</c:v>
                </c:pt>
                <c:pt idx="269">
                  <c:v>45689</c:v>
                </c:pt>
                <c:pt idx="270">
                  <c:v>45717</c:v>
                </c:pt>
                <c:pt idx="271">
                  <c:v>45748</c:v>
                </c:pt>
                <c:pt idx="272">
                  <c:v>45778</c:v>
                </c:pt>
                <c:pt idx="273">
                  <c:v>45809</c:v>
                </c:pt>
                <c:pt idx="274">
                  <c:v>45839</c:v>
                </c:pt>
                <c:pt idx="275">
                  <c:v>45962</c:v>
                </c:pt>
                <c:pt idx="276">
                  <c:v>45992</c:v>
                </c:pt>
                <c:pt idx="277">
                  <c:v>46054</c:v>
                </c:pt>
                <c:pt idx="278">
                  <c:v>46082</c:v>
                </c:pt>
                <c:pt idx="279">
                  <c:v>46113</c:v>
                </c:pt>
                <c:pt idx="280">
                  <c:v>46143</c:v>
                </c:pt>
                <c:pt idx="281">
                  <c:v>46174</c:v>
                </c:pt>
                <c:pt idx="282">
                  <c:v>46204</c:v>
                </c:pt>
                <c:pt idx="283">
                  <c:v>46235</c:v>
                </c:pt>
                <c:pt idx="284">
                  <c:v>46266</c:v>
                </c:pt>
              </c:numCache>
            </c:numRef>
          </c:xVal>
          <c:yVal>
            <c:numRef>
              <c:f>Koreksi_Data!$Q$7:$Q$291</c:f>
              <c:numCache>
                <c:formatCode>#,##0.0</c:formatCode>
                <c:ptCount val="285"/>
                <c:pt idx="0">
                  <c:v>334.25</c:v>
                </c:pt>
                <c:pt idx="1">
                  <c:v>595.6</c:v>
                </c:pt>
                <c:pt idx="3">
                  <c:v>805</c:v>
                </c:pt>
                <c:pt idx="5">
                  <c:v>732</c:v>
                </c:pt>
                <c:pt idx="6">
                  <c:v>636</c:v>
                </c:pt>
                <c:pt idx="8">
                  <c:v>744</c:v>
                </c:pt>
                <c:pt idx="10">
                  <c:v>527</c:v>
                </c:pt>
                <c:pt idx="11">
                  <c:v>528</c:v>
                </c:pt>
                <c:pt idx="12">
                  <c:v>559</c:v>
                </c:pt>
                <c:pt idx="13">
                  <c:v>636</c:v>
                </c:pt>
                <c:pt idx="14">
                  <c:v>564</c:v>
                </c:pt>
                <c:pt idx="15">
                  <c:v>492</c:v>
                </c:pt>
                <c:pt idx="16">
                  <c:v>312</c:v>
                </c:pt>
                <c:pt idx="17">
                  <c:v>344</c:v>
                </c:pt>
                <c:pt idx="18">
                  <c:v>499</c:v>
                </c:pt>
                <c:pt idx="19">
                  <c:v>498</c:v>
                </c:pt>
                <c:pt idx="20">
                  <c:v>324</c:v>
                </c:pt>
                <c:pt idx="21">
                  <c:v>384</c:v>
                </c:pt>
                <c:pt idx="22">
                  <c:v>444</c:v>
                </c:pt>
                <c:pt idx="23">
                  <c:v>360</c:v>
                </c:pt>
                <c:pt idx="24">
                  <c:v>400</c:v>
                </c:pt>
                <c:pt idx="25">
                  <c:v>302</c:v>
                </c:pt>
                <c:pt idx="26">
                  <c:v>408</c:v>
                </c:pt>
                <c:pt idx="27">
                  <c:v>408</c:v>
                </c:pt>
                <c:pt idx="31">
                  <c:v>336</c:v>
                </c:pt>
                <c:pt idx="32">
                  <c:v>276</c:v>
                </c:pt>
                <c:pt idx="33">
                  <c:v>288</c:v>
                </c:pt>
                <c:pt idx="36">
                  <c:v>314</c:v>
                </c:pt>
                <c:pt idx="37">
                  <c:v>308.666666666667</c:v>
                </c:pt>
                <c:pt idx="38">
                  <c:v>264</c:v>
                </c:pt>
                <c:pt idx="40">
                  <c:v>312</c:v>
                </c:pt>
                <c:pt idx="44">
                  <c:v>256</c:v>
                </c:pt>
                <c:pt idx="45">
                  <c:v>240</c:v>
                </c:pt>
                <c:pt idx="46">
                  <c:v>236</c:v>
                </c:pt>
                <c:pt idx="47">
                  <c:v>160</c:v>
                </c:pt>
                <c:pt idx="48">
                  <c:v>276</c:v>
                </c:pt>
                <c:pt idx="51">
                  <c:v>272</c:v>
                </c:pt>
                <c:pt idx="52">
                  <c:v>288</c:v>
                </c:pt>
                <c:pt idx="53">
                  <c:v>120</c:v>
                </c:pt>
                <c:pt idx="54">
                  <c:v>264</c:v>
                </c:pt>
                <c:pt idx="55">
                  <c:v>384</c:v>
                </c:pt>
                <c:pt idx="56">
                  <c:v>390</c:v>
                </c:pt>
                <c:pt idx="57">
                  <c:v>378</c:v>
                </c:pt>
                <c:pt idx="59">
                  <c:v>372</c:v>
                </c:pt>
                <c:pt idx="60">
                  <c:v>480</c:v>
                </c:pt>
                <c:pt idx="65">
                  <c:v>392</c:v>
                </c:pt>
                <c:pt idx="82">
                  <c:v>172</c:v>
                </c:pt>
                <c:pt idx="92">
                  <c:v>200</c:v>
                </c:pt>
                <c:pt idx="93">
                  <c:v>252</c:v>
                </c:pt>
                <c:pt idx="95">
                  <c:v>240</c:v>
                </c:pt>
                <c:pt idx="96">
                  <c:v>168</c:v>
                </c:pt>
                <c:pt idx="97">
                  <c:v>158.5</c:v>
                </c:pt>
                <c:pt idx="98">
                  <c:v>92.5</c:v>
                </c:pt>
                <c:pt idx="99">
                  <c:v>192</c:v>
                </c:pt>
                <c:pt idx="100">
                  <c:v>185.5</c:v>
                </c:pt>
                <c:pt idx="101">
                  <c:v>189.5</c:v>
                </c:pt>
                <c:pt idx="102">
                  <c:v>174</c:v>
                </c:pt>
                <c:pt idx="103">
                  <c:v>34.5</c:v>
                </c:pt>
                <c:pt idx="104">
                  <c:v>210</c:v>
                </c:pt>
                <c:pt idx="105">
                  <c:v>140</c:v>
                </c:pt>
                <c:pt idx="106">
                  <c:v>148</c:v>
                </c:pt>
                <c:pt idx="107">
                  <c:v>225</c:v>
                </c:pt>
                <c:pt idx="108">
                  <c:v>226.666666666667</c:v>
                </c:pt>
                <c:pt idx="109">
                  <c:v>288</c:v>
                </c:pt>
                <c:pt idx="110">
                  <c:v>120</c:v>
                </c:pt>
                <c:pt idx="111">
                  <c:v>96</c:v>
                </c:pt>
                <c:pt idx="112">
                  <c:v>144</c:v>
                </c:pt>
                <c:pt idx="114">
                  <c:v>96</c:v>
                </c:pt>
                <c:pt idx="115">
                  <c:v>132</c:v>
                </c:pt>
                <c:pt idx="121">
                  <c:v>78</c:v>
                </c:pt>
                <c:pt idx="123">
                  <c:v>96</c:v>
                </c:pt>
                <c:pt idx="125">
                  <c:v>96</c:v>
                </c:pt>
                <c:pt idx="130">
                  <c:v>192</c:v>
                </c:pt>
                <c:pt idx="139">
                  <c:v>0</c:v>
                </c:pt>
                <c:pt idx="148">
                  <c:v>168</c:v>
                </c:pt>
                <c:pt idx="154">
                  <c:v>0</c:v>
                </c:pt>
                <c:pt idx="155">
                  <c:v>312</c:v>
                </c:pt>
                <c:pt idx="156">
                  <c:v>171</c:v>
                </c:pt>
                <c:pt idx="158">
                  <c:v>187</c:v>
                </c:pt>
                <c:pt idx="160">
                  <c:v>256</c:v>
                </c:pt>
                <c:pt idx="161">
                  <c:v>240</c:v>
                </c:pt>
                <c:pt idx="162">
                  <c:v>264</c:v>
                </c:pt>
                <c:pt idx="164">
                  <c:v>200</c:v>
                </c:pt>
                <c:pt idx="165">
                  <c:v>352</c:v>
                </c:pt>
                <c:pt idx="166">
                  <c:v>304</c:v>
                </c:pt>
                <c:pt idx="167">
                  <c:v>421</c:v>
                </c:pt>
                <c:pt idx="168">
                  <c:v>390</c:v>
                </c:pt>
                <c:pt idx="169">
                  <c:v>407.333333333333</c:v>
                </c:pt>
                <c:pt idx="170">
                  <c:v>400</c:v>
                </c:pt>
                <c:pt idx="171">
                  <c:v>384</c:v>
                </c:pt>
                <c:pt idx="172">
                  <c:v>354</c:v>
                </c:pt>
                <c:pt idx="173">
                  <c:v>283</c:v>
                </c:pt>
                <c:pt idx="174">
                  <c:v>264</c:v>
                </c:pt>
                <c:pt idx="175">
                  <c:v>249</c:v>
                </c:pt>
                <c:pt idx="176">
                  <c:v>235</c:v>
                </c:pt>
                <c:pt idx="177">
                  <c:v>154</c:v>
                </c:pt>
                <c:pt idx="178">
                  <c:v>76</c:v>
                </c:pt>
                <c:pt idx="180">
                  <c:v>136</c:v>
                </c:pt>
                <c:pt idx="181">
                  <c:v>43.5</c:v>
                </c:pt>
                <c:pt idx="182">
                  <c:v>0</c:v>
                </c:pt>
                <c:pt idx="183">
                  <c:v>0</c:v>
                </c:pt>
                <c:pt idx="185">
                  <c:v>376.5</c:v>
                </c:pt>
                <c:pt idx="186">
                  <c:v>682</c:v>
                </c:pt>
                <c:pt idx="187">
                  <c:v>477</c:v>
                </c:pt>
                <c:pt idx="188">
                  <c:v>465</c:v>
                </c:pt>
                <c:pt idx="189">
                  <c:v>481</c:v>
                </c:pt>
                <c:pt idx="190">
                  <c:v>465</c:v>
                </c:pt>
                <c:pt idx="191">
                  <c:v>302</c:v>
                </c:pt>
                <c:pt idx="192">
                  <c:v>287</c:v>
                </c:pt>
                <c:pt idx="194">
                  <c:v>372</c:v>
                </c:pt>
                <c:pt idx="195">
                  <c:v>364</c:v>
                </c:pt>
                <c:pt idx="196">
                  <c:v>355</c:v>
                </c:pt>
                <c:pt idx="197">
                  <c:v>332</c:v>
                </c:pt>
                <c:pt idx="198">
                  <c:v>324</c:v>
                </c:pt>
                <c:pt idx="199">
                  <c:v>316</c:v>
                </c:pt>
                <c:pt idx="200">
                  <c:v>295</c:v>
                </c:pt>
                <c:pt idx="201">
                  <c:v>342</c:v>
                </c:pt>
                <c:pt idx="202">
                  <c:v>325</c:v>
                </c:pt>
                <c:pt idx="203">
                  <c:v>696</c:v>
                </c:pt>
                <c:pt idx="206">
                  <c:v>650</c:v>
                </c:pt>
                <c:pt idx="211">
                  <c:v>644</c:v>
                </c:pt>
                <c:pt idx="215">
                  <c:v>609</c:v>
                </c:pt>
                <c:pt idx="216">
                  <c:v>603</c:v>
                </c:pt>
                <c:pt idx="217">
                  <c:v>583</c:v>
                </c:pt>
                <c:pt idx="251">
                  <c:v>476</c:v>
                </c:pt>
                <c:pt idx="255">
                  <c:v>464</c:v>
                </c:pt>
                <c:pt idx="257">
                  <c:v>345</c:v>
                </c:pt>
                <c:pt idx="258">
                  <c:v>328</c:v>
                </c:pt>
                <c:pt idx="260">
                  <c:v>508</c:v>
                </c:pt>
                <c:pt idx="262">
                  <c:v>491</c:v>
                </c:pt>
                <c:pt idx="263">
                  <c:v>762</c:v>
                </c:pt>
                <c:pt idx="264">
                  <c:v>642</c:v>
                </c:pt>
                <c:pt idx="265">
                  <c:v>760</c:v>
                </c:pt>
                <c:pt idx="266">
                  <c:v>712</c:v>
                </c:pt>
                <c:pt idx="267">
                  <c:v>724</c:v>
                </c:pt>
                <c:pt idx="268">
                  <c:v>741</c:v>
                </c:pt>
                <c:pt idx="269">
                  <c:v>764</c:v>
                </c:pt>
                <c:pt idx="270">
                  <c:v>738</c:v>
                </c:pt>
                <c:pt idx="271">
                  <c:v>724</c:v>
                </c:pt>
                <c:pt idx="272">
                  <c:v>721</c:v>
                </c:pt>
                <c:pt idx="273">
                  <c:v>706</c:v>
                </c:pt>
                <c:pt idx="274">
                  <c:v>718</c:v>
                </c:pt>
                <c:pt idx="275">
                  <c:v>721</c:v>
                </c:pt>
                <c:pt idx="276">
                  <c:v>727</c:v>
                </c:pt>
                <c:pt idx="277">
                  <c:v>750</c:v>
                </c:pt>
                <c:pt idx="278">
                  <c:v>698</c:v>
                </c:pt>
                <c:pt idx="279">
                  <c:v>683</c:v>
                </c:pt>
                <c:pt idx="280">
                  <c:v>634</c:v>
                </c:pt>
                <c:pt idx="281">
                  <c:v>606</c:v>
                </c:pt>
                <c:pt idx="282">
                  <c:v>672</c:v>
                </c:pt>
                <c:pt idx="283">
                  <c:v>627</c:v>
                </c:pt>
                <c:pt idx="284">
                  <c:v>644</c:v>
                </c:pt>
              </c:numCache>
            </c:numRef>
          </c:yVal>
          <c:smooth val="0"/>
        </c:ser>
        <c:axId val="92862851"/>
        <c:axId val="72795648"/>
      </c:scatterChart>
      <c:valAx>
        <c:axId val="92862851"/>
        <c:scaling>
          <c:orientation val="minMax"/>
          <c:max val="46266"/>
          <c:min val="37438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2795648"/>
        <c:crosses val="autoZero"/>
        <c:crossBetween val="midCat"/>
        <c:majorUnit val="1095.75"/>
      </c:valAx>
      <c:valAx>
        <c:axId val="72795648"/>
        <c:scaling>
          <c:orientation val="minMax"/>
          <c:max val="2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286285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KKA-1 | FLUID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548235"/>
            </a:solidFill>
            <a:ln w="1908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Koreksi_Data!$C$7:$C$291</c:f>
              <c:numCache>
                <c:formatCode>mmm\-yyyy</c:formatCode>
                <c:ptCount val="285"/>
                <c:pt idx="0">
                  <c:v>37438</c:v>
                </c:pt>
                <c:pt idx="1">
                  <c:v>37469</c:v>
                </c:pt>
                <c:pt idx="2">
                  <c:v>37500</c:v>
                </c:pt>
                <c:pt idx="3">
                  <c:v>37530</c:v>
                </c:pt>
                <c:pt idx="4">
                  <c:v>37561</c:v>
                </c:pt>
                <c:pt idx="5">
                  <c:v>37591</c:v>
                </c:pt>
                <c:pt idx="6">
                  <c:v>37622</c:v>
                </c:pt>
                <c:pt idx="7">
                  <c:v>37653</c:v>
                </c:pt>
                <c:pt idx="8">
                  <c:v>37681</c:v>
                </c:pt>
                <c:pt idx="9">
                  <c:v>37712</c:v>
                </c:pt>
                <c:pt idx="10">
                  <c:v>37742</c:v>
                </c:pt>
                <c:pt idx="11">
                  <c:v>37773</c:v>
                </c:pt>
                <c:pt idx="12">
                  <c:v>37803</c:v>
                </c:pt>
                <c:pt idx="13">
                  <c:v>37834</c:v>
                </c:pt>
                <c:pt idx="14">
                  <c:v>37865</c:v>
                </c:pt>
                <c:pt idx="15">
                  <c:v>37895</c:v>
                </c:pt>
                <c:pt idx="16">
                  <c:v>37926</c:v>
                </c:pt>
                <c:pt idx="17">
                  <c:v>37956</c:v>
                </c:pt>
                <c:pt idx="18">
                  <c:v>37987</c:v>
                </c:pt>
                <c:pt idx="19">
                  <c:v>38018</c:v>
                </c:pt>
                <c:pt idx="20">
                  <c:v>38047</c:v>
                </c:pt>
                <c:pt idx="21">
                  <c:v>38078</c:v>
                </c:pt>
                <c:pt idx="22">
                  <c:v>38108</c:v>
                </c:pt>
                <c:pt idx="23">
                  <c:v>38139</c:v>
                </c:pt>
                <c:pt idx="24">
                  <c:v>38169</c:v>
                </c:pt>
                <c:pt idx="25">
                  <c:v>38200</c:v>
                </c:pt>
                <c:pt idx="26">
                  <c:v>38231</c:v>
                </c:pt>
                <c:pt idx="27">
                  <c:v>38261</c:v>
                </c:pt>
                <c:pt idx="28">
                  <c:v>38292</c:v>
                </c:pt>
                <c:pt idx="29">
                  <c:v>38322</c:v>
                </c:pt>
                <c:pt idx="30">
                  <c:v>38353</c:v>
                </c:pt>
                <c:pt idx="31">
                  <c:v>38384</c:v>
                </c:pt>
                <c:pt idx="32">
                  <c:v>38412</c:v>
                </c:pt>
                <c:pt idx="33">
                  <c:v>38443</c:v>
                </c:pt>
                <c:pt idx="34">
                  <c:v>38473</c:v>
                </c:pt>
                <c:pt idx="35">
                  <c:v>38504</c:v>
                </c:pt>
                <c:pt idx="36">
                  <c:v>38534</c:v>
                </c:pt>
                <c:pt idx="37">
                  <c:v>38565</c:v>
                </c:pt>
                <c:pt idx="38">
                  <c:v>38596</c:v>
                </c:pt>
                <c:pt idx="39">
                  <c:v>38626</c:v>
                </c:pt>
                <c:pt idx="40">
                  <c:v>38657</c:v>
                </c:pt>
                <c:pt idx="41">
                  <c:v>38687</c:v>
                </c:pt>
                <c:pt idx="42">
                  <c:v>38718</c:v>
                </c:pt>
                <c:pt idx="43">
                  <c:v>38749</c:v>
                </c:pt>
                <c:pt idx="44">
                  <c:v>38777</c:v>
                </c:pt>
                <c:pt idx="45">
                  <c:v>38808</c:v>
                </c:pt>
                <c:pt idx="46">
                  <c:v>38838</c:v>
                </c:pt>
                <c:pt idx="47">
                  <c:v>38869</c:v>
                </c:pt>
                <c:pt idx="48">
                  <c:v>38899</c:v>
                </c:pt>
                <c:pt idx="49">
                  <c:v>38930</c:v>
                </c:pt>
                <c:pt idx="50">
                  <c:v>38961</c:v>
                </c:pt>
                <c:pt idx="51">
                  <c:v>38991</c:v>
                </c:pt>
                <c:pt idx="52">
                  <c:v>39022</c:v>
                </c:pt>
                <c:pt idx="53">
                  <c:v>39052</c:v>
                </c:pt>
                <c:pt idx="54">
                  <c:v>39083</c:v>
                </c:pt>
                <c:pt idx="55">
                  <c:v>39114</c:v>
                </c:pt>
                <c:pt idx="56">
                  <c:v>39142</c:v>
                </c:pt>
                <c:pt idx="57">
                  <c:v>39173</c:v>
                </c:pt>
                <c:pt idx="58">
                  <c:v>39203</c:v>
                </c:pt>
                <c:pt idx="59">
                  <c:v>39234</c:v>
                </c:pt>
                <c:pt idx="60">
                  <c:v>39264</c:v>
                </c:pt>
                <c:pt idx="61">
                  <c:v>39295</c:v>
                </c:pt>
                <c:pt idx="62">
                  <c:v>39326</c:v>
                </c:pt>
                <c:pt idx="63">
                  <c:v>39356</c:v>
                </c:pt>
                <c:pt idx="64">
                  <c:v>39387</c:v>
                </c:pt>
                <c:pt idx="65">
                  <c:v>39417</c:v>
                </c:pt>
                <c:pt idx="66">
                  <c:v>39448</c:v>
                </c:pt>
                <c:pt idx="67">
                  <c:v>39479</c:v>
                </c:pt>
                <c:pt idx="68">
                  <c:v>39508</c:v>
                </c:pt>
                <c:pt idx="69">
                  <c:v>39539</c:v>
                </c:pt>
                <c:pt idx="70">
                  <c:v>39569</c:v>
                </c:pt>
                <c:pt idx="71">
                  <c:v>39600</c:v>
                </c:pt>
                <c:pt idx="72">
                  <c:v>39630</c:v>
                </c:pt>
                <c:pt idx="73">
                  <c:v>39661</c:v>
                </c:pt>
                <c:pt idx="74">
                  <c:v>39692</c:v>
                </c:pt>
                <c:pt idx="75">
                  <c:v>39722</c:v>
                </c:pt>
                <c:pt idx="76">
                  <c:v>39753</c:v>
                </c:pt>
                <c:pt idx="77">
                  <c:v>39783</c:v>
                </c:pt>
                <c:pt idx="78">
                  <c:v>39814</c:v>
                </c:pt>
                <c:pt idx="79">
                  <c:v>39845</c:v>
                </c:pt>
                <c:pt idx="80">
                  <c:v>39873</c:v>
                </c:pt>
                <c:pt idx="81">
                  <c:v>39904</c:v>
                </c:pt>
                <c:pt idx="82">
                  <c:v>39934</c:v>
                </c:pt>
                <c:pt idx="83">
                  <c:v>39965</c:v>
                </c:pt>
                <c:pt idx="84">
                  <c:v>39995</c:v>
                </c:pt>
                <c:pt idx="85">
                  <c:v>40026</c:v>
                </c:pt>
                <c:pt idx="86">
                  <c:v>40057</c:v>
                </c:pt>
                <c:pt idx="87">
                  <c:v>40087</c:v>
                </c:pt>
                <c:pt idx="88">
                  <c:v>40118</c:v>
                </c:pt>
                <c:pt idx="89">
                  <c:v>40148</c:v>
                </c:pt>
                <c:pt idx="90">
                  <c:v>40179</c:v>
                </c:pt>
                <c:pt idx="91">
                  <c:v>40210</c:v>
                </c:pt>
                <c:pt idx="92">
                  <c:v>40238</c:v>
                </c:pt>
                <c:pt idx="93">
                  <c:v>40269</c:v>
                </c:pt>
                <c:pt idx="94">
                  <c:v>40299</c:v>
                </c:pt>
                <c:pt idx="95">
                  <c:v>40330</c:v>
                </c:pt>
                <c:pt idx="96">
                  <c:v>40360</c:v>
                </c:pt>
                <c:pt idx="97">
                  <c:v>40391</c:v>
                </c:pt>
                <c:pt idx="98">
                  <c:v>40422</c:v>
                </c:pt>
                <c:pt idx="99">
                  <c:v>40452</c:v>
                </c:pt>
                <c:pt idx="100">
                  <c:v>40483</c:v>
                </c:pt>
                <c:pt idx="101">
                  <c:v>40513</c:v>
                </c:pt>
                <c:pt idx="102">
                  <c:v>40544</c:v>
                </c:pt>
                <c:pt idx="103">
                  <c:v>40575</c:v>
                </c:pt>
                <c:pt idx="104">
                  <c:v>40603</c:v>
                </c:pt>
                <c:pt idx="105">
                  <c:v>40634</c:v>
                </c:pt>
                <c:pt idx="106">
                  <c:v>40664</c:v>
                </c:pt>
                <c:pt idx="107">
                  <c:v>40695</c:v>
                </c:pt>
                <c:pt idx="108">
                  <c:v>40725</c:v>
                </c:pt>
                <c:pt idx="109">
                  <c:v>40756</c:v>
                </c:pt>
                <c:pt idx="110">
                  <c:v>40787</c:v>
                </c:pt>
                <c:pt idx="111">
                  <c:v>40817</c:v>
                </c:pt>
                <c:pt idx="112">
                  <c:v>40848</c:v>
                </c:pt>
                <c:pt idx="113">
                  <c:v>40878</c:v>
                </c:pt>
                <c:pt idx="114">
                  <c:v>40909</c:v>
                </c:pt>
                <c:pt idx="115">
                  <c:v>40940</c:v>
                </c:pt>
                <c:pt idx="116">
                  <c:v>40969</c:v>
                </c:pt>
                <c:pt idx="117">
                  <c:v>41000</c:v>
                </c:pt>
                <c:pt idx="118">
                  <c:v>41030</c:v>
                </c:pt>
                <c:pt idx="119">
                  <c:v>41061</c:v>
                </c:pt>
                <c:pt idx="120">
                  <c:v>41091</c:v>
                </c:pt>
                <c:pt idx="121">
                  <c:v>41122</c:v>
                </c:pt>
                <c:pt idx="122">
                  <c:v>41153</c:v>
                </c:pt>
                <c:pt idx="123">
                  <c:v>41183</c:v>
                </c:pt>
                <c:pt idx="124">
                  <c:v>41214</c:v>
                </c:pt>
                <c:pt idx="125">
                  <c:v>41244</c:v>
                </c:pt>
                <c:pt idx="126">
                  <c:v>41275</c:v>
                </c:pt>
                <c:pt idx="127">
                  <c:v>41306</c:v>
                </c:pt>
                <c:pt idx="128">
                  <c:v>41334</c:v>
                </c:pt>
                <c:pt idx="129">
                  <c:v>41365</c:v>
                </c:pt>
                <c:pt idx="130">
                  <c:v>41395</c:v>
                </c:pt>
                <c:pt idx="131">
                  <c:v>41426</c:v>
                </c:pt>
                <c:pt idx="132">
                  <c:v>41456</c:v>
                </c:pt>
                <c:pt idx="133">
                  <c:v>41487</c:v>
                </c:pt>
                <c:pt idx="134">
                  <c:v>41518</c:v>
                </c:pt>
                <c:pt idx="135">
                  <c:v>41548</c:v>
                </c:pt>
                <c:pt idx="136">
                  <c:v>41579</c:v>
                </c:pt>
                <c:pt idx="137">
                  <c:v>41609</c:v>
                </c:pt>
                <c:pt idx="138">
                  <c:v>41640</c:v>
                </c:pt>
                <c:pt idx="139">
                  <c:v>41671</c:v>
                </c:pt>
                <c:pt idx="140">
                  <c:v>41699</c:v>
                </c:pt>
                <c:pt idx="141">
                  <c:v>41730</c:v>
                </c:pt>
                <c:pt idx="142">
                  <c:v>41760</c:v>
                </c:pt>
                <c:pt idx="143">
                  <c:v>41791</c:v>
                </c:pt>
                <c:pt idx="144">
                  <c:v>41821</c:v>
                </c:pt>
                <c:pt idx="145">
                  <c:v>41852</c:v>
                </c:pt>
                <c:pt idx="146">
                  <c:v>41883</c:v>
                </c:pt>
                <c:pt idx="147">
                  <c:v>41913</c:v>
                </c:pt>
                <c:pt idx="148">
                  <c:v>41944</c:v>
                </c:pt>
                <c:pt idx="149">
                  <c:v>41974</c:v>
                </c:pt>
                <c:pt idx="150">
                  <c:v>42005</c:v>
                </c:pt>
                <c:pt idx="151">
                  <c:v>42036</c:v>
                </c:pt>
                <c:pt idx="152">
                  <c:v>42064</c:v>
                </c:pt>
                <c:pt idx="153">
                  <c:v>42095</c:v>
                </c:pt>
                <c:pt idx="154">
                  <c:v>42125</c:v>
                </c:pt>
                <c:pt idx="155">
                  <c:v>42156</c:v>
                </c:pt>
                <c:pt idx="156">
                  <c:v>42186</c:v>
                </c:pt>
                <c:pt idx="157">
                  <c:v>42217</c:v>
                </c:pt>
                <c:pt idx="158">
                  <c:v>42248</c:v>
                </c:pt>
                <c:pt idx="159">
                  <c:v>42278</c:v>
                </c:pt>
                <c:pt idx="160">
                  <c:v>42309</c:v>
                </c:pt>
                <c:pt idx="161">
                  <c:v>42339</c:v>
                </c:pt>
                <c:pt idx="162">
                  <c:v>42370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44409</c:v>
                </c:pt>
                <c:pt idx="228">
                  <c:v>44440</c:v>
                </c:pt>
                <c:pt idx="229">
                  <c:v>44470</c:v>
                </c:pt>
                <c:pt idx="230">
                  <c:v>44501</c:v>
                </c:pt>
                <c:pt idx="231">
                  <c:v>44531</c:v>
                </c:pt>
                <c:pt idx="232">
                  <c:v>44562</c:v>
                </c:pt>
                <c:pt idx="233">
                  <c:v>44593</c:v>
                </c:pt>
                <c:pt idx="234">
                  <c:v>44621</c:v>
                </c:pt>
                <c:pt idx="235">
                  <c:v>44652</c:v>
                </c:pt>
                <c:pt idx="236">
                  <c:v>44682</c:v>
                </c:pt>
                <c:pt idx="237">
                  <c:v>44713</c:v>
                </c:pt>
                <c:pt idx="238">
                  <c:v>44743</c:v>
                </c:pt>
                <c:pt idx="239">
                  <c:v>44774</c:v>
                </c:pt>
                <c:pt idx="240">
                  <c:v>44805</c:v>
                </c:pt>
                <c:pt idx="241">
                  <c:v>44835</c:v>
                </c:pt>
                <c:pt idx="242">
                  <c:v>44866</c:v>
                </c:pt>
                <c:pt idx="243">
                  <c:v>44896</c:v>
                </c:pt>
                <c:pt idx="244">
                  <c:v>44927</c:v>
                </c:pt>
                <c:pt idx="245">
                  <c:v>44958</c:v>
                </c:pt>
                <c:pt idx="246">
                  <c:v>44986</c:v>
                </c:pt>
                <c:pt idx="247">
                  <c:v>45017</c:v>
                </c:pt>
                <c:pt idx="248">
                  <c:v>45047</c:v>
                </c:pt>
                <c:pt idx="249">
                  <c:v>45078</c:v>
                </c:pt>
                <c:pt idx="250">
                  <c:v>45108</c:v>
                </c:pt>
                <c:pt idx="251">
                  <c:v>45139</c:v>
                </c:pt>
                <c:pt idx="252">
                  <c:v>45170</c:v>
                </c:pt>
                <c:pt idx="253">
                  <c:v>45200</c:v>
                </c:pt>
                <c:pt idx="254">
                  <c:v>45231</c:v>
                </c:pt>
                <c:pt idx="255">
                  <c:v>45261</c:v>
                </c:pt>
                <c:pt idx="256">
                  <c:v>45292</c:v>
                </c:pt>
                <c:pt idx="257">
                  <c:v>45323</c:v>
                </c:pt>
                <c:pt idx="258">
                  <c:v>45352</c:v>
                </c:pt>
                <c:pt idx="259">
                  <c:v>45383</c:v>
                </c:pt>
                <c:pt idx="260">
                  <c:v>45413</c:v>
                </c:pt>
                <c:pt idx="261">
                  <c:v>45444</c:v>
                </c:pt>
                <c:pt idx="262">
                  <c:v>45474</c:v>
                </c:pt>
                <c:pt idx="263">
                  <c:v>45505</c:v>
                </c:pt>
                <c:pt idx="264">
                  <c:v>45536</c:v>
                </c:pt>
                <c:pt idx="265">
                  <c:v>45566</c:v>
                </c:pt>
                <c:pt idx="266">
                  <c:v>45597</c:v>
                </c:pt>
                <c:pt idx="267">
                  <c:v>45627</c:v>
                </c:pt>
                <c:pt idx="268">
                  <c:v>45658</c:v>
                </c:pt>
                <c:pt idx="269">
                  <c:v>45689</c:v>
                </c:pt>
                <c:pt idx="270">
                  <c:v>45717</c:v>
                </c:pt>
                <c:pt idx="271">
                  <c:v>45748</c:v>
                </c:pt>
                <c:pt idx="272">
                  <c:v>45778</c:v>
                </c:pt>
                <c:pt idx="273">
                  <c:v>45809</c:v>
                </c:pt>
                <c:pt idx="274">
                  <c:v>45839</c:v>
                </c:pt>
                <c:pt idx="275">
                  <c:v>45962</c:v>
                </c:pt>
                <c:pt idx="276">
                  <c:v>45992</c:v>
                </c:pt>
                <c:pt idx="277">
                  <c:v>46054</c:v>
                </c:pt>
                <c:pt idx="278">
                  <c:v>46082</c:v>
                </c:pt>
                <c:pt idx="279">
                  <c:v>46113</c:v>
                </c:pt>
                <c:pt idx="280">
                  <c:v>46143</c:v>
                </c:pt>
                <c:pt idx="281">
                  <c:v>46174</c:v>
                </c:pt>
                <c:pt idx="282">
                  <c:v>46204</c:v>
                </c:pt>
                <c:pt idx="283">
                  <c:v>46235</c:v>
                </c:pt>
                <c:pt idx="284">
                  <c:v>46266</c:v>
                </c:pt>
              </c:numCache>
            </c:numRef>
          </c:xVal>
          <c:yVal>
            <c:numRef>
              <c:f>Koreksi_Data!$S$7:$S$291</c:f>
              <c:numCache>
                <c:formatCode>#,##0.0</c:formatCode>
                <c:ptCount val="285"/>
                <c:pt idx="0">
                  <c:v>0</c:v>
                </c:pt>
                <c:pt idx="1">
                  <c:v>595.6</c:v>
                </c:pt>
                <c:pt idx="2">
                  <c:v>605.310869565217</c:v>
                </c:pt>
                <c:pt idx="3">
                  <c:v>805</c:v>
                </c:pt>
                <c:pt idx="4">
                  <c:v>842.062615101289</c:v>
                </c:pt>
                <c:pt idx="5">
                  <c:v>732</c:v>
                </c:pt>
                <c:pt idx="6">
                  <c:v>636</c:v>
                </c:pt>
                <c:pt idx="7">
                  <c:v>803.851546391753</c:v>
                </c:pt>
                <c:pt idx="8">
                  <c:v>744</c:v>
                </c:pt>
                <c:pt idx="9">
                  <c:v>659.77358490566</c:v>
                </c:pt>
                <c:pt idx="10">
                  <c:v>527</c:v>
                </c:pt>
                <c:pt idx="11">
                  <c:v>528</c:v>
                </c:pt>
                <c:pt idx="12">
                  <c:v>559</c:v>
                </c:pt>
                <c:pt idx="13">
                  <c:v>636</c:v>
                </c:pt>
                <c:pt idx="14">
                  <c:v>564</c:v>
                </c:pt>
                <c:pt idx="15">
                  <c:v>492</c:v>
                </c:pt>
                <c:pt idx="16">
                  <c:v>312</c:v>
                </c:pt>
                <c:pt idx="17">
                  <c:v>344</c:v>
                </c:pt>
                <c:pt idx="18">
                  <c:v>499</c:v>
                </c:pt>
                <c:pt idx="19">
                  <c:v>498</c:v>
                </c:pt>
                <c:pt idx="20">
                  <c:v>324</c:v>
                </c:pt>
                <c:pt idx="21">
                  <c:v>384</c:v>
                </c:pt>
                <c:pt idx="22">
                  <c:v>444</c:v>
                </c:pt>
                <c:pt idx="23">
                  <c:v>360</c:v>
                </c:pt>
                <c:pt idx="24">
                  <c:v>400</c:v>
                </c:pt>
                <c:pt idx="25">
                  <c:v>302</c:v>
                </c:pt>
                <c:pt idx="26">
                  <c:v>408</c:v>
                </c:pt>
                <c:pt idx="27">
                  <c:v>408</c:v>
                </c:pt>
                <c:pt idx="28">
                  <c:v>437.853658536585</c:v>
                </c:pt>
                <c:pt idx="29">
                  <c:v>344.975609756098</c:v>
                </c:pt>
                <c:pt idx="30">
                  <c:v>497.560975609756</c:v>
                </c:pt>
                <c:pt idx="31">
                  <c:v>336</c:v>
                </c:pt>
                <c:pt idx="32">
                  <c:v>276</c:v>
                </c:pt>
                <c:pt idx="33">
                  <c:v>288</c:v>
                </c:pt>
                <c:pt idx="34">
                  <c:v>497.28</c:v>
                </c:pt>
                <c:pt idx="35">
                  <c:v>418.56</c:v>
                </c:pt>
                <c:pt idx="36">
                  <c:v>314</c:v>
                </c:pt>
                <c:pt idx="37">
                  <c:v>308.666666666667</c:v>
                </c:pt>
                <c:pt idx="38">
                  <c:v>264</c:v>
                </c:pt>
                <c:pt idx="39">
                  <c:v>223.122580645161</c:v>
                </c:pt>
                <c:pt idx="40">
                  <c:v>312</c:v>
                </c:pt>
                <c:pt idx="41">
                  <c:v>508.832214765101</c:v>
                </c:pt>
                <c:pt idx="42">
                  <c:v>563.275167785235</c:v>
                </c:pt>
                <c:pt idx="43">
                  <c:v>448.107382550336</c:v>
                </c:pt>
                <c:pt idx="44">
                  <c:v>256</c:v>
                </c:pt>
                <c:pt idx="45">
                  <c:v>240</c:v>
                </c:pt>
                <c:pt idx="46">
                  <c:v>236</c:v>
                </c:pt>
                <c:pt idx="47">
                  <c:v>160</c:v>
                </c:pt>
                <c:pt idx="48">
                  <c:v>276</c:v>
                </c:pt>
                <c:pt idx="49">
                  <c:v>200.807692307692</c:v>
                </c:pt>
                <c:pt idx="50">
                  <c:v>188.423076923077</c:v>
                </c:pt>
                <c:pt idx="51">
                  <c:v>272</c:v>
                </c:pt>
                <c:pt idx="52">
                  <c:v>288</c:v>
                </c:pt>
                <c:pt idx="53">
                  <c:v>120</c:v>
                </c:pt>
                <c:pt idx="54">
                  <c:v>264</c:v>
                </c:pt>
                <c:pt idx="55">
                  <c:v>384</c:v>
                </c:pt>
                <c:pt idx="56">
                  <c:v>390</c:v>
                </c:pt>
                <c:pt idx="57">
                  <c:v>378</c:v>
                </c:pt>
                <c:pt idx="58">
                  <c:v>77.2066115702479</c:v>
                </c:pt>
                <c:pt idx="59">
                  <c:v>372</c:v>
                </c:pt>
                <c:pt idx="60">
                  <c:v>480</c:v>
                </c:pt>
                <c:pt idx="61">
                  <c:v>786.633906633907</c:v>
                </c:pt>
                <c:pt idx="62">
                  <c:v>490.614250614251</c:v>
                </c:pt>
                <c:pt idx="63">
                  <c:v>0</c:v>
                </c:pt>
                <c:pt idx="64">
                  <c:v>327.862407862408</c:v>
                </c:pt>
                <c:pt idx="65">
                  <c:v>392</c:v>
                </c:pt>
                <c:pt idx="66">
                  <c:v>457.901449275362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252.24347826087</c:v>
                </c:pt>
                <c:pt idx="78">
                  <c:v>0</c:v>
                </c:pt>
                <c:pt idx="79">
                  <c:v>460.173913043478</c:v>
                </c:pt>
                <c:pt idx="80">
                  <c:v>0</c:v>
                </c:pt>
                <c:pt idx="81">
                  <c:v>311.327536231884</c:v>
                </c:pt>
                <c:pt idx="82">
                  <c:v>172</c:v>
                </c:pt>
                <c:pt idx="83">
                  <c:v>174.857142857143</c:v>
                </c:pt>
                <c:pt idx="84">
                  <c:v>181.142857142857</c:v>
                </c:pt>
                <c:pt idx="85">
                  <c:v>189.142857142857</c:v>
                </c:pt>
                <c:pt idx="86">
                  <c:v>181.142857142857</c:v>
                </c:pt>
                <c:pt idx="87">
                  <c:v>181.714285714286</c:v>
                </c:pt>
                <c:pt idx="88">
                  <c:v>178.857142857143</c:v>
                </c:pt>
                <c:pt idx="89">
                  <c:v>182.285714285714</c:v>
                </c:pt>
                <c:pt idx="90">
                  <c:v>182.857142857143</c:v>
                </c:pt>
                <c:pt idx="91">
                  <c:v>168</c:v>
                </c:pt>
                <c:pt idx="92">
                  <c:v>200</c:v>
                </c:pt>
                <c:pt idx="93">
                  <c:v>252</c:v>
                </c:pt>
                <c:pt idx="94">
                  <c:v>233.333333333333</c:v>
                </c:pt>
                <c:pt idx="95">
                  <c:v>240</c:v>
                </c:pt>
                <c:pt idx="96">
                  <c:v>168</c:v>
                </c:pt>
                <c:pt idx="97">
                  <c:v>158.5</c:v>
                </c:pt>
                <c:pt idx="98">
                  <c:v>92.5</c:v>
                </c:pt>
                <c:pt idx="99">
                  <c:v>192</c:v>
                </c:pt>
                <c:pt idx="100">
                  <c:v>185.5</c:v>
                </c:pt>
                <c:pt idx="101">
                  <c:v>189.5</c:v>
                </c:pt>
                <c:pt idx="102">
                  <c:v>174</c:v>
                </c:pt>
                <c:pt idx="103">
                  <c:v>34.5</c:v>
                </c:pt>
                <c:pt idx="104">
                  <c:v>210</c:v>
                </c:pt>
                <c:pt idx="105">
                  <c:v>140</c:v>
                </c:pt>
                <c:pt idx="106">
                  <c:v>148</c:v>
                </c:pt>
                <c:pt idx="107">
                  <c:v>225</c:v>
                </c:pt>
                <c:pt idx="108">
                  <c:v>226.666666666667</c:v>
                </c:pt>
                <c:pt idx="109">
                  <c:v>288</c:v>
                </c:pt>
                <c:pt idx="110">
                  <c:v>120</c:v>
                </c:pt>
                <c:pt idx="111">
                  <c:v>96</c:v>
                </c:pt>
                <c:pt idx="112">
                  <c:v>144</c:v>
                </c:pt>
                <c:pt idx="113">
                  <c:v>124.627802690583</c:v>
                </c:pt>
                <c:pt idx="114">
                  <c:v>96</c:v>
                </c:pt>
                <c:pt idx="115">
                  <c:v>132</c:v>
                </c:pt>
                <c:pt idx="116">
                  <c:v>129.621621621622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101.477477477477</c:v>
                </c:pt>
                <c:pt idx="121">
                  <c:v>78</c:v>
                </c:pt>
                <c:pt idx="122">
                  <c:v>73</c:v>
                </c:pt>
                <c:pt idx="123">
                  <c:v>96</c:v>
                </c:pt>
                <c:pt idx="124">
                  <c:v>92.7899686520376</c:v>
                </c:pt>
                <c:pt idx="125">
                  <c:v>96</c:v>
                </c:pt>
                <c:pt idx="126">
                  <c:v>107.960308710033</c:v>
                </c:pt>
                <c:pt idx="127">
                  <c:v>101.186328555678</c:v>
                </c:pt>
                <c:pt idx="128">
                  <c:v>79.3825799338478</c:v>
                </c:pt>
                <c:pt idx="129">
                  <c:v>67.316427783903</c:v>
                </c:pt>
                <c:pt idx="130">
                  <c:v>192</c:v>
                </c:pt>
                <c:pt idx="131">
                  <c:v>329.854132901135</c:v>
                </c:pt>
                <c:pt idx="132">
                  <c:v>314.294975688817</c:v>
                </c:pt>
                <c:pt idx="133">
                  <c:v>454.327390599676</c:v>
                </c:pt>
                <c:pt idx="134">
                  <c:v>289.400324149109</c:v>
                </c:pt>
                <c:pt idx="135">
                  <c:v>288.46677471637</c:v>
                </c:pt>
                <c:pt idx="136">
                  <c:v>684.602917341977</c:v>
                </c:pt>
                <c:pt idx="137">
                  <c:v>768.622366288493</c:v>
                </c:pt>
                <c:pt idx="138">
                  <c:v>138.165316045381</c:v>
                </c:pt>
                <c:pt idx="139">
                  <c:v>0</c:v>
                </c:pt>
                <c:pt idx="140">
                  <c:v>272</c:v>
                </c:pt>
                <c:pt idx="141">
                  <c:v>234</c:v>
                </c:pt>
                <c:pt idx="142">
                  <c:v>221</c:v>
                </c:pt>
                <c:pt idx="143">
                  <c:v>253</c:v>
                </c:pt>
                <c:pt idx="144">
                  <c:v>308</c:v>
                </c:pt>
                <c:pt idx="145">
                  <c:v>262</c:v>
                </c:pt>
                <c:pt idx="146">
                  <c:v>261</c:v>
                </c:pt>
                <c:pt idx="147">
                  <c:v>252</c:v>
                </c:pt>
                <c:pt idx="148">
                  <c:v>168</c:v>
                </c:pt>
                <c:pt idx="149">
                  <c:v>155.439252336449</c:v>
                </c:pt>
                <c:pt idx="150">
                  <c:v>154.654205607477</c:v>
                </c:pt>
                <c:pt idx="151">
                  <c:v>149.943925233645</c:v>
                </c:pt>
                <c:pt idx="152">
                  <c:v>146.018691588785</c:v>
                </c:pt>
                <c:pt idx="153">
                  <c:v>120.897196261682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143.663551401869</c:v>
                </c:pt>
                <c:pt idx="158">
                  <c:v>187</c:v>
                </c:pt>
                <c:pt idx="159">
                  <c:v>222.719101123596</c:v>
                </c:pt>
                <c:pt idx="160">
                  <c:v>256</c:v>
                </c:pt>
                <c:pt idx="161">
                  <c:v>240</c:v>
                </c:pt>
                <c:pt idx="162">
                  <c:v>264</c:v>
                </c:pt>
                <c:pt idx="163">
                  <c:v>260.422764227642</c:v>
                </c:pt>
                <c:pt idx="164">
                  <c:v>200</c:v>
                </c:pt>
                <c:pt idx="165">
                  <c:v>352</c:v>
                </c:pt>
                <c:pt idx="166">
                  <c:v>304</c:v>
                </c:pt>
                <c:pt idx="167">
                  <c:v>421</c:v>
                </c:pt>
                <c:pt idx="168">
                  <c:v>390</c:v>
                </c:pt>
                <c:pt idx="169">
                  <c:v>407.333333333333</c:v>
                </c:pt>
                <c:pt idx="170">
                  <c:v>400</c:v>
                </c:pt>
                <c:pt idx="171">
                  <c:v>384</c:v>
                </c:pt>
                <c:pt idx="172">
                  <c:v>354</c:v>
                </c:pt>
                <c:pt idx="173">
                  <c:v>283</c:v>
                </c:pt>
                <c:pt idx="174">
                  <c:v>264</c:v>
                </c:pt>
                <c:pt idx="175">
                  <c:v>249</c:v>
                </c:pt>
                <c:pt idx="176">
                  <c:v>235</c:v>
                </c:pt>
                <c:pt idx="177">
                  <c:v>154</c:v>
                </c:pt>
                <c:pt idx="178">
                  <c:v>76</c:v>
                </c:pt>
                <c:pt idx="179">
                  <c:v>78.7975460122699</c:v>
                </c:pt>
                <c:pt idx="180">
                  <c:v>136</c:v>
                </c:pt>
                <c:pt idx="181">
                  <c:v>43.5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376.5</c:v>
                </c:pt>
                <c:pt idx="186">
                  <c:v>682</c:v>
                </c:pt>
                <c:pt idx="187">
                  <c:v>477</c:v>
                </c:pt>
                <c:pt idx="188">
                  <c:v>465</c:v>
                </c:pt>
                <c:pt idx="189">
                  <c:v>481</c:v>
                </c:pt>
                <c:pt idx="190">
                  <c:v>465</c:v>
                </c:pt>
                <c:pt idx="191">
                  <c:v>302</c:v>
                </c:pt>
                <c:pt idx="192">
                  <c:v>287</c:v>
                </c:pt>
                <c:pt idx="193">
                  <c:v>288.766153846154</c:v>
                </c:pt>
                <c:pt idx="194">
                  <c:v>372</c:v>
                </c:pt>
                <c:pt idx="195">
                  <c:v>364</c:v>
                </c:pt>
                <c:pt idx="196">
                  <c:v>355</c:v>
                </c:pt>
                <c:pt idx="197">
                  <c:v>332</c:v>
                </c:pt>
                <c:pt idx="198">
                  <c:v>324</c:v>
                </c:pt>
                <c:pt idx="199">
                  <c:v>316</c:v>
                </c:pt>
                <c:pt idx="200">
                  <c:v>295</c:v>
                </c:pt>
                <c:pt idx="201">
                  <c:v>342</c:v>
                </c:pt>
                <c:pt idx="202">
                  <c:v>325</c:v>
                </c:pt>
                <c:pt idx="203">
                  <c:v>696</c:v>
                </c:pt>
                <c:pt idx="204">
                  <c:v>1333.5572519084</c:v>
                </c:pt>
                <c:pt idx="205">
                  <c:v>1480.54961832061</c:v>
                </c:pt>
                <c:pt idx="206">
                  <c:v>650</c:v>
                </c:pt>
                <c:pt idx="207">
                  <c:v>653.621169916435</c:v>
                </c:pt>
                <c:pt idx="208">
                  <c:v>657.242339832869</c:v>
                </c:pt>
                <c:pt idx="209">
                  <c:v>656.337047353761</c:v>
                </c:pt>
                <c:pt idx="210">
                  <c:v>655.431754874652</c:v>
                </c:pt>
                <c:pt idx="211">
                  <c:v>644</c:v>
                </c:pt>
                <c:pt idx="212">
                  <c:v>612.241095890411</c:v>
                </c:pt>
                <c:pt idx="213">
                  <c:v>566.367123287671</c:v>
                </c:pt>
                <c:pt idx="214">
                  <c:v>552.252054794521</c:v>
                </c:pt>
                <c:pt idx="215">
                  <c:v>609</c:v>
                </c:pt>
                <c:pt idx="216">
                  <c:v>603</c:v>
                </c:pt>
                <c:pt idx="217">
                  <c:v>583</c:v>
                </c:pt>
                <c:pt idx="218">
                  <c:v>551.854757929883</c:v>
                </c:pt>
                <c:pt idx="219">
                  <c:v>600.519198664441</c:v>
                </c:pt>
                <c:pt idx="220">
                  <c:v>570.347245409015</c:v>
                </c:pt>
                <c:pt idx="221">
                  <c:v>530.442404006678</c:v>
                </c:pt>
                <c:pt idx="222">
                  <c:v>509.030050083473</c:v>
                </c:pt>
                <c:pt idx="223">
                  <c:v>482.751252086811</c:v>
                </c:pt>
                <c:pt idx="224">
                  <c:v>383.475792988314</c:v>
                </c:pt>
                <c:pt idx="225">
                  <c:v>441.873121869783</c:v>
                </c:pt>
                <c:pt idx="226">
                  <c:v>427.273789649416</c:v>
                </c:pt>
                <c:pt idx="227">
                  <c:v>557.69449081803</c:v>
                </c:pt>
                <c:pt idx="228">
                  <c:v>500.270450751252</c:v>
                </c:pt>
                <c:pt idx="229">
                  <c:v>500.270450751252</c:v>
                </c:pt>
                <c:pt idx="230">
                  <c:v>522.656093489149</c:v>
                </c:pt>
                <c:pt idx="231">
                  <c:v>495.404006677796</c:v>
                </c:pt>
                <c:pt idx="232">
                  <c:v>532.38898163606</c:v>
                </c:pt>
                <c:pt idx="233">
                  <c:v>565.480801335559</c:v>
                </c:pt>
                <c:pt idx="234">
                  <c:v>579.106844741235</c:v>
                </c:pt>
                <c:pt idx="235">
                  <c:v>529.469115191987</c:v>
                </c:pt>
                <c:pt idx="236">
                  <c:v>545.041736227045</c:v>
                </c:pt>
                <c:pt idx="237">
                  <c:v>509.030050083473</c:v>
                </c:pt>
                <c:pt idx="238">
                  <c:v>505.136894824708</c:v>
                </c:pt>
                <c:pt idx="239">
                  <c:v>499.297161936561</c:v>
                </c:pt>
                <c:pt idx="240">
                  <c:v>489.564273789649</c:v>
                </c:pt>
                <c:pt idx="241">
                  <c:v>465.232053422371</c:v>
                </c:pt>
                <c:pt idx="242">
                  <c:v>517.789649415693</c:v>
                </c:pt>
                <c:pt idx="243">
                  <c:v>500.270450751252</c:v>
                </c:pt>
                <c:pt idx="244">
                  <c:v>468.151919866444</c:v>
                </c:pt>
                <c:pt idx="245">
                  <c:v>625.824707846411</c:v>
                </c:pt>
                <c:pt idx="246">
                  <c:v>539.202003338898</c:v>
                </c:pt>
                <c:pt idx="247">
                  <c:v>641.397328881469</c:v>
                </c:pt>
                <c:pt idx="248">
                  <c:v>676.435726210351</c:v>
                </c:pt>
                <c:pt idx="249">
                  <c:v>593.706176961603</c:v>
                </c:pt>
                <c:pt idx="250">
                  <c:v>567.427378964942</c:v>
                </c:pt>
                <c:pt idx="251">
                  <c:v>476</c:v>
                </c:pt>
                <c:pt idx="252">
                  <c:v>436.333333333333</c:v>
                </c:pt>
                <c:pt idx="253">
                  <c:v>424.666666666667</c:v>
                </c:pt>
                <c:pt idx="254">
                  <c:v>460.444444444444</c:v>
                </c:pt>
                <c:pt idx="255">
                  <c:v>464</c:v>
                </c:pt>
                <c:pt idx="256">
                  <c:v>442.382695507488</c:v>
                </c:pt>
                <c:pt idx="257">
                  <c:v>345</c:v>
                </c:pt>
                <c:pt idx="258">
                  <c:v>328</c:v>
                </c:pt>
                <c:pt idx="259">
                  <c:v>301.6</c:v>
                </c:pt>
                <c:pt idx="260">
                  <c:v>508</c:v>
                </c:pt>
                <c:pt idx="261">
                  <c:v>539.460837887067</c:v>
                </c:pt>
                <c:pt idx="262">
                  <c:v>491</c:v>
                </c:pt>
                <c:pt idx="263">
                  <c:v>762</c:v>
                </c:pt>
                <c:pt idx="264">
                  <c:v>642</c:v>
                </c:pt>
                <c:pt idx="265">
                  <c:v>760</c:v>
                </c:pt>
                <c:pt idx="266">
                  <c:v>712</c:v>
                </c:pt>
                <c:pt idx="267">
                  <c:v>724</c:v>
                </c:pt>
                <c:pt idx="268">
                  <c:v>741</c:v>
                </c:pt>
                <c:pt idx="269">
                  <c:v>764</c:v>
                </c:pt>
                <c:pt idx="270">
                  <c:v>738</c:v>
                </c:pt>
                <c:pt idx="271">
                  <c:v>724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Koreksi_Data!$C$7:$C$291</c:f>
              <c:numCache>
                <c:formatCode>mmm\-yyyy</c:formatCode>
                <c:ptCount val="285"/>
                <c:pt idx="0">
                  <c:v>37438</c:v>
                </c:pt>
                <c:pt idx="1">
                  <c:v>37469</c:v>
                </c:pt>
                <c:pt idx="2">
                  <c:v>37500</c:v>
                </c:pt>
                <c:pt idx="3">
                  <c:v>37530</c:v>
                </c:pt>
                <c:pt idx="4">
                  <c:v>37561</c:v>
                </c:pt>
                <c:pt idx="5">
                  <c:v>37591</c:v>
                </c:pt>
                <c:pt idx="6">
                  <c:v>37622</c:v>
                </c:pt>
                <c:pt idx="7">
                  <c:v>37653</c:v>
                </c:pt>
                <c:pt idx="8">
                  <c:v>37681</c:v>
                </c:pt>
                <c:pt idx="9">
                  <c:v>37712</c:v>
                </c:pt>
                <c:pt idx="10">
                  <c:v>37742</c:v>
                </c:pt>
                <c:pt idx="11">
                  <c:v>37773</c:v>
                </c:pt>
                <c:pt idx="12">
                  <c:v>37803</c:v>
                </c:pt>
                <c:pt idx="13">
                  <c:v>37834</c:v>
                </c:pt>
                <c:pt idx="14">
                  <c:v>37865</c:v>
                </c:pt>
                <c:pt idx="15">
                  <c:v>37895</c:v>
                </c:pt>
                <c:pt idx="16">
                  <c:v>37926</c:v>
                </c:pt>
                <c:pt idx="17">
                  <c:v>37956</c:v>
                </c:pt>
                <c:pt idx="18">
                  <c:v>37987</c:v>
                </c:pt>
                <c:pt idx="19">
                  <c:v>38018</c:v>
                </c:pt>
                <c:pt idx="20">
                  <c:v>38047</c:v>
                </c:pt>
                <c:pt idx="21">
                  <c:v>38078</c:v>
                </c:pt>
                <c:pt idx="22">
                  <c:v>38108</c:v>
                </c:pt>
                <c:pt idx="23">
                  <c:v>38139</c:v>
                </c:pt>
                <c:pt idx="24">
                  <c:v>38169</c:v>
                </c:pt>
                <c:pt idx="25">
                  <c:v>38200</c:v>
                </c:pt>
                <c:pt idx="26">
                  <c:v>38231</c:v>
                </c:pt>
                <c:pt idx="27">
                  <c:v>38261</c:v>
                </c:pt>
                <c:pt idx="28">
                  <c:v>38292</c:v>
                </c:pt>
                <c:pt idx="29">
                  <c:v>38322</c:v>
                </c:pt>
                <c:pt idx="30">
                  <c:v>38353</c:v>
                </c:pt>
                <c:pt idx="31">
                  <c:v>38384</c:v>
                </c:pt>
                <c:pt idx="32">
                  <c:v>38412</c:v>
                </c:pt>
                <c:pt idx="33">
                  <c:v>38443</c:v>
                </c:pt>
                <c:pt idx="34">
                  <c:v>38473</c:v>
                </c:pt>
                <c:pt idx="35">
                  <c:v>38504</c:v>
                </c:pt>
                <c:pt idx="36">
                  <c:v>38534</c:v>
                </c:pt>
                <c:pt idx="37">
                  <c:v>38565</c:v>
                </c:pt>
                <c:pt idx="38">
                  <c:v>38596</c:v>
                </c:pt>
                <c:pt idx="39">
                  <c:v>38626</c:v>
                </c:pt>
                <c:pt idx="40">
                  <c:v>38657</c:v>
                </c:pt>
                <c:pt idx="41">
                  <c:v>38687</c:v>
                </c:pt>
                <c:pt idx="42">
                  <c:v>38718</c:v>
                </c:pt>
                <c:pt idx="43">
                  <c:v>38749</c:v>
                </c:pt>
                <c:pt idx="44">
                  <c:v>38777</c:v>
                </c:pt>
                <c:pt idx="45">
                  <c:v>38808</c:v>
                </c:pt>
                <c:pt idx="46">
                  <c:v>38838</c:v>
                </c:pt>
                <c:pt idx="47">
                  <c:v>38869</c:v>
                </c:pt>
                <c:pt idx="48">
                  <c:v>38899</c:v>
                </c:pt>
                <c:pt idx="49">
                  <c:v>38930</c:v>
                </c:pt>
                <c:pt idx="50">
                  <c:v>38961</c:v>
                </c:pt>
                <c:pt idx="51">
                  <c:v>38991</c:v>
                </c:pt>
                <c:pt idx="52">
                  <c:v>39022</c:v>
                </c:pt>
                <c:pt idx="53">
                  <c:v>39052</c:v>
                </c:pt>
                <c:pt idx="54">
                  <c:v>39083</c:v>
                </c:pt>
                <c:pt idx="55">
                  <c:v>39114</c:v>
                </c:pt>
                <c:pt idx="56">
                  <c:v>39142</c:v>
                </c:pt>
                <c:pt idx="57">
                  <c:v>39173</c:v>
                </c:pt>
                <c:pt idx="58">
                  <c:v>39203</c:v>
                </c:pt>
                <c:pt idx="59">
                  <c:v>39234</c:v>
                </c:pt>
                <c:pt idx="60">
                  <c:v>39264</c:v>
                </c:pt>
                <c:pt idx="61">
                  <c:v>39295</c:v>
                </c:pt>
                <c:pt idx="62">
                  <c:v>39326</c:v>
                </c:pt>
                <c:pt idx="63">
                  <c:v>39356</c:v>
                </c:pt>
                <c:pt idx="64">
                  <c:v>39387</c:v>
                </c:pt>
                <c:pt idx="65">
                  <c:v>39417</c:v>
                </c:pt>
                <c:pt idx="66">
                  <c:v>39448</c:v>
                </c:pt>
                <c:pt idx="67">
                  <c:v>39479</c:v>
                </c:pt>
                <c:pt idx="68">
                  <c:v>39508</c:v>
                </c:pt>
                <c:pt idx="69">
                  <c:v>39539</c:v>
                </c:pt>
                <c:pt idx="70">
                  <c:v>39569</c:v>
                </c:pt>
                <c:pt idx="71">
                  <c:v>39600</c:v>
                </c:pt>
                <c:pt idx="72">
                  <c:v>39630</c:v>
                </c:pt>
                <c:pt idx="73">
                  <c:v>39661</c:v>
                </c:pt>
                <c:pt idx="74">
                  <c:v>39692</c:v>
                </c:pt>
                <c:pt idx="75">
                  <c:v>39722</c:v>
                </c:pt>
                <c:pt idx="76">
                  <c:v>39753</c:v>
                </c:pt>
                <c:pt idx="77">
                  <c:v>39783</c:v>
                </c:pt>
                <c:pt idx="78">
                  <c:v>39814</c:v>
                </c:pt>
                <c:pt idx="79">
                  <c:v>39845</c:v>
                </c:pt>
                <c:pt idx="80">
                  <c:v>39873</c:v>
                </c:pt>
                <c:pt idx="81">
                  <c:v>39904</c:v>
                </c:pt>
                <c:pt idx="82">
                  <c:v>39934</c:v>
                </c:pt>
                <c:pt idx="83">
                  <c:v>39965</c:v>
                </c:pt>
                <c:pt idx="84">
                  <c:v>39995</c:v>
                </c:pt>
                <c:pt idx="85">
                  <c:v>40026</c:v>
                </c:pt>
                <c:pt idx="86">
                  <c:v>40057</c:v>
                </c:pt>
                <c:pt idx="87">
                  <c:v>40087</c:v>
                </c:pt>
                <c:pt idx="88">
                  <c:v>40118</c:v>
                </c:pt>
                <c:pt idx="89">
                  <c:v>40148</c:v>
                </c:pt>
                <c:pt idx="90">
                  <c:v>40179</c:v>
                </c:pt>
                <c:pt idx="91">
                  <c:v>40210</c:v>
                </c:pt>
                <c:pt idx="92">
                  <c:v>40238</c:v>
                </c:pt>
                <c:pt idx="93">
                  <c:v>40269</c:v>
                </c:pt>
                <c:pt idx="94">
                  <c:v>40299</c:v>
                </c:pt>
                <c:pt idx="95">
                  <c:v>40330</c:v>
                </c:pt>
                <c:pt idx="96">
                  <c:v>40360</c:v>
                </c:pt>
                <c:pt idx="97">
                  <c:v>40391</c:v>
                </c:pt>
                <c:pt idx="98">
                  <c:v>40422</c:v>
                </c:pt>
                <c:pt idx="99">
                  <c:v>40452</c:v>
                </c:pt>
                <c:pt idx="100">
                  <c:v>40483</c:v>
                </c:pt>
                <c:pt idx="101">
                  <c:v>40513</c:v>
                </c:pt>
                <c:pt idx="102">
                  <c:v>40544</c:v>
                </c:pt>
                <c:pt idx="103">
                  <c:v>40575</c:v>
                </c:pt>
                <c:pt idx="104">
                  <c:v>40603</c:v>
                </c:pt>
                <c:pt idx="105">
                  <c:v>40634</c:v>
                </c:pt>
                <c:pt idx="106">
                  <c:v>40664</c:v>
                </c:pt>
                <c:pt idx="107">
                  <c:v>40695</c:v>
                </c:pt>
                <c:pt idx="108">
                  <c:v>40725</c:v>
                </c:pt>
                <c:pt idx="109">
                  <c:v>40756</c:v>
                </c:pt>
                <c:pt idx="110">
                  <c:v>40787</c:v>
                </c:pt>
                <c:pt idx="111">
                  <c:v>40817</c:v>
                </c:pt>
                <c:pt idx="112">
                  <c:v>40848</c:v>
                </c:pt>
                <c:pt idx="113">
                  <c:v>40878</c:v>
                </c:pt>
                <c:pt idx="114">
                  <c:v>40909</c:v>
                </c:pt>
                <c:pt idx="115">
                  <c:v>40940</c:v>
                </c:pt>
                <c:pt idx="116">
                  <c:v>40969</c:v>
                </c:pt>
                <c:pt idx="117">
                  <c:v>41000</c:v>
                </c:pt>
                <c:pt idx="118">
                  <c:v>41030</c:v>
                </c:pt>
                <c:pt idx="119">
                  <c:v>41061</c:v>
                </c:pt>
                <c:pt idx="120">
                  <c:v>41091</c:v>
                </c:pt>
                <c:pt idx="121">
                  <c:v>41122</c:v>
                </c:pt>
                <c:pt idx="122">
                  <c:v>41153</c:v>
                </c:pt>
                <c:pt idx="123">
                  <c:v>41183</c:v>
                </c:pt>
                <c:pt idx="124">
                  <c:v>41214</c:v>
                </c:pt>
                <c:pt idx="125">
                  <c:v>41244</c:v>
                </c:pt>
                <c:pt idx="126">
                  <c:v>41275</c:v>
                </c:pt>
                <c:pt idx="127">
                  <c:v>41306</c:v>
                </c:pt>
                <c:pt idx="128">
                  <c:v>41334</c:v>
                </c:pt>
                <c:pt idx="129">
                  <c:v>41365</c:v>
                </c:pt>
                <c:pt idx="130">
                  <c:v>41395</c:v>
                </c:pt>
                <c:pt idx="131">
                  <c:v>41426</c:v>
                </c:pt>
                <c:pt idx="132">
                  <c:v>41456</c:v>
                </c:pt>
                <c:pt idx="133">
                  <c:v>41487</c:v>
                </c:pt>
                <c:pt idx="134">
                  <c:v>41518</c:v>
                </c:pt>
                <c:pt idx="135">
                  <c:v>41548</c:v>
                </c:pt>
                <c:pt idx="136">
                  <c:v>41579</c:v>
                </c:pt>
                <c:pt idx="137">
                  <c:v>41609</c:v>
                </c:pt>
                <c:pt idx="138">
                  <c:v>41640</c:v>
                </c:pt>
                <c:pt idx="139">
                  <c:v>41671</c:v>
                </c:pt>
                <c:pt idx="140">
                  <c:v>41699</c:v>
                </c:pt>
                <c:pt idx="141">
                  <c:v>41730</c:v>
                </c:pt>
                <c:pt idx="142">
                  <c:v>41760</c:v>
                </c:pt>
                <c:pt idx="143">
                  <c:v>41791</c:v>
                </c:pt>
                <c:pt idx="144">
                  <c:v>41821</c:v>
                </c:pt>
                <c:pt idx="145">
                  <c:v>41852</c:v>
                </c:pt>
                <c:pt idx="146">
                  <c:v>41883</c:v>
                </c:pt>
                <c:pt idx="147">
                  <c:v>41913</c:v>
                </c:pt>
                <c:pt idx="148">
                  <c:v>41944</c:v>
                </c:pt>
                <c:pt idx="149">
                  <c:v>41974</c:v>
                </c:pt>
                <c:pt idx="150">
                  <c:v>42005</c:v>
                </c:pt>
                <c:pt idx="151">
                  <c:v>42036</c:v>
                </c:pt>
                <c:pt idx="152">
                  <c:v>42064</c:v>
                </c:pt>
                <c:pt idx="153">
                  <c:v>42095</c:v>
                </c:pt>
                <c:pt idx="154">
                  <c:v>42125</c:v>
                </c:pt>
                <c:pt idx="155">
                  <c:v>42156</c:v>
                </c:pt>
                <c:pt idx="156">
                  <c:v>42186</c:v>
                </c:pt>
                <c:pt idx="157">
                  <c:v>42217</c:v>
                </c:pt>
                <c:pt idx="158">
                  <c:v>42248</c:v>
                </c:pt>
                <c:pt idx="159">
                  <c:v>42278</c:v>
                </c:pt>
                <c:pt idx="160">
                  <c:v>42309</c:v>
                </c:pt>
                <c:pt idx="161">
                  <c:v>42339</c:v>
                </c:pt>
                <c:pt idx="162">
                  <c:v>42370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44409</c:v>
                </c:pt>
                <c:pt idx="228">
                  <c:v>44440</c:v>
                </c:pt>
                <c:pt idx="229">
                  <c:v>44470</c:v>
                </c:pt>
                <c:pt idx="230">
                  <c:v>44501</c:v>
                </c:pt>
                <c:pt idx="231">
                  <c:v>44531</c:v>
                </c:pt>
                <c:pt idx="232">
                  <c:v>44562</c:v>
                </c:pt>
                <c:pt idx="233">
                  <c:v>44593</c:v>
                </c:pt>
                <c:pt idx="234">
                  <c:v>44621</c:v>
                </c:pt>
                <c:pt idx="235">
                  <c:v>44652</c:v>
                </c:pt>
                <c:pt idx="236">
                  <c:v>44682</c:v>
                </c:pt>
                <c:pt idx="237">
                  <c:v>44713</c:v>
                </c:pt>
                <c:pt idx="238">
                  <c:v>44743</c:v>
                </c:pt>
                <c:pt idx="239">
                  <c:v>44774</c:v>
                </c:pt>
                <c:pt idx="240">
                  <c:v>44805</c:v>
                </c:pt>
                <c:pt idx="241">
                  <c:v>44835</c:v>
                </c:pt>
                <c:pt idx="242">
                  <c:v>44866</c:v>
                </c:pt>
                <c:pt idx="243">
                  <c:v>44896</c:v>
                </c:pt>
                <c:pt idx="244">
                  <c:v>44927</c:v>
                </c:pt>
                <c:pt idx="245">
                  <c:v>44958</c:v>
                </c:pt>
                <c:pt idx="246">
                  <c:v>44986</c:v>
                </c:pt>
                <c:pt idx="247">
                  <c:v>45017</c:v>
                </c:pt>
                <c:pt idx="248">
                  <c:v>45047</c:v>
                </c:pt>
                <c:pt idx="249">
                  <c:v>45078</c:v>
                </c:pt>
                <c:pt idx="250">
                  <c:v>45108</c:v>
                </c:pt>
                <c:pt idx="251">
                  <c:v>45139</c:v>
                </c:pt>
                <c:pt idx="252">
                  <c:v>45170</c:v>
                </c:pt>
                <c:pt idx="253">
                  <c:v>45200</c:v>
                </c:pt>
                <c:pt idx="254">
                  <c:v>45231</c:v>
                </c:pt>
                <c:pt idx="255">
                  <c:v>45261</c:v>
                </c:pt>
                <c:pt idx="256">
                  <c:v>45292</c:v>
                </c:pt>
                <c:pt idx="257">
                  <c:v>45323</c:v>
                </c:pt>
                <c:pt idx="258">
                  <c:v>45352</c:v>
                </c:pt>
                <c:pt idx="259">
                  <c:v>45383</c:v>
                </c:pt>
                <c:pt idx="260">
                  <c:v>45413</c:v>
                </c:pt>
                <c:pt idx="261">
                  <c:v>45444</c:v>
                </c:pt>
                <c:pt idx="262">
                  <c:v>45474</c:v>
                </c:pt>
                <c:pt idx="263">
                  <c:v>45505</c:v>
                </c:pt>
                <c:pt idx="264">
                  <c:v>45536</c:v>
                </c:pt>
                <c:pt idx="265">
                  <c:v>45566</c:v>
                </c:pt>
                <c:pt idx="266">
                  <c:v>45597</c:v>
                </c:pt>
                <c:pt idx="267">
                  <c:v>45627</c:v>
                </c:pt>
                <c:pt idx="268">
                  <c:v>45658</c:v>
                </c:pt>
                <c:pt idx="269">
                  <c:v>45689</c:v>
                </c:pt>
                <c:pt idx="270">
                  <c:v>45717</c:v>
                </c:pt>
                <c:pt idx="271">
                  <c:v>45748</c:v>
                </c:pt>
                <c:pt idx="272">
                  <c:v>45778</c:v>
                </c:pt>
                <c:pt idx="273">
                  <c:v>45809</c:v>
                </c:pt>
                <c:pt idx="274">
                  <c:v>45839</c:v>
                </c:pt>
                <c:pt idx="275">
                  <c:v>45962</c:v>
                </c:pt>
                <c:pt idx="276">
                  <c:v>45992</c:v>
                </c:pt>
                <c:pt idx="277">
                  <c:v>46054</c:v>
                </c:pt>
                <c:pt idx="278">
                  <c:v>46082</c:v>
                </c:pt>
                <c:pt idx="279">
                  <c:v>46113</c:v>
                </c:pt>
                <c:pt idx="280">
                  <c:v>46143</c:v>
                </c:pt>
                <c:pt idx="281">
                  <c:v>46174</c:v>
                </c:pt>
                <c:pt idx="282">
                  <c:v>46204</c:v>
                </c:pt>
                <c:pt idx="283">
                  <c:v>46235</c:v>
                </c:pt>
                <c:pt idx="284">
                  <c:v>46266</c:v>
                </c:pt>
              </c:numCache>
            </c:numRef>
          </c:xVal>
          <c:yVal>
            <c:numRef>
              <c:f>Koreksi_Data!$Q$7:$Q$291</c:f>
              <c:numCache>
                <c:formatCode>#,##0.0</c:formatCode>
                <c:ptCount val="285"/>
                <c:pt idx="0">
                  <c:v>334.25</c:v>
                </c:pt>
                <c:pt idx="1">
                  <c:v>595.6</c:v>
                </c:pt>
                <c:pt idx="3">
                  <c:v>805</c:v>
                </c:pt>
                <c:pt idx="5">
                  <c:v>732</c:v>
                </c:pt>
                <c:pt idx="6">
                  <c:v>636</c:v>
                </c:pt>
                <c:pt idx="8">
                  <c:v>744</c:v>
                </c:pt>
                <c:pt idx="10">
                  <c:v>527</c:v>
                </c:pt>
                <c:pt idx="11">
                  <c:v>528</c:v>
                </c:pt>
                <c:pt idx="12">
                  <c:v>559</c:v>
                </c:pt>
                <c:pt idx="13">
                  <c:v>636</c:v>
                </c:pt>
                <c:pt idx="14">
                  <c:v>564</c:v>
                </c:pt>
                <c:pt idx="15">
                  <c:v>492</c:v>
                </c:pt>
                <c:pt idx="16">
                  <c:v>312</c:v>
                </c:pt>
                <c:pt idx="17">
                  <c:v>344</c:v>
                </c:pt>
                <c:pt idx="18">
                  <c:v>499</c:v>
                </c:pt>
                <c:pt idx="19">
                  <c:v>498</c:v>
                </c:pt>
                <c:pt idx="20">
                  <c:v>324</c:v>
                </c:pt>
                <c:pt idx="21">
                  <c:v>384</c:v>
                </c:pt>
                <c:pt idx="22">
                  <c:v>444</c:v>
                </c:pt>
                <c:pt idx="23">
                  <c:v>360</c:v>
                </c:pt>
                <c:pt idx="24">
                  <c:v>400</c:v>
                </c:pt>
                <c:pt idx="25">
                  <c:v>302</c:v>
                </c:pt>
                <c:pt idx="26">
                  <c:v>408</c:v>
                </c:pt>
                <c:pt idx="27">
                  <c:v>408</c:v>
                </c:pt>
                <c:pt idx="31">
                  <c:v>336</c:v>
                </c:pt>
                <c:pt idx="32">
                  <c:v>276</c:v>
                </c:pt>
                <c:pt idx="33">
                  <c:v>288</c:v>
                </c:pt>
                <c:pt idx="36">
                  <c:v>314</c:v>
                </c:pt>
                <c:pt idx="37">
                  <c:v>308.666666666667</c:v>
                </c:pt>
                <c:pt idx="38">
                  <c:v>264</c:v>
                </c:pt>
                <c:pt idx="40">
                  <c:v>312</c:v>
                </c:pt>
                <c:pt idx="44">
                  <c:v>256</c:v>
                </c:pt>
                <c:pt idx="45">
                  <c:v>240</c:v>
                </c:pt>
                <c:pt idx="46">
                  <c:v>236</c:v>
                </c:pt>
                <c:pt idx="47">
                  <c:v>160</c:v>
                </c:pt>
                <c:pt idx="48">
                  <c:v>276</c:v>
                </c:pt>
                <c:pt idx="51">
                  <c:v>272</c:v>
                </c:pt>
                <c:pt idx="52">
                  <c:v>288</c:v>
                </c:pt>
                <c:pt idx="53">
                  <c:v>120</c:v>
                </c:pt>
                <c:pt idx="54">
                  <c:v>264</c:v>
                </c:pt>
                <c:pt idx="55">
                  <c:v>384</c:v>
                </c:pt>
                <c:pt idx="56">
                  <c:v>390</c:v>
                </c:pt>
                <c:pt idx="57">
                  <c:v>378</c:v>
                </c:pt>
                <c:pt idx="59">
                  <c:v>372</c:v>
                </c:pt>
                <c:pt idx="60">
                  <c:v>480</c:v>
                </c:pt>
                <c:pt idx="65">
                  <c:v>392</c:v>
                </c:pt>
                <c:pt idx="82">
                  <c:v>172</c:v>
                </c:pt>
                <c:pt idx="92">
                  <c:v>200</c:v>
                </c:pt>
                <c:pt idx="93">
                  <c:v>252</c:v>
                </c:pt>
                <c:pt idx="95">
                  <c:v>240</c:v>
                </c:pt>
                <c:pt idx="96">
                  <c:v>168</c:v>
                </c:pt>
                <c:pt idx="97">
                  <c:v>158.5</c:v>
                </c:pt>
                <c:pt idx="98">
                  <c:v>92.5</c:v>
                </c:pt>
                <c:pt idx="99">
                  <c:v>192</c:v>
                </c:pt>
                <c:pt idx="100">
                  <c:v>185.5</c:v>
                </c:pt>
                <c:pt idx="101">
                  <c:v>189.5</c:v>
                </c:pt>
                <c:pt idx="102">
                  <c:v>174</c:v>
                </c:pt>
                <c:pt idx="103">
                  <c:v>34.5</c:v>
                </c:pt>
                <c:pt idx="104">
                  <c:v>210</c:v>
                </c:pt>
                <c:pt idx="105">
                  <c:v>140</c:v>
                </c:pt>
                <c:pt idx="106">
                  <c:v>148</c:v>
                </c:pt>
                <c:pt idx="107">
                  <c:v>225</c:v>
                </c:pt>
                <c:pt idx="108">
                  <c:v>226.666666666667</c:v>
                </c:pt>
                <c:pt idx="109">
                  <c:v>288</c:v>
                </c:pt>
                <c:pt idx="110">
                  <c:v>120</c:v>
                </c:pt>
                <c:pt idx="111">
                  <c:v>96</c:v>
                </c:pt>
                <c:pt idx="112">
                  <c:v>144</c:v>
                </c:pt>
                <c:pt idx="114">
                  <c:v>96</c:v>
                </c:pt>
                <c:pt idx="115">
                  <c:v>132</c:v>
                </c:pt>
                <c:pt idx="121">
                  <c:v>78</c:v>
                </c:pt>
                <c:pt idx="123">
                  <c:v>96</c:v>
                </c:pt>
                <c:pt idx="125">
                  <c:v>96</c:v>
                </c:pt>
                <c:pt idx="130">
                  <c:v>192</c:v>
                </c:pt>
                <c:pt idx="139">
                  <c:v>0</c:v>
                </c:pt>
                <c:pt idx="148">
                  <c:v>168</c:v>
                </c:pt>
                <c:pt idx="154">
                  <c:v>0</c:v>
                </c:pt>
                <c:pt idx="155">
                  <c:v>312</c:v>
                </c:pt>
                <c:pt idx="156">
                  <c:v>171</c:v>
                </c:pt>
                <c:pt idx="158">
                  <c:v>187</c:v>
                </c:pt>
                <c:pt idx="160">
                  <c:v>256</c:v>
                </c:pt>
                <c:pt idx="161">
                  <c:v>240</c:v>
                </c:pt>
                <c:pt idx="162">
                  <c:v>264</c:v>
                </c:pt>
                <c:pt idx="164">
                  <c:v>200</c:v>
                </c:pt>
                <c:pt idx="165">
                  <c:v>352</c:v>
                </c:pt>
                <c:pt idx="166">
                  <c:v>304</c:v>
                </c:pt>
                <c:pt idx="167">
                  <c:v>421</c:v>
                </c:pt>
                <c:pt idx="168">
                  <c:v>390</c:v>
                </c:pt>
                <c:pt idx="169">
                  <c:v>407.333333333333</c:v>
                </c:pt>
                <c:pt idx="170">
                  <c:v>400</c:v>
                </c:pt>
                <c:pt idx="171">
                  <c:v>384</c:v>
                </c:pt>
                <c:pt idx="172">
                  <c:v>354</c:v>
                </c:pt>
                <c:pt idx="173">
                  <c:v>283</c:v>
                </c:pt>
                <c:pt idx="174">
                  <c:v>264</c:v>
                </c:pt>
                <c:pt idx="175">
                  <c:v>249</c:v>
                </c:pt>
                <c:pt idx="176">
                  <c:v>235</c:v>
                </c:pt>
                <c:pt idx="177">
                  <c:v>154</c:v>
                </c:pt>
                <c:pt idx="178">
                  <c:v>76</c:v>
                </c:pt>
                <c:pt idx="180">
                  <c:v>136</c:v>
                </c:pt>
                <c:pt idx="181">
                  <c:v>43.5</c:v>
                </c:pt>
                <c:pt idx="182">
                  <c:v>0</c:v>
                </c:pt>
                <c:pt idx="183">
                  <c:v>0</c:v>
                </c:pt>
                <c:pt idx="185">
                  <c:v>376.5</c:v>
                </c:pt>
                <c:pt idx="186">
                  <c:v>682</c:v>
                </c:pt>
                <c:pt idx="187">
                  <c:v>477</c:v>
                </c:pt>
                <c:pt idx="188">
                  <c:v>465</c:v>
                </c:pt>
                <c:pt idx="189">
                  <c:v>481</c:v>
                </c:pt>
                <c:pt idx="190">
                  <c:v>465</c:v>
                </c:pt>
                <c:pt idx="191">
                  <c:v>302</c:v>
                </c:pt>
                <c:pt idx="192">
                  <c:v>287</c:v>
                </c:pt>
                <c:pt idx="194">
                  <c:v>372</c:v>
                </c:pt>
                <c:pt idx="195">
                  <c:v>364</c:v>
                </c:pt>
                <c:pt idx="196">
                  <c:v>355</c:v>
                </c:pt>
                <c:pt idx="197">
                  <c:v>332</c:v>
                </c:pt>
                <c:pt idx="198">
                  <c:v>324</c:v>
                </c:pt>
                <c:pt idx="199">
                  <c:v>316</c:v>
                </c:pt>
                <c:pt idx="200">
                  <c:v>295</c:v>
                </c:pt>
                <c:pt idx="201">
                  <c:v>342</c:v>
                </c:pt>
                <c:pt idx="202">
                  <c:v>325</c:v>
                </c:pt>
                <c:pt idx="203">
                  <c:v>696</c:v>
                </c:pt>
                <c:pt idx="206">
                  <c:v>650</c:v>
                </c:pt>
                <c:pt idx="211">
                  <c:v>644</c:v>
                </c:pt>
                <c:pt idx="215">
                  <c:v>609</c:v>
                </c:pt>
                <c:pt idx="216">
                  <c:v>603</c:v>
                </c:pt>
                <c:pt idx="217">
                  <c:v>583</c:v>
                </c:pt>
                <c:pt idx="251">
                  <c:v>476</c:v>
                </c:pt>
                <c:pt idx="255">
                  <c:v>464</c:v>
                </c:pt>
                <c:pt idx="257">
                  <c:v>345</c:v>
                </c:pt>
                <c:pt idx="258">
                  <c:v>328</c:v>
                </c:pt>
                <c:pt idx="260">
                  <c:v>508</c:v>
                </c:pt>
                <c:pt idx="262">
                  <c:v>491</c:v>
                </c:pt>
                <c:pt idx="263">
                  <c:v>762</c:v>
                </c:pt>
                <c:pt idx="264">
                  <c:v>642</c:v>
                </c:pt>
                <c:pt idx="265">
                  <c:v>760</c:v>
                </c:pt>
                <c:pt idx="266">
                  <c:v>712</c:v>
                </c:pt>
                <c:pt idx="267">
                  <c:v>724</c:v>
                </c:pt>
                <c:pt idx="268">
                  <c:v>741</c:v>
                </c:pt>
                <c:pt idx="269">
                  <c:v>764</c:v>
                </c:pt>
                <c:pt idx="270">
                  <c:v>738</c:v>
                </c:pt>
                <c:pt idx="271">
                  <c:v>724</c:v>
                </c:pt>
                <c:pt idx="272">
                  <c:v>721</c:v>
                </c:pt>
                <c:pt idx="273">
                  <c:v>706</c:v>
                </c:pt>
                <c:pt idx="274">
                  <c:v>718</c:v>
                </c:pt>
                <c:pt idx="275">
                  <c:v>721</c:v>
                </c:pt>
                <c:pt idx="276">
                  <c:v>727</c:v>
                </c:pt>
                <c:pt idx="277">
                  <c:v>750</c:v>
                </c:pt>
                <c:pt idx="278">
                  <c:v>698</c:v>
                </c:pt>
                <c:pt idx="279">
                  <c:v>683</c:v>
                </c:pt>
                <c:pt idx="280">
                  <c:v>634</c:v>
                </c:pt>
                <c:pt idx="281">
                  <c:v>606</c:v>
                </c:pt>
                <c:pt idx="282">
                  <c:v>672</c:v>
                </c:pt>
                <c:pt idx="283">
                  <c:v>627</c:v>
                </c:pt>
                <c:pt idx="284">
                  <c:v>644</c:v>
                </c:pt>
              </c:numCache>
            </c:numRef>
          </c:yVal>
          <c:smooth val="0"/>
        </c:ser>
        <c:axId val="41561739"/>
        <c:axId val="35854417"/>
      </c:scatterChart>
      <c:valAx>
        <c:axId val="41561739"/>
        <c:scaling>
          <c:orientation val="minMax"/>
          <c:max val="46266"/>
          <c:min val="37438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5854417"/>
        <c:crosses val="autoZero"/>
        <c:crossBetween val="midCat"/>
        <c:majorUnit val="1095.75"/>
      </c:valAx>
      <c:valAx>
        <c:axId val="35854417"/>
        <c:scaling>
          <c:orientation val="minMax"/>
          <c:max val="2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156173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KKA-2ST2L | FLUID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Koreksi_Data!$C$292:$C$381</c:f>
              <c:numCache>
                <c:formatCode>mmm\-yyyy</c:formatCode>
                <c:ptCount val="90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42736</c:v>
                </c:pt>
                <c:pt idx="86">
                  <c:v>42767</c:v>
                </c:pt>
                <c:pt idx="87">
                  <c:v>42795</c:v>
                </c:pt>
                <c:pt idx="88">
                  <c:v>42826</c:v>
                </c:pt>
                <c:pt idx="89">
                  <c:v>42856</c:v>
                </c:pt>
              </c:numCache>
            </c:numRef>
          </c:xVal>
          <c:yVal>
            <c:numRef>
              <c:f>Koreksi_Data!$P$292:$P$381</c:f>
              <c:numCache>
                <c:formatCode>#,##0.0</c:formatCode>
                <c:ptCount val="90"/>
                <c:pt idx="0">
                  <c:v>427</c:v>
                </c:pt>
                <c:pt idx="1">
                  <c:v>682</c:v>
                </c:pt>
                <c:pt idx="2">
                  <c:v>606</c:v>
                </c:pt>
                <c:pt idx="3">
                  <c:v>507</c:v>
                </c:pt>
                <c:pt idx="4">
                  <c:v>522</c:v>
                </c:pt>
                <c:pt idx="5">
                  <c:v>547</c:v>
                </c:pt>
                <c:pt idx="6">
                  <c:v>556</c:v>
                </c:pt>
                <c:pt idx="7">
                  <c:v>614</c:v>
                </c:pt>
                <c:pt idx="8">
                  <c:v>527</c:v>
                </c:pt>
                <c:pt idx="9">
                  <c:v>493</c:v>
                </c:pt>
                <c:pt idx="10">
                  <c:v>465</c:v>
                </c:pt>
                <c:pt idx="11">
                  <c:v>528</c:v>
                </c:pt>
                <c:pt idx="12">
                  <c:v>527</c:v>
                </c:pt>
                <c:pt idx="13">
                  <c:v>355</c:v>
                </c:pt>
                <c:pt idx="14">
                  <c:v>508</c:v>
                </c:pt>
                <c:pt idx="15">
                  <c:v>612</c:v>
                </c:pt>
                <c:pt idx="16">
                  <c:v>648</c:v>
                </c:pt>
                <c:pt idx="17">
                  <c:v>687</c:v>
                </c:pt>
                <c:pt idx="18">
                  <c:v>611</c:v>
                </c:pt>
                <c:pt idx="19">
                  <c:v>807</c:v>
                </c:pt>
                <c:pt idx="20">
                  <c:v>562</c:v>
                </c:pt>
                <c:pt idx="21">
                  <c:v>529</c:v>
                </c:pt>
                <c:pt idx="22">
                  <c:v>439</c:v>
                </c:pt>
                <c:pt idx="23">
                  <c:v>451</c:v>
                </c:pt>
                <c:pt idx="24">
                  <c:v>377</c:v>
                </c:pt>
                <c:pt idx="25">
                  <c:v>417</c:v>
                </c:pt>
                <c:pt idx="26">
                  <c:v>424</c:v>
                </c:pt>
                <c:pt idx="27">
                  <c:v>584</c:v>
                </c:pt>
                <c:pt idx="28">
                  <c:v>545</c:v>
                </c:pt>
                <c:pt idx="29">
                  <c:v>598</c:v>
                </c:pt>
                <c:pt idx="30">
                  <c:v>638</c:v>
                </c:pt>
                <c:pt idx="31">
                  <c:v>568</c:v>
                </c:pt>
                <c:pt idx="32">
                  <c:v>469</c:v>
                </c:pt>
                <c:pt idx="33">
                  <c:v>513</c:v>
                </c:pt>
                <c:pt idx="34">
                  <c:v>324</c:v>
                </c:pt>
                <c:pt idx="35">
                  <c:v>287</c:v>
                </c:pt>
                <c:pt idx="36">
                  <c:v>312</c:v>
                </c:pt>
                <c:pt idx="37">
                  <c:v>501</c:v>
                </c:pt>
                <c:pt idx="38">
                  <c:v>267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231</c:v>
                </c:pt>
                <c:pt idx="43">
                  <c:v>291</c:v>
                </c:pt>
                <c:pt idx="44">
                  <c:v>287</c:v>
                </c:pt>
                <c:pt idx="45">
                  <c:v>288</c:v>
                </c:pt>
                <c:pt idx="46">
                  <c:v>278</c:v>
                </c:pt>
                <c:pt idx="47">
                  <c:v>273</c:v>
                </c:pt>
                <c:pt idx="48">
                  <c:v>110</c:v>
                </c:pt>
                <c:pt idx="49">
                  <c:v>102</c:v>
                </c:pt>
                <c:pt idx="50">
                  <c:v>79.8</c:v>
                </c:pt>
                <c:pt idx="51">
                  <c:v>79.9</c:v>
                </c:pt>
                <c:pt idx="52">
                  <c:v>520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616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Koreksi_Data!$C$292:$C$381</c:f>
              <c:numCache>
                <c:formatCode>mmm\-yyyy</c:formatCode>
                <c:ptCount val="90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42736</c:v>
                </c:pt>
                <c:pt idx="86">
                  <c:v>42767</c:v>
                </c:pt>
                <c:pt idx="87">
                  <c:v>42795</c:v>
                </c:pt>
                <c:pt idx="88">
                  <c:v>42826</c:v>
                </c:pt>
                <c:pt idx="89">
                  <c:v>42856</c:v>
                </c:pt>
              </c:numCache>
            </c:numRef>
          </c:xVal>
          <c:yVal>
            <c:numRef>
              <c:f>Koreksi_Data!$Q$292:$Q$381</c:f>
              <c:numCache>
                <c:formatCode>#,##0.0</c:formatCode>
                <c:ptCount val="90"/>
                <c:pt idx="0">
                  <c:v>648</c:v>
                </c:pt>
                <c:pt idx="1">
                  <c:v>816</c:v>
                </c:pt>
                <c:pt idx="2">
                  <c:v>822</c:v>
                </c:pt>
                <c:pt idx="4">
                  <c:v>810</c:v>
                </c:pt>
                <c:pt idx="13">
                  <c:v>672</c:v>
                </c:pt>
                <c:pt idx="16">
                  <c:v>708</c:v>
                </c:pt>
                <c:pt idx="18">
                  <c:v>582</c:v>
                </c:pt>
                <c:pt idx="19">
                  <c:v>888</c:v>
                </c:pt>
                <c:pt idx="20">
                  <c:v>552</c:v>
                </c:pt>
                <c:pt idx="27">
                  <c:v>775</c:v>
                </c:pt>
                <c:pt idx="29">
                  <c:v>576</c:v>
                </c:pt>
                <c:pt idx="30">
                  <c:v>528</c:v>
                </c:pt>
                <c:pt idx="32">
                  <c:v>336</c:v>
                </c:pt>
                <c:pt idx="33">
                  <c:v>528</c:v>
                </c:pt>
                <c:pt idx="34">
                  <c:v>306</c:v>
                </c:pt>
                <c:pt idx="35">
                  <c:v>504</c:v>
                </c:pt>
                <c:pt idx="37">
                  <c:v>480</c:v>
                </c:pt>
                <c:pt idx="43">
                  <c:v>96</c:v>
                </c:pt>
                <c:pt idx="52">
                  <c:v>0</c:v>
                </c:pt>
                <c:pt idx="62">
                  <c:v>0</c:v>
                </c:pt>
                <c:pt idx="76">
                  <c:v>0</c:v>
                </c:pt>
                <c:pt idx="83">
                  <c:v>0</c:v>
                </c:pt>
              </c:numCache>
            </c:numRef>
          </c:yVal>
          <c:smooth val="0"/>
        </c:ser>
        <c:axId val="94423711"/>
        <c:axId val="31451910"/>
      </c:scatterChart>
      <c:valAx>
        <c:axId val="94423711"/>
        <c:scaling>
          <c:orientation val="minMax"/>
          <c:max val="42856"/>
          <c:min val="39814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1451910"/>
        <c:crosses val="autoZero"/>
        <c:crossBetween val="midCat"/>
        <c:majorUnit val="365.25"/>
      </c:valAx>
      <c:valAx>
        <c:axId val="31451910"/>
        <c:scaling>
          <c:orientation val="minMax"/>
          <c:max val="15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442371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KKA-2ST2L | FLUID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548235"/>
            </a:solidFill>
            <a:ln w="1908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Koreksi_Data!$C$292:$C$381</c:f>
              <c:numCache>
                <c:formatCode>mmm\-yyyy</c:formatCode>
                <c:ptCount val="90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42736</c:v>
                </c:pt>
                <c:pt idx="86">
                  <c:v>42767</c:v>
                </c:pt>
                <c:pt idx="87">
                  <c:v>42795</c:v>
                </c:pt>
                <c:pt idx="88">
                  <c:v>42826</c:v>
                </c:pt>
                <c:pt idx="89">
                  <c:v>42856</c:v>
                </c:pt>
              </c:numCache>
            </c:numRef>
          </c:xVal>
          <c:yVal>
            <c:numRef>
              <c:f>Koreksi_Data!$S$292:$S$381</c:f>
              <c:numCache>
                <c:formatCode>#,##0.0</c:formatCode>
                <c:ptCount val="90"/>
                <c:pt idx="0">
                  <c:v>648</c:v>
                </c:pt>
                <c:pt idx="1">
                  <c:v>816</c:v>
                </c:pt>
                <c:pt idx="2">
                  <c:v>822</c:v>
                </c:pt>
                <c:pt idx="3">
                  <c:v>687.712871287129</c:v>
                </c:pt>
                <c:pt idx="4">
                  <c:v>810</c:v>
                </c:pt>
                <c:pt idx="5">
                  <c:v>848.793103448276</c:v>
                </c:pt>
                <c:pt idx="6">
                  <c:v>862.758620689655</c:v>
                </c:pt>
                <c:pt idx="7">
                  <c:v>952.758620689655</c:v>
                </c:pt>
                <c:pt idx="8">
                  <c:v>817.758620689655</c:v>
                </c:pt>
                <c:pt idx="9">
                  <c:v>765</c:v>
                </c:pt>
                <c:pt idx="10">
                  <c:v>721.551724137931</c:v>
                </c:pt>
                <c:pt idx="11">
                  <c:v>819.310344827586</c:v>
                </c:pt>
                <c:pt idx="12">
                  <c:v>817.758620689655</c:v>
                </c:pt>
                <c:pt idx="13">
                  <c:v>672</c:v>
                </c:pt>
                <c:pt idx="14">
                  <c:v>961.622535211268</c:v>
                </c:pt>
                <c:pt idx="15">
                  <c:v>1158.49014084507</c:v>
                </c:pt>
                <c:pt idx="16">
                  <c:v>708</c:v>
                </c:pt>
                <c:pt idx="17">
                  <c:v>750.611111111111</c:v>
                </c:pt>
                <c:pt idx="18">
                  <c:v>582</c:v>
                </c:pt>
                <c:pt idx="19">
                  <c:v>888</c:v>
                </c:pt>
                <c:pt idx="20">
                  <c:v>552</c:v>
                </c:pt>
                <c:pt idx="21">
                  <c:v>519.5871886121</c:v>
                </c:pt>
                <c:pt idx="22">
                  <c:v>431.188612099644</c:v>
                </c:pt>
                <c:pt idx="23">
                  <c:v>442.975088967972</c:v>
                </c:pt>
                <c:pt idx="24">
                  <c:v>370.291814946619</c:v>
                </c:pt>
                <c:pt idx="25">
                  <c:v>409.580071174377</c:v>
                </c:pt>
                <c:pt idx="26">
                  <c:v>416.455516014235</c:v>
                </c:pt>
                <c:pt idx="27">
                  <c:v>775</c:v>
                </c:pt>
                <c:pt idx="28">
                  <c:v>723.244863013699</c:v>
                </c:pt>
                <c:pt idx="29">
                  <c:v>576</c:v>
                </c:pt>
                <c:pt idx="30">
                  <c:v>528</c:v>
                </c:pt>
                <c:pt idx="31">
                  <c:v>470.068965517241</c:v>
                </c:pt>
                <c:pt idx="32">
                  <c:v>336</c:v>
                </c:pt>
                <c:pt idx="33">
                  <c:v>528</c:v>
                </c:pt>
                <c:pt idx="34">
                  <c:v>306</c:v>
                </c:pt>
                <c:pt idx="35">
                  <c:v>504</c:v>
                </c:pt>
                <c:pt idx="36">
                  <c:v>547.90243902439</c:v>
                </c:pt>
                <c:pt idx="37">
                  <c:v>480</c:v>
                </c:pt>
                <c:pt idx="38">
                  <c:v>255.808383233533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221.317365269461</c:v>
                </c:pt>
                <c:pt idx="43">
                  <c:v>96</c:v>
                </c:pt>
                <c:pt idx="44">
                  <c:v>94.680412371134</c:v>
                </c:pt>
                <c:pt idx="45">
                  <c:v>95.0103092783505</c:v>
                </c:pt>
                <c:pt idx="46">
                  <c:v>91.7113402061856</c:v>
                </c:pt>
                <c:pt idx="47">
                  <c:v>90.0618556701031</c:v>
                </c:pt>
                <c:pt idx="48">
                  <c:v>36.2886597938144</c:v>
                </c:pt>
                <c:pt idx="49">
                  <c:v>33.6494845360825</c:v>
                </c:pt>
                <c:pt idx="50">
                  <c:v>26.3257731958763</c:v>
                </c:pt>
                <c:pt idx="51">
                  <c:v>26.3587628865979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616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Koreksi_Data!$C$292:$C$381</c:f>
              <c:numCache>
                <c:formatCode>mmm\-yyyy</c:formatCode>
                <c:ptCount val="90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42736</c:v>
                </c:pt>
                <c:pt idx="86">
                  <c:v>42767</c:v>
                </c:pt>
                <c:pt idx="87">
                  <c:v>42795</c:v>
                </c:pt>
                <c:pt idx="88">
                  <c:v>42826</c:v>
                </c:pt>
                <c:pt idx="89">
                  <c:v>42856</c:v>
                </c:pt>
              </c:numCache>
            </c:numRef>
          </c:xVal>
          <c:yVal>
            <c:numRef>
              <c:f>Koreksi_Data!$Q$292:$Q$381</c:f>
              <c:numCache>
                <c:formatCode>#,##0.0</c:formatCode>
                <c:ptCount val="90"/>
                <c:pt idx="0">
                  <c:v>648</c:v>
                </c:pt>
                <c:pt idx="1">
                  <c:v>816</c:v>
                </c:pt>
                <c:pt idx="2">
                  <c:v>822</c:v>
                </c:pt>
                <c:pt idx="4">
                  <c:v>810</c:v>
                </c:pt>
                <c:pt idx="13">
                  <c:v>672</c:v>
                </c:pt>
                <c:pt idx="16">
                  <c:v>708</c:v>
                </c:pt>
                <c:pt idx="18">
                  <c:v>582</c:v>
                </c:pt>
                <c:pt idx="19">
                  <c:v>888</c:v>
                </c:pt>
                <c:pt idx="20">
                  <c:v>552</c:v>
                </c:pt>
                <c:pt idx="27">
                  <c:v>775</c:v>
                </c:pt>
                <c:pt idx="29">
                  <c:v>576</c:v>
                </c:pt>
                <c:pt idx="30">
                  <c:v>528</c:v>
                </c:pt>
                <c:pt idx="32">
                  <c:v>336</c:v>
                </c:pt>
                <c:pt idx="33">
                  <c:v>528</c:v>
                </c:pt>
                <c:pt idx="34">
                  <c:v>306</c:v>
                </c:pt>
                <c:pt idx="35">
                  <c:v>504</c:v>
                </c:pt>
                <c:pt idx="37">
                  <c:v>480</c:v>
                </c:pt>
                <c:pt idx="43">
                  <c:v>96</c:v>
                </c:pt>
                <c:pt idx="52">
                  <c:v>0</c:v>
                </c:pt>
                <c:pt idx="62">
                  <c:v>0</c:v>
                </c:pt>
                <c:pt idx="76">
                  <c:v>0</c:v>
                </c:pt>
                <c:pt idx="83">
                  <c:v>0</c:v>
                </c:pt>
              </c:numCache>
            </c:numRef>
          </c:yVal>
          <c:smooth val="0"/>
        </c:ser>
        <c:axId val="74703304"/>
        <c:axId val="87196919"/>
      </c:scatterChart>
      <c:valAx>
        <c:axId val="74703304"/>
        <c:scaling>
          <c:orientation val="minMax"/>
          <c:max val="42856"/>
          <c:min val="39814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7196919"/>
        <c:crosses val="autoZero"/>
        <c:crossBetween val="midCat"/>
        <c:majorUnit val="365.25"/>
      </c:valAx>
      <c:valAx>
        <c:axId val="87196919"/>
        <c:scaling>
          <c:orientation val="minMax"/>
          <c:max val="15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470330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KKA-3 | FLUID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Koreksi_Data!$C$382:$C$587</c:f>
              <c:numCache>
                <c:formatCode>mmm\-yyyy</c:formatCode>
                <c:ptCount val="206"/>
                <c:pt idx="0">
                  <c:v>39845</c:v>
                </c:pt>
                <c:pt idx="1">
                  <c:v>39873</c:v>
                </c:pt>
                <c:pt idx="2">
                  <c:v>39904</c:v>
                </c:pt>
                <c:pt idx="3">
                  <c:v>39934</c:v>
                </c:pt>
                <c:pt idx="4">
                  <c:v>39965</c:v>
                </c:pt>
                <c:pt idx="5">
                  <c:v>39995</c:v>
                </c:pt>
                <c:pt idx="6">
                  <c:v>40026</c:v>
                </c:pt>
                <c:pt idx="7">
                  <c:v>40057</c:v>
                </c:pt>
                <c:pt idx="8">
                  <c:v>40087</c:v>
                </c:pt>
                <c:pt idx="9">
                  <c:v>40118</c:v>
                </c:pt>
                <c:pt idx="10">
                  <c:v>40148</c:v>
                </c:pt>
                <c:pt idx="11">
                  <c:v>40179</c:v>
                </c:pt>
                <c:pt idx="12">
                  <c:v>40210</c:v>
                </c:pt>
                <c:pt idx="13">
                  <c:v>40238</c:v>
                </c:pt>
                <c:pt idx="14">
                  <c:v>40269</c:v>
                </c:pt>
                <c:pt idx="15">
                  <c:v>40299</c:v>
                </c:pt>
                <c:pt idx="16">
                  <c:v>40330</c:v>
                </c:pt>
                <c:pt idx="17">
                  <c:v>40360</c:v>
                </c:pt>
                <c:pt idx="18">
                  <c:v>40391</c:v>
                </c:pt>
                <c:pt idx="19">
                  <c:v>40422</c:v>
                </c:pt>
                <c:pt idx="20">
                  <c:v>40452</c:v>
                </c:pt>
                <c:pt idx="21">
                  <c:v>40483</c:v>
                </c:pt>
                <c:pt idx="22">
                  <c:v>40513</c:v>
                </c:pt>
                <c:pt idx="23">
                  <c:v>40544</c:v>
                </c:pt>
                <c:pt idx="24">
                  <c:v>40575</c:v>
                </c:pt>
                <c:pt idx="25">
                  <c:v>40603</c:v>
                </c:pt>
                <c:pt idx="26">
                  <c:v>40634</c:v>
                </c:pt>
                <c:pt idx="27">
                  <c:v>40664</c:v>
                </c:pt>
                <c:pt idx="28">
                  <c:v>40695</c:v>
                </c:pt>
                <c:pt idx="29">
                  <c:v>40725</c:v>
                </c:pt>
                <c:pt idx="30">
                  <c:v>40756</c:v>
                </c:pt>
                <c:pt idx="31">
                  <c:v>40787</c:v>
                </c:pt>
                <c:pt idx="32">
                  <c:v>40817</c:v>
                </c:pt>
                <c:pt idx="33">
                  <c:v>40848</c:v>
                </c:pt>
                <c:pt idx="34">
                  <c:v>40878</c:v>
                </c:pt>
                <c:pt idx="35">
                  <c:v>40909</c:v>
                </c:pt>
                <c:pt idx="36">
                  <c:v>40940</c:v>
                </c:pt>
                <c:pt idx="37">
                  <c:v>40969</c:v>
                </c:pt>
                <c:pt idx="38">
                  <c:v>41000</c:v>
                </c:pt>
                <c:pt idx="39">
                  <c:v>41030</c:v>
                </c:pt>
                <c:pt idx="40">
                  <c:v>41061</c:v>
                </c:pt>
                <c:pt idx="41">
                  <c:v>41091</c:v>
                </c:pt>
                <c:pt idx="42">
                  <c:v>41122</c:v>
                </c:pt>
                <c:pt idx="43">
                  <c:v>41153</c:v>
                </c:pt>
                <c:pt idx="44">
                  <c:v>41183</c:v>
                </c:pt>
                <c:pt idx="45">
                  <c:v>41214</c:v>
                </c:pt>
                <c:pt idx="46">
                  <c:v>41244</c:v>
                </c:pt>
                <c:pt idx="47">
                  <c:v>41275</c:v>
                </c:pt>
                <c:pt idx="48">
                  <c:v>41306</c:v>
                </c:pt>
                <c:pt idx="49">
                  <c:v>41334</c:v>
                </c:pt>
                <c:pt idx="50">
                  <c:v>41365</c:v>
                </c:pt>
                <c:pt idx="51">
                  <c:v>41395</c:v>
                </c:pt>
                <c:pt idx="52">
                  <c:v>41426</c:v>
                </c:pt>
                <c:pt idx="53">
                  <c:v>41456</c:v>
                </c:pt>
                <c:pt idx="54">
                  <c:v>41487</c:v>
                </c:pt>
                <c:pt idx="55">
                  <c:v>41518</c:v>
                </c:pt>
                <c:pt idx="56">
                  <c:v>41548</c:v>
                </c:pt>
                <c:pt idx="57">
                  <c:v>41579</c:v>
                </c:pt>
                <c:pt idx="58">
                  <c:v>41609</c:v>
                </c:pt>
                <c:pt idx="59">
                  <c:v>41640</c:v>
                </c:pt>
                <c:pt idx="60">
                  <c:v>41671</c:v>
                </c:pt>
                <c:pt idx="61">
                  <c:v>41699</c:v>
                </c:pt>
                <c:pt idx="62">
                  <c:v>41730</c:v>
                </c:pt>
                <c:pt idx="63">
                  <c:v>41760</c:v>
                </c:pt>
                <c:pt idx="64">
                  <c:v>41791</c:v>
                </c:pt>
                <c:pt idx="65">
                  <c:v>41821</c:v>
                </c:pt>
                <c:pt idx="66">
                  <c:v>41852</c:v>
                </c:pt>
                <c:pt idx="67">
                  <c:v>41883</c:v>
                </c:pt>
                <c:pt idx="68">
                  <c:v>41913</c:v>
                </c:pt>
                <c:pt idx="69">
                  <c:v>41944</c:v>
                </c:pt>
                <c:pt idx="70">
                  <c:v>41974</c:v>
                </c:pt>
                <c:pt idx="71">
                  <c:v>42005</c:v>
                </c:pt>
                <c:pt idx="72">
                  <c:v>42036</c:v>
                </c:pt>
                <c:pt idx="73">
                  <c:v>42064</c:v>
                </c:pt>
                <c:pt idx="74">
                  <c:v>42095</c:v>
                </c:pt>
                <c:pt idx="75">
                  <c:v>42125</c:v>
                </c:pt>
                <c:pt idx="76">
                  <c:v>42156</c:v>
                </c:pt>
                <c:pt idx="77">
                  <c:v>42186</c:v>
                </c:pt>
                <c:pt idx="78">
                  <c:v>42217</c:v>
                </c:pt>
                <c:pt idx="79">
                  <c:v>42248</c:v>
                </c:pt>
                <c:pt idx="80">
                  <c:v>42278</c:v>
                </c:pt>
                <c:pt idx="81">
                  <c:v>42309</c:v>
                </c:pt>
                <c:pt idx="82">
                  <c:v>42339</c:v>
                </c:pt>
                <c:pt idx="83">
                  <c:v>42370</c:v>
                </c:pt>
                <c:pt idx="84">
                  <c:v>42430</c:v>
                </c:pt>
                <c:pt idx="85">
                  <c:v>42461</c:v>
                </c:pt>
                <c:pt idx="86">
                  <c:v>42491</c:v>
                </c:pt>
                <c:pt idx="87">
                  <c:v>42522</c:v>
                </c:pt>
                <c:pt idx="88">
                  <c:v>42552</c:v>
                </c:pt>
                <c:pt idx="89">
                  <c:v>42583</c:v>
                </c:pt>
                <c:pt idx="90">
                  <c:v>42614</c:v>
                </c:pt>
                <c:pt idx="91">
                  <c:v>42644</c:v>
                </c:pt>
                <c:pt idx="92">
                  <c:v>42675</c:v>
                </c:pt>
                <c:pt idx="93">
                  <c:v>42705</c:v>
                </c:pt>
                <c:pt idx="94">
                  <c:v>42736</c:v>
                </c:pt>
                <c:pt idx="95">
                  <c:v>42767</c:v>
                </c:pt>
                <c:pt idx="96">
                  <c:v>42795</c:v>
                </c:pt>
                <c:pt idx="97">
                  <c:v>42826</c:v>
                </c:pt>
                <c:pt idx="98">
                  <c:v>42856</c:v>
                </c:pt>
                <c:pt idx="99">
                  <c:v>42887</c:v>
                </c:pt>
                <c:pt idx="100">
                  <c:v>42917</c:v>
                </c:pt>
                <c:pt idx="101">
                  <c:v>42948</c:v>
                </c:pt>
                <c:pt idx="102">
                  <c:v>42979</c:v>
                </c:pt>
                <c:pt idx="103">
                  <c:v>43009</c:v>
                </c:pt>
                <c:pt idx="104">
                  <c:v>43040</c:v>
                </c:pt>
                <c:pt idx="105">
                  <c:v>43070</c:v>
                </c:pt>
                <c:pt idx="106">
                  <c:v>43101</c:v>
                </c:pt>
                <c:pt idx="107">
                  <c:v>43132</c:v>
                </c:pt>
                <c:pt idx="108">
                  <c:v>43160</c:v>
                </c:pt>
                <c:pt idx="109">
                  <c:v>43191</c:v>
                </c:pt>
                <c:pt idx="110">
                  <c:v>43221</c:v>
                </c:pt>
                <c:pt idx="111">
                  <c:v>43252</c:v>
                </c:pt>
                <c:pt idx="112">
                  <c:v>43282</c:v>
                </c:pt>
                <c:pt idx="113">
                  <c:v>43313</c:v>
                </c:pt>
                <c:pt idx="114">
                  <c:v>43344</c:v>
                </c:pt>
                <c:pt idx="115">
                  <c:v>43374</c:v>
                </c:pt>
                <c:pt idx="116">
                  <c:v>43405</c:v>
                </c:pt>
                <c:pt idx="117">
                  <c:v>43435</c:v>
                </c:pt>
                <c:pt idx="118">
                  <c:v>43466</c:v>
                </c:pt>
                <c:pt idx="119">
                  <c:v>43497</c:v>
                </c:pt>
                <c:pt idx="120">
                  <c:v>43525</c:v>
                </c:pt>
                <c:pt idx="121">
                  <c:v>43556</c:v>
                </c:pt>
                <c:pt idx="122">
                  <c:v>43586</c:v>
                </c:pt>
                <c:pt idx="123">
                  <c:v>43617</c:v>
                </c:pt>
                <c:pt idx="124">
                  <c:v>43647</c:v>
                </c:pt>
                <c:pt idx="125">
                  <c:v>43678</c:v>
                </c:pt>
                <c:pt idx="126">
                  <c:v>43709</c:v>
                </c:pt>
                <c:pt idx="127">
                  <c:v>43739</c:v>
                </c:pt>
                <c:pt idx="128">
                  <c:v>43770</c:v>
                </c:pt>
                <c:pt idx="129">
                  <c:v>43800</c:v>
                </c:pt>
                <c:pt idx="130">
                  <c:v>43831</c:v>
                </c:pt>
                <c:pt idx="131">
                  <c:v>43862</c:v>
                </c:pt>
                <c:pt idx="132">
                  <c:v>43891</c:v>
                </c:pt>
                <c:pt idx="133">
                  <c:v>43922</c:v>
                </c:pt>
                <c:pt idx="134">
                  <c:v>43952</c:v>
                </c:pt>
                <c:pt idx="135">
                  <c:v>43983</c:v>
                </c:pt>
                <c:pt idx="136">
                  <c:v>44013</c:v>
                </c:pt>
                <c:pt idx="137">
                  <c:v>44044</c:v>
                </c:pt>
                <c:pt idx="138">
                  <c:v>44075</c:v>
                </c:pt>
                <c:pt idx="139">
                  <c:v>44105</c:v>
                </c:pt>
                <c:pt idx="140">
                  <c:v>44136</c:v>
                </c:pt>
                <c:pt idx="141">
                  <c:v>44166</c:v>
                </c:pt>
                <c:pt idx="142">
                  <c:v>44197</c:v>
                </c:pt>
                <c:pt idx="143">
                  <c:v>44228</c:v>
                </c:pt>
                <c:pt idx="144">
                  <c:v>44256</c:v>
                </c:pt>
                <c:pt idx="145">
                  <c:v>44287</c:v>
                </c:pt>
                <c:pt idx="146">
                  <c:v>44317</c:v>
                </c:pt>
                <c:pt idx="147">
                  <c:v>44348</c:v>
                </c:pt>
                <c:pt idx="148">
                  <c:v>44409</c:v>
                </c:pt>
                <c:pt idx="149">
                  <c:v>44440</c:v>
                </c:pt>
                <c:pt idx="150">
                  <c:v>44470</c:v>
                </c:pt>
                <c:pt idx="151">
                  <c:v>44501</c:v>
                </c:pt>
                <c:pt idx="152">
                  <c:v>44531</c:v>
                </c:pt>
                <c:pt idx="153">
                  <c:v>44562</c:v>
                </c:pt>
                <c:pt idx="154">
                  <c:v>44593</c:v>
                </c:pt>
                <c:pt idx="155">
                  <c:v>44621</c:v>
                </c:pt>
                <c:pt idx="156">
                  <c:v>44652</c:v>
                </c:pt>
                <c:pt idx="157">
                  <c:v>44682</c:v>
                </c:pt>
                <c:pt idx="158">
                  <c:v>44713</c:v>
                </c:pt>
                <c:pt idx="159">
                  <c:v>44743</c:v>
                </c:pt>
                <c:pt idx="160">
                  <c:v>44774</c:v>
                </c:pt>
                <c:pt idx="161">
                  <c:v>44805</c:v>
                </c:pt>
                <c:pt idx="162">
                  <c:v>44835</c:v>
                </c:pt>
                <c:pt idx="163">
                  <c:v>44866</c:v>
                </c:pt>
                <c:pt idx="164">
                  <c:v>44896</c:v>
                </c:pt>
                <c:pt idx="165">
                  <c:v>44927</c:v>
                </c:pt>
                <c:pt idx="166">
                  <c:v>44958</c:v>
                </c:pt>
                <c:pt idx="167">
                  <c:v>44986</c:v>
                </c:pt>
                <c:pt idx="168">
                  <c:v>45017</c:v>
                </c:pt>
                <c:pt idx="169">
                  <c:v>45047</c:v>
                </c:pt>
                <c:pt idx="170">
                  <c:v>45078</c:v>
                </c:pt>
                <c:pt idx="171">
                  <c:v>45108</c:v>
                </c:pt>
                <c:pt idx="172">
                  <c:v>45139</c:v>
                </c:pt>
                <c:pt idx="173">
                  <c:v>45170</c:v>
                </c:pt>
                <c:pt idx="174">
                  <c:v>45200</c:v>
                </c:pt>
                <c:pt idx="175">
                  <c:v>45231</c:v>
                </c:pt>
                <c:pt idx="176">
                  <c:v>45261</c:v>
                </c:pt>
                <c:pt idx="177">
                  <c:v>45292</c:v>
                </c:pt>
                <c:pt idx="178">
                  <c:v>45323</c:v>
                </c:pt>
                <c:pt idx="179">
                  <c:v>45352</c:v>
                </c:pt>
                <c:pt idx="180">
                  <c:v>45383</c:v>
                </c:pt>
                <c:pt idx="181">
                  <c:v>45413</c:v>
                </c:pt>
                <c:pt idx="182">
                  <c:v>45444</c:v>
                </c:pt>
                <c:pt idx="183">
                  <c:v>45474</c:v>
                </c:pt>
                <c:pt idx="184">
                  <c:v>45505</c:v>
                </c:pt>
                <c:pt idx="185">
                  <c:v>45536</c:v>
                </c:pt>
                <c:pt idx="186">
                  <c:v>45566</c:v>
                </c:pt>
                <c:pt idx="187">
                  <c:v>45597</c:v>
                </c:pt>
                <c:pt idx="188">
                  <c:v>45627</c:v>
                </c:pt>
                <c:pt idx="189">
                  <c:v>45658</c:v>
                </c:pt>
                <c:pt idx="190">
                  <c:v>45689</c:v>
                </c:pt>
                <c:pt idx="191">
                  <c:v>45717</c:v>
                </c:pt>
                <c:pt idx="192">
                  <c:v>45748</c:v>
                </c:pt>
                <c:pt idx="193">
                  <c:v>45778</c:v>
                </c:pt>
                <c:pt idx="194">
                  <c:v>45809</c:v>
                </c:pt>
                <c:pt idx="195">
                  <c:v>45870</c:v>
                </c:pt>
                <c:pt idx="196">
                  <c:v>45931</c:v>
                </c:pt>
                <c:pt idx="197">
                  <c:v>45962</c:v>
                </c:pt>
                <c:pt idx="198">
                  <c:v>45992</c:v>
                </c:pt>
                <c:pt idx="199">
                  <c:v>46054</c:v>
                </c:pt>
                <c:pt idx="200">
                  <c:v>46113</c:v>
                </c:pt>
                <c:pt idx="201">
                  <c:v>46143</c:v>
                </c:pt>
                <c:pt idx="202">
                  <c:v>46174</c:v>
                </c:pt>
                <c:pt idx="203">
                  <c:v>46204</c:v>
                </c:pt>
                <c:pt idx="204">
                  <c:v>46235</c:v>
                </c:pt>
                <c:pt idx="205">
                  <c:v>46266</c:v>
                </c:pt>
              </c:numCache>
            </c:numRef>
          </c:xVal>
          <c:yVal>
            <c:numRef>
              <c:f>Koreksi_Data!$P$382:$P$587</c:f>
              <c:numCache>
                <c:formatCode>#,##0.0</c:formatCode>
                <c:ptCount val="206"/>
                <c:pt idx="0">
                  <c:v>60.7</c:v>
                </c:pt>
                <c:pt idx="1">
                  <c:v>51.4</c:v>
                </c:pt>
                <c:pt idx="2">
                  <c:v>43</c:v>
                </c:pt>
                <c:pt idx="3">
                  <c:v>46.5</c:v>
                </c:pt>
                <c:pt idx="4">
                  <c:v>47.7</c:v>
                </c:pt>
                <c:pt idx="5">
                  <c:v>0</c:v>
                </c:pt>
                <c:pt idx="6">
                  <c:v>52.2</c:v>
                </c:pt>
                <c:pt idx="7">
                  <c:v>48.3</c:v>
                </c:pt>
                <c:pt idx="8">
                  <c:v>47.6</c:v>
                </c:pt>
                <c:pt idx="9">
                  <c:v>46.2</c:v>
                </c:pt>
                <c:pt idx="10">
                  <c:v>48.6</c:v>
                </c:pt>
                <c:pt idx="11">
                  <c:v>48.6</c:v>
                </c:pt>
                <c:pt idx="12">
                  <c:v>451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5.14</c:v>
                </c:pt>
                <c:pt idx="24">
                  <c:v>6.14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890</c:v>
                </c:pt>
                <c:pt idx="79">
                  <c:v>354</c:v>
                </c:pt>
                <c:pt idx="80">
                  <c:v>0</c:v>
                </c:pt>
                <c:pt idx="81">
                  <c:v>1042</c:v>
                </c:pt>
                <c:pt idx="82">
                  <c:v>1295</c:v>
                </c:pt>
                <c:pt idx="83">
                  <c:v>1493</c:v>
                </c:pt>
                <c:pt idx="84">
                  <c:v>2103</c:v>
                </c:pt>
                <c:pt idx="85">
                  <c:v>1759</c:v>
                </c:pt>
                <c:pt idx="86">
                  <c:v>1689</c:v>
                </c:pt>
                <c:pt idx="87">
                  <c:v>2356</c:v>
                </c:pt>
                <c:pt idx="88">
                  <c:v>2433</c:v>
                </c:pt>
                <c:pt idx="89">
                  <c:v>686</c:v>
                </c:pt>
                <c:pt idx="90">
                  <c:v>1265</c:v>
                </c:pt>
                <c:pt idx="91">
                  <c:v>1675</c:v>
                </c:pt>
                <c:pt idx="92">
                  <c:v>1681</c:v>
                </c:pt>
                <c:pt idx="93">
                  <c:v>1446</c:v>
                </c:pt>
                <c:pt idx="94">
                  <c:v>1344</c:v>
                </c:pt>
                <c:pt idx="95">
                  <c:v>1332</c:v>
                </c:pt>
                <c:pt idx="96">
                  <c:v>1146</c:v>
                </c:pt>
                <c:pt idx="97">
                  <c:v>1097</c:v>
                </c:pt>
                <c:pt idx="98">
                  <c:v>1036</c:v>
                </c:pt>
                <c:pt idx="99">
                  <c:v>1077</c:v>
                </c:pt>
                <c:pt idx="100">
                  <c:v>1157</c:v>
                </c:pt>
                <c:pt idx="101">
                  <c:v>1137</c:v>
                </c:pt>
                <c:pt idx="102">
                  <c:v>1226</c:v>
                </c:pt>
                <c:pt idx="103">
                  <c:v>1189</c:v>
                </c:pt>
                <c:pt idx="104">
                  <c:v>984</c:v>
                </c:pt>
                <c:pt idx="105">
                  <c:v>973</c:v>
                </c:pt>
                <c:pt idx="106">
                  <c:v>98</c:v>
                </c:pt>
                <c:pt idx="107">
                  <c:v>149</c:v>
                </c:pt>
                <c:pt idx="108">
                  <c:v>558</c:v>
                </c:pt>
                <c:pt idx="109">
                  <c:v>571</c:v>
                </c:pt>
                <c:pt idx="110">
                  <c:v>587</c:v>
                </c:pt>
                <c:pt idx="111">
                  <c:v>559</c:v>
                </c:pt>
                <c:pt idx="112">
                  <c:v>554</c:v>
                </c:pt>
                <c:pt idx="113">
                  <c:v>518</c:v>
                </c:pt>
                <c:pt idx="114">
                  <c:v>469</c:v>
                </c:pt>
                <c:pt idx="115">
                  <c:v>463</c:v>
                </c:pt>
                <c:pt idx="116">
                  <c:v>431</c:v>
                </c:pt>
                <c:pt idx="117">
                  <c:v>466</c:v>
                </c:pt>
                <c:pt idx="118">
                  <c:v>468</c:v>
                </c:pt>
                <c:pt idx="119">
                  <c:v>486</c:v>
                </c:pt>
                <c:pt idx="120">
                  <c:v>561</c:v>
                </c:pt>
                <c:pt idx="121">
                  <c:v>467</c:v>
                </c:pt>
                <c:pt idx="122">
                  <c:v>437</c:v>
                </c:pt>
                <c:pt idx="123">
                  <c:v>401</c:v>
                </c:pt>
                <c:pt idx="124">
                  <c:v>430</c:v>
                </c:pt>
                <c:pt idx="125">
                  <c:v>412</c:v>
                </c:pt>
                <c:pt idx="126">
                  <c:v>464</c:v>
                </c:pt>
                <c:pt idx="127">
                  <c:v>404</c:v>
                </c:pt>
                <c:pt idx="128">
                  <c:v>420</c:v>
                </c:pt>
                <c:pt idx="129">
                  <c:v>422</c:v>
                </c:pt>
                <c:pt idx="130">
                  <c:v>420</c:v>
                </c:pt>
                <c:pt idx="131">
                  <c:v>420</c:v>
                </c:pt>
                <c:pt idx="132">
                  <c:v>424</c:v>
                </c:pt>
                <c:pt idx="133">
                  <c:v>400</c:v>
                </c:pt>
                <c:pt idx="134">
                  <c:v>370</c:v>
                </c:pt>
                <c:pt idx="135">
                  <c:v>362</c:v>
                </c:pt>
                <c:pt idx="136">
                  <c:v>357</c:v>
                </c:pt>
                <c:pt idx="137">
                  <c:v>421</c:v>
                </c:pt>
                <c:pt idx="138">
                  <c:v>364</c:v>
                </c:pt>
                <c:pt idx="139">
                  <c:v>344</c:v>
                </c:pt>
                <c:pt idx="140">
                  <c:v>373</c:v>
                </c:pt>
                <c:pt idx="141">
                  <c:v>352</c:v>
                </c:pt>
                <c:pt idx="142">
                  <c:v>325</c:v>
                </c:pt>
                <c:pt idx="143">
                  <c:v>310</c:v>
                </c:pt>
                <c:pt idx="144">
                  <c:v>291</c:v>
                </c:pt>
                <c:pt idx="145">
                  <c:v>223</c:v>
                </c:pt>
                <c:pt idx="146">
                  <c:v>260</c:v>
                </c:pt>
                <c:pt idx="147">
                  <c:v>254</c:v>
                </c:pt>
                <c:pt idx="148">
                  <c:v>343</c:v>
                </c:pt>
                <c:pt idx="149">
                  <c:v>306</c:v>
                </c:pt>
                <c:pt idx="150">
                  <c:v>306</c:v>
                </c:pt>
                <c:pt idx="151">
                  <c:v>320</c:v>
                </c:pt>
                <c:pt idx="152">
                  <c:v>303</c:v>
                </c:pt>
                <c:pt idx="153">
                  <c:v>330</c:v>
                </c:pt>
                <c:pt idx="154">
                  <c:v>354</c:v>
                </c:pt>
                <c:pt idx="155">
                  <c:v>362</c:v>
                </c:pt>
                <c:pt idx="156">
                  <c:v>329</c:v>
                </c:pt>
                <c:pt idx="157">
                  <c:v>339</c:v>
                </c:pt>
                <c:pt idx="158">
                  <c:v>314</c:v>
                </c:pt>
                <c:pt idx="159">
                  <c:v>309</c:v>
                </c:pt>
                <c:pt idx="160">
                  <c:v>305</c:v>
                </c:pt>
                <c:pt idx="161">
                  <c:v>303</c:v>
                </c:pt>
                <c:pt idx="162">
                  <c:v>289</c:v>
                </c:pt>
                <c:pt idx="163">
                  <c:v>326</c:v>
                </c:pt>
                <c:pt idx="164">
                  <c:v>314</c:v>
                </c:pt>
                <c:pt idx="165">
                  <c:v>296</c:v>
                </c:pt>
                <c:pt idx="166">
                  <c:v>404</c:v>
                </c:pt>
                <c:pt idx="167">
                  <c:v>343</c:v>
                </c:pt>
                <c:pt idx="168">
                  <c:v>410</c:v>
                </c:pt>
                <c:pt idx="169">
                  <c:v>434</c:v>
                </c:pt>
                <c:pt idx="170">
                  <c:v>377</c:v>
                </c:pt>
                <c:pt idx="171">
                  <c:v>359</c:v>
                </c:pt>
                <c:pt idx="172">
                  <c:v>397</c:v>
                </c:pt>
                <c:pt idx="173">
                  <c:v>437</c:v>
                </c:pt>
                <c:pt idx="174">
                  <c:v>424</c:v>
                </c:pt>
                <c:pt idx="175">
                  <c:v>463</c:v>
                </c:pt>
                <c:pt idx="176">
                  <c:v>473</c:v>
                </c:pt>
                <c:pt idx="177">
                  <c:v>454</c:v>
                </c:pt>
                <c:pt idx="178">
                  <c:v>434</c:v>
                </c:pt>
                <c:pt idx="179">
                  <c:v>450</c:v>
                </c:pt>
                <c:pt idx="180">
                  <c:v>422</c:v>
                </c:pt>
                <c:pt idx="181">
                  <c:v>411</c:v>
                </c:pt>
                <c:pt idx="182">
                  <c:v>412</c:v>
                </c:pt>
                <c:pt idx="183">
                  <c:v>374</c:v>
                </c:pt>
                <c:pt idx="184">
                  <c:v>319</c:v>
                </c:pt>
                <c:pt idx="185">
                  <c:v>300</c:v>
                </c:pt>
                <c:pt idx="186">
                  <c:v>248</c:v>
                </c:pt>
                <c:pt idx="187">
                  <c:v>243</c:v>
                </c:pt>
                <c:pt idx="188">
                  <c:v>244</c:v>
                </c:pt>
                <c:pt idx="189">
                  <c:v>245</c:v>
                </c:pt>
                <c:pt idx="190">
                  <c:v>208</c:v>
                </c:pt>
                <c:pt idx="191">
                  <c:v>208</c:v>
                </c:pt>
                <c:pt idx="192">
                  <c:v>184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Koreksi_Data!$C$382:$C$587</c:f>
              <c:numCache>
                <c:formatCode>mmm\-yyyy</c:formatCode>
                <c:ptCount val="206"/>
                <c:pt idx="0">
                  <c:v>39845</c:v>
                </c:pt>
                <c:pt idx="1">
                  <c:v>39873</c:v>
                </c:pt>
                <c:pt idx="2">
                  <c:v>39904</c:v>
                </c:pt>
                <c:pt idx="3">
                  <c:v>39934</c:v>
                </c:pt>
                <c:pt idx="4">
                  <c:v>39965</c:v>
                </c:pt>
                <c:pt idx="5">
                  <c:v>39995</c:v>
                </c:pt>
                <c:pt idx="6">
                  <c:v>40026</c:v>
                </c:pt>
                <c:pt idx="7">
                  <c:v>40057</c:v>
                </c:pt>
                <c:pt idx="8">
                  <c:v>40087</c:v>
                </c:pt>
                <c:pt idx="9">
                  <c:v>40118</c:v>
                </c:pt>
                <c:pt idx="10">
                  <c:v>40148</c:v>
                </c:pt>
                <c:pt idx="11">
                  <c:v>40179</c:v>
                </c:pt>
                <c:pt idx="12">
                  <c:v>40210</c:v>
                </c:pt>
                <c:pt idx="13">
                  <c:v>40238</c:v>
                </c:pt>
                <c:pt idx="14">
                  <c:v>40269</c:v>
                </c:pt>
                <c:pt idx="15">
                  <c:v>40299</c:v>
                </c:pt>
                <c:pt idx="16">
                  <c:v>40330</c:v>
                </c:pt>
                <c:pt idx="17">
                  <c:v>40360</c:v>
                </c:pt>
                <c:pt idx="18">
                  <c:v>40391</c:v>
                </c:pt>
                <c:pt idx="19">
                  <c:v>40422</c:v>
                </c:pt>
                <c:pt idx="20">
                  <c:v>40452</c:v>
                </c:pt>
                <c:pt idx="21">
                  <c:v>40483</c:v>
                </c:pt>
                <c:pt idx="22">
                  <c:v>40513</c:v>
                </c:pt>
                <c:pt idx="23">
                  <c:v>40544</c:v>
                </c:pt>
                <c:pt idx="24">
                  <c:v>40575</c:v>
                </c:pt>
                <c:pt idx="25">
                  <c:v>40603</c:v>
                </c:pt>
                <c:pt idx="26">
                  <c:v>40634</c:v>
                </c:pt>
                <c:pt idx="27">
                  <c:v>40664</c:v>
                </c:pt>
                <c:pt idx="28">
                  <c:v>40695</c:v>
                </c:pt>
                <c:pt idx="29">
                  <c:v>40725</c:v>
                </c:pt>
                <c:pt idx="30">
                  <c:v>40756</c:v>
                </c:pt>
                <c:pt idx="31">
                  <c:v>40787</c:v>
                </c:pt>
                <c:pt idx="32">
                  <c:v>40817</c:v>
                </c:pt>
                <c:pt idx="33">
                  <c:v>40848</c:v>
                </c:pt>
                <c:pt idx="34">
                  <c:v>40878</c:v>
                </c:pt>
                <c:pt idx="35">
                  <c:v>40909</c:v>
                </c:pt>
                <c:pt idx="36">
                  <c:v>40940</c:v>
                </c:pt>
                <c:pt idx="37">
                  <c:v>40969</c:v>
                </c:pt>
                <c:pt idx="38">
                  <c:v>41000</c:v>
                </c:pt>
                <c:pt idx="39">
                  <c:v>41030</c:v>
                </c:pt>
                <c:pt idx="40">
                  <c:v>41061</c:v>
                </c:pt>
                <c:pt idx="41">
                  <c:v>41091</c:v>
                </c:pt>
                <c:pt idx="42">
                  <c:v>41122</c:v>
                </c:pt>
                <c:pt idx="43">
                  <c:v>41153</c:v>
                </c:pt>
                <c:pt idx="44">
                  <c:v>41183</c:v>
                </c:pt>
                <c:pt idx="45">
                  <c:v>41214</c:v>
                </c:pt>
                <c:pt idx="46">
                  <c:v>41244</c:v>
                </c:pt>
                <c:pt idx="47">
                  <c:v>41275</c:v>
                </c:pt>
                <c:pt idx="48">
                  <c:v>41306</c:v>
                </c:pt>
                <c:pt idx="49">
                  <c:v>41334</c:v>
                </c:pt>
                <c:pt idx="50">
                  <c:v>41365</c:v>
                </c:pt>
                <c:pt idx="51">
                  <c:v>41395</c:v>
                </c:pt>
                <c:pt idx="52">
                  <c:v>41426</c:v>
                </c:pt>
                <c:pt idx="53">
                  <c:v>41456</c:v>
                </c:pt>
                <c:pt idx="54">
                  <c:v>41487</c:v>
                </c:pt>
                <c:pt idx="55">
                  <c:v>41518</c:v>
                </c:pt>
                <c:pt idx="56">
                  <c:v>41548</c:v>
                </c:pt>
                <c:pt idx="57">
                  <c:v>41579</c:v>
                </c:pt>
                <c:pt idx="58">
                  <c:v>41609</c:v>
                </c:pt>
                <c:pt idx="59">
                  <c:v>41640</c:v>
                </c:pt>
                <c:pt idx="60">
                  <c:v>41671</c:v>
                </c:pt>
                <c:pt idx="61">
                  <c:v>41699</c:v>
                </c:pt>
                <c:pt idx="62">
                  <c:v>41730</c:v>
                </c:pt>
                <c:pt idx="63">
                  <c:v>41760</c:v>
                </c:pt>
                <c:pt idx="64">
                  <c:v>41791</c:v>
                </c:pt>
                <c:pt idx="65">
                  <c:v>41821</c:v>
                </c:pt>
                <c:pt idx="66">
                  <c:v>41852</c:v>
                </c:pt>
                <c:pt idx="67">
                  <c:v>41883</c:v>
                </c:pt>
                <c:pt idx="68">
                  <c:v>41913</c:v>
                </c:pt>
                <c:pt idx="69">
                  <c:v>41944</c:v>
                </c:pt>
                <c:pt idx="70">
                  <c:v>41974</c:v>
                </c:pt>
                <c:pt idx="71">
                  <c:v>42005</c:v>
                </c:pt>
                <c:pt idx="72">
                  <c:v>42036</c:v>
                </c:pt>
                <c:pt idx="73">
                  <c:v>42064</c:v>
                </c:pt>
                <c:pt idx="74">
                  <c:v>42095</c:v>
                </c:pt>
                <c:pt idx="75">
                  <c:v>42125</c:v>
                </c:pt>
                <c:pt idx="76">
                  <c:v>42156</c:v>
                </c:pt>
                <c:pt idx="77">
                  <c:v>42186</c:v>
                </c:pt>
                <c:pt idx="78">
                  <c:v>42217</c:v>
                </c:pt>
                <c:pt idx="79">
                  <c:v>42248</c:v>
                </c:pt>
                <c:pt idx="80">
                  <c:v>42278</c:v>
                </c:pt>
                <c:pt idx="81">
                  <c:v>42309</c:v>
                </c:pt>
                <c:pt idx="82">
                  <c:v>42339</c:v>
                </c:pt>
                <c:pt idx="83">
                  <c:v>42370</c:v>
                </c:pt>
                <c:pt idx="84">
                  <c:v>42430</c:v>
                </c:pt>
                <c:pt idx="85">
                  <c:v>42461</c:v>
                </c:pt>
                <c:pt idx="86">
                  <c:v>42491</c:v>
                </c:pt>
                <c:pt idx="87">
                  <c:v>42522</c:v>
                </c:pt>
                <c:pt idx="88">
                  <c:v>42552</c:v>
                </c:pt>
                <c:pt idx="89">
                  <c:v>42583</c:v>
                </c:pt>
                <c:pt idx="90">
                  <c:v>42614</c:v>
                </c:pt>
                <c:pt idx="91">
                  <c:v>42644</c:v>
                </c:pt>
                <c:pt idx="92">
                  <c:v>42675</c:v>
                </c:pt>
                <c:pt idx="93">
                  <c:v>42705</c:v>
                </c:pt>
                <c:pt idx="94">
                  <c:v>42736</c:v>
                </c:pt>
                <c:pt idx="95">
                  <c:v>42767</c:v>
                </c:pt>
                <c:pt idx="96">
                  <c:v>42795</c:v>
                </c:pt>
                <c:pt idx="97">
                  <c:v>42826</c:v>
                </c:pt>
                <c:pt idx="98">
                  <c:v>42856</c:v>
                </c:pt>
                <c:pt idx="99">
                  <c:v>42887</c:v>
                </c:pt>
                <c:pt idx="100">
                  <c:v>42917</c:v>
                </c:pt>
                <c:pt idx="101">
                  <c:v>42948</c:v>
                </c:pt>
                <c:pt idx="102">
                  <c:v>42979</c:v>
                </c:pt>
                <c:pt idx="103">
                  <c:v>43009</c:v>
                </c:pt>
                <c:pt idx="104">
                  <c:v>43040</c:v>
                </c:pt>
                <c:pt idx="105">
                  <c:v>43070</c:v>
                </c:pt>
                <c:pt idx="106">
                  <c:v>43101</c:v>
                </c:pt>
                <c:pt idx="107">
                  <c:v>43132</c:v>
                </c:pt>
                <c:pt idx="108">
                  <c:v>43160</c:v>
                </c:pt>
                <c:pt idx="109">
                  <c:v>43191</c:v>
                </c:pt>
                <c:pt idx="110">
                  <c:v>43221</c:v>
                </c:pt>
                <c:pt idx="111">
                  <c:v>43252</c:v>
                </c:pt>
                <c:pt idx="112">
                  <c:v>43282</c:v>
                </c:pt>
                <c:pt idx="113">
                  <c:v>43313</c:v>
                </c:pt>
                <c:pt idx="114">
                  <c:v>43344</c:v>
                </c:pt>
                <c:pt idx="115">
                  <c:v>43374</c:v>
                </c:pt>
                <c:pt idx="116">
                  <c:v>43405</c:v>
                </c:pt>
                <c:pt idx="117">
                  <c:v>43435</c:v>
                </c:pt>
                <c:pt idx="118">
                  <c:v>43466</c:v>
                </c:pt>
                <c:pt idx="119">
                  <c:v>43497</c:v>
                </c:pt>
                <c:pt idx="120">
                  <c:v>43525</c:v>
                </c:pt>
                <c:pt idx="121">
                  <c:v>43556</c:v>
                </c:pt>
                <c:pt idx="122">
                  <c:v>43586</c:v>
                </c:pt>
                <c:pt idx="123">
                  <c:v>43617</c:v>
                </c:pt>
                <c:pt idx="124">
                  <c:v>43647</c:v>
                </c:pt>
                <c:pt idx="125">
                  <c:v>43678</c:v>
                </c:pt>
                <c:pt idx="126">
                  <c:v>43709</c:v>
                </c:pt>
                <c:pt idx="127">
                  <c:v>43739</c:v>
                </c:pt>
                <c:pt idx="128">
                  <c:v>43770</c:v>
                </c:pt>
                <c:pt idx="129">
                  <c:v>43800</c:v>
                </c:pt>
                <c:pt idx="130">
                  <c:v>43831</c:v>
                </c:pt>
                <c:pt idx="131">
                  <c:v>43862</c:v>
                </c:pt>
                <c:pt idx="132">
                  <c:v>43891</c:v>
                </c:pt>
                <c:pt idx="133">
                  <c:v>43922</c:v>
                </c:pt>
                <c:pt idx="134">
                  <c:v>43952</c:v>
                </c:pt>
                <c:pt idx="135">
                  <c:v>43983</c:v>
                </c:pt>
                <c:pt idx="136">
                  <c:v>44013</c:v>
                </c:pt>
                <c:pt idx="137">
                  <c:v>44044</c:v>
                </c:pt>
                <c:pt idx="138">
                  <c:v>44075</c:v>
                </c:pt>
                <c:pt idx="139">
                  <c:v>44105</c:v>
                </c:pt>
                <c:pt idx="140">
                  <c:v>44136</c:v>
                </c:pt>
                <c:pt idx="141">
                  <c:v>44166</c:v>
                </c:pt>
                <c:pt idx="142">
                  <c:v>44197</c:v>
                </c:pt>
                <c:pt idx="143">
                  <c:v>44228</c:v>
                </c:pt>
                <c:pt idx="144">
                  <c:v>44256</c:v>
                </c:pt>
                <c:pt idx="145">
                  <c:v>44287</c:v>
                </c:pt>
                <c:pt idx="146">
                  <c:v>44317</c:v>
                </c:pt>
                <c:pt idx="147">
                  <c:v>44348</c:v>
                </c:pt>
                <c:pt idx="148">
                  <c:v>44409</c:v>
                </c:pt>
                <c:pt idx="149">
                  <c:v>44440</c:v>
                </c:pt>
                <c:pt idx="150">
                  <c:v>44470</c:v>
                </c:pt>
                <c:pt idx="151">
                  <c:v>44501</c:v>
                </c:pt>
                <c:pt idx="152">
                  <c:v>44531</c:v>
                </c:pt>
                <c:pt idx="153">
                  <c:v>44562</c:v>
                </c:pt>
                <c:pt idx="154">
                  <c:v>44593</c:v>
                </c:pt>
                <c:pt idx="155">
                  <c:v>44621</c:v>
                </c:pt>
                <c:pt idx="156">
                  <c:v>44652</c:v>
                </c:pt>
                <c:pt idx="157">
                  <c:v>44682</c:v>
                </c:pt>
                <c:pt idx="158">
                  <c:v>44713</c:v>
                </c:pt>
                <c:pt idx="159">
                  <c:v>44743</c:v>
                </c:pt>
                <c:pt idx="160">
                  <c:v>44774</c:v>
                </c:pt>
                <c:pt idx="161">
                  <c:v>44805</c:v>
                </c:pt>
                <c:pt idx="162">
                  <c:v>44835</c:v>
                </c:pt>
                <c:pt idx="163">
                  <c:v>44866</c:v>
                </c:pt>
                <c:pt idx="164">
                  <c:v>44896</c:v>
                </c:pt>
                <c:pt idx="165">
                  <c:v>44927</c:v>
                </c:pt>
                <c:pt idx="166">
                  <c:v>44958</c:v>
                </c:pt>
                <c:pt idx="167">
                  <c:v>44986</c:v>
                </c:pt>
                <c:pt idx="168">
                  <c:v>45017</c:v>
                </c:pt>
                <c:pt idx="169">
                  <c:v>45047</c:v>
                </c:pt>
                <c:pt idx="170">
                  <c:v>45078</c:v>
                </c:pt>
                <c:pt idx="171">
                  <c:v>45108</c:v>
                </c:pt>
                <c:pt idx="172">
                  <c:v>45139</c:v>
                </c:pt>
                <c:pt idx="173">
                  <c:v>45170</c:v>
                </c:pt>
                <c:pt idx="174">
                  <c:v>45200</c:v>
                </c:pt>
                <c:pt idx="175">
                  <c:v>45231</c:v>
                </c:pt>
                <c:pt idx="176">
                  <c:v>45261</c:v>
                </c:pt>
                <c:pt idx="177">
                  <c:v>45292</c:v>
                </c:pt>
                <c:pt idx="178">
                  <c:v>45323</c:v>
                </c:pt>
                <c:pt idx="179">
                  <c:v>45352</c:v>
                </c:pt>
                <c:pt idx="180">
                  <c:v>45383</c:v>
                </c:pt>
                <c:pt idx="181">
                  <c:v>45413</c:v>
                </c:pt>
                <c:pt idx="182">
                  <c:v>45444</c:v>
                </c:pt>
                <c:pt idx="183">
                  <c:v>45474</c:v>
                </c:pt>
                <c:pt idx="184">
                  <c:v>45505</c:v>
                </c:pt>
                <c:pt idx="185">
                  <c:v>45536</c:v>
                </c:pt>
                <c:pt idx="186">
                  <c:v>45566</c:v>
                </c:pt>
                <c:pt idx="187">
                  <c:v>45597</c:v>
                </c:pt>
                <c:pt idx="188">
                  <c:v>45627</c:v>
                </c:pt>
                <c:pt idx="189">
                  <c:v>45658</c:v>
                </c:pt>
                <c:pt idx="190">
                  <c:v>45689</c:v>
                </c:pt>
                <c:pt idx="191">
                  <c:v>45717</c:v>
                </c:pt>
                <c:pt idx="192">
                  <c:v>45748</c:v>
                </c:pt>
                <c:pt idx="193">
                  <c:v>45778</c:v>
                </c:pt>
                <c:pt idx="194">
                  <c:v>45809</c:v>
                </c:pt>
                <c:pt idx="195">
                  <c:v>45870</c:v>
                </c:pt>
                <c:pt idx="196">
                  <c:v>45931</c:v>
                </c:pt>
                <c:pt idx="197">
                  <c:v>45962</c:v>
                </c:pt>
                <c:pt idx="198">
                  <c:v>45992</c:v>
                </c:pt>
                <c:pt idx="199">
                  <c:v>46054</c:v>
                </c:pt>
                <c:pt idx="200">
                  <c:v>46113</c:v>
                </c:pt>
                <c:pt idx="201">
                  <c:v>46143</c:v>
                </c:pt>
                <c:pt idx="202">
                  <c:v>46174</c:v>
                </c:pt>
                <c:pt idx="203">
                  <c:v>46204</c:v>
                </c:pt>
                <c:pt idx="204">
                  <c:v>46235</c:v>
                </c:pt>
                <c:pt idx="205">
                  <c:v>46266</c:v>
                </c:pt>
              </c:numCache>
            </c:numRef>
          </c:xVal>
          <c:yVal>
            <c:numRef>
              <c:f>Koreksi_Data!$Q$382:$Q$587</c:f>
              <c:numCache>
                <c:formatCode>#,##0.0</c:formatCode>
                <c:ptCount val="206"/>
                <c:pt idx="0">
                  <c:v>64</c:v>
                </c:pt>
                <c:pt idx="12">
                  <c:v>422</c:v>
                </c:pt>
                <c:pt idx="13">
                  <c:v>312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648</c:v>
                </c:pt>
                <c:pt idx="27">
                  <c:v>0</c:v>
                </c:pt>
                <c:pt idx="31">
                  <c:v>12</c:v>
                </c:pt>
                <c:pt idx="36">
                  <c:v>0</c:v>
                </c:pt>
                <c:pt idx="42">
                  <c:v>0</c:v>
                </c:pt>
                <c:pt idx="51">
                  <c:v>0</c:v>
                </c:pt>
                <c:pt idx="57">
                  <c:v>0</c:v>
                </c:pt>
                <c:pt idx="61">
                  <c:v>0</c:v>
                </c:pt>
                <c:pt idx="75">
                  <c:v>44</c:v>
                </c:pt>
                <c:pt idx="77">
                  <c:v>784.5</c:v>
                </c:pt>
                <c:pt idx="79">
                  <c:v>480</c:v>
                </c:pt>
                <c:pt idx="80">
                  <c:v>792</c:v>
                </c:pt>
                <c:pt idx="81">
                  <c:v>928</c:v>
                </c:pt>
                <c:pt idx="82">
                  <c:v>122</c:v>
                </c:pt>
                <c:pt idx="83">
                  <c:v>1200</c:v>
                </c:pt>
                <c:pt idx="85">
                  <c:v>784</c:v>
                </c:pt>
                <c:pt idx="86">
                  <c:v>1464</c:v>
                </c:pt>
                <c:pt idx="87">
                  <c:v>1440</c:v>
                </c:pt>
                <c:pt idx="88">
                  <c:v>1375</c:v>
                </c:pt>
                <c:pt idx="89">
                  <c:v>465</c:v>
                </c:pt>
                <c:pt idx="90">
                  <c:v>963.5</c:v>
                </c:pt>
                <c:pt idx="91">
                  <c:v>1300</c:v>
                </c:pt>
                <c:pt idx="92">
                  <c:v>1243</c:v>
                </c:pt>
                <c:pt idx="93">
                  <c:v>1146</c:v>
                </c:pt>
                <c:pt idx="94">
                  <c:v>1118</c:v>
                </c:pt>
                <c:pt idx="95">
                  <c:v>1035</c:v>
                </c:pt>
                <c:pt idx="97">
                  <c:v>948</c:v>
                </c:pt>
                <c:pt idx="98">
                  <c:v>893</c:v>
                </c:pt>
                <c:pt idx="99">
                  <c:v>956</c:v>
                </c:pt>
                <c:pt idx="101">
                  <c:v>618.5</c:v>
                </c:pt>
                <c:pt idx="102">
                  <c:v>977</c:v>
                </c:pt>
                <c:pt idx="104">
                  <c:v>841</c:v>
                </c:pt>
                <c:pt idx="106">
                  <c:v>34</c:v>
                </c:pt>
                <c:pt idx="107">
                  <c:v>525</c:v>
                </c:pt>
                <c:pt idx="108">
                  <c:v>520</c:v>
                </c:pt>
                <c:pt idx="109">
                  <c:v>543</c:v>
                </c:pt>
                <c:pt idx="110">
                  <c:v>525</c:v>
                </c:pt>
                <c:pt idx="111">
                  <c:v>497</c:v>
                </c:pt>
                <c:pt idx="112">
                  <c:v>480</c:v>
                </c:pt>
                <c:pt idx="113">
                  <c:v>431.5</c:v>
                </c:pt>
                <c:pt idx="115">
                  <c:v>371</c:v>
                </c:pt>
                <c:pt idx="116">
                  <c:v>386</c:v>
                </c:pt>
                <c:pt idx="117">
                  <c:v>397</c:v>
                </c:pt>
                <c:pt idx="119">
                  <c:v>378</c:v>
                </c:pt>
                <c:pt idx="120">
                  <c:v>295</c:v>
                </c:pt>
                <c:pt idx="121">
                  <c:v>340</c:v>
                </c:pt>
                <c:pt idx="122">
                  <c:v>369</c:v>
                </c:pt>
                <c:pt idx="138">
                  <c:v>348</c:v>
                </c:pt>
                <c:pt idx="183">
                  <c:v>284</c:v>
                </c:pt>
                <c:pt idx="184">
                  <c:v>262</c:v>
                </c:pt>
                <c:pt idx="185">
                  <c:v>218</c:v>
                </c:pt>
                <c:pt idx="186">
                  <c:v>192</c:v>
                </c:pt>
                <c:pt idx="189">
                  <c:v>188</c:v>
                </c:pt>
                <c:pt idx="191">
                  <c:v>159</c:v>
                </c:pt>
                <c:pt idx="193">
                  <c:v>130</c:v>
                </c:pt>
                <c:pt idx="194">
                  <c:v>113</c:v>
                </c:pt>
                <c:pt idx="195">
                  <c:v>811</c:v>
                </c:pt>
                <c:pt idx="196">
                  <c:v>589</c:v>
                </c:pt>
                <c:pt idx="197">
                  <c:v>552</c:v>
                </c:pt>
                <c:pt idx="198">
                  <c:v>520</c:v>
                </c:pt>
                <c:pt idx="199">
                  <c:v>488</c:v>
                </c:pt>
                <c:pt idx="200">
                  <c:v>350</c:v>
                </c:pt>
                <c:pt idx="201">
                  <c:v>350</c:v>
                </c:pt>
                <c:pt idx="202">
                  <c:v>251</c:v>
                </c:pt>
                <c:pt idx="203">
                  <c:v>191</c:v>
                </c:pt>
                <c:pt idx="204">
                  <c:v>182</c:v>
                </c:pt>
                <c:pt idx="205">
                  <c:v>178</c:v>
                </c:pt>
              </c:numCache>
            </c:numRef>
          </c:yVal>
          <c:smooth val="0"/>
        </c:ser>
        <c:axId val="91396523"/>
        <c:axId val="79169076"/>
      </c:scatterChart>
      <c:valAx>
        <c:axId val="91396523"/>
        <c:scaling>
          <c:orientation val="minMax"/>
          <c:max val="46266"/>
          <c:min val="39845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9169076"/>
        <c:crosses val="autoZero"/>
        <c:crossBetween val="midCat"/>
        <c:majorUnit val="1095.75"/>
      </c:valAx>
      <c:valAx>
        <c:axId val="79169076"/>
        <c:scaling>
          <c:orientation val="minMax"/>
          <c:max val="3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139652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KKA-3 | FLUID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548235"/>
            </a:solidFill>
            <a:ln w="1908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Koreksi_Data!$C$382:$C$587</c:f>
              <c:numCache>
                <c:formatCode>mmm\-yyyy</c:formatCode>
                <c:ptCount val="206"/>
                <c:pt idx="0">
                  <c:v>39845</c:v>
                </c:pt>
                <c:pt idx="1">
                  <c:v>39873</c:v>
                </c:pt>
                <c:pt idx="2">
                  <c:v>39904</c:v>
                </c:pt>
                <c:pt idx="3">
                  <c:v>39934</c:v>
                </c:pt>
                <c:pt idx="4">
                  <c:v>39965</c:v>
                </c:pt>
                <c:pt idx="5">
                  <c:v>39995</c:v>
                </c:pt>
                <c:pt idx="6">
                  <c:v>40026</c:v>
                </c:pt>
                <c:pt idx="7">
                  <c:v>40057</c:v>
                </c:pt>
                <c:pt idx="8">
                  <c:v>40087</c:v>
                </c:pt>
                <c:pt idx="9">
                  <c:v>40118</c:v>
                </c:pt>
                <c:pt idx="10">
                  <c:v>40148</c:v>
                </c:pt>
                <c:pt idx="11">
                  <c:v>40179</c:v>
                </c:pt>
                <c:pt idx="12">
                  <c:v>40210</c:v>
                </c:pt>
                <c:pt idx="13">
                  <c:v>40238</c:v>
                </c:pt>
                <c:pt idx="14">
                  <c:v>40269</c:v>
                </c:pt>
                <c:pt idx="15">
                  <c:v>40299</c:v>
                </c:pt>
                <c:pt idx="16">
                  <c:v>40330</c:v>
                </c:pt>
                <c:pt idx="17">
                  <c:v>40360</c:v>
                </c:pt>
                <c:pt idx="18">
                  <c:v>40391</c:v>
                </c:pt>
                <c:pt idx="19">
                  <c:v>40422</c:v>
                </c:pt>
                <c:pt idx="20">
                  <c:v>40452</c:v>
                </c:pt>
                <c:pt idx="21">
                  <c:v>40483</c:v>
                </c:pt>
                <c:pt idx="22">
                  <c:v>40513</c:v>
                </c:pt>
                <c:pt idx="23">
                  <c:v>40544</c:v>
                </c:pt>
                <c:pt idx="24">
                  <c:v>40575</c:v>
                </c:pt>
                <c:pt idx="25">
                  <c:v>40603</c:v>
                </c:pt>
                <c:pt idx="26">
                  <c:v>40634</c:v>
                </c:pt>
                <c:pt idx="27">
                  <c:v>40664</c:v>
                </c:pt>
                <c:pt idx="28">
                  <c:v>40695</c:v>
                </c:pt>
                <c:pt idx="29">
                  <c:v>40725</c:v>
                </c:pt>
                <c:pt idx="30">
                  <c:v>40756</c:v>
                </c:pt>
                <c:pt idx="31">
                  <c:v>40787</c:v>
                </c:pt>
                <c:pt idx="32">
                  <c:v>40817</c:v>
                </c:pt>
                <c:pt idx="33">
                  <c:v>40848</c:v>
                </c:pt>
                <c:pt idx="34">
                  <c:v>40878</c:v>
                </c:pt>
                <c:pt idx="35">
                  <c:v>40909</c:v>
                </c:pt>
                <c:pt idx="36">
                  <c:v>40940</c:v>
                </c:pt>
                <c:pt idx="37">
                  <c:v>40969</c:v>
                </c:pt>
                <c:pt idx="38">
                  <c:v>41000</c:v>
                </c:pt>
                <c:pt idx="39">
                  <c:v>41030</c:v>
                </c:pt>
                <c:pt idx="40">
                  <c:v>41061</c:v>
                </c:pt>
                <c:pt idx="41">
                  <c:v>41091</c:v>
                </c:pt>
                <c:pt idx="42">
                  <c:v>41122</c:v>
                </c:pt>
                <c:pt idx="43">
                  <c:v>41153</c:v>
                </c:pt>
                <c:pt idx="44">
                  <c:v>41183</c:v>
                </c:pt>
                <c:pt idx="45">
                  <c:v>41214</c:v>
                </c:pt>
                <c:pt idx="46">
                  <c:v>41244</c:v>
                </c:pt>
                <c:pt idx="47">
                  <c:v>41275</c:v>
                </c:pt>
                <c:pt idx="48">
                  <c:v>41306</c:v>
                </c:pt>
                <c:pt idx="49">
                  <c:v>41334</c:v>
                </c:pt>
                <c:pt idx="50">
                  <c:v>41365</c:v>
                </c:pt>
                <c:pt idx="51">
                  <c:v>41395</c:v>
                </c:pt>
                <c:pt idx="52">
                  <c:v>41426</c:v>
                </c:pt>
                <c:pt idx="53">
                  <c:v>41456</c:v>
                </c:pt>
                <c:pt idx="54">
                  <c:v>41487</c:v>
                </c:pt>
                <c:pt idx="55">
                  <c:v>41518</c:v>
                </c:pt>
                <c:pt idx="56">
                  <c:v>41548</c:v>
                </c:pt>
                <c:pt idx="57">
                  <c:v>41579</c:v>
                </c:pt>
                <c:pt idx="58">
                  <c:v>41609</c:v>
                </c:pt>
                <c:pt idx="59">
                  <c:v>41640</c:v>
                </c:pt>
                <c:pt idx="60">
                  <c:v>41671</c:v>
                </c:pt>
                <c:pt idx="61">
                  <c:v>41699</c:v>
                </c:pt>
                <c:pt idx="62">
                  <c:v>41730</c:v>
                </c:pt>
                <c:pt idx="63">
                  <c:v>41760</c:v>
                </c:pt>
                <c:pt idx="64">
                  <c:v>41791</c:v>
                </c:pt>
                <c:pt idx="65">
                  <c:v>41821</c:v>
                </c:pt>
                <c:pt idx="66">
                  <c:v>41852</c:v>
                </c:pt>
                <c:pt idx="67">
                  <c:v>41883</c:v>
                </c:pt>
                <c:pt idx="68">
                  <c:v>41913</c:v>
                </c:pt>
                <c:pt idx="69">
                  <c:v>41944</c:v>
                </c:pt>
                <c:pt idx="70">
                  <c:v>41974</c:v>
                </c:pt>
                <c:pt idx="71">
                  <c:v>42005</c:v>
                </c:pt>
                <c:pt idx="72">
                  <c:v>42036</c:v>
                </c:pt>
                <c:pt idx="73">
                  <c:v>42064</c:v>
                </c:pt>
                <c:pt idx="74">
                  <c:v>42095</c:v>
                </c:pt>
                <c:pt idx="75">
                  <c:v>42125</c:v>
                </c:pt>
                <c:pt idx="76">
                  <c:v>42156</c:v>
                </c:pt>
                <c:pt idx="77">
                  <c:v>42186</c:v>
                </c:pt>
                <c:pt idx="78">
                  <c:v>42217</c:v>
                </c:pt>
                <c:pt idx="79">
                  <c:v>42248</c:v>
                </c:pt>
                <c:pt idx="80">
                  <c:v>42278</c:v>
                </c:pt>
                <c:pt idx="81">
                  <c:v>42309</c:v>
                </c:pt>
                <c:pt idx="82">
                  <c:v>42339</c:v>
                </c:pt>
                <c:pt idx="83">
                  <c:v>42370</c:v>
                </c:pt>
                <c:pt idx="84">
                  <c:v>42430</c:v>
                </c:pt>
                <c:pt idx="85">
                  <c:v>42461</c:v>
                </c:pt>
                <c:pt idx="86">
                  <c:v>42491</c:v>
                </c:pt>
                <c:pt idx="87">
                  <c:v>42522</c:v>
                </c:pt>
                <c:pt idx="88">
                  <c:v>42552</c:v>
                </c:pt>
                <c:pt idx="89">
                  <c:v>42583</c:v>
                </c:pt>
                <c:pt idx="90">
                  <c:v>42614</c:v>
                </c:pt>
                <c:pt idx="91">
                  <c:v>42644</c:v>
                </c:pt>
                <c:pt idx="92">
                  <c:v>42675</c:v>
                </c:pt>
                <c:pt idx="93">
                  <c:v>42705</c:v>
                </c:pt>
                <c:pt idx="94">
                  <c:v>42736</c:v>
                </c:pt>
                <c:pt idx="95">
                  <c:v>42767</c:v>
                </c:pt>
                <c:pt idx="96">
                  <c:v>42795</c:v>
                </c:pt>
                <c:pt idx="97">
                  <c:v>42826</c:v>
                </c:pt>
                <c:pt idx="98">
                  <c:v>42856</c:v>
                </c:pt>
                <c:pt idx="99">
                  <c:v>42887</c:v>
                </c:pt>
                <c:pt idx="100">
                  <c:v>42917</c:v>
                </c:pt>
                <c:pt idx="101">
                  <c:v>42948</c:v>
                </c:pt>
                <c:pt idx="102">
                  <c:v>42979</c:v>
                </c:pt>
                <c:pt idx="103">
                  <c:v>43009</c:v>
                </c:pt>
                <c:pt idx="104">
                  <c:v>43040</c:v>
                </c:pt>
                <c:pt idx="105">
                  <c:v>43070</c:v>
                </c:pt>
                <c:pt idx="106">
                  <c:v>43101</c:v>
                </c:pt>
                <c:pt idx="107">
                  <c:v>43132</c:v>
                </c:pt>
                <c:pt idx="108">
                  <c:v>43160</c:v>
                </c:pt>
                <c:pt idx="109">
                  <c:v>43191</c:v>
                </c:pt>
                <c:pt idx="110">
                  <c:v>43221</c:v>
                </c:pt>
                <c:pt idx="111">
                  <c:v>43252</c:v>
                </c:pt>
                <c:pt idx="112">
                  <c:v>43282</c:v>
                </c:pt>
                <c:pt idx="113">
                  <c:v>43313</c:v>
                </c:pt>
                <c:pt idx="114">
                  <c:v>43344</c:v>
                </c:pt>
                <c:pt idx="115">
                  <c:v>43374</c:v>
                </c:pt>
                <c:pt idx="116">
                  <c:v>43405</c:v>
                </c:pt>
                <c:pt idx="117">
                  <c:v>43435</c:v>
                </c:pt>
                <c:pt idx="118">
                  <c:v>43466</c:v>
                </c:pt>
                <c:pt idx="119">
                  <c:v>43497</c:v>
                </c:pt>
                <c:pt idx="120">
                  <c:v>43525</c:v>
                </c:pt>
                <c:pt idx="121">
                  <c:v>43556</c:v>
                </c:pt>
                <c:pt idx="122">
                  <c:v>43586</c:v>
                </c:pt>
                <c:pt idx="123">
                  <c:v>43617</c:v>
                </c:pt>
                <c:pt idx="124">
                  <c:v>43647</c:v>
                </c:pt>
                <c:pt idx="125">
                  <c:v>43678</c:v>
                </c:pt>
                <c:pt idx="126">
                  <c:v>43709</c:v>
                </c:pt>
                <c:pt idx="127">
                  <c:v>43739</c:v>
                </c:pt>
                <c:pt idx="128">
                  <c:v>43770</c:v>
                </c:pt>
                <c:pt idx="129">
                  <c:v>43800</c:v>
                </c:pt>
                <c:pt idx="130">
                  <c:v>43831</c:v>
                </c:pt>
                <c:pt idx="131">
                  <c:v>43862</c:v>
                </c:pt>
                <c:pt idx="132">
                  <c:v>43891</c:v>
                </c:pt>
                <c:pt idx="133">
                  <c:v>43922</c:v>
                </c:pt>
                <c:pt idx="134">
                  <c:v>43952</c:v>
                </c:pt>
                <c:pt idx="135">
                  <c:v>43983</c:v>
                </c:pt>
                <c:pt idx="136">
                  <c:v>44013</c:v>
                </c:pt>
                <c:pt idx="137">
                  <c:v>44044</c:v>
                </c:pt>
                <c:pt idx="138">
                  <c:v>44075</c:v>
                </c:pt>
                <c:pt idx="139">
                  <c:v>44105</c:v>
                </c:pt>
                <c:pt idx="140">
                  <c:v>44136</c:v>
                </c:pt>
                <c:pt idx="141">
                  <c:v>44166</c:v>
                </c:pt>
                <c:pt idx="142">
                  <c:v>44197</c:v>
                </c:pt>
                <c:pt idx="143">
                  <c:v>44228</c:v>
                </c:pt>
                <c:pt idx="144">
                  <c:v>44256</c:v>
                </c:pt>
                <c:pt idx="145">
                  <c:v>44287</c:v>
                </c:pt>
                <c:pt idx="146">
                  <c:v>44317</c:v>
                </c:pt>
                <c:pt idx="147">
                  <c:v>44348</c:v>
                </c:pt>
                <c:pt idx="148">
                  <c:v>44409</c:v>
                </c:pt>
                <c:pt idx="149">
                  <c:v>44440</c:v>
                </c:pt>
                <c:pt idx="150">
                  <c:v>44470</c:v>
                </c:pt>
                <c:pt idx="151">
                  <c:v>44501</c:v>
                </c:pt>
                <c:pt idx="152">
                  <c:v>44531</c:v>
                </c:pt>
                <c:pt idx="153">
                  <c:v>44562</c:v>
                </c:pt>
                <c:pt idx="154">
                  <c:v>44593</c:v>
                </c:pt>
                <c:pt idx="155">
                  <c:v>44621</c:v>
                </c:pt>
                <c:pt idx="156">
                  <c:v>44652</c:v>
                </c:pt>
                <c:pt idx="157">
                  <c:v>44682</c:v>
                </c:pt>
                <c:pt idx="158">
                  <c:v>44713</c:v>
                </c:pt>
                <c:pt idx="159">
                  <c:v>44743</c:v>
                </c:pt>
                <c:pt idx="160">
                  <c:v>44774</c:v>
                </c:pt>
                <c:pt idx="161">
                  <c:v>44805</c:v>
                </c:pt>
                <c:pt idx="162">
                  <c:v>44835</c:v>
                </c:pt>
                <c:pt idx="163">
                  <c:v>44866</c:v>
                </c:pt>
                <c:pt idx="164">
                  <c:v>44896</c:v>
                </c:pt>
                <c:pt idx="165">
                  <c:v>44927</c:v>
                </c:pt>
                <c:pt idx="166">
                  <c:v>44958</c:v>
                </c:pt>
                <c:pt idx="167">
                  <c:v>44986</c:v>
                </c:pt>
                <c:pt idx="168">
                  <c:v>45017</c:v>
                </c:pt>
                <c:pt idx="169">
                  <c:v>45047</c:v>
                </c:pt>
                <c:pt idx="170">
                  <c:v>45078</c:v>
                </c:pt>
                <c:pt idx="171">
                  <c:v>45108</c:v>
                </c:pt>
                <c:pt idx="172">
                  <c:v>45139</c:v>
                </c:pt>
                <c:pt idx="173">
                  <c:v>45170</c:v>
                </c:pt>
                <c:pt idx="174">
                  <c:v>45200</c:v>
                </c:pt>
                <c:pt idx="175">
                  <c:v>45231</c:v>
                </c:pt>
                <c:pt idx="176">
                  <c:v>45261</c:v>
                </c:pt>
                <c:pt idx="177">
                  <c:v>45292</c:v>
                </c:pt>
                <c:pt idx="178">
                  <c:v>45323</c:v>
                </c:pt>
                <c:pt idx="179">
                  <c:v>45352</c:v>
                </c:pt>
                <c:pt idx="180">
                  <c:v>45383</c:v>
                </c:pt>
                <c:pt idx="181">
                  <c:v>45413</c:v>
                </c:pt>
                <c:pt idx="182">
                  <c:v>45444</c:v>
                </c:pt>
                <c:pt idx="183">
                  <c:v>45474</c:v>
                </c:pt>
                <c:pt idx="184">
                  <c:v>45505</c:v>
                </c:pt>
                <c:pt idx="185">
                  <c:v>45536</c:v>
                </c:pt>
                <c:pt idx="186">
                  <c:v>45566</c:v>
                </c:pt>
                <c:pt idx="187">
                  <c:v>45597</c:v>
                </c:pt>
                <c:pt idx="188">
                  <c:v>45627</c:v>
                </c:pt>
                <c:pt idx="189">
                  <c:v>45658</c:v>
                </c:pt>
                <c:pt idx="190">
                  <c:v>45689</c:v>
                </c:pt>
                <c:pt idx="191">
                  <c:v>45717</c:v>
                </c:pt>
                <c:pt idx="192">
                  <c:v>45748</c:v>
                </c:pt>
                <c:pt idx="193">
                  <c:v>45778</c:v>
                </c:pt>
                <c:pt idx="194">
                  <c:v>45809</c:v>
                </c:pt>
                <c:pt idx="195">
                  <c:v>45870</c:v>
                </c:pt>
                <c:pt idx="196">
                  <c:v>45931</c:v>
                </c:pt>
                <c:pt idx="197">
                  <c:v>45962</c:v>
                </c:pt>
                <c:pt idx="198">
                  <c:v>45992</c:v>
                </c:pt>
                <c:pt idx="199">
                  <c:v>46054</c:v>
                </c:pt>
                <c:pt idx="200">
                  <c:v>46113</c:v>
                </c:pt>
                <c:pt idx="201">
                  <c:v>46143</c:v>
                </c:pt>
                <c:pt idx="202">
                  <c:v>46174</c:v>
                </c:pt>
                <c:pt idx="203">
                  <c:v>46204</c:v>
                </c:pt>
                <c:pt idx="204">
                  <c:v>46235</c:v>
                </c:pt>
                <c:pt idx="205">
                  <c:v>46266</c:v>
                </c:pt>
              </c:numCache>
            </c:numRef>
          </c:xVal>
          <c:yVal>
            <c:numRef>
              <c:f>Koreksi_Data!$S$382:$S$587</c:f>
              <c:numCache>
                <c:formatCode>#,##0.0</c:formatCode>
                <c:ptCount val="206"/>
                <c:pt idx="0">
                  <c:v>64</c:v>
                </c:pt>
                <c:pt idx="1">
                  <c:v>54.1943986820428</c:v>
                </c:pt>
                <c:pt idx="2">
                  <c:v>45.337726523888</c:v>
                </c:pt>
                <c:pt idx="3">
                  <c:v>49.0280065897858</c:v>
                </c:pt>
                <c:pt idx="4">
                  <c:v>50.2932454695222</c:v>
                </c:pt>
                <c:pt idx="5">
                  <c:v>0</c:v>
                </c:pt>
                <c:pt idx="6">
                  <c:v>55.0378912685338</c:v>
                </c:pt>
                <c:pt idx="7">
                  <c:v>50.9258649093904</c:v>
                </c:pt>
                <c:pt idx="8">
                  <c:v>50.1878088962109</c:v>
                </c:pt>
                <c:pt idx="9">
                  <c:v>48.7116968698517</c:v>
                </c:pt>
                <c:pt idx="10">
                  <c:v>51.2421746293245</c:v>
                </c:pt>
                <c:pt idx="11">
                  <c:v>51.2421746293245</c:v>
                </c:pt>
                <c:pt idx="12">
                  <c:v>422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5.14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890</c:v>
                </c:pt>
                <c:pt idx="79">
                  <c:v>480</c:v>
                </c:pt>
                <c:pt idx="80">
                  <c:v>0</c:v>
                </c:pt>
                <c:pt idx="81">
                  <c:v>928</c:v>
                </c:pt>
                <c:pt idx="82">
                  <c:v>122</c:v>
                </c:pt>
                <c:pt idx="83">
                  <c:v>1200</c:v>
                </c:pt>
                <c:pt idx="84">
                  <c:v>1690.28801071668</c:v>
                </c:pt>
                <c:pt idx="85">
                  <c:v>784</c:v>
                </c:pt>
                <c:pt idx="86">
                  <c:v>1464</c:v>
                </c:pt>
                <c:pt idx="87">
                  <c:v>1440</c:v>
                </c:pt>
                <c:pt idx="88">
                  <c:v>1375</c:v>
                </c:pt>
                <c:pt idx="89">
                  <c:v>465</c:v>
                </c:pt>
                <c:pt idx="90">
                  <c:v>963.5</c:v>
                </c:pt>
                <c:pt idx="91">
                  <c:v>1300</c:v>
                </c:pt>
                <c:pt idx="92">
                  <c:v>1243</c:v>
                </c:pt>
                <c:pt idx="93">
                  <c:v>1146</c:v>
                </c:pt>
                <c:pt idx="94">
                  <c:v>1118</c:v>
                </c:pt>
                <c:pt idx="95">
                  <c:v>1035</c:v>
                </c:pt>
                <c:pt idx="96">
                  <c:v>890.472972972973</c:v>
                </c:pt>
                <c:pt idx="97">
                  <c:v>948</c:v>
                </c:pt>
                <c:pt idx="98">
                  <c:v>893</c:v>
                </c:pt>
                <c:pt idx="99">
                  <c:v>956</c:v>
                </c:pt>
                <c:pt idx="100">
                  <c:v>1027.01207056639</c:v>
                </c:pt>
                <c:pt idx="101">
                  <c:v>618.5</c:v>
                </c:pt>
                <c:pt idx="102">
                  <c:v>977</c:v>
                </c:pt>
                <c:pt idx="103">
                  <c:v>947.514681892333</c:v>
                </c:pt>
                <c:pt idx="104">
                  <c:v>841</c:v>
                </c:pt>
                <c:pt idx="105">
                  <c:v>831.598577235772</c:v>
                </c:pt>
                <c:pt idx="106">
                  <c:v>34</c:v>
                </c:pt>
                <c:pt idx="107">
                  <c:v>525</c:v>
                </c:pt>
                <c:pt idx="108">
                  <c:v>520</c:v>
                </c:pt>
                <c:pt idx="109">
                  <c:v>543</c:v>
                </c:pt>
                <c:pt idx="110">
                  <c:v>525</c:v>
                </c:pt>
                <c:pt idx="111">
                  <c:v>497</c:v>
                </c:pt>
                <c:pt idx="112">
                  <c:v>480</c:v>
                </c:pt>
                <c:pt idx="113">
                  <c:v>431.5</c:v>
                </c:pt>
                <c:pt idx="114">
                  <c:v>390.682432432432</c:v>
                </c:pt>
                <c:pt idx="115">
                  <c:v>371</c:v>
                </c:pt>
                <c:pt idx="116">
                  <c:v>386</c:v>
                </c:pt>
                <c:pt idx="117">
                  <c:v>397</c:v>
                </c:pt>
                <c:pt idx="118">
                  <c:v>398.703862660944</c:v>
                </c:pt>
                <c:pt idx="119">
                  <c:v>378</c:v>
                </c:pt>
                <c:pt idx="120">
                  <c:v>295</c:v>
                </c:pt>
                <c:pt idx="121">
                  <c:v>340</c:v>
                </c:pt>
                <c:pt idx="122">
                  <c:v>369</c:v>
                </c:pt>
                <c:pt idx="123">
                  <c:v>338.601830663616</c:v>
                </c:pt>
                <c:pt idx="124">
                  <c:v>363.089244851259</c:v>
                </c:pt>
                <c:pt idx="125">
                  <c:v>347.890160183066</c:v>
                </c:pt>
                <c:pt idx="126">
                  <c:v>391.798627002288</c:v>
                </c:pt>
                <c:pt idx="127">
                  <c:v>341.135011441648</c:v>
                </c:pt>
                <c:pt idx="128">
                  <c:v>354.645308924485</c:v>
                </c:pt>
                <c:pt idx="129">
                  <c:v>356.33409610984</c:v>
                </c:pt>
                <c:pt idx="130">
                  <c:v>354.645308924485</c:v>
                </c:pt>
                <c:pt idx="131">
                  <c:v>354.645308924485</c:v>
                </c:pt>
                <c:pt idx="132">
                  <c:v>358.022883295195</c:v>
                </c:pt>
                <c:pt idx="133">
                  <c:v>337.757437070938</c:v>
                </c:pt>
                <c:pt idx="134">
                  <c:v>312.425629290618</c:v>
                </c:pt>
                <c:pt idx="135">
                  <c:v>305.670480549199</c:v>
                </c:pt>
                <c:pt idx="136">
                  <c:v>301.448512585812</c:v>
                </c:pt>
                <c:pt idx="137">
                  <c:v>355.489702517162</c:v>
                </c:pt>
                <c:pt idx="138">
                  <c:v>348</c:v>
                </c:pt>
                <c:pt idx="139">
                  <c:v>328.879120879121</c:v>
                </c:pt>
                <c:pt idx="140">
                  <c:v>356.604395604396</c:v>
                </c:pt>
                <c:pt idx="141">
                  <c:v>336.527472527473</c:v>
                </c:pt>
                <c:pt idx="142">
                  <c:v>310.714285714286</c:v>
                </c:pt>
                <c:pt idx="143">
                  <c:v>296.373626373626</c:v>
                </c:pt>
                <c:pt idx="144">
                  <c:v>278.208791208791</c:v>
                </c:pt>
                <c:pt idx="145">
                  <c:v>213.197802197802</c:v>
                </c:pt>
                <c:pt idx="146">
                  <c:v>248.571428571429</c:v>
                </c:pt>
                <c:pt idx="147">
                  <c:v>242.835164835165</c:v>
                </c:pt>
                <c:pt idx="148">
                  <c:v>327.923076923077</c:v>
                </c:pt>
                <c:pt idx="149">
                  <c:v>292.549450549451</c:v>
                </c:pt>
                <c:pt idx="150">
                  <c:v>292.549450549451</c:v>
                </c:pt>
                <c:pt idx="151">
                  <c:v>305.934065934066</c:v>
                </c:pt>
                <c:pt idx="152">
                  <c:v>289.681318681319</c:v>
                </c:pt>
                <c:pt idx="153">
                  <c:v>315.494505494506</c:v>
                </c:pt>
                <c:pt idx="154">
                  <c:v>338.43956043956</c:v>
                </c:pt>
                <c:pt idx="155">
                  <c:v>346.087912087912</c:v>
                </c:pt>
                <c:pt idx="156">
                  <c:v>314.538461538462</c:v>
                </c:pt>
                <c:pt idx="157">
                  <c:v>324.098901098901</c:v>
                </c:pt>
                <c:pt idx="158">
                  <c:v>300.197802197802</c:v>
                </c:pt>
                <c:pt idx="159">
                  <c:v>295.417582417582</c:v>
                </c:pt>
                <c:pt idx="160">
                  <c:v>291.593406593407</c:v>
                </c:pt>
                <c:pt idx="161">
                  <c:v>289.681318681319</c:v>
                </c:pt>
                <c:pt idx="162">
                  <c:v>276.296703296703</c:v>
                </c:pt>
                <c:pt idx="163">
                  <c:v>311.67032967033</c:v>
                </c:pt>
                <c:pt idx="164">
                  <c:v>300.197802197802</c:v>
                </c:pt>
                <c:pt idx="165">
                  <c:v>282.989010989011</c:v>
                </c:pt>
                <c:pt idx="166">
                  <c:v>386.241758241758</c:v>
                </c:pt>
                <c:pt idx="167">
                  <c:v>327.923076923077</c:v>
                </c:pt>
                <c:pt idx="168">
                  <c:v>391.978021978022</c:v>
                </c:pt>
                <c:pt idx="169">
                  <c:v>414.923076923077</c:v>
                </c:pt>
                <c:pt idx="170">
                  <c:v>360.428571428571</c:v>
                </c:pt>
                <c:pt idx="171">
                  <c:v>343.21978021978</c:v>
                </c:pt>
                <c:pt idx="172">
                  <c:v>379.549450549451</c:v>
                </c:pt>
                <c:pt idx="173">
                  <c:v>417.791208791209</c:v>
                </c:pt>
                <c:pt idx="174">
                  <c:v>405.362637362637</c:v>
                </c:pt>
                <c:pt idx="175">
                  <c:v>442.648351648352</c:v>
                </c:pt>
                <c:pt idx="176">
                  <c:v>452.208791208791</c:v>
                </c:pt>
                <c:pt idx="177">
                  <c:v>434.043956043956</c:v>
                </c:pt>
                <c:pt idx="178">
                  <c:v>414.923076923077</c:v>
                </c:pt>
                <c:pt idx="179">
                  <c:v>430.21978021978</c:v>
                </c:pt>
                <c:pt idx="180">
                  <c:v>403.45054945055</c:v>
                </c:pt>
                <c:pt idx="181">
                  <c:v>392.934065934066</c:v>
                </c:pt>
                <c:pt idx="182">
                  <c:v>393.89010989011</c:v>
                </c:pt>
                <c:pt idx="183">
                  <c:v>284</c:v>
                </c:pt>
                <c:pt idx="184">
                  <c:v>262</c:v>
                </c:pt>
                <c:pt idx="185">
                  <c:v>218</c:v>
                </c:pt>
                <c:pt idx="186">
                  <c:v>192</c:v>
                </c:pt>
                <c:pt idx="187">
                  <c:v>188.129032258065</c:v>
                </c:pt>
                <c:pt idx="188">
                  <c:v>188.903225806452</c:v>
                </c:pt>
                <c:pt idx="189">
                  <c:v>188</c:v>
                </c:pt>
                <c:pt idx="190">
                  <c:v>159.608163265306</c:v>
                </c:pt>
                <c:pt idx="191">
                  <c:v>159</c:v>
                </c:pt>
                <c:pt idx="192">
                  <c:v>140.653846153846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Koreksi_Data!$C$382:$C$587</c:f>
              <c:numCache>
                <c:formatCode>mmm\-yyyy</c:formatCode>
                <c:ptCount val="206"/>
                <c:pt idx="0">
                  <c:v>39845</c:v>
                </c:pt>
                <c:pt idx="1">
                  <c:v>39873</c:v>
                </c:pt>
                <c:pt idx="2">
                  <c:v>39904</c:v>
                </c:pt>
                <c:pt idx="3">
                  <c:v>39934</c:v>
                </c:pt>
                <c:pt idx="4">
                  <c:v>39965</c:v>
                </c:pt>
                <c:pt idx="5">
                  <c:v>39995</c:v>
                </c:pt>
                <c:pt idx="6">
                  <c:v>40026</c:v>
                </c:pt>
                <c:pt idx="7">
                  <c:v>40057</c:v>
                </c:pt>
                <c:pt idx="8">
                  <c:v>40087</c:v>
                </c:pt>
                <c:pt idx="9">
                  <c:v>40118</c:v>
                </c:pt>
                <c:pt idx="10">
                  <c:v>40148</c:v>
                </c:pt>
                <c:pt idx="11">
                  <c:v>40179</c:v>
                </c:pt>
                <c:pt idx="12">
                  <c:v>40210</c:v>
                </c:pt>
                <c:pt idx="13">
                  <c:v>40238</c:v>
                </c:pt>
                <c:pt idx="14">
                  <c:v>40269</c:v>
                </c:pt>
                <c:pt idx="15">
                  <c:v>40299</c:v>
                </c:pt>
                <c:pt idx="16">
                  <c:v>40330</c:v>
                </c:pt>
                <c:pt idx="17">
                  <c:v>40360</c:v>
                </c:pt>
                <c:pt idx="18">
                  <c:v>40391</c:v>
                </c:pt>
                <c:pt idx="19">
                  <c:v>40422</c:v>
                </c:pt>
                <c:pt idx="20">
                  <c:v>40452</c:v>
                </c:pt>
                <c:pt idx="21">
                  <c:v>40483</c:v>
                </c:pt>
                <c:pt idx="22">
                  <c:v>40513</c:v>
                </c:pt>
                <c:pt idx="23">
                  <c:v>40544</c:v>
                </c:pt>
                <c:pt idx="24">
                  <c:v>40575</c:v>
                </c:pt>
                <c:pt idx="25">
                  <c:v>40603</c:v>
                </c:pt>
                <c:pt idx="26">
                  <c:v>40634</c:v>
                </c:pt>
                <c:pt idx="27">
                  <c:v>40664</c:v>
                </c:pt>
                <c:pt idx="28">
                  <c:v>40695</c:v>
                </c:pt>
                <c:pt idx="29">
                  <c:v>40725</c:v>
                </c:pt>
                <c:pt idx="30">
                  <c:v>40756</c:v>
                </c:pt>
                <c:pt idx="31">
                  <c:v>40787</c:v>
                </c:pt>
                <c:pt idx="32">
                  <c:v>40817</c:v>
                </c:pt>
                <c:pt idx="33">
                  <c:v>40848</c:v>
                </c:pt>
                <c:pt idx="34">
                  <c:v>40878</c:v>
                </c:pt>
                <c:pt idx="35">
                  <c:v>40909</c:v>
                </c:pt>
                <c:pt idx="36">
                  <c:v>40940</c:v>
                </c:pt>
                <c:pt idx="37">
                  <c:v>40969</c:v>
                </c:pt>
                <c:pt idx="38">
                  <c:v>41000</c:v>
                </c:pt>
                <c:pt idx="39">
                  <c:v>41030</c:v>
                </c:pt>
                <c:pt idx="40">
                  <c:v>41061</c:v>
                </c:pt>
                <c:pt idx="41">
                  <c:v>41091</c:v>
                </c:pt>
                <c:pt idx="42">
                  <c:v>41122</c:v>
                </c:pt>
                <c:pt idx="43">
                  <c:v>41153</c:v>
                </c:pt>
                <c:pt idx="44">
                  <c:v>41183</c:v>
                </c:pt>
                <c:pt idx="45">
                  <c:v>41214</c:v>
                </c:pt>
                <c:pt idx="46">
                  <c:v>41244</c:v>
                </c:pt>
                <c:pt idx="47">
                  <c:v>41275</c:v>
                </c:pt>
                <c:pt idx="48">
                  <c:v>41306</c:v>
                </c:pt>
                <c:pt idx="49">
                  <c:v>41334</c:v>
                </c:pt>
                <c:pt idx="50">
                  <c:v>41365</c:v>
                </c:pt>
                <c:pt idx="51">
                  <c:v>41395</c:v>
                </c:pt>
                <c:pt idx="52">
                  <c:v>41426</c:v>
                </c:pt>
                <c:pt idx="53">
                  <c:v>41456</c:v>
                </c:pt>
                <c:pt idx="54">
                  <c:v>41487</c:v>
                </c:pt>
                <c:pt idx="55">
                  <c:v>41518</c:v>
                </c:pt>
                <c:pt idx="56">
                  <c:v>41548</c:v>
                </c:pt>
                <c:pt idx="57">
                  <c:v>41579</c:v>
                </c:pt>
                <c:pt idx="58">
                  <c:v>41609</c:v>
                </c:pt>
                <c:pt idx="59">
                  <c:v>41640</c:v>
                </c:pt>
                <c:pt idx="60">
                  <c:v>41671</c:v>
                </c:pt>
                <c:pt idx="61">
                  <c:v>41699</c:v>
                </c:pt>
                <c:pt idx="62">
                  <c:v>41730</c:v>
                </c:pt>
                <c:pt idx="63">
                  <c:v>41760</c:v>
                </c:pt>
                <c:pt idx="64">
                  <c:v>41791</c:v>
                </c:pt>
                <c:pt idx="65">
                  <c:v>41821</c:v>
                </c:pt>
                <c:pt idx="66">
                  <c:v>41852</c:v>
                </c:pt>
                <c:pt idx="67">
                  <c:v>41883</c:v>
                </c:pt>
                <c:pt idx="68">
                  <c:v>41913</c:v>
                </c:pt>
                <c:pt idx="69">
                  <c:v>41944</c:v>
                </c:pt>
                <c:pt idx="70">
                  <c:v>41974</c:v>
                </c:pt>
                <c:pt idx="71">
                  <c:v>42005</c:v>
                </c:pt>
                <c:pt idx="72">
                  <c:v>42036</c:v>
                </c:pt>
                <c:pt idx="73">
                  <c:v>42064</c:v>
                </c:pt>
                <c:pt idx="74">
                  <c:v>42095</c:v>
                </c:pt>
                <c:pt idx="75">
                  <c:v>42125</c:v>
                </c:pt>
                <c:pt idx="76">
                  <c:v>42156</c:v>
                </c:pt>
                <c:pt idx="77">
                  <c:v>42186</c:v>
                </c:pt>
                <c:pt idx="78">
                  <c:v>42217</c:v>
                </c:pt>
                <c:pt idx="79">
                  <c:v>42248</c:v>
                </c:pt>
                <c:pt idx="80">
                  <c:v>42278</c:v>
                </c:pt>
                <c:pt idx="81">
                  <c:v>42309</c:v>
                </c:pt>
                <c:pt idx="82">
                  <c:v>42339</c:v>
                </c:pt>
                <c:pt idx="83">
                  <c:v>42370</c:v>
                </c:pt>
                <c:pt idx="84">
                  <c:v>42430</c:v>
                </c:pt>
                <c:pt idx="85">
                  <c:v>42461</c:v>
                </c:pt>
                <c:pt idx="86">
                  <c:v>42491</c:v>
                </c:pt>
                <c:pt idx="87">
                  <c:v>42522</c:v>
                </c:pt>
                <c:pt idx="88">
                  <c:v>42552</c:v>
                </c:pt>
                <c:pt idx="89">
                  <c:v>42583</c:v>
                </c:pt>
                <c:pt idx="90">
                  <c:v>42614</c:v>
                </c:pt>
                <c:pt idx="91">
                  <c:v>42644</c:v>
                </c:pt>
                <c:pt idx="92">
                  <c:v>42675</c:v>
                </c:pt>
                <c:pt idx="93">
                  <c:v>42705</c:v>
                </c:pt>
                <c:pt idx="94">
                  <c:v>42736</c:v>
                </c:pt>
                <c:pt idx="95">
                  <c:v>42767</c:v>
                </c:pt>
                <c:pt idx="96">
                  <c:v>42795</c:v>
                </c:pt>
                <c:pt idx="97">
                  <c:v>42826</c:v>
                </c:pt>
                <c:pt idx="98">
                  <c:v>42856</c:v>
                </c:pt>
                <c:pt idx="99">
                  <c:v>42887</c:v>
                </c:pt>
                <c:pt idx="100">
                  <c:v>42917</c:v>
                </c:pt>
                <c:pt idx="101">
                  <c:v>42948</c:v>
                </c:pt>
                <c:pt idx="102">
                  <c:v>42979</c:v>
                </c:pt>
                <c:pt idx="103">
                  <c:v>43009</c:v>
                </c:pt>
                <c:pt idx="104">
                  <c:v>43040</c:v>
                </c:pt>
                <c:pt idx="105">
                  <c:v>43070</c:v>
                </c:pt>
                <c:pt idx="106">
                  <c:v>43101</c:v>
                </c:pt>
                <c:pt idx="107">
                  <c:v>43132</c:v>
                </c:pt>
                <c:pt idx="108">
                  <c:v>43160</c:v>
                </c:pt>
                <c:pt idx="109">
                  <c:v>43191</c:v>
                </c:pt>
                <c:pt idx="110">
                  <c:v>43221</c:v>
                </c:pt>
                <c:pt idx="111">
                  <c:v>43252</c:v>
                </c:pt>
                <c:pt idx="112">
                  <c:v>43282</c:v>
                </c:pt>
                <c:pt idx="113">
                  <c:v>43313</c:v>
                </c:pt>
                <c:pt idx="114">
                  <c:v>43344</c:v>
                </c:pt>
                <c:pt idx="115">
                  <c:v>43374</c:v>
                </c:pt>
                <c:pt idx="116">
                  <c:v>43405</c:v>
                </c:pt>
                <c:pt idx="117">
                  <c:v>43435</c:v>
                </c:pt>
                <c:pt idx="118">
                  <c:v>43466</c:v>
                </c:pt>
                <c:pt idx="119">
                  <c:v>43497</c:v>
                </c:pt>
                <c:pt idx="120">
                  <c:v>43525</c:v>
                </c:pt>
                <c:pt idx="121">
                  <c:v>43556</c:v>
                </c:pt>
                <c:pt idx="122">
                  <c:v>43586</c:v>
                </c:pt>
                <c:pt idx="123">
                  <c:v>43617</c:v>
                </c:pt>
                <c:pt idx="124">
                  <c:v>43647</c:v>
                </c:pt>
                <c:pt idx="125">
                  <c:v>43678</c:v>
                </c:pt>
                <c:pt idx="126">
                  <c:v>43709</c:v>
                </c:pt>
                <c:pt idx="127">
                  <c:v>43739</c:v>
                </c:pt>
                <c:pt idx="128">
                  <c:v>43770</c:v>
                </c:pt>
                <c:pt idx="129">
                  <c:v>43800</c:v>
                </c:pt>
                <c:pt idx="130">
                  <c:v>43831</c:v>
                </c:pt>
                <c:pt idx="131">
                  <c:v>43862</c:v>
                </c:pt>
                <c:pt idx="132">
                  <c:v>43891</c:v>
                </c:pt>
                <c:pt idx="133">
                  <c:v>43922</c:v>
                </c:pt>
                <c:pt idx="134">
                  <c:v>43952</c:v>
                </c:pt>
                <c:pt idx="135">
                  <c:v>43983</c:v>
                </c:pt>
                <c:pt idx="136">
                  <c:v>44013</c:v>
                </c:pt>
                <c:pt idx="137">
                  <c:v>44044</c:v>
                </c:pt>
                <c:pt idx="138">
                  <c:v>44075</c:v>
                </c:pt>
                <c:pt idx="139">
                  <c:v>44105</c:v>
                </c:pt>
                <c:pt idx="140">
                  <c:v>44136</c:v>
                </c:pt>
                <c:pt idx="141">
                  <c:v>44166</c:v>
                </c:pt>
                <c:pt idx="142">
                  <c:v>44197</c:v>
                </c:pt>
                <c:pt idx="143">
                  <c:v>44228</c:v>
                </c:pt>
                <c:pt idx="144">
                  <c:v>44256</c:v>
                </c:pt>
                <c:pt idx="145">
                  <c:v>44287</c:v>
                </c:pt>
                <c:pt idx="146">
                  <c:v>44317</c:v>
                </c:pt>
                <c:pt idx="147">
                  <c:v>44348</c:v>
                </c:pt>
                <c:pt idx="148">
                  <c:v>44409</c:v>
                </c:pt>
                <c:pt idx="149">
                  <c:v>44440</c:v>
                </c:pt>
                <c:pt idx="150">
                  <c:v>44470</c:v>
                </c:pt>
                <c:pt idx="151">
                  <c:v>44501</c:v>
                </c:pt>
                <c:pt idx="152">
                  <c:v>44531</c:v>
                </c:pt>
                <c:pt idx="153">
                  <c:v>44562</c:v>
                </c:pt>
                <c:pt idx="154">
                  <c:v>44593</c:v>
                </c:pt>
                <c:pt idx="155">
                  <c:v>44621</c:v>
                </c:pt>
                <c:pt idx="156">
                  <c:v>44652</c:v>
                </c:pt>
                <c:pt idx="157">
                  <c:v>44682</c:v>
                </c:pt>
                <c:pt idx="158">
                  <c:v>44713</c:v>
                </c:pt>
                <c:pt idx="159">
                  <c:v>44743</c:v>
                </c:pt>
                <c:pt idx="160">
                  <c:v>44774</c:v>
                </c:pt>
                <c:pt idx="161">
                  <c:v>44805</c:v>
                </c:pt>
                <c:pt idx="162">
                  <c:v>44835</c:v>
                </c:pt>
                <c:pt idx="163">
                  <c:v>44866</c:v>
                </c:pt>
                <c:pt idx="164">
                  <c:v>44896</c:v>
                </c:pt>
                <c:pt idx="165">
                  <c:v>44927</c:v>
                </c:pt>
                <c:pt idx="166">
                  <c:v>44958</c:v>
                </c:pt>
                <c:pt idx="167">
                  <c:v>44986</c:v>
                </c:pt>
                <c:pt idx="168">
                  <c:v>45017</c:v>
                </c:pt>
                <c:pt idx="169">
                  <c:v>45047</c:v>
                </c:pt>
                <c:pt idx="170">
                  <c:v>45078</c:v>
                </c:pt>
                <c:pt idx="171">
                  <c:v>45108</c:v>
                </c:pt>
                <c:pt idx="172">
                  <c:v>45139</c:v>
                </c:pt>
                <c:pt idx="173">
                  <c:v>45170</c:v>
                </c:pt>
                <c:pt idx="174">
                  <c:v>45200</c:v>
                </c:pt>
                <c:pt idx="175">
                  <c:v>45231</c:v>
                </c:pt>
                <c:pt idx="176">
                  <c:v>45261</c:v>
                </c:pt>
                <c:pt idx="177">
                  <c:v>45292</c:v>
                </c:pt>
                <c:pt idx="178">
                  <c:v>45323</c:v>
                </c:pt>
                <c:pt idx="179">
                  <c:v>45352</c:v>
                </c:pt>
                <c:pt idx="180">
                  <c:v>45383</c:v>
                </c:pt>
                <c:pt idx="181">
                  <c:v>45413</c:v>
                </c:pt>
                <c:pt idx="182">
                  <c:v>45444</c:v>
                </c:pt>
                <c:pt idx="183">
                  <c:v>45474</c:v>
                </c:pt>
                <c:pt idx="184">
                  <c:v>45505</c:v>
                </c:pt>
                <c:pt idx="185">
                  <c:v>45536</c:v>
                </c:pt>
                <c:pt idx="186">
                  <c:v>45566</c:v>
                </c:pt>
                <c:pt idx="187">
                  <c:v>45597</c:v>
                </c:pt>
                <c:pt idx="188">
                  <c:v>45627</c:v>
                </c:pt>
                <c:pt idx="189">
                  <c:v>45658</c:v>
                </c:pt>
                <c:pt idx="190">
                  <c:v>45689</c:v>
                </c:pt>
                <c:pt idx="191">
                  <c:v>45717</c:v>
                </c:pt>
                <c:pt idx="192">
                  <c:v>45748</c:v>
                </c:pt>
                <c:pt idx="193">
                  <c:v>45778</c:v>
                </c:pt>
                <c:pt idx="194">
                  <c:v>45809</c:v>
                </c:pt>
                <c:pt idx="195">
                  <c:v>45870</c:v>
                </c:pt>
                <c:pt idx="196">
                  <c:v>45931</c:v>
                </c:pt>
                <c:pt idx="197">
                  <c:v>45962</c:v>
                </c:pt>
                <c:pt idx="198">
                  <c:v>45992</c:v>
                </c:pt>
                <c:pt idx="199">
                  <c:v>46054</c:v>
                </c:pt>
                <c:pt idx="200">
                  <c:v>46113</c:v>
                </c:pt>
                <c:pt idx="201">
                  <c:v>46143</c:v>
                </c:pt>
                <c:pt idx="202">
                  <c:v>46174</c:v>
                </c:pt>
                <c:pt idx="203">
                  <c:v>46204</c:v>
                </c:pt>
                <c:pt idx="204">
                  <c:v>46235</c:v>
                </c:pt>
                <c:pt idx="205">
                  <c:v>46266</c:v>
                </c:pt>
              </c:numCache>
            </c:numRef>
          </c:xVal>
          <c:yVal>
            <c:numRef>
              <c:f>Koreksi_Data!$Q$382:$Q$587</c:f>
              <c:numCache>
                <c:formatCode>#,##0.0</c:formatCode>
                <c:ptCount val="206"/>
                <c:pt idx="0">
                  <c:v>64</c:v>
                </c:pt>
                <c:pt idx="12">
                  <c:v>422</c:v>
                </c:pt>
                <c:pt idx="13">
                  <c:v>312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648</c:v>
                </c:pt>
                <c:pt idx="27">
                  <c:v>0</c:v>
                </c:pt>
                <c:pt idx="31">
                  <c:v>12</c:v>
                </c:pt>
                <c:pt idx="36">
                  <c:v>0</c:v>
                </c:pt>
                <c:pt idx="42">
                  <c:v>0</c:v>
                </c:pt>
                <c:pt idx="51">
                  <c:v>0</c:v>
                </c:pt>
                <c:pt idx="57">
                  <c:v>0</c:v>
                </c:pt>
                <c:pt idx="61">
                  <c:v>0</c:v>
                </c:pt>
                <c:pt idx="75">
                  <c:v>44</c:v>
                </c:pt>
                <c:pt idx="77">
                  <c:v>784.5</c:v>
                </c:pt>
                <c:pt idx="79">
                  <c:v>480</c:v>
                </c:pt>
                <c:pt idx="80">
                  <c:v>792</c:v>
                </c:pt>
                <c:pt idx="81">
                  <c:v>928</c:v>
                </c:pt>
                <c:pt idx="82">
                  <c:v>122</c:v>
                </c:pt>
                <c:pt idx="83">
                  <c:v>1200</c:v>
                </c:pt>
                <c:pt idx="85">
                  <c:v>784</c:v>
                </c:pt>
                <c:pt idx="86">
                  <c:v>1464</c:v>
                </c:pt>
                <c:pt idx="87">
                  <c:v>1440</c:v>
                </c:pt>
                <c:pt idx="88">
                  <c:v>1375</c:v>
                </c:pt>
                <c:pt idx="89">
                  <c:v>465</c:v>
                </c:pt>
                <c:pt idx="90">
                  <c:v>963.5</c:v>
                </c:pt>
                <c:pt idx="91">
                  <c:v>1300</c:v>
                </c:pt>
                <c:pt idx="92">
                  <c:v>1243</c:v>
                </c:pt>
                <c:pt idx="93">
                  <c:v>1146</c:v>
                </c:pt>
                <c:pt idx="94">
                  <c:v>1118</c:v>
                </c:pt>
                <c:pt idx="95">
                  <c:v>1035</c:v>
                </c:pt>
                <c:pt idx="97">
                  <c:v>948</c:v>
                </c:pt>
                <c:pt idx="98">
                  <c:v>893</c:v>
                </c:pt>
                <c:pt idx="99">
                  <c:v>956</c:v>
                </c:pt>
                <c:pt idx="101">
                  <c:v>618.5</c:v>
                </c:pt>
                <c:pt idx="102">
                  <c:v>977</c:v>
                </c:pt>
                <c:pt idx="104">
                  <c:v>841</c:v>
                </c:pt>
                <c:pt idx="106">
                  <c:v>34</c:v>
                </c:pt>
                <c:pt idx="107">
                  <c:v>525</c:v>
                </c:pt>
                <c:pt idx="108">
                  <c:v>520</c:v>
                </c:pt>
                <c:pt idx="109">
                  <c:v>543</c:v>
                </c:pt>
                <c:pt idx="110">
                  <c:v>525</c:v>
                </c:pt>
                <c:pt idx="111">
                  <c:v>497</c:v>
                </c:pt>
                <c:pt idx="112">
                  <c:v>480</c:v>
                </c:pt>
                <c:pt idx="113">
                  <c:v>431.5</c:v>
                </c:pt>
                <c:pt idx="115">
                  <c:v>371</c:v>
                </c:pt>
                <c:pt idx="116">
                  <c:v>386</c:v>
                </c:pt>
                <c:pt idx="117">
                  <c:v>397</c:v>
                </c:pt>
                <c:pt idx="119">
                  <c:v>378</c:v>
                </c:pt>
                <c:pt idx="120">
                  <c:v>295</c:v>
                </c:pt>
                <c:pt idx="121">
                  <c:v>340</c:v>
                </c:pt>
                <c:pt idx="122">
                  <c:v>369</c:v>
                </c:pt>
                <c:pt idx="138">
                  <c:v>348</c:v>
                </c:pt>
                <c:pt idx="183">
                  <c:v>284</c:v>
                </c:pt>
                <c:pt idx="184">
                  <c:v>262</c:v>
                </c:pt>
                <c:pt idx="185">
                  <c:v>218</c:v>
                </c:pt>
                <c:pt idx="186">
                  <c:v>192</c:v>
                </c:pt>
                <c:pt idx="189">
                  <c:v>188</c:v>
                </c:pt>
                <c:pt idx="191">
                  <c:v>159</c:v>
                </c:pt>
                <c:pt idx="193">
                  <c:v>130</c:v>
                </c:pt>
                <c:pt idx="194">
                  <c:v>113</c:v>
                </c:pt>
                <c:pt idx="195">
                  <c:v>811</c:v>
                </c:pt>
                <c:pt idx="196">
                  <c:v>589</c:v>
                </c:pt>
                <c:pt idx="197">
                  <c:v>552</c:v>
                </c:pt>
                <c:pt idx="198">
                  <c:v>520</c:v>
                </c:pt>
                <c:pt idx="199">
                  <c:v>488</c:v>
                </c:pt>
                <c:pt idx="200">
                  <c:v>350</c:v>
                </c:pt>
                <c:pt idx="201">
                  <c:v>350</c:v>
                </c:pt>
                <c:pt idx="202">
                  <c:v>251</c:v>
                </c:pt>
                <c:pt idx="203">
                  <c:v>191</c:v>
                </c:pt>
                <c:pt idx="204">
                  <c:v>182</c:v>
                </c:pt>
                <c:pt idx="205">
                  <c:v>178</c:v>
                </c:pt>
              </c:numCache>
            </c:numRef>
          </c:yVal>
          <c:smooth val="0"/>
        </c:ser>
        <c:axId val="22310398"/>
        <c:axId val="98016721"/>
      </c:scatterChart>
      <c:valAx>
        <c:axId val="22310398"/>
        <c:scaling>
          <c:orientation val="minMax"/>
          <c:max val="46266"/>
          <c:min val="39845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8016721"/>
        <c:crosses val="autoZero"/>
        <c:crossBetween val="midCat"/>
        <c:majorUnit val="1095.75"/>
      </c:valAx>
      <c:valAx>
        <c:axId val="98016721"/>
        <c:scaling>
          <c:orientation val="minMax"/>
          <c:max val="3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231039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KKA-4 | FLUID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Koreksi_Data!$C$588:$C$769</c:f>
              <c:numCache>
                <c:formatCode>mmm\-yyyy</c:formatCode>
                <c:ptCount val="182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40940</c:v>
                </c:pt>
                <c:pt idx="24">
                  <c:v>40969</c:v>
                </c:pt>
                <c:pt idx="25">
                  <c:v>41000</c:v>
                </c:pt>
                <c:pt idx="26">
                  <c:v>41030</c:v>
                </c:pt>
                <c:pt idx="27">
                  <c:v>41061</c:v>
                </c:pt>
                <c:pt idx="28">
                  <c:v>41091</c:v>
                </c:pt>
                <c:pt idx="29">
                  <c:v>41122</c:v>
                </c:pt>
                <c:pt idx="30">
                  <c:v>41153</c:v>
                </c:pt>
                <c:pt idx="31">
                  <c:v>41183</c:v>
                </c:pt>
                <c:pt idx="32">
                  <c:v>41214</c:v>
                </c:pt>
                <c:pt idx="33">
                  <c:v>41244</c:v>
                </c:pt>
                <c:pt idx="34">
                  <c:v>41275</c:v>
                </c:pt>
                <c:pt idx="35">
                  <c:v>41306</c:v>
                </c:pt>
                <c:pt idx="36">
                  <c:v>41334</c:v>
                </c:pt>
                <c:pt idx="37">
                  <c:v>41365</c:v>
                </c:pt>
                <c:pt idx="38">
                  <c:v>41395</c:v>
                </c:pt>
                <c:pt idx="39">
                  <c:v>41426</c:v>
                </c:pt>
                <c:pt idx="40">
                  <c:v>41456</c:v>
                </c:pt>
                <c:pt idx="41">
                  <c:v>41487</c:v>
                </c:pt>
                <c:pt idx="42">
                  <c:v>41518</c:v>
                </c:pt>
                <c:pt idx="43">
                  <c:v>41548</c:v>
                </c:pt>
                <c:pt idx="44">
                  <c:v>41579</c:v>
                </c:pt>
                <c:pt idx="45">
                  <c:v>41609</c:v>
                </c:pt>
                <c:pt idx="46">
                  <c:v>41640</c:v>
                </c:pt>
                <c:pt idx="47">
                  <c:v>41671</c:v>
                </c:pt>
                <c:pt idx="48">
                  <c:v>41699</c:v>
                </c:pt>
                <c:pt idx="49">
                  <c:v>41730</c:v>
                </c:pt>
                <c:pt idx="50">
                  <c:v>41760</c:v>
                </c:pt>
                <c:pt idx="51">
                  <c:v>41791</c:v>
                </c:pt>
                <c:pt idx="52">
                  <c:v>41821</c:v>
                </c:pt>
                <c:pt idx="53">
                  <c:v>41852</c:v>
                </c:pt>
                <c:pt idx="54">
                  <c:v>41883</c:v>
                </c:pt>
                <c:pt idx="55">
                  <c:v>41913</c:v>
                </c:pt>
                <c:pt idx="56">
                  <c:v>41944</c:v>
                </c:pt>
                <c:pt idx="57">
                  <c:v>41974</c:v>
                </c:pt>
                <c:pt idx="58">
                  <c:v>42005</c:v>
                </c:pt>
                <c:pt idx="59">
                  <c:v>42036</c:v>
                </c:pt>
                <c:pt idx="60">
                  <c:v>42064</c:v>
                </c:pt>
                <c:pt idx="61">
                  <c:v>42095</c:v>
                </c:pt>
                <c:pt idx="62">
                  <c:v>42125</c:v>
                </c:pt>
                <c:pt idx="63">
                  <c:v>42156</c:v>
                </c:pt>
                <c:pt idx="64">
                  <c:v>42186</c:v>
                </c:pt>
                <c:pt idx="65">
                  <c:v>42217</c:v>
                </c:pt>
                <c:pt idx="66">
                  <c:v>42248</c:v>
                </c:pt>
                <c:pt idx="67">
                  <c:v>42278</c:v>
                </c:pt>
                <c:pt idx="68">
                  <c:v>42309</c:v>
                </c:pt>
                <c:pt idx="69">
                  <c:v>42339</c:v>
                </c:pt>
                <c:pt idx="70">
                  <c:v>42370</c:v>
                </c:pt>
                <c:pt idx="71">
                  <c:v>42583</c:v>
                </c:pt>
                <c:pt idx="72">
                  <c:v>42614</c:v>
                </c:pt>
                <c:pt idx="73">
                  <c:v>42644</c:v>
                </c:pt>
                <c:pt idx="74">
                  <c:v>42675</c:v>
                </c:pt>
                <c:pt idx="75">
                  <c:v>42705</c:v>
                </c:pt>
                <c:pt idx="76">
                  <c:v>42736</c:v>
                </c:pt>
                <c:pt idx="77">
                  <c:v>42767</c:v>
                </c:pt>
                <c:pt idx="78">
                  <c:v>42795</c:v>
                </c:pt>
                <c:pt idx="79">
                  <c:v>42826</c:v>
                </c:pt>
                <c:pt idx="80">
                  <c:v>42856</c:v>
                </c:pt>
                <c:pt idx="81">
                  <c:v>42887</c:v>
                </c:pt>
                <c:pt idx="82">
                  <c:v>42917</c:v>
                </c:pt>
                <c:pt idx="83">
                  <c:v>42948</c:v>
                </c:pt>
                <c:pt idx="84">
                  <c:v>42979</c:v>
                </c:pt>
                <c:pt idx="85">
                  <c:v>43009</c:v>
                </c:pt>
                <c:pt idx="86">
                  <c:v>43040</c:v>
                </c:pt>
                <c:pt idx="87">
                  <c:v>43070</c:v>
                </c:pt>
                <c:pt idx="88">
                  <c:v>43101</c:v>
                </c:pt>
                <c:pt idx="89">
                  <c:v>43132</c:v>
                </c:pt>
                <c:pt idx="90">
                  <c:v>43160</c:v>
                </c:pt>
                <c:pt idx="91">
                  <c:v>43191</c:v>
                </c:pt>
                <c:pt idx="92">
                  <c:v>43221</c:v>
                </c:pt>
                <c:pt idx="93">
                  <c:v>43252</c:v>
                </c:pt>
                <c:pt idx="94">
                  <c:v>43282</c:v>
                </c:pt>
                <c:pt idx="95">
                  <c:v>43313</c:v>
                </c:pt>
                <c:pt idx="96">
                  <c:v>43344</c:v>
                </c:pt>
                <c:pt idx="97">
                  <c:v>43374</c:v>
                </c:pt>
                <c:pt idx="98">
                  <c:v>43405</c:v>
                </c:pt>
                <c:pt idx="99">
                  <c:v>43435</c:v>
                </c:pt>
                <c:pt idx="100">
                  <c:v>43466</c:v>
                </c:pt>
                <c:pt idx="101">
                  <c:v>43497</c:v>
                </c:pt>
                <c:pt idx="102">
                  <c:v>43525</c:v>
                </c:pt>
                <c:pt idx="103">
                  <c:v>43556</c:v>
                </c:pt>
                <c:pt idx="104">
                  <c:v>43586</c:v>
                </c:pt>
                <c:pt idx="105">
                  <c:v>43617</c:v>
                </c:pt>
                <c:pt idx="106">
                  <c:v>43647</c:v>
                </c:pt>
                <c:pt idx="107">
                  <c:v>43678</c:v>
                </c:pt>
                <c:pt idx="108">
                  <c:v>43709</c:v>
                </c:pt>
                <c:pt idx="109">
                  <c:v>43739</c:v>
                </c:pt>
                <c:pt idx="110">
                  <c:v>43770</c:v>
                </c:pt>
                <c:pt idx="111">
                  <c:v>43800</c:v>
                </c:pt>
                <c:pt idx="112">
                  <c:v>43831</c:v>
                </c:pt>
                <c:pt idx="113">
                  <c:v>43862</c:v>
                </c:pt>
                <c:pt idx="114">
                  <c:v>43891</c:v>
                </c:pt>
                <c:pt idx="115">
                  <c:v>43922</c:v>
                </c:pt>
                <c:pt idx="116">
                  <c:v>43952</c:v>
                </c:pt>
                <c:pt idx="117">
                  <c:v>43983</c:v>
                </c:pt>
                <c:pt idx="118">
                  <c:v>44013</c:v>
                </c:pt>
                <c:pt idx="119">
                  <c:v>44044</c:v>
                </c:pt>
                <c:pt idx="120">
                  <c:v>44075</c:v>
                </c:pt>
                <c:pt idx="121">
                  <c:v>44105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44409</c:v>
                </c:pt>
                <c:pt idx="129">
                  <c:v>44440</c:v>
                </c:pt>
                <c:pt idx="130">
                  <c:v>44470</c:v>
                </c:pt>
                <c:pt idx="131">
                  <c:v>44501</c:v>
                </c:pt>
                <c:pt idx="132">
                  <c:v>44531</c:v>
                </c:pt>
                <c:pt idx="133">
                  <c:v>44562</c:v>
                </c:pt>
                <c:pt idx="134">
                  <c:v>44593</c:v>
                </c:pt>
                <c:pt idx="135">
                  <c:v>44621</c:v>
                </c:pt>
                <c:pt idx="136">
                  <c:v>44652</c:v>
                </c:pt>
                <c:pt idx="137">
                  <c:v>44682</c:v>
                </c:pt>
                <c:pt idx="138">
                  <c:v>44713</c:v>
                </c:pt>
                <c:pt idx="139">
                  <c:v>44743</c:v>
                </c:pt>
                <c:pt idx="140">
                  <c:v>44774</c:v>
                </c:pt>
                <c:pt idx="141">
                  <c:v>44805</c:v>
                </c:pt>
                <c:pt idx="142">
                  <c:v>44835</c:v>
                </c:pt>
                <c:pt idx="143">
                  <c:v>44866</c:v>
                </c:pt>
                <c:pt idx="144">
                  <c:v>44896</c:v>
                </c:pt>
                <c:pt idx="145">
                  <c:v>44927</c:v>
                </c:pt>
                <c:pt idx="146">
                  <c:v>44958</c:v>
                </c:pt>
                <c:pt idx="147">
                  <c:v>44986</c:v>
                </c:pt>
                <c:pt idx="148">
                  <c:v>45017</c:v>
                </c:pt>
                <c:pt idx="149">
                  <c:v>45047</c:v>
                </c:pt>
                <c:pt idx="150">
                  <c:v>45078</c:v>
                </c:pt>
                <c:pt idx="151">
                  <c:v>45108</c:v>
                </c:pt>
                <c:pt idx="152">
                  <c:v>45139</c:v>
                </c:pt>
                <c:pt idx="153">
                  <c:v>45170</c:v>
                </c:pt>
                <c:pt idx="154">
                  <c:v>45200</c:v>
                </c:pt>
                <c:pt idx="155">
                  <c:v>45231</c:v>
                </c:pt>
                <c:pt idx="156">
                  <c:v>45261</c:v>
                </c:pt>
                <c:pt idx="157">
                  <c:v>45292</c:v>
                </c:pt>
                <c:pt idx="158">
                  <c:v>45323</c:v>
                </c:pt>
                <c:pt idx="159">
                  <c:v>45352</c:v>
                </c:pt>
                <c:pt idx="160">
                  <c:v>45383</c:v>
                </c:pt>
                <c:pt idx="161">
                  <c:v>45413</c:v>
                </c:pt>
                <c:pt idx="162">
                  <c:v>45444</c:v>
                </c:pt>
                <c:pt idx="163">
                  <c:v>45474</c:v>
                </c:pt>
                <c:pt idx="164">
                  <c:v>45505</c:v>
                </c:pt>
                <c:pt idx="165">
                  <c:v>45536</c:v>
                </c:pt>
                <c:pt idx="166">
                  <c:v>45566</c:v>
                </c:pt>
                <c:pt idx="167">
                  <c:v>45597</c:v>
                </c:pt>
                <c:pt idx="168">
                  <c:v>45627</c:v>
                </c:pt>
                <c:pt idx="169">
                  <c:v>45658</c:v>
                </c:pt>
                <c:pt idx="170">
                  <c:v>45689</c:v>
                </c:pt>
                <c:pt idx="171">
                  <c:v>45717</c:v>
                </c:pt>
                <c:pt idx="172">
                  <c:v>45748</c:v>
                </c:pt>
                <c:pt idx="173">
                  <c:v>45778</c:v>
                </c:pt>
                <c:pt idx="174">
                  <c:v>45809</c:v>
                </c:pt>
                <c:pt idx="175">
                  <c:v>45839</c:v>
                </c:pt>
                <c:pt idx="176">
                  <c:v>45962</c:v>
                </c:pt>
                <c:pt idx="177">
                  <c:v>45992</c:v>
                </c:pt>
                <c:pt idx="178">
                  <c:v>46023</c:v>
                </c:pt>
                <c:pt idx="179">
                  <c:v>46054</c:v>
                </c:pt>
                <c:pt idx="180">
                  <c:v>46082</c:v>
                </c:pt>
                <c:pt idx="181">
                  <c:v>46113</c:v>
                </c:pt>
              </c:numCache>
            </c:numRef>
          </c:xVal>
          <c:yVal>
            <c:numRef>
              <c:f>Koreksi_Data!$P$588:$P$769</c:f>
              <c:numCache>
                <c:formatCode>#,##0.0</c:formatCode>
                <c:ptCount val="182"/>
                <c:pt idx="1">
                  <c:v>1442</c:v>
                </c:pt>
                <c:pt idx="2">
                  <c:v>1290</c:v>
                </c:pt>
                <c:pt idx="3">
                  <c:v>1250</c:v>
                </c:pt>
                <c:pt idx="4">
                  <c:v>2032</c:v>
                </c:pt>
                <c:pt idx="5">
                  <c:v>1089</c:v>
                </c:pt>
                <c:pt idx="6">
                  <c:v>418</c:v>
                </c:pt>
                <c:pt idx="7">
                  <c:v>0</c:v>
                </c:pt>
                <c:pt idx="8">
                  <c:v>567</c:v>
                </c:pt>
                <c:pt idx="9">
                  <c:v>316</c:v>
                </c:pt>
                <c:pt idx="10">
                  <c:v>324</c:v>
                </c:pt>
                <c:pt idx="11">
                  <c:v>251</c:v>
                </c:pt>
                <c:pt idx="12">
                  <c:v>300</c:v>
                </c:pt>
                <c:pt idx="13">
                  <c:v>305</c:v>
                </c:pt>
                <c:pt idx="14">
                  <c:v>420</c:v>
                </c:pt>
                <c:pt idx="15">
                  <c:v>2687</c:v>
                </c:pt>
                <c:pt idx="16">
                  <c:v>3960</c:v>
                </c:pt>
                <c:pt idx="17">
                  <c:v>2833</c:v>
                </c:pt>
                <c:pt idx="18">
                  <c:v>2642</c:v>
                </c:pt>
                <c:pt idx="19">
                  <c:v>2264</c:v>
                </c:pt>
                <c:pt idx="20">
                  <c:v>1424</c:v>
                </c:pt>
                <c:pt idx="21">
                  <c:v>1373</c:v>
                </c:pt>
                <c:pt idx="22">
                  <c:v>2208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2290</c:v>
                </c:pt>
                <c:pt idx="29">
                  <c:v>2376</c:v>
                </c:pt>
                <c:pt idx="30">
                  <c:v>2110</c:v>
                </c:pt>
                <c:pt idx="31">
                  <c:v>887</c:v>
                </c:pt>
                <c:pt idx="32">
                  <c:v>841</c:v>
                </c:pt>
                <c:pt idx="33">
                  <c:v>881</c:v>
                </c:pt>
                <c:pt idx="34">
                  <c:v>1226</c:v>
                </c:pt>
                <c:pt idx="35">
                  <c:v>1121</c:v>
                </c:pt>
                <c:pt idx="36">
                  <c:v>1071</c:v>
                </c:pt>
                <c:pt idx="37">
                  <c:v>1366</c:v>
                </c:pt>
                <c:pt idx="38">
                  <c:v>728</c:v>
                </c:pt>
                <c:pt idx="39">
                  <c:v>147</c:v>
                </c:pt>
                <c:pt idx="40">
                  <c:v>134</c:v>
                </c:pt>
                <c:pt idx="41">
                  <c:v>219</c:v>
                </c:pt>
                <c:pt idx="42">
                  <c:v>169</c:v>
                </c:pt>
                <c:pt idx="43">
                  <c:v>171</c:v>
                </c:pt>
                <c:pt idx="44">
                  <c:v>232</c:v>
                </c:pt>
                <c:pt idx="45">
                  <c:v>260</c:v>
                </c:pt>
                <c:pt idx="46">
                  <c:v>296</c:v>
                </c:pt>
                <c:pt idx="47">
                  <c:v>224</c:v>
                </c:pt>
                <c:pt idx="48">
                  <c:v>1663</c:v>
                </c:pt>
                <c:pt idx="49">
                  <c:v>1328</c:v>
                </c:pt>
                <c:pt idx="50">
                  <c:v>1338</c:v>
                </c:pt>
                <c:pt idx="51">
                  <c:v>1585</c:v>
                </c:pt>
                <c:pt idx="52">
                  <c:v>1695</c:v>
                </c:pt>
                <c:pt idx="53">
                  <c:v>1377</c:v>
                </c:pt>
                <c:pt idx="54">
                  <c:v>1347</c:v>
                </c:pt>
                <c:pt idx="55">
                  <c:v>1269</c:v>
                </c:pt>
                <c:pt idx="56">
                  <c:v>1451</c:v>
                </c:pt>
                <c:pt idx="57">
                  <c:v>469</c:v>
                </c:pt>
                <c:pt idx="58">
                  <c:v>462</c:v>
                </c:pt>
                <c:pt idx="59">
                  <c:v>439</c:v>
                </c:pt>
                <c:pt idx="60">
                  <c:v>365</c:v>
                </c:pt>
                <c:pt idx="61">
                  <c:v>134</c:v>
                </c:pt>
                <c:pt idx="62">
                  <c:v>297</c:v>
                </c:pt>
                <c:pt idx="63">
                  <c:v>210</c:v>
                </c:pt>
                <c:pt idx="64">
                  <c:v>231</c:v>
                </c:pt>
                <c:pt idx="65">
                  <c:v>729</c:v>
                </c:pt>
                <c:pt idx="66">
                  <c:v>731</c:v>
                </c:pt>
                <c:pt idx="67">
                  <c:v>335</c:v>
                </c:pt>
                <c:pt idx="68">
                  <c:v>735</c:v>
                </c:pt>
                <c:pt idx="69">
                  <c:v>1009</c:v>
                </c:pt>
                <c:pt idx="70">
                  <c:v>1711</c:v>
                </c:pt>
                <c:pt idx="71">
                  <c:v>389</c:v>
                </c:pt>
                <c:pt idx="72">
                  <c:v>949</c:v>
                </c:pt>
                <c:pt idx="73">
                  <c:v>1262</c:v>
                </c:pt>
                <c:pt idx="74">
                  <c:v>1287</c:v>
                </c:pt>
                <c:pt idx="75">
                  <c:v>1212</c:v>
                </c:pt>
                <c:pt idx="76">
                  <c:v>1104</c:v>
                </c:pt>
                <c:pt idx="77">
                  <c:v>1141</c:v>
                </c:pt>
                <c:pt idx="78">
                  <c:v>973</c:v>
                </c:pt>
                <c:pt idx="79">
                  <c:v>965</c:v>
                </c:pt>
                <c:pt idx="80">
                  <c:v>1002</c:v>
                </c:pt>
                <c:pt idx="81">
                  <c:v>929</c:v>
                </c:pt>
                <c:pt idx="82">
                  <c:v>981</c:v>
                </c:pt>
                <c:pt idx="83">
                  <c:v>1113</c:v>
                </c:pt>
                <c:pt idx="84">
                  <c:v>1165</c:v>
                </c:pt>
                <c:pt idx="85">
                  <c:v>1142</c:v>
                </c:pt>
                <c:pt idx="86">
                  <c:v>1079</c:v>
                </c:pt>
                <c:pt idx="87">
                  <c:v>1040</c:v>
                </c:pt>
                <c:pt idx="88">
                  <c:v>1321</c:v>
                </c:pt>
                <c:pt idx="89">
                  <c:v>1529</c:v>
                </c:pt>
                <c:pt idx="90">
                  <c:v>1614</c:v>
                </c:pt>
                <c:pt idx="91">
                  <c:v>1259</c:v>
                </c:pt>
                <c:pt idx="92">
                  <c:v>1439</c:v>
                </c:pt>
                <c:pt idx="93">
                  <c:v>1335</c:v>
                </c:pt>
                <c:pt idx="94">
                  <c:v>1289</c:v>
                </c:pt>
                <c:pt idx="95">
                  <c:v>1343</c:v>
                </c:pt>
                <c:pt idx="96">
                  <c:v>1448</c:v>
                </c:pt>
                <c:pt idx="97">
                  <c:v>1638</c:v>
                </c:pt>
                <c:pt idx="98">
                  <c:v>1652</c:v>
                </c:pt>
                <c:pt idx="99">
                  <c:v>1517</c:v>
                </c:pt>
                <c:pt idx="100">
                  <c:v>1428</c:v>
                </c:pt>
                <c:pt idx="101">
                  <c:v>1500</c:v>
                </c:pt>
                <c:pt idx="102">
                  <c:v>1835</c:v>
                </c:pt>
                <c:pt idx="103">
                  <c:v>1597</c:v>
                </c:pt>
                <c:pt idx="104">
                  <c:v>1438</c:v>
                </c:pt>
                <c:pt idx="105">
                  <c:v>1279</c:v>
                </c:pt>
                <c:pt idx="106">
                  <c:v>1354</c:v>
                </c:pt>
                <c:pt idx="107">
                  <c:v>1305</c:v>
                </c:pt>
                <c:pt idx="108">
                  <c:v>1452</c:v>
                </c:pt>
                <c:pt idx="109">
                  <c:v>1289</c:v>
                </c:pt>
                <c:pt idx="110">
                  <c:v>1399</c:v>
                </c:pt>
                <c:pt idx="111">
                  <c:v>1428</c:v>
                </c:pt>
                <c:pt idx="112">
                  <c:v>1424</c:v>
                </c:pt>
                <c:pt idx="113">
                  <c:v>1422</c:v>
                </c:pt>
                <c:pt idx="114">
                  <c:v>1483</c:v>
                </c:pt>
                <c:pt idx="115">
                  <c:v>1426</c:v>
                </c:pt>
                <c:pt idx="116">
                  <c:v>1314</c:v>
                </c:pt>
                <c:pt idx="117">
                  <c:v>1287</c:v>
                </c:pt>
                <c:pt idx="118">
                  <c:v>1357</c:v>
                </c:pt>
                <c:pt idx="119">
                  <c:v>1539</c:v>
                </c:pt>
                <c:pt idx="120">
                  <c:v>1527</c:v>
                </c:pt>
                <c:pt idx="121">
                  <c:v>1413</c:v>
                </c:pt>
                <c:pt idx="122">
                  <c:v>1491</c:v>
                </c:pt>
                <c:pt idx="123">
                  <c:v>1385</c:v>
                </c:pt>
                <c:pt idx="124">
                  <c:v>1325</c:v>
                </c:pt>
                <c:pt idx="125">
                  <c:v>1246</c:v>
                </c:pt>
                <c:pt idx="126">
                  <c:v>975</c:v>
                </c:pt>
                <c:pt idx="127">
                  <c:v>1169</c:v>
                </c:pt>
                <c:pt idx="128">
                  <c:v>1462</c:v>
                </c:pt>
                <c:pt idx="129">
                  <c:v>1304</c:v>
                </c:pt>
                <c:pt idx="130">
                  <c:v>1304</c:v>
                </c:pt>
                <c:pt idx="131">
                  <c:v>1364</c:v>
                </c:pt>
                <c:pt idx="132">
                  <c:v>1293</c:v>
                </c:pt>
                <c:pt idx="133">
                  <c:v>1403</c:v>
                </c:pt>
                <c:pt idx="134">
                  <c:v>1500</c:v>
                </c:pt>
                <c:pt idx="135">
                  <c:v>1532</c:v>
                </c:pt>
                <c:pt idx="136">
                  <c:v>1397</c:v>
                </c:pt>
                <c:pt idx="137">
                  <c:v>1441</c:v>
                </c:pt>
                <c:pt idx="138">
                  <c:v>1336</c:v>
                </c:pt>
                <c:pt idx="139">
                  <c:v>1317</c:v>
                </c:pt>
                <c:pt idx="140">
                  <c:v>1301</c:v>
                </c:pt>
                <c:pt idx="141">
                  <c:v>1288</c:v>
                </c:pt>
                <c:pt idx="142">
                  <c:v>1228</c:v>
                </c:pt>
                <c:pt idx="143">
                  <c:v>1379</c:v>
                </c:pt>
                <c:pt idx="144">
                  <c:v>1331</c:v>
                </c:pt>
                <c:pt idx="145">
                  <c:v>1252</c:v>
                </c:pt>
                <c:pt idx="146">
                  <c:v>1702</c:v>
                </c:pt>
                <c:pt idx="147">
                  <c:v>1449</c:v>
                </c:pt>
                <c:pt idx="148">
                  <c:v>1600</c:v>
                </c:pt>
                <c:pt idx="149">
                  <c:v>1633</c:v>
                </c:pt>
                <c:pt idx="150">
                  <c:v>1593</c:v>
                </c:pt>
                <c:pt idx="151">
                  <c:v>1517</c:v>
                </c:pt>
                <c:pt idx="152">
                  <c:v>1477</c:v>
                </c:pt>
                <c:pt idx="153">
                  <c:v>720</c:v>
                </c:pt>
                <c:pt idx="154">
                  <c:v>646</c:v>
                </c:pt>
                <c:pt idx="155">
                  <c:v>705</c:v>
                </c:pt>
                <c:pt idx="156">
                  <c:v>719</c:v>
                </c:pt>
                <c:pt idx="157">
                  <c:v>714</c:v>
                </c:pt>
                <c:pt idx="158">
                  <c:v>1021</c:v>
                </c:pt>
                <c:pt idx="159">
                  <c:v>947</c:v>
                </c:pt>
                <c:pt idx="160">
                  <c:v>900</c:v>
                </c:pt>
                <c:pt idx="161">
                  <c:v>958</c:v>
                </c:pt>
                <c:pt idx="162">
                  <c:v>975</c:v>
                </c:pt>
                <c:pt idx="163">
                  <c:v>899</c:v>
                </c:pt>
                <c:pt idx="164">
                  <c:v>867</c:v>
                </c:pt>
                <c:pt idx="165">
                  <c:v>866</c:v>
                </c:pt>
                <c:pt idx="166">
                  <c:v>926</c:v>
                </c:pt>
                <c:pt idx="167">
                  <c:v>1219</c:v>
                </c:pt>
                <c:pt idx="168">
                  <c:v>1154</c:v>
                </c:pt>
                <c:pt idx="169">
                  <c:v>1176</c:v>
                </c:pt>
                <c:pt idx="170">
                  <c:v>990</c:v>
                </c:pt>
                <c:pt idx="171">
                  <c:v>1061</c:v>
                </c:pt>
                <c:pt idx="172">
                  <c:v>1038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Koreksi_Data!$C$588:$C$769</c:f>
              <c:numCache>
                <c:formatCode>mmm\-yyyy</c:formatCode>
                <c:ptCount val="182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40940</c:v>
                </c:pt>
                <c:pt idx="24">
                  <c:v>40969</c:v>
                </c:pt>
                <c:pt idx="25">
                  <c:v>41000</c:v>
                </c:pt>
                <c:pt idx="26">
                  <c:v>41030</c:v>
                </c:pt>
                <c:pt idx="27">
                  <c:v>41061</c:v>
                </c:pt>
                <c:pt idx="28">
                  <c:v>41091</c:v>
                </c:pt>
                <c:pt idx="29">
                  <c:v>41122</c:v>
                </c:pt>
                <c:pt idx="30">
                  <c:v>41153</c:v>
                </c:pt>
                <c:pt idx="31">
                  <c:v>41183</c:v>
                </c:pt>
                <c:pt idx="32">
                  <c:v>41214</c:v>
                </c:pt>
                <c:pt idx="33">
                  <c:v>41244</c:v>
                </c:pt>
                <c:pt idx="34">
                  <c:v>41275</c:v>
                </c:pt>
                <c:pt idx="35">
                  <c:v>41306</c:v>
                </c:pt>
                <c:pt idx="36">
                  <c:v>41334</c:v>
                </c:pt>
                <c:pt idx="37">
                  <c:v>41365</c:v>
                </c:pt>
                <c:pt idx="38">
                  <c:v>41395</c:v>
                </c:pt>
                <c:pt idx="39">
                  <c:v>41426</c:v>
                </c:pt>
                <c:pt idx="40">
                  <c:v>41456</c:v>
                </c:pt>
                <c:pt idx="41">
                  <c:v>41487</c:v>
                </c:pt>
                <c:pt idx="42">
                  <c:v>41518</c:v>
                </c:pt>
                <c:pt idx="43">
                  <c:v>41548</c:v>
                </c:pt>
                <c:pt idx="44">
                  <c:v>41579</c:v>
                </c:pt>
                <c:pt idx="45">
                  <c:v>41609</c:v>
                </c:pt>
                <c:pt idx="46">
                  <c:v>41640</c:v>
                </c:pt>
                <c:pt idx="47">
                  <c:v>41671</c:v>
                </c:pt>
                <c:pt idx="48">
                  <c:v>41699</c:v>
                </c:pt>
                <c:pt idx="49">
                  <c:v>41730</c:v>
                </c:pt>
                <c:pt idx="50">
                  <c:v>41760</c:v>
                </c:pt>
                <c:pt idx="51">
                  <c:v>41791</c:v>
                </c:pt>
                <c:pt idx="52">
                  <c:v>41821</c:v>
                </c:pt>
                <c:pt idx="53">
                  <c:v>41852</c:v>
                </c:pt>
                <c:pt idx="54">
                  <c:v>41883</c:v>
                </c:pt>
                <c:pt idx="55">
                  <c:v>41913</c:v>
                </c:pt>
                <c:pt idx="56">
                  <c:v>41944</c:v>
                </c:pt>
                <c:pt idx="57">
                  <c:v>41974</c:v>
                </c:pt>
                <c:pt idx="58">
                  <c:v>42005</c:v>
                </c:pt>
                <c:pt idx="59">
                  <c:v>42036</c:v>
                </c:pt>
                <c:pt idx="60">
                  <c:v>42064</c:v>
                </c:pt>
                <c:pt idx="61">
                  <c:v>42095</c:v>
                </c:pt>
                <c:pt idx="62">
                  <c:v>42125</c:v>
                </c:pt>
                <c:pt idx="63">
                  <c:v>42156</c:v>
                </c:pt>
                <c:pt idx="64">
                  <c:v>42186</c:v>
                </c:pt>
                <c:pt idx="65">
                  <c:v>42217</c:v>
                </c:pt>
                <c:pt idx="66">
                  <c:v>42248</c:v>
                </c:pt>
                <c:pt idx="67">
                  <c:v>42278</c:v>
                </c:pt>
                <c:pt idx="68">
                  <c:v>42309</c:v>
                </c:pt>
                <c:pt idx="69">
                  <c:v>42339</c:v>
                </c:pt>
                <c:pt idx="70">
                  <c:v>42370</c:v>
                </c:pt>
                <c:pt idx="71">
                  <c:v>42583</c:v>
                </c:pt>
                <c:pt idx="72">
                  <c:v>42614</c:v>
                </c:pt>
                <c:pt idx="73">
                  <c:v>42644</c:v>
                </c:pt>
                <c:pt idx="74">
                  <c:v>42675</c:v>
                </c:pt>
                <c:pt idx="75">
                  <c:v>42705</c:v>
                </c:pt>
                <c:pt idx="76">
                  <c:v>42736</c:v>
                </c:pt>
                <c:pt idx="77">
                  <c:v>42767</c:v>
                </c:pt>
                <c:pt idx="78">
                  <c:v>42795</c:v>
                </c:pt>
                <c:pt idx="79">
                  <c:v>42826</c:v>
                </c:pt>
                <c:pt idx="80">
                  <c:v>42856</c:v>
                </c:pt>
                <c:pt idx="81">
                  <c:v>42887</c:v>
                </c:pt>
                <c:pt idx="82">
                  <c:v>42917</c:v>
                </c:pt>
                <c:pt idx="83">
                  <c:v>42948</c:v>
                </c:pt>
                <c:pt idx="84">
                  <c:v>42979</c:v>
                </c:pt>
                <c:pt idx="85">
                  <c:v>43009</c:v>
                </c:pt>
                <c:pt idx="86">
                  <c:v>43040</c:v>
                </c:pt>
                <c:pt idx="87">
                  <c:v>43070</c:v>
                </c:pt>
                <c:pt idx="88">
                  <c:v>43101</c:v>
                </c:pt>
                <c:pt idx="89">
                  <c:v>43132</c:v>
                </c:pt>
                <c:pt idx="90">
                  <c:v>43160</c:v>
                </c:pt>
                <c:pt idx="91">
                  <c:v>43191</c:v>
                </c:pt>
                <c:pt idx="92">
                  <c:v>43221</c:v>
                </c:pt>
                <c:pt idx="93">
                  <c:v>43252</c:v>
                </c:pt>
                <c:pt idx="94">
                  <c:v>43282</c:v>
                </c:pt>
                <c:pt idx="95">
                  <c:v>43313</c:v>
                </c:pt>
                <c:pt idx="96">
                  <c:v>43344</c:v>
                </c:pt>
                <c:pt idx="97">
                  <c:v>43374</c:v>
                </c:pt>
                <c:pt idx="98">
                  <c:v>43405</c:v>
                </c:pt>
                <c:pt idx="99">
                  <c:v>43435</c:v>
                </c:pt>
                <c:pt idx="100">
                  <c:v>43466</c:v>
                </c:pt>
                <c:pt idx="101">
                  <c:v>43497</c:v>
                </c:pt>
                <c:pt idx="102">
                  <c:v>43525</c:v>
                </c:pt>
                <c:pt idx="103">
                  <c:v>43556</c:v>
                </c:pt>
                <c:pt idx="104">
                  <c:v>43586</c:v>
                </c:pt>
                <c:pt idx="105">
                  <c:v>43617</c:v>
                </c:pt>
                <c:pt idx="106">
                  <c:v>43647</c:v>
                </c:pt>
                <c:pt idx="107">
                  <c:v>43678</c:v>
                </c:pt>
                <c:pt idx="108">
                  <c:v>43709</c:v>
                </c:pt>
                <c:pt idx="109">
                  <c:v>43739</c:v>
                </c:pt>
                <c:pt idx="110">
                  <c:v>43770</c:v>
                </c:pt>
                <c:pt idx="111">
                  <c:v>43800</c:v>
                </c:pt>
                <c:pt idx="112">
                  <c:v>43831</c:v>
                </c:pt>
                <c:pt idx="113">
                  <c:v>43862</c:v>
                </c:pt>
                <c:pt idx="114">
                  <c:v>43891</c:v>
                </c:pt>
                <c:pt idx="115">
                  <c:v>43922</c:v>
                </c:pt>
                <c:pt idx="116">
                  <c:v>43952</c:v>
                </c:pt>
                <c:pt idx="117">
                  <c:v>43983</c:v>
                </c:pt>
                <c:pt idx="118">
                  <c:v>44013</c:v>
                </c:pt>
                <c:pt idx="119">
                  <c:v>44044</c:v>
                </c:pt>
                <c:pt idx="120">
                  <c:v>44075</c:v>
                </c:pt>
                <c:pt idx="121">
                  <c:v>44105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44409</c:v>
                </c:pt>
                <c:pt idx="129">
                  <c:v>44440</c:v>
                </c:pt>
                <c:pt idx="130">
                  <c:v>44470</c:v>
                </c:pt>
                <c:pt idx="131">
                  <c:v>44501</c:v>
                </c:pt>
                <c:pt idx="132">
                  <c:v>44531</c:v>
                </c:pt>
                <c:pt idx="133">
                  <c:v>44562</c:v>
                </c:pt>
                <c:pt idx="134">
                  <c:v>44593</c:v>
                </c:pt>
                <c:pt idx="135">
                  <c:v>44621</c:v>
                </c:pt>
                <c:pt idx="136">
                  <c:v>44652</c:v>
                </c:pt>
                <c:pt idx="137">
                  <c:v>44682</c:v>
                </c:pt>
                <c:pt idx="138">
                  <c:v>44713</c:v>
                </c:pt>
                <c:pt idx="139">
                  <c:v>44743</c:v>
                </c:pt>
                <c:pt idx="140">
                  <c:v>44774</c:v>
                </c:pt>
                <c:pt idx="141">
                  <c:v>44805</c:v>
                </c:pt>
                <c:pt idx="142">
                  <c:v>44835</c:v>
                </c:pt>
                <c:pt idx="143">
                  <c:v>44866</c:v>
                </c:pt>
                <c:pt idx="144">
                  <c:v>44896</c:v>
                </c:pt>
                <c:pt idx="145">
                  <c:v>44927</c:v>
                </c:pt>
                <c:pt idx="146">
                  <c:v>44958</c:v>
                </c:pt>
                <c:pt idx="147">
                  <c:v>44986</c:v>
                </c:pt>
                <c:pt idx="148">
                  <c:v>45017</c:v>
                </c:pt>
                <c:pt idx="149">
                  <c:v>45047</c:v>
                </c:pt>
                <c:pt idx="150">
                  <c:v>45078</c:v>
                </c:pt>
                <c:pt idx="151">
                  <c:v>45108</c:v>
                </c:pt>
                <c:pt idx="152">
                  <c:v>45139</c:v>
                </c:pt>
                <c:pt idx="153">
                  <c:v>45170</c:v>
                </c:pt>
                <c:pt idx="154">
                  <c:v>45200</c:v>
                </c:pt>
                <c:pt idx="155">
                  <c:v>45231</c:v>
                </c:pt>
                <c:pt idx="156">
                  <c:v>45261</c:v>
                </c:pt>
                <c:pt idx="157">
                  <c:v>45292</c:v>
                </c:pt>
                <c:pt idx="158">
                  <c:v>45323</c:v>
                </c:pt>
                <c:pt idx="159">
                  <c:v>45352</c:v>
                </c:pt>
                <c:pt idx="160">
                  <c:v>45383</c:v>
                </c:pt>
                <c:pt idx="161">
                  <c:v>45413</c:v>
                </c:pt>
                <c:pt idx="162">
                  <c:v>45444</c:v>
                </c:pt>
                <c:pt idx="163">
                  <c:v>45474</c:v>
                </c:pt>
                <c:pt idx="164">
                  <c:v>45505</c:v>
                </c:pt>
                <c:pt idx="165">
                  <c:v>45536</c:v>
                </c:pt>
                <c:pt idx="166">
                  <c:v>45566</c:v>
                </c:pt>
                <c:pt idx="167">
                  <c:v>45597</c:v>
                </c:pt>
                <c:pt idx="168">
                  <c:v>45627</c:v>
                </c:pt>
                <c:pt idx="169">
                  <c:v>45658</c:v>
                </c:pt>
                <c:pt idx="170">
                  <c:v>45689</c:v>
                </c:pt>
                <c:pt idx="171">
                  <c:v>45717</c:v>
                </c:pt>
                <c:pt idx="172">
                  <c:v>45748</c:v>
                </c:pt>
                <c:pt idx="173">
                  <c:v>45778</c:v>
                </c:pt>
                <c:pt idx="174">
                  <c:v>45809</c:v>
                </c:pt>
                <c:pt idx="175">
                  <c:v>45839</c:v>
                </c:pt>
                <c:pt idx="176">
                  <c:v>45962</c:v>
                </c:pt>
                <c:pt idx="177">
                  <c:v>45992</c:v>
                </c:pt>
                <c:pt idx="178">
                  <c:v>46023</c:v>
                </c:pt>
                <c:pt idx="179">
                  <c:v>46054</c:v>
                </c:pt>
                <c:pt idx="180">
                  <c:v>46082</c:v>
                </c:pt>
                <c:pt idx="181">
                  <c:v>46113</c:v>
                </c:pt>
              </c:numCache>
            </c:numRef>
          </c:xVal>
          <c:yVal>
            <c:numRef>
              <c:f>Koreksi_Data!$Q$588:$Q$769</c:f>
              <c:numCache>
                <c:formatCode>#,##0.0</c:formatCode>
                <c:ptCount val="182"/>
                <c:pt idx="0">
                  <c:v>744</c:v>
                </c:pt>
                <c:pt idx="1">
                  <c:v>1209</c:v>
                </c:pt>
                <c:pt idx="2">
                  <c:v>1287</c:v>
                </c:pt>
                <c:pt idx="3">
                  <c:v>1770</c:v>
                </c:pt>
                <c:pt idx="4">
                  <c:v>1136</c:v>
                </c:pt>
                <c:pt idx="5">
                  <c:v>982</c:v>
                </c:pt>
                <c:pt idx="6">
                  <c:v>404.5</c:v>
                </c:pt>
                <c:pt idx="8">
                  <c:v>277.2</c:v>
                </c:pt>
                <c:pt idx="9">
                  <c:v>392.333333333333</c:v>
                </c:pt>
                <c:pt idx="14">
                  <c:v>360</c:v>
                </c:pt>
                <c:pt idx="15">
                  <c:v>2760</c:v>
                </c:pt>
                <c:pt idx="16">
                  <c:v>2400</c:v>
                </c:pt>
                <c:pt idx="19">
                  <c:v>1848</c:v>
                </c:pt>
                <c:pt idx="20">
                  <c:v>10680</c:v>
                </c:pt>
                <c:pt idx="21">
                  <c:v>1308</c:v>
                </c:pt>
                <c:pt idx="28">
                  <c:v>1149</c:v>
                </c:pt>
                <c:pt idx="29">
                  <c:v>312</c:v>
                </c:pt>
                <c:pt idx="31">
                  <c:v>576</c:v>
                </c:pt>
                <c:pt idx="33">
                  <c:v>1008</c:v>
                </c:pt>
                <c:pt idx="35">
                  <c:v>584</c:v>
                </c:pt>
                <c:pt idx="36">
                  <c:v>780</c:v>
                </c:pt>
                <c:pt idx="38">
                  <c:v>588</c:v>
                </c:pt>
                <c:pt idx="39">
                  <c:v>228</c:v>
                </c:pt>
                <c:pt idx="48">
                  <c:v>888</c:v>
                </c:pt>
                <c:pt idx="51">
                  <c:v>768</c:v>
                </c:pt>
                <c:pt idx="52">
                  <c:v>326</c:v>
                </c:pt>
                <c:pt idx="62">
                  <c:v>184</c:v>
                </c:pt>
                <c:pt idx="64">
                  <c:v>432</c:v>
                </c:pt>
                <c:pt idx="65">
                  <c:v>606</c:v>
                </c:pt>
                <c:pt idx="66">
                  <c:v>576</c:v>
                </c:pt>
                <c:pt idx="67">
                  <c:v>560</c:v>
                </c:pt>
                <c:pt idx="68">
                  <c:v>604</c:v>
                </c:pt>
                <c:pt idx="69">
                  <c:v>0</c:v>
                </c:pt>
                <c:pt idx="70">
                  <c:v>1200</c:v>
                </c:pt>
                <c:pt idx="71">
                  <c:v>389.333333333333</c:v>
                </c:pt>
                <c:pt idx="72">
                  <c:v>809</c:v>
                </c:pt>
                <c:pt idx="73">
                  <c:v>983</c:v>
                </c:pt>
                <c:pt idx="74">
                  <c:v>949</c:v>
                </c:pt>
                <c:pt idx="75">
                  <c:v>945.5</c:v>
                </c:pt>
                <c:pt idx="78">
                  <c:v>876</c:v>
                </c:pt>
                <c:pt idx="79">
                  <c:v>889</c:v>
                </c:pt>
                <c:pt idx="80">
                  <c:v>791</c:v>
                </c:pt>
                <c:pt idx="81">
                  <c:v>859</c:v>
                </c:pt>
                <c:pt idx="83">
                  <c:v>1034</c:v>
                </c:pt>
                <c:pt idx="84">
                  <c:v>944</c:v>
                </c:pt>
                <c:pt idx="86">
                  <c:v>899</c:v>
                </c:pt>
                <c:pt idx="88">
                  <c:v>1403</c:v>
                </c:pt>
                <c:pt idx="89">
                  <c:v>1016</c:v>
                </c:pt>
                <c:pt idx="90">
                  <c:v>1471</c:v>
                </c:pt>
                <c:pt idx="91">
                  <c:v>1131.5</c:v>
                </c:pt>
                <c:pt idx="92">
                  <c:v>1207</c:v>
                </c:pt>
                <c:pt idx="93">
                  <c:v>1126</c:v>
                </c:pt>
                <c:pt idx="94">
                  <c:v>1157</c:v>
                </c:pt>
                <c:pt idx="95">
                  <c:v>1327</c:v>
                </c:pt>
                <c:pt idx="96">
                  <c:v>1216</c:v>
                </c:pt>
                <c:pt idx="97">
                  <c:v>1454</c:v>
                </c:pt>
                <c:pt idx="98">
                  <c:v>1397</c:v>
                </c:pt>
                <c:pt idx="99">
                  <c:v>1268</c:v>
                </c:pt>
                <c:pt idx="100">
                  <c:v>1233</c:v>
                </c:pt>
                <c:pt idx="101">
                  <c:v>1248</c:v>
                </c:pt>
                <c:pt idx="102">
                  <c:v>1113</c:v>
                </c:pt>
                <c:pt idx="103">
                  <c:v>1153</c:v>
                </c:pt>
                <c:pt idx="104">
                  <c:v>1197</c:v>
                </c:pt>
                <c:pt idx="110">
                  <c:v>1265</c:v>
                </c:pt>
                <c:pt idx="114">
                  <c:v>1398</c:v>
                </c:pt>
                <c:pt idx="118">
                  <c:v>1482</c:v>
                </c:pt>
                <c:pt idx="152">
                  <c:v>648</c:v>
                </c:pt>
                <c:pt idx="153">
                  <c:v>534</c:v>
                </c:pt>
                <c:pt idx="155">
                  <c:v>730</c:v>
                </c:pt>
                <c:pt idx="156">
                  <c:v>792</c:v>
                </c:pt>
                <c:pt idx="157">
                  <c:v>837</c:v>
                </c:pt>
                <c:pt idx="158">
                  <c:v>733</c:v>
                </c:pt>
                <c:pt idx="159">
                  <c:v>748</c:v>
                </c:pt>
                <c:pt idx="161">
                  <c:v>828</c:v>
                </c:pt>
                <c:pt idx="163">
                  <c:v>766</c:v>
                </c:pt>
                <c:pt idx="164">
                  <c:v>742</c:v>
                </c:pt>
                <c:pt idx="165">
                  <c:v>683</c:v>
                </c:pt>
                <c:pt idx="166">
                  <c:v>984</c:v>
                </c:pt>
                <c:pt idx="167">
                  <c:v>904</c:v>
                </c:pt>
                <c:pt idx="168">
                  <c:v>935</c:v>
                </c:pt>
                <c:pt idx="169">
                  <c:v>904</c:v>
                </c:pt>
                <c:pt idx="171">
                  <c:v>899</c:v>
                </c:pt>
                <c:pt idx="172">
                  <c:v>885</c:v>
                </c:pt>
                <c:pt idx="173">
                  <c:v>631</c:v>
                </c:pt>
                <c:pt idx="174">
                  <c:v>857</c:v>
                </c:pt>
                <c:pt idx="175">
                  <c:v>879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</c:numCache>
            </c:numRef>
          </c:yVal>
          <c:smooth val="0"/>
        </c:ser>
        <c:axId val="23867966"/>
        <c:axId val="93180810"/>
      </c:scatterChart>
      <c:valAx>
        <c:axId val="23867966"/>
        <c:scaling>
          <c:orientation val="minMax"/>
          <c:max val="46113"/>
          <c:min val="40210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3180810"/>
        <c:crosses val="autoZero"/>
        <c:crossBetween val="midCat"/>
        <c:majorUnit val="730.5"/>
      </c:valAx>
      <c:valAx>
        <c:axId val="93180810"/>
        <c:scaling>
          <c:orientation val="minMax"/>
          <c:max val="12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386796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KKA-4 | FLUID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548235"/>
            </a:solidFill>
            <a:ln w="1908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Koreksi_Data!$C$588:$C$769</c:f>
              <c:numCache>
                <c:formatCode>mmm\-yyyy</c:formatCode>
                <c:ptCount val="182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40940</c:v>
                </c:pt>
                <c:pt idx="24">
                  <c:v>40969</c:v>
                </c:pt>
                <c:pt idx="25">
                  <c:v>41000</c:v>
                </c:pt>
                <c:pt idx="26">
                  <c:v>41030</c:v>
                </c:pt>
                <c:pt idx="27">
                  <c:v>41061</c:v>
                </c:pt>
                <c:pt idx="28">
                  <c:v>41091</c:v>
                </c:pt>
                <c:pt idx="29">
                  <c:v>41122</c:v>
                </c:pt>
                <c:pt idx="30">
                  <c:v>41153</c:v>
                </c:pt>
                <c:pt idx="31">
                  <c:v>41183</c:v>
                </c:pt>
                <c:pt idx="32">
                  <c:v>41214</c:v>
                </c:pt>
                <c:pt idx="33">
                  <c:v>41244</c:v>
                </c:pt>
                <c:pt idx="34">
                  <c:v>41275</c:v>
                </c:pt>
                <c:pt idx="35">
                  <c:v>41306</c:v>
                </c:pt>
                <c:pt idx="36">
                  <c:v>41334</c:v>
                </c:pt>
                <c:pt idx="37">
                  <c:v>41365</c:v>
                </c:pt>
                <c:pt idx="38">
                  <c:v>41395</c:v>
                </c:pt>
                <c:pt idx="39">
                  <c:v>41426</c:v>
                </c:pt>
                <c:pt idx="40">
                  <c:v>41456</c:v>
                </c:pt>
                <c:pt idx="41">
                  <c:v>41487</c:v>
                </c:pt>
                <c:pt idx="42">
                  <c:v>41518</c:v>
                </c:pt>
                <c:pt idx="43">
                  <c:v>41548</c:v>
                </c:pt>
                <c:pt idx="44">
                  <c:v>41579</c:v>
                </c:pt>
                <c:pt idx="45">
                  <c:v>41609</c:v>
                </c:pt>
                <c:pt idx="46">
                  <c:v>41640</c:v>
                </c:pt>
                <c:pt idx="47">
                  <c:v>41671</c:v>
                </c:pt>
                <c:pt idx="48">
                  <c:v>41699</c:v>
                </c:pt>
                <c:pt idx="49">
                  <c:v>41730</c:v>
                </c:pt>
                <c:pt idx="50">
                  <c:v>41760</c:v>
                </c:pt>
                <c:pt idx="51">
                  <c:v>41791</c:v>
                </c:pt>
                <c:pt idx="52">
                  <c:v>41821</c:v>
                </c:pt>
                <c:pt idx="53">
                  <c:v>41852</c:v>
                </c:pt>
                <c:pt idx="54">
                  <c:v>41883</c:v>
                </c:pt>
                <c:pt idx="55">
                  <c:v>41913</c:v>
                </c:pt>
                <c:pt idx="56">
                  <c:v>41944</c:v>
                </c:pt>
                <c:pt idx="57">
                  <c:v>41974</c:v>
                </c:pt>
                <c:pt idx="58">
                  <c:v>42005</c:v>
                </c:pt>
                <c:pt idx="59">
                  <c:v>42036</c:v>
                </c:pt>
                <c:pt idx="60">
                  <c:v>42064</c:v>
                </c:pt>
                <c:pt idx="61">
                  <c:v>42095</c:v>
                </c:pt>
                <c:pt idx="62">
                  <c:v>42125</c:v>
                </c:pt>
                <c:pt idx="63">
                  <c:v>42156</c:v>
                </c:pt>
                <c:pt idx="64">
                  <c:v>42186</c:v>
                </c:pt>
                <c:pt idx="65">
                  <c:v>42217</c:v>
                </c:pt>
                <c:pt idx="66">
                  <c:v>42248</c:v>
                </c:pt>
                <c:pt idx="67">
                  <c:v>42278</c:v>
                </c:pt>
                <c:pt idx="68">
                  <c:v>42309</c:v>
                </c:pt>
                <c:pt idx="69">
                  <c:v>42339</c:v>
                </c:pt>
                <c:pt idx="70">
                  <c:v>42370</c:v>
                </c:pt>
                <c:pt idx="71">
                  <c:v>42583</c:v>
                </c:pt>
                <c:pt idx="72">
                  <c:v>42614</c:v>
                </c:pt>
                <c:pt idx="73">
                  <c:v>42644</c:v>
                </c:pt>
                <c:pt idx="74">
                  <c:v>42675</c:v>
                </c:pt>
                <c:pt idx="75">
                  <c:v>42705</c:v>
                </c:pt>
                <c:pt idx="76">
                  <c:v>42736</c:v>
                </c:pt>
                <c:pt idx="77">
                  <c:v>42767</c:v>
                </c:pt>
                <c:pt idx="78">
                  <c:v>42795</c:v>
                </c:pt>
                <c:pt idx="79">
                  <c:v>42826</c:v>
                </c:pt>
                <c:pt idx="80">
                  <c:v>42856</c:v>
                </c:pt>
                <c:pt idx="81">
                  <c:v>42887</c:v>
                </c:pt>
                <c:pt idx="82">
                  <c:v>42917</c:v>
                </c:pt>
                <c:pt idx="83">
                  <c:v>42948</c:v>
                </c:pt>
                <c:pt idx="84">
                  <c:v>42979</c:v>
                </c:pt>
                <c:pt idx="85">
                  <c:v>43009</c:v>
                </c:pt>
                <c:pt idx="86">
                  <c:v>43040</c:v>
                </c:pt>
                <c:pt idx="87">
                  <c:v>43070</c:v>
                </c:pt>
                <c:pt idx="88">
                  <c:v>43101</c:v>
                </c:pt>
                <c:pt idx="89">
                  <c:v>43132</c:v>
                </c:pt>
                <c:pt idx="90">
                  <c:v>43160</c:v>
                </c:pt>
                <c:pt idx="91">
                  <c:v>43191</c:v>
                </c:pt>
                <c:pt idx="92">
                  <c:v>43221</c:v>
                </c:pt>
                <c:pt idx="93">
                  <c:v>43252</c:v>
                </c:pt>
                <c:pt idx="94">
                  <c:v>43282</c:v>
                </c:pt>
                <c:pt idx="95">
                  <c:v>43313</c:v>
                </c:pt>
                <c:pt idx="96">
                  <c:v>43344</c:v>
                </c:pt>
                <c:pt idx="97">
                  <c:v>43374</c:v>
                </c:pt>
                <c:pt idx="98">
                  <c:v>43405</c:v>
                </c:pt>
                <c:pt idx="99">
                  <c:v>43435</c:v>
                </c:pt>
                <c:pt idx="100">
                  <c:v>43466</c:v>
                </c:pt>
                <c:pt idx="101">
                  <c:v>43497</c:v>
                </c:pt>
                <c:pt idx="102">
                  <c:v>43525</c:v>
                </c:pt>
                <c:pt idx="103">
                  <c:v>43556</c:v>
                </c:pt>
                <c:pt idx="104">
                  <c:v>43586</c:v>
                </c:pt>
                <c:pt idx="105">
                  <c:v>43617</c:v>
                </c:pt>
                <c:pt idx="106">
                  <c:v>43647</c:v>
                </c:pt>
                <c:pt idx="107">
                  <c:v>43678</c:v>
                </c:pt>
                <c:pt idx="108">
                  <c:v>43709</c:v>
                </c:pt>
                <c:pt idx="109">
                  <c:v>43739</c:v>
                </c:pt>
                <c:pt idx="110">
                  <c:v>43770</c:v>
                </c:pt>
                <c:pt idx="111">
                  <c:v>43800</c:v>
                </c:pt>
                <c:pt idx="112">
                  <c:v>43831</c:v>
                </c:pt>
                <c:pt idx="113">
                  <c:v>43862</c:v>
                </c:pt>
                <c:pt idx="114">
                  <c:v>43891</c:v>
                </c:pt>
                <c:pt idx="115">
                  <c:v>43922</c:v>
                </c:pt>
                <c:pt idx="116">
                  <c:v>43952</c:v>
                </c:pt>
                <c:pt idx="117">
                  <c:v>43983</c:v>
                </c:pt>
                <c:pt idx="118">
                  <c:v>44013</c:v>
                </c:pt>
                <c:pt idx="119">
                  <c:v>44044</c:v>
                </c:pt>
                <c:pt idx="120">
                  <c:v>44075</c:v>
                </c:pt>
                <c:pt idx="121">
                  <c:v>44105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44409</c:v>
                </c:pt>
                <c:pt idx="129">
                  <c:v>44440</c:v>
                </c:pt>
                <c:pt idx="130">
                  <c:v>44470</c:v>
                </c:pt>
                <c:pt idx="131">
                  <c:v>44501</c:v>
                </c:pt>
                <c:pt idx="132">
                  <c:v>44531</c:v>
                </c:pt>
                <c:pt idx="133">
                  <c:v>44562</c:v>
                </c:pt>
                <c:pt idx="134">
                  <c:v>44593</c:v>
                </c:pt>
                <c:pt idx="135">
                  <c:v>44621</c:v>
                </c:pt>
                <c:pt idx="136">
                  <c:v>44652</c:v>
                </c:pt>
                <c:pt idx="137">
                  <c:v>44682</c:v>
                </c:pt>
                <c:pt idx="138">
                  <c:v>44713</c:v>
                </c:pt>
                <c:pt idx="139">
                  <c:v>44743</c:v>
                </c:pt>
                <c:pt idx="140">
                  <c:v>44774</c:v>
                </c:pt>
                <c:pt idx="141">
                  <c:v>44805</c:v>
                </c:pt>
                <c:pt idx="142">
                  <c:v>44835</c:v>
                </c:pt>
                <c:pt idx="143">
                  <c:v>44866</c:v>
                </c:pt>
                <c:pt idx="144">
                  <c:v>44896</c:v>
                </c:pt>
                <c:pt idx="145">
                  <c:v>44927</c:v>
                </c:pt>
                <c:pt idx="146">
                  <c:v>44958</c:v>
                </c:pt>
                <c:pt idx="147">
                  <c:v>44986</c:v>
                </c:pt>
                <c:pt idx="148">
                  <c:v>45017</c:v>
                </c:pt>
                <c:pt idx="149">
                  <c:v>45047</c:v>
                </c:pt>
                <c:pt idx="150">
                  <c:v>45078</c:v>
                </c:pt>
                <c:pt idx="151">
                  <c:v>45108</c:v>
                </c:pt>
                <c:pt idx="152">
                  <c:v>45139</c:v>
                </c:pt>
                <c:pt idx="153">
                  <c:v>45170</c:v>
                </c:pt>
                <c:pt idx="154">
                  <c:v>45200</c:v>
                </c:pt>
                <c:pt idx="155">
                  <c:v>45231</c:v>
                </c:pt>
                <c:pt idx="156">
                  <c:v>45261</c:v>
                </c:pt>
                <c:pt idx="157">
                  <c:v>45292</c:v>
                </c:pt>
                <c:pt idx="158">
                  <c:v>45323</c:v>
                </c:pt>
                <c:pt idx="159">
                  <c:v>45352</c:v>
                </c:pt>
                <c:pt idx="160">
                  <c:v>45383</c:v>
                </c:pt>
                <c:pt idx="161">
                  <c:v>45413</c:v>
                </c:pt>
                <c:pt idx="162">
                  <c:v>45444</c:v>
                </c:pt>
                <c:pt idx="163">
                  <c:v>45474</c:v>
                </c:pt>
                <c:pt idx="164">
                  <c:v>45505</c:v>
                </c:pt>
                <c:pt idx="165">
                  <c:v>45536</c:v>
                </c:pt>
                <c:pt idx="166">
                  <c:v>45566</c:v>
                </c:pt>
                <c:pt idx="167">
                  <c:v>45597</c:v>
                </c:pt>
                <c:pt idx="168">
                  <c:v>45627</c:v>
                </c:pt>
                <c:pt idx="169">
                  <c:v>45658</c:v>
                </c:pt>
                <c:pt idx="170">
                  <c:v>45689</c:v>
                </c:pt>
                <c:pt idx="171">
                  <c:v>45717</c:v>
                </c:pt>
                <c:pt idx="172">
                  <c:v>45748</c:v>
                </c:pt>
                <c:pt idx="173">
                  <c:v>45778</c:v>
                </c:pt>
                <c:pt idx="174">
                  <c:v>45809</c:v>
                </c:pt>
                <c:pt idx="175">
                  <c:v>45839</c:v>
                </c:pt>
                <c:pt idx="176">
                  <c:v>45962</c:v>
                </c:pt>
                <c:pt idx="177">
                  <c:v>45992</c:v>
                </c:pt>
                <c:pt idx="178">
                  <c:v>46023</c:v>
                </c:pt>
                <c:pt idx="179">
                  <c:v>46054</c:v>
                </c:pt>
                <c:pt idx="180">
                  <c:v>46082</c:v>
                </c:pt>
                <c:pt idx="181">
                  <c:v>46113</c:v>
                </c:pt>
              </c:numCache>
            </c:numRef>
          </c:xVal>
          <c:yVal>
            <c:numRef>
              <c:f>Koreksi_Data!$S$588:$S$769</c:f>
              <c:numCache>
                <c:formatCode>#,##0.0</c:formatCode>
                <c:ptCount val="182"/>
                <c:pt idx="1">
                  <c:v>1209</c:v>
                </c:pt>
                <c:pt idx="2">
                  <c:v>1287</c:v>
                </c:pt>
                <c:pt idx="3">
                  <c:v>1770</c:v>
                </c:pt>
                <c:pt idx="4">
                  <c:v>1136</c:v>
                </c:pt>
                <c:pt idx="5">
                  <c:v>982</c:v>
                </c:pt>
                <c:pt idx="6">
                  <c:v>404.5</c:v>
                </c:pt>
                <c:pt idx="7">
                  <c:v>0</c:v>
                </c:pt>
                <c:pt idx="8">
                  <c:v>277.2</c:v>
                </c:pt>
                <c:pt idx="9">
                  <c:v>392.333333333333</c:v>
                </c:pt>
                <c:pt idx="10">
                  <c:v>402.26582278481</c:v>
                </c:pt>
                <c:pt idx="11">
                  <c:v>311.631856540084</c:v>
                </c:pt>
                <c:pt idx="12">
                  <c:v>372.468354430379</c:v>
                </c:pt>
                <c:pt idx="13">
                  <c:v>378.676160337552</c:v>
                </c:pt>
                <c:pt idx="14">
                  <c:v>360</c:v>
                </c:pt>
                <c:pt idx="15">
                  <c:v>2760</c:v>
                </c:pt>
                <c:pt idx="16">
                  <c:v>2400</c:v>
                </c:pt>
                <c:pt idx="17">
                  <c:v>1716.9696969697</c:v>
                </c:pt>
                <c:pt idx="18">
                  <c:v>1601.21212121212</c:v>
                </c:pt>
                <c:pt idx="19">
                  <c:v>1848</c:v>
                </c:pt>
                <c:pt idx="20">
                  <c:v>10680</c:v>
                </c:pt>
                <c:pt idx="21">
                  <c:v>1308</c:v>
                </c:pt>
                <c:pt idx="22">
                  <c:v>2103.46977421704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1149</c:v>
                </c:pt>
                <c:pt idx="29">
                  <c:v>312</c:v>
                </c:pt>
                <c:pt idx="30">
                  <c:v>277.070707070707</c:v>
                </c:pt>
                <c:pt idx="31">
                  <c:v>576</c:v>
                </c:pt>
                <c:pt idx="32">
                  <c:v>546.128523111612</c:v>
                </c:pt>
                <c:pt idx="33">
                  <c:v>1008</c:v>
                </c:pt>
                <c:pt idx="34">
                  <c:v>1402.73325766175</c:v>
                </c:pt>
                <c:pt idx="35">
                  <c:v>584</c:v>
                </c:pt>
                <c:pt idx="36">
                  <c:v>780</c:v>
                </c:pt>
                <c:pt idx="37">
                  <c:v>994.84593837535</c:v>
                </c:pt>
                <c:pt idx="38">
                  <c:v>588</c:v>
                </c:pt>
                <c:pt idx="39">
                  <c:v>228</c:v>
                </c:pt>
                <c:pt idx="40">
                  <c:v>207.836734693878</c:v>
                </c:pt>
                <c:pt idx="41">
                  <c:v>339.673469387755</c:v>
                </c:pt>
                <c:pt idx="42">
                  <c:v>262.122448979592</c:v>
                </c:pt>
                <c:pt idx="43">
                  <c:v>265.224489795918</c:v>
                </c:pt>
                <c:pt idx="44">
                  <c:v>359.836734693878</c:v>
                </c:pt>
                <c:pt idx="45">
                  <c:v>403.265306122449</c:v>
                </c:pt>
                <c:pt idx="46">
                  <c:v>459.102040816327</c:v>
                </c:pt>
                <c:pt idx="47">
                  <c:v>347.428571428571</c:v>
                </c:pt>
                <c:pt idx="48">
                  <c:v>888</c:v>
                </c:pt>
                <c:pt idx="49">
                  <c:v>709.118460613349</c:v>
                </c:pt>
                <c:pt idx="50">
                  <c:v>714.458208057727</c:v>
                </c:pt>
                <c:pt idx="51">
                  <c:v>768</c:v>
                </c:pt>
                <c:pt idx="52">
                  <c:v>326</c:v>
                </c:pt>
                <c:pt idx="53">
                  <c:v>264.838938053097</c:v>
                </c:pt>
                <c:pt idx="54">
                  <c:v>259.069026548673</c:v>
                </c:pt>
                <c:pt idx="55">
                  <c:v>244.067256637168</c:v>
                </c:pt>
                <c:pt idx="56">
                  <c:v>279.071386430678</c:v>
                </c:pt>
                <c:pt idx="57">
                  <c:v>90.2029498525074</c:v>
                </c:pt>
                <c:pt idx="58">
                  <c:v>88.8566371681416</c:v>
                </c:pt>
                <c:pt idx="59">
                  <c:v>84.4330383480826</c:v>
                </c:pt>
                <c:pt idx="60">
                  <c:v>70.2005899705015</c:v>
                </c:pt>
                <c:pt idx="61">
                  <c:v>25.7722713864307</c:v>
                </c:pt>
                <c:pt idx="62">
                  <c:v>184</c:v>
                </c:pt>
                <c:pt idx="63">
                  <c:v>130.10101010101</c:v>
                </c:pt>
                <c:pt idx="64">
                  <c:v>432</c:v>
                </c:pt>
                <c:pt idx="65">
                  <c:v>606</c:v>
                </c:pt>
                <c:pt idx="66">
                  <c:v>576</c:v>
                </c:pt>
                <c:pt idx="67">
                  <c:v>560</c:v>
                </c:pt>
                <c:pt idx="68">
                  <c:v>604</c:v>
                </c:pt>
                <c:pt idx="69">
                  <c:v>0</c:v>
                </c:pt>
                <c:pt idx="70">
                  <c:v>1200</c:v>
                </c:pt>
                <c:pt idx="71">
                  <c:v>389.333333333333</c:v>
                </c:pt>
                <c:pt idx="72">
                  <c:v>809</c:v>
                </c:pt>
                <c:pt idx="73">
                  <c:v>983</c:v>
                </c:pt>
                <c:pt idx="74">
                  <c:v>949</c:v>
                </c:pt>
                <c:pt idx="75">
                  <c:v>945.5</c:v>
                </c:pt>
                <c:pt idx="76">
                  <c:v>861.247524752475</c:v>
                </c:pt>
                <c:pt idx="77">
                  <c:v>890.111798679868</c:v>
                </c:pt>
                <c:pt idx="78">
                  <c:v>876</c:v>
                </c:pt>
                <c:pt idx="79">
                  <c:v>889</c:v>
                </c:pt>
                <c:pt idx="80">
                  <c:v>791</c:v>
                </c:pt>
                <c:pt idx="81">
                  <c:v>859</c:v>
                </c:pt>
                <c:pt idx="82">
                  <c:v>907.081808396125</c:v>
                </c:pt>
                <c:pt idx="83">
                  <c:v>1034</c:v>
                </c:pt>
                <c:pt idx="84">
                  <c:v>944</c:v>
                </c:pt>
                <c:pt idx="85">
                  <c:v>925.363090128755</c:v>
                </c:pt>
                <c:pt idx="86">
                  <c:v>899</c:v>
                </c:pt>
                <c:pt idx="87">
                  <c:v>866.506024096386</c:v>
                </c:pt>
                <c:pt idx="88">
                  <c:v>1403</c:v>
                </c:pt>
                <c:pt idx="89">
                  <c:v>1016</c:v>
                </c:pt>
                <c:pt idx="90">
                  <c:v>1471</c:v>
                </c:pt>
                <c:pt idx="91">
                  <c:v>1131.5</c:v>
                </c:pt>
                <c:pt idx="92">
                  <c:v>1207</c:v>
                </c:pt>
                <c:pt idx="93">
                  <c:v>1126</c:v>
                </c:pt>
                <c:pt idx="94">
                  <c:v>1157</c:v>
                </c:pt>
                <c:pt idx="95">
                  <c:v>1327</c:v>
                </c:pt>
                <c:pt idx="96">
                  <c:v>1216</c:v>
                </c:pt>
                <c:pt idx="97">
                  <c:v>1454</c:v>
                </c:pt>
                <c:pt idx="98">
                  <c:v>1397</c:v>
                </c:pt>
                <c:pt idx="99">
                  <c:v>1268</c:v>
                </c:pt>
                <c:pt idx="100">
                  <c:v>1233</c:v>
                </c:pt>
                <c:pt idx="101">
                  <c:v>1248</c:v>
                </c:pt>
                <c:pt idx="102">
                  <c:v>1113</c:v>
                </c:pt>
                <c:pt idx="103">
                  <c:v>1153</c:v>
                </c:pt>
                <c:pt idx="104">
                  <c:v>1197</c:v>
                </c:pt>
                <c:pt idx="105">
                  <c:v>1064.64742698192</c:v>
                </c:pt>
                <c:pt idx="106">
                  <c:v>1127.07788595271</c:v>
                </c:pt>
                <c:pt idx="107">
                  <c:v>1086.28998609179</c:v>
                </c:pt>
                <c:pt idx="108">
                  <c:v>1208.65368567455</c:v>
                </c:pt>
                <c:pt idx="109">
                  <c:v>1072.97148817803</c:v>
                </c:pt>
                <c:pt idx="110">
                  <c:v>1265</c:v>
                </c:pt>
                <c:pt idx="111">
                  <c:v>1291.22230164403</c:v>
                </c:pt>
                <c:pt idx="112">
                  <c:v>1287.60543245175</c:v>
                </c:pt>
                <c:pt idx="113">
                  <c:v>1285.79699785561</c:v>
                </c:pt>
                <c:pt idx="114">
                  <c:v>1398</c:v>
                </c:pt>
                <c:pt idx="115">
                  <c:v>1344.26702629804</c:v>
                </c:pt>
                <c:pt idx="116">
                  <c:v>1238.68644639245</c:v>
                </c:pt>
                <c:pt idx="117">
                  <c:v>1213.23398516521</c:v>
                </c:pt>
                <c:pt idx="118">
                  <c:v>1482</c:v>
                </c:pt>
                <c:pt idx="119">
                  <c:v>1680.76492262343</c:v>
                </c:pt>
                <c:pt idx="120">
                  <c:v>1667.6595431098</c:v>
                </c:pt>
                <c:pt idx="121">
                  <c:v>1543.15843773029</c:v>
                </c:pt>
                <c:pt idx="122">
                  <c:v>1628.3434045689</c:v>
                </c:pt>
                <c:pt idx="123">
                  <c:v>1512.57921886514</c:v>
                </c:pt>
                <c:pt idx="124">
                  <c:v>1447.05232129698</c:v>
                </c:pt>
                <c:pt idx="125">
                  <c:v>1360.77523949889</c:v>
                </c:pt>
                <c:pt idx="126">
                  <c:v>1064.81208548268</c:v>
                </c:pt>
                <c:pt idx="127">
                  <c:v>1276.68238761975</c:v>
                </c:pt>
                <c:pt idx="128">
                  <c:v>1596.67207074429</c:v>
                </c:pt>
                <c:pt idx="129">
                  <c:v>1424.11790714812</c:v>
                </c:pt>
                <c:pt idx="130">
                  <c:v>1424.11790714812</c:v>
                </c:pt>
                <c:pt idx="131">
                  <c:v>1489.64480471629</c:v>
                </c:pt>
                <c:pt idx="132">
                  <c:v>1412.10464259396</c:v>
                </c:pt>
                <c:pt idx="133">
                  <c:v>1532.23728813559</c:v>
                </c:pt>
                <c:pt idx="134">
                  <c:v>1638.17243920413</c:v>
                </c:pt>
                <c:pt idx="135">
                  <c:v>1673.12011790715</c:v>
                </c:pt>
                <c:pt idx="136">
                  <c:v>1525.68459837878</c:v>
                </c:pt>
                <c:pt idx="137">
                  <c:v>1573.73765659543</c:v>
                </c:pt>
                <c:pt idx="138">
                  <c:v>1459.06558585114</c:v>
                </c:pt>
                <c:pt idx="139">
                  <c:v>1438.31540162122</c:v>
                </c:pt>
                <c:pt idx="140">
                  <c:v>1420.84156226971</c:v>
                </c:pt>
                <c:pt idx="141">
                  <c:v>1406.64406779661</c:v>
                </c:pt>
                <c:pt idx="142">
                  <c:v>1341.11717022845</c:v>
                </c:pt>
                <c:pt idx="143">
                  <c:v>1506.02652910833</c:v>
                </c:pt>
                <c:pt idx="144">
                  <c:v>1453.6050110538</c:v>
                </c:pt>
                <c:pt idx="145">
                  <c:v>1367.32792925571</c:v>
                </c:pt>
                <c:pt idx="146">
                  <c:v>1858.77966101695</c:v>
                </c:pt>
                <c:pt idx="147">
                  <c:v>1582.47457627119</c:v>
                </c:pt>
                <c:pt idx="148">
                  <c:v>1747.38393515107</c:v>
                </c:pt>
                <c:pt idx="149">
                  <c:v>1783.42372881356</c:v>
                </c:pt>
                <c:pt idx="150">
                  <c:v>1739.73913043478</c:v>
                </c:pt>
                <c:pt idx="151">
                  <c:v>1656.73839351511</c:v>
                </c:pt>
                <c:pt idx="152">
                  <c:v>648</c:v>
                </c:pt>
                <c:pt idx="153">
                  <c:v>534</c:v>
                </c:pt>
                <c:pt idx="154">
                  <c:v>479.116666666667</c:v>
                </c:pt>
                <c:pt idx="155">
                  <c:v>730</c:v>
                </c:pt>
                <c:pt idx="156">
                  <c:v>792</c:v>
                </c:pt>
                <c:pt idx="157">
                  <c:v>837</c:v>
                </c:pt>
                <c:pt idx="158">
                  <c:v>733</c:v>
                </c:pt>
                <c:pt idx="159">
                  <c:v>748</c:v>
                </c:pt>
                <c:pt idx="160">
                  <c:v>710.876451953538</c:v>
                </c:pt>
                <c:pt idx="161">
                  <c:v>828</c:v>
                </c:pt>
                <c:pt idx="162">
                  <c:v>842.693110647182</c:v>
                </c:pt>
                <c:pt idx="163">
                  <c:v>766</c:v>
                </c:pt>
                <c:pt idx="164">
                  <c:v>742</c:v>
                </c:pt>
                <c:pt idx="165">
                  <c:v>683</c:v>
                </c:pt>
                <c:pt idx="166">
                  <c:v>984</c:v>
                </c:pt>
                <c:pt idx="167">
                  <c:v>904</c:v>
                </c:pt>
                <c:pt idx="168">
                  <c:v>935</c:v>
                </c:pt>
                <c:pt idx="169">
                  <c:v>904</c:v>
                </c:pt>
                <c:pt idx="170">
                  <c:v>761.020408163265</c:v>
                </c:pt>
                <c:pt idx="171">
                  <c:v>899</c:v>
                </c:pt>
                <c:pt idx="172">
                  <c:v>885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Koreksi_Data!$C$588:$C$769</c:f>
              <c:numCache>
                <c:formatCode>mmm\-yyyy</c:formatCode>
                <c:ptCount val="182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40940</c:v>
                </c:pt>
                <c:pt idx="24">
                  <c:v>40969</c:v>
                </c:pt>
                <c:pt idx="25">
                  <c:v>41000</c:v>
                </c:pt>
                <c:pt idx="26">
                  <c:v>41030</c:v>
                </c:pt>
                <c:pt idx="27">
                  <c:v>41061</c:v>
                </c:pt>
                <c:pt idx="28">
                  <c:v>41091</c:v>
                </c:pt>
                <c:pt idx="29">
                  <c:v>41122</c:v>
                </c:pt>
                <c:pt idx="30">
                  <c:v>41153</c:v>
                </c:pt>
                <c:pt idx="31">
                  <c:v>41183</c:v>
                </c:pt>
                <c:pt idx="32">
                  <c:v>41214</c:v>
                </c:pt>
                <c:pt idx="33">
                  <c:v>41244</c:v>
                </c:pt>
                <c:pt idx="34">
                  <c:v>41275</c:v>
                </c:pt>
                <c:pt idx="35">
                  <c:v>41306</c:v>
                </c:pt>
                <c:pt idx="36">
                  <c:v>41334</c:v>
                </c:pt>
                <c:pt idx="37">
                  <c:v>41365</c:v>
                </c:pt>
                <c:pt idx="38">
                  <c:v>41395</c:v>
                </c:pt>
                <c:pt idx="39">
                  <c:v>41426</c:v>
                </c:pt>
                <c:pt idx="40">
                  <c:v>41456</c:v>
                </c:pt>
                <c:pt idx="41">
                  <c:v>41487</c:v>
                </c:pt>
                <c:pt idx="42">
                  <c:v>41518</c:v>
                </c:pt>
                <c:pt idx="43">
                  <c:v>41548</c:v>
                </c:pt>
                <c:pt idx="44">
                  <c:v>41579</c:v>
                </c:pt>
                <c:pt idx="45">
                  <c:v>41609</c:v>
                </c:pt>
                <c:pt idx="46">
                  <c:v>41640</c:v>
                </c:pt>
                <c:pt idx="47">
                  <c:v>41671</c:v>
                </c:pt>
                <c:pt idx="48">
                  <c:v>41699</c:v>
                </c:pt>
                <c:pt idx="49">
                  <c:v>41730</c:v>
                </c:pt>
                <c:pt idx="50">
                  <c:v>41760</c:v>
                </c:pt>
                <c:pt idx="51">
                  <c:v>41791</c:v>
                </c:pt>
                <c:pt idx="52">
                  <c:v>41821</c:v>
                </c:pt>
                <c:pt idx="53">
                  <c:v>41852</c:v>
                </c:pt>
                <c:pt idx="54">
                  <c:v>41883</c:v>
                </c:pt>
                <c:pt idx="55">
                  <c:v>41913</c:v>
                </c:pt>
                <c:pt idx="56">
                  <c:v>41944</c:v>
                </c:pt>
                <c:pt idx="57">
                  <c:v>41974</c:v>
                </c:pt>
                <c:pt idx="58">
                  <c:v>42005</c:v>
                </c:pt>
                <c:pt idx="59">
                  <c:v>42036</c:v>
                </c:pt>
                <c:pt idx="60">
                  <c:v>42064</c:v>
                </c:pt>
                <c:pt idx="61">
                  <c:v>42095</c:v>
                </c:pt>
                <c:pt idx="62">
                  <c:v>42125</c:v>
                </c:pt>
                <c:pt idx="63">
                  <c:v>42156</c:v>
                </c:pt>
                <c:pt idx="64">
                  <c:v>42186</c:v>
                </c:pt>
                <c:pt idx="65">
                  <c:v>42217</c:v>
                </c:pt>
                <c:pt idx="66">
                  <c:v>42248</c:v>
                </c:pt>
                <c:pt idx="67">
                  <c:v>42278</c:v>
                </c:pt>
                <c:pt idx="68">
                  <c:v>42309</c:v>
                </c:pt>
                <c:pt idx="69">
                  <c:v>42339</c:v>
                </c:pt>
                <c:pt idx="70">
                  <c:v>42370</c:v>
                </c:pt>
                <c:pt idx="71">
                  <c:v>42583</c:v>
                </c:pt>
                <c:pt idx="72">
                  <c:v>42614</c:v>
                </c:pt>
                <c:pt idx="73">
                  <c:v>42644</c:v>
                </c:pt>
                <c:pt idx="74">
                  <c:v>42675</c:v>
                </c:pt>
                <c:pt idx="75">
                  <c:v>42705</c:v>
                </c:pt>
                <c:pt idx="76">
                  <c:v>42736</c:v>
                </c:pt>
                <c:pt idx="77">
                  <c:v>42767</c:v>
                </c:pt>
                <c:pt idx="78">
                  <c:v>42795</c:v>
                </c:pt>
                <c:pt idx="79">
                  <c:v>42826</c:v>
                </c:pt>
                <c:pt idx="80">
                  <c:v>42856</c:v>
                </c:pt>
                <c:pt idx="81">
                  <c:v>42887</c:v>
                </c:pt>
                <c:pt idx="82">
                  <c:v>42917</c:v>
                </c:pt>
                <c:pt idx="83">
                  <c:v>42948</c:v>
                </c:pt>
                <c:pt idx="84">
                  <c:v>42979</c:v>
                </c:pt>
                <c:pt idx="85">
                  <c:v>43009</c:v>
                </c:pt>
                <c:pt idx="86">
                  <c:v>43040</c:v>
                </c:pt>
                <c:pt idx="87">
                  <c:v>43070</c:v>
                </c:pt>
                <c:pt idx="88">
                  <c:v>43101</c:v>
                </c:pt>
                <c:pt idx="89">
                  <c:v>43132</c:v>
                </c:pt>
                <c:pt idx="90">
                  <c:v>43160</c:v>
                </c:pt>
                <c:pt idx="91">
                  <c:v>43191</c:v>
                </c:pt>
                <c:pt idx="92">
                  <c:v>43221</c:v>
                </c:pt>
                <c:pt idx="93">
                  <c:v>43252</c:v>
                </c:pt>
                <c:pt idx="94">
                  <c:v>43282</c:v>
                </c:pt>
                <c:pt idx="95">
                  <c:v>43313</c:v>
                </c:pt>
                <c:pt idx="96">
                  <c:v>43344</c:v>
                </c:pt>
                <c:pt idx="97">
                  <c:v>43374</c:v>
                </c:pt>
                <c:pt idx="98">
                  <c:v>43405</c:v>
                </c:pt>
                <c:pt idx="99">
                  <c:v>43435</c:v>
                </c:pt>
                <c:pt idx="100">
                  <c:v>43466</c:v>
                </c:pt>
                <c:pt idx="101">
                  <c:v>43497</c:v>
                </c:pt>
                <c:pt idx="102">
                  <c:v>43525</c:v>
                </c:pt>
                <c:pt idx="103">
                  <c:v>43556</c:v>
                </c:pt>
                <c:pt idx="104">
                  <c:v>43586</c:v>
                </c:pt>
                <c:pt idx="105">
                  <c:v>43617</c:v>
                </c:pt>
                <c:pt idx="106">
                  <c:v>43647</c:v>
                </c:pt>
                <c:pt idx="107">
                  <c:v>43678</c:v>
                </c:pt>
                <c:pt idx="108">
                  <c:v>43709</c:v>
                </c:pt>
                <c:pt idx="109">
                  <c:v>43739</c:v>
                </c:pt>
                <c:pt idx="110">
                  <c:v>43770</c:v>
                </c:pt>
                <c:pt idx="111">
                  <c:v>43800</c:v>
                </c:pt>
                <c:pt idx="112">
                  <c:v>43831</c:v>
                </c:pt>
                <c:pt idx="113">
                  <c:v>43862</c:v>
                </c:pt>
                <c:pt idx="114">
                  <c:v>43891</c:v>
                </c:pt>
                <c:pt idx="115">
                  <c:v>43922</c:v>
                </c:pt>
                <c:pt idx="116">
                  <c:v>43952</c:v>
                </c:pt>
                <c:pt idx="117">
                  <c:v>43983</c:v>
                </c:pt>
                <c:pt idx="118">
                  <c:v>44013</c:v>
                </c:pt>
                <c:pt idx="119">
                  <c:v>44044</c:v>
                </c:pt>
                <c:pt idx="120">
                  <c:v>44075</c:v>
                </c:pt>
                <c:pt idx="121">
                  <c:v>44105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44409</c:v>
                </c:pt>
                <c:pt idx="129">
                  <c:v>44440</c:v>
                </c:pt>
                <c:pt idx="130">
                  <c:v>44470</c:v>
                </c:pt>
                <c:pt idx="131">
                  <c:v>44501</c:v>
                </c:pt>
                <c:pt idx="132">
                  <c:v>44531</c:v>
                </c:pt>
                <c:pt idx="133">
                  <c:v>44562</c:v>
                </c:pt>
                <c:pt idx="134">
                  <c:v>44593</c:v>
                </c:pt>
                <c:pt idx="135">
                  <c:v>44621</c:v>
                </c:pt>
                <c:pt idx="136">
                  <c:v>44652</c:v>
                </c:pt>
                <c:pt idx="137">
                  <c:v>44682</c:v>
                </c:pt>
                <c:pt idx="138">
                  <c:v>44713</c:v>
                </c:pt>
                <c:pt idx="139">
                  <c:v>44743</c:v>
                </c:pt>
                <c:pt idx="140">
                  <c:v>44774</c:v>
                </c:pt>
                <c:pt idx="141">
                  <c:v>44805</c:v>
                </c:pt>
                <c:pt idx="142">
                  <c:v>44835</c:v>
                </c:pt>
                <c:pt idx="143">
                  <c:v>44866</c:v>
                </c:pt>
                <c:pt idx="144">
                  <c:v>44896</c:v>
                </c:pt>
                <c:pt idx="145">
                  <c:v>44927</c:v>
                </c:pt>
                <c:pt idx="146">
                  <c:v>44958</c:v>
                </c:pt>
                <c:pt idx="147">
                  <c:v>44986</c:v>
                </c:pt>
                <c:pt idx="148">
                  <c:v>45017</c:v>
                </c:pt>
                <c:pt idx="149">
                  <c:v>45047</c:v>
                </c:pt>
                <c:pt idx="150">
                  <c:v>45078</c:v>
                </c:pt>
                <c:pt idx="151">
                  <c:v>45108</c:v>
                </c:pt>
                <c:pt idx="152">
                  <c:v>45139</c:v>
                </c:pt>
                <c:pt idx="153">
                  <c:v>45170</c:v>
                </c:pt>
                <c:pt idx="154">
                  <c:v>45200</c:v>
                </c:pt>
                <c:pt idx="155">
                  <c:v>45231</c:v>
                </c:pt>
                <c:pt idx="156">
                  <c:v>45261</c:v>
                </c:pt>
                <c:pt idx="157">
                  <c:v>45292</c:v>
                </c:pt>
                <c:pt idx="158">
                  <c:v>45323</c:v>
                </c:pt>
                <c:pt idx="159">
                  <c:v>45352</c:v>
                </c:pt>
                <c:pt idx="160">
                  <c:v>45383</c:v>
                </c:pt>
                <c:pt idx="161">
                  <c:v>45413</c:v>
                </c:pt>
                <c:pt idx="162">
                  <c:v>45444</c:v>
                </c:pt>
                <c:pt idx="163">
                  <c:v>45474</c:v>
                </c:pt>
                <c:pt idx="164">
                  <c:v>45505</c:v>
                </c:pt>
                <c:pt idx="165">
                  <c:v>45536</c:v>
                </c:pt>
                <c:pt idx="166">
                  <c:v>45566</c:v>
                </c:pt>
                <c:pt idx="167">
                  <c:v>45597</c:v>
                </c:pt>
                <c:pt idx="168">
                  <c:v>45627</c:v>
                </c:pt>
                <c:pt idx="169">
                  <c:v>45658</c:v>
                </c:pt>
                <c:pt idx="170">
                  <c:v>45689</c:v>
                </c:pt>
                <c:pt idx="171">
                  <c:v>45717</c:v>
                </c:pt>
                <c:pt idx="172">
                  <c:v>45748</c:v>
                </c:pt>
                <c:pt idx="173">
                  <c:v>45778</c:v>
                </c:pt>
                <c:pt idx="174">
                  <c:v>45809</c:v>
                </c:pt>
                <c:pt idx="175">
                  <c:v>45839</c:v>
                </c:pt>
                <c:pt idx="176">
                  <c:v>45962</c:v>
                </c:pt>
                <c:pt idx="177">
                  <c:v>45992</c:v>
                </c:pt>
                <c:pt idx="178">
                  <c:v>46023</c:v>
                </c:pt>
                <c:pt idx="179">
                  <c:v>46054</c:v>
                </c:pt>
                <c:pt idx="180">
                  <c:v>46082</c:v>
                </c:pt>
                <c:pt idx="181">
                  <c:v>46113</c:v>
                </c:pt>
              </c:numCache>
            </c:numRef>
          </c:xVal>
          <c:yVal>
            <c:numRef>
              <c:f>Koreksi_Data!$Q$588:$Q$769</c:f>
              <c:numCache>
                <c:formatCode>#,##0.0</c:formatCode>
                <c:ptCount val="182"/>
                <c:pt idx="0">
                  <c:v>744</c:v>
                </c:pt>
                <c:pt idx="1">
                  <c:v>1209</c:v>
                </c:pt>
                <c:pt idx="2">
                  <c:v>1287</c:v>
                </c:pt>
                <c:pt idx="3">
                  <c:v>1770</c:v>
                </c:pt>
                <c:pt idx="4">
                  <c:v>1136</c:v>
                </c:pt>
                <c:pt idx="5">
                  <c:v>982</c:v>
                </c:pt>
                <c:pt idx="6">
                  <c:v>404.5</c:v>
                </c:pt>
                <c:pt idx="8">
                  <c:v>277.2</c:v>
                </c:pt>
                <c:pt idx="9">
                  <c:v>392.333333333333</c:v>
                </c:pt>
                <c:pt idx="14">
                  <c:v>360</c:v>
                </c:pt>
                <c:pt idx="15">
                  <c:v>2760</c:v>
                </c:pt>
                <c:pt idx="16">
                  <c:v>2400</c:v>
                </c:pt>
                <c:pt idx="19">
                  <c:v>1848</c:v>
                </c:pt>
                <c:pt idx="20">
                  <c:v>10680</c:v>
                </c:pt>
                <c:pt idx="21">
                  <c:v>1308</c:v>
                </c:pt>
                <c:pt idx="28">
                  <c:v>1149</c:v>
                </c:pt>
                <c:pt idx="29">
                  <c:v>312</c:v>
                </c:pt>
                <c:pt idx="31">
                  <c:v>576</c:v>
                </c:pt>
                <c:pt idx="33">
                  <c:v>1008</c:v>
                </c:pt>
                <c:pt idx="35">
                  <c:v>584</c:v>
                </c:pt>
                <c:pt idx="36">
                  <c:v>780</c:v>
                </c:pt>
                <c:pt idx="38">
                  <c:v>588</c:v>
                </c:pt>
                <c:pt idx="39">
                  <c:v>228</c:v>
                </c:pt>
                <c:pt idx="48">
                  <c:v>888</c:v>
                </c:pt>
                <c:pt idx="51">
                  <c:v>768</c:v>
                </c:pt>
                <c:pt idx="52">
                  <c:v>326</c:v>
                </c:pt>
                <c:pt idx="62">
                  <c:v>184</c:v>
                </c:pt>
                <c:pt idx="64">
                  <c:v>432</c:v>
                </c:pt>
                <c:pt idx="65">
                  <c:v>606</c:v>
                </c:pt>
                <c:pt idx="66">
                  <c:v>576</c:v>
                </c:pt>
                <c:pt idx="67">
                  <c:v>560</c:v>
                </c:pt>
                <c:pt idx="68">
                  <c:v>604</c:v>
                </c:pt>
                <c:pt idx="69">
                  <c:v>0</c:v>
                </c:pt>
                <c:pt idx="70">
                  <c:v>1200</c:v>
                </c:pt>
                <c:pt idx="71">
                  <c:v>389.333333333333</c:v>
                </c:pt>
                <c:pt idx="72">
                  <c:v>809</c:v>
                </c:pt>
                <c:pt idx="73">
                  <c:v>983</c:v>
                </c:pt>
                <c:pt idx="74">
                  <c:v>949</c:v>
                </c:pt>
                <c:pt idx="75">
                  <c:v>945.5</c:v>
                </c:pt>
                <c:pt idx="78">
                  <c:v>876</c:v>
                </c:pt>
                <c:pt idx="79">
                  <c:v>889</c:v>
                </c:pt>
                <c:pt idx="80">
                  <c:v>791</c:v>
                </c:pt>
                <c:pt idx="81">
                  <c:v>859</c:v>
                </c:pt>
                <c:pt idx="83">
                  <c:v>1034</c:v>
                </c:pt>
                <c:pt idx="84">
                  <c:v>944</c:v>
                </c:pt>
                <c:pt idx="86">
                  <c:v>899</c:v>
                </c:pt>
                <c:pt idx="88">
                  <c:v>1403</c:v>
                </c:pt>
                <c:pt idx="89">
                  <c:v>1016</c:v>
                </c:pt>
                <c:pt idx="90">
                  <c:v>1471</c:v>
                </c:pt>
                <c:pt idx="91">
                  <c:v>1131.5</c:v>
                </c:pt>
                <c:pt idx="92">
                  <c:v>1207</c:v>
                </c:pt>
                <c:pt idx="93">
                  <c:v>1126</c:v>
                </c:pt>
                <c:pt idx="94">
                  <c:v>1157</c:v>
                </c:pt>
                <c:pt idx="95">
                  <c:v>1327</c:v>
                </c:pt>
                <c:pt idx="96">
                  <c:v>1216</c:v>
                </c:pt>
                <c:pt idx="97">
                  <c:v>1454</c:v>
                </c:pt>
                <c:pt idx="98">
                  <c:v>1397</c:v>
                </c:pt>
                <c:pt idx="99">
                  <c:v>1268</c:v>
                </c:pt>
                <c:pt idx="100">
                  <c:v>1233</c:v>
                </c:pt>
                <c:pt idx="101">
                  <c:v>1248</c:v>
                </c:pt>
                <c:pt idx="102">
                  <c:v>1113</c:v>
                </c:pt>
                <c:pt idx="103">
                  <c:v>1153</c:v>
                </c:pt>
                <c:pt idx="104">
                  <c:v>1197</c:v>
                </c:pt>
                <c:pt idx="110">
                  <c:v>1265</c:v>
                </c:pt>
                <c:pt idx="114">
                  <c:v>1398</c:v>
                </c:pt>
                <c:pt idx="118">
                  <c:v>1482</c:v>
                </c:pt>
                <c:pt idx="152">
                  <c:v>648</c:v>
                </c:pt>
                <c:pt idx="153">
                  <c:v>534</c:v>
                </c:pt>
                <c:pt idx="155">
                  <c:v>730</c:v>
                </c:pt>
                <c:pt idx="156">
                  <c:v>792</c:v>
                </c:pt>
                <c:pt idx="157">
                  <c:v>837</c:v>
                </c:pt>
                <c:pt idx="158">
                  <c:v>733</c:v>
                </c:pt>
                <c:pt idx="159">
                  <c:v>748</c:v>
                </c:pt>
                <c:pt idx="161">
                  <c:v>828</c:v>
                </c:pt>
                <c:pt idx="163">
                  <c:v>766</c:v>
                </c:pt>
                <c:pt idx="164">
                  <c:v>742</c:v>
                </c:pt>
                <c:pt idx="165">
                  <c:v>683</c:v>
                </c:pt>
                <c:pt idx="166">
                  <c:v>984</c:v>
                </c:pt>
                <c:pt idx="167">
                  <c:v>904</c:v>
                </c:pt>
                <c:pt idx="168">
                  <c:v>935</c:v>
                </c:pt>
                <c:pt idx="169">
                  <c:v>904</c:v>
                </c:pt>
                <c:pt idx="171">
                  <c:v>899</c:v>
                </c:pt>
                <c:pt idx="172">
                  <c:v>885</c:v>
                </c:pt>
                <c:pt idx="173">
                  <c:v>631</c:v>
                </c:pt>
                <c:pt idx="174">
                  <c:v>857</c:v>
                </c:pt>
                <c:pt idx="175">
                  <c:v>879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</c:numCache>
            </c:numRef>
          </c:yVal>
          <c:smooth val="0"/>
        </c:ser>
        <c:axId val="77763995"/>
        <c:axId val="33752969"/>
      </c:scatterChart>
      <c:valAx>
        <c:axId val="77763995"/>
        <c:scaling>
          <c:orientation val="minMax"/>
          <c:max val="46113"/>
          <c:min val="40210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3752969"/>
        <c:crosses val="autoZero"/>
        <c:crossBetween val="midCat"/>
        <c:majorUnit val="730.5"/>
      </c:valAx>
      <c:valAx>
        <c:axId val="33752969"/>
        <c:scaling>
          <c:orientation val="minMax"/>
          <c:max val="12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776399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KKNA-1L | FLUID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Koreksi_Data!$C$770:$C$920</c:f>
              <c:numCache>
                <c:formatCode>mmm\-yyyy</c:formatCode>
                <c:ptCount val="151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37226</c:v>
                </c:pt>
                <c:pt idx="29">
                  <c:v>37257</c:v>
                </c:pt>
                <c:pt idx="30">
                  <c:v>37288</c:v>
                </c:pt>
                <c:pt idx="31">
                  <c:v>37316</c:v>
                </c:pt>
                <c:pt idx="32">
                  <c:v>37347</c:v>
                </c:pt>
                <c:pt idx="33">
                  <c:v>37377</c:v>
                </c:pt>
                <c:pt idx="34">
                  <c:v>37408</c:v>
                </c:pt>
                <c:pt idx="35">
                  <c:v>37438</c:v>
                </c:pt>
                <c:pt idx="36">
                  <c:v>37469</c:v>
                </c:pt>
                <c:pt idx="37">
                  <c:v>37500</c:v>
                </c:pt>
                <c:pt idx="38">
                  <c:v>37530</c:v>
                </c:pt>
                <c:pt idx="39">
                  <c:v>37561</c:v>
                </c:pt>
                <c:pt idx="40">
                  <c:v>37591</c:v>
                </c:pt>
                <c:pt idx="41">
                  <c:v>37622</c:v>
                </c:pt>
                <c:pt idx="42">
                  <c:v>37653</c:v>
                </c:pt>
                <c:pt idx="43">
                  <c:v>37681</c:v>
                </c:pt>
                <c:pt idx="44">
                  <c:v>37712</c:v>
                </c:pt>
                <c:pt idx="45">
                  <c:v>37742</c:v>
                </c:pt>
                <c:pt idx="46">
                  <c:v>37773</c:v>
                </c:pt>
                <c:pt idx="47">
                  <c:v>37803</c:v>
                </c:pt>
                <c:pt idx="48">
                  <c:v>37834</c:v>
                </c:pt>
                <c:pt idx="49">
                  <c:v>37865</c:v>
                </c:pt>
                <c:pt idx="50">
                  <c:v>37895</c:v>
                </c:pt>
                <c:pt idx="51">
                  <c:v>37926</c:v>
                </c:pt>
                <c:pt idx="52">
                  <c:v>37956</c:v>
                </c:pt>
                <c:pt idx="53">
                  <c:v>37987</c:v>
                </c:pt>
                <c:pt idx="54">
                  <c:v>38018</c:v>
                </c:pt>
                <c:pt idx="55">
                  <c:v>38047</c:v>
                </c:pt>
                <c:pt idx="56">
                  <c:v>38078</c:v>
                </c:pt>
                <c:pt idx="57">
                  <c:v>38108</c:v>
                </c:pt>
                <c:pt idx="58">
                  <c:v>38139</c:v>
                </c:pt>
                <c:pt idx="59">
                  <c:v>38169</c:v>
                </c:pt>
                <c:pt idx="60">
                  <c:v>38200</c:v>
                </c:pt>
                <c:pt idx="61">
                  <c:v>38231</c:v>
                </c:pt>
                <c:pt idx="62">
                  <c:v>38261</c:v>
                </c:pt>
                <c:pt idx="63">
                  <c:v>38292</c:v>
                </c:pt>
                <c:pt idx="64">
                  <c:v>38322</c:v>
                </c:pt>
                <c:pt idx="65">
                  <c:v>38353</c:v>
                </c:pt>
                <c:pt idx="66">
                  <c:v>38384</c:v>
                </c:pt>
                <c:pt idx="67">
                  <c:v>38412</c:v>
                </c:pt>
                <c:pt idx="68">
                  <c:v>38443</c:v>
                </c:pt>
                <c:pt idx="69">
                  <c:v>38473</c:v>
                </c:pt>
                <c:pt idx="70">
                  <c:v>38504</c:v>
                </c:pt>
                <c:pt idx="71">
                  <c:v>38534</c:v>
                </c:pt>
                <c:pt idx="72">
                  <c:v>38565</c:v>
                </c:pt>
                <c:pt idx="73">
                  <c:v>38596</c:v>
                </c:pt>
                <c:pt idx="74">
                  <c:v>38626</c:v>
                </c:pt>
                <c:pt idx="75">
                  <c:v>38657</c:v>
                </c:pt>
                <c:pt idx="76">
                  <c:v>38687</c:v>
                </c:pt>
                <c:pt idx="77">
                  <c:v>38718</c:v>
                </c:pt>
                <c:pt idx="78">
                  <c:v>38749</c:v>
                </c:pt>
                <c:pt idx="79">
                  <c:v>38777</c:v>
                </c:pt>
                <c:pt idx="80">
                  <c:v>38808</c:v>
                </c:pt>
                <c:pt idx="81">
                  <c:v>38838</c:v>
                </c:pt>
                <c:pt idx="82">
                  <c:v>38869</c:v>
                </c:pt>
                <c:pt idx="83">
                  <c:v>38899</c:v>
                </c:pt>
                <c:pt idx="84">
                  <c:v>38930</c:v>
                </c:pt>
                <c:pt idx="85">
                  <c:v>38961</c:v>
                </c:pt>
                <c:pt idx="86">
                  <c:v>38991</c:v>
                </c:pt>
                <c:pt idx="87">
                  <c:v>39022</c:v>
                </c:pt>
                <c:pt idx="88">
                  <c:v>39052</c:v>
                </c:pt>
                <c:pt idx="89">
                  <c:v>39083</c:v>
                </c:pt>
                <c:pt idx="90">
                  <c:v>39114</c:v>
                </c:pt>
                <c:pt idx="91">
                  <c:v>39142</c:v>
                </c:pt>
                <c:pt idx="92">
                  <c:v>39173</c:v>
                </c:pt>
                <c:pt idx="93">
                  <c:v>39203</c:v>
                </c:pt>
                <c:pt idx="94">
                  <c:v>39234</c:v>
                </c:pt>
                <c:pt idx="95">
                  <c:v>39264</c:v>
                </c:pt>
                <c:pt idx="96">
                  <c:v>39295</c:v>
                </c:pt>
                <c:pt idx="97">
                  <c:v>39326</c:v>
                </c:pt>
                <c:pt idx="98">
                  <c:v>39356</c:v>
                </c:pt>
                <c:pt idx="99">
                  <c:v>39387</c:v>
                </c:pt>
                <c:pt idx="100">
                  <c:v>39417</c:v>
                </c:pt>
                <c:pt idx="101">
                  <c:v>39448</c:v>
                </c:pt>
                <c:pt idx="102">
                  <c:v>39479</c:v>
                </c:pt>
                <c:pt idx="103">
                  <c:v>39508</c:v>
                </c:pt>
                <c:pt idx="104">
                  <c:v>39539</c:v>
                </c:pt>
                <c:pt idx="105">
                  <c:v>39569</c:v>
                </c:pt>
                <c:pt idx="106">
                  <c:v>39600</c:v>
                </c:pt>
                <c:pt idx="107">
                  <c:v>39630</c:v>
                </c:pt>
                <c:pt idx="108">
                  <c:v>39661</c:v>
                </c:pt>
                <c:pt idx="109">
                  <c:v>39692</c:v>
                </c:pt>
                <c:pt idx="110">
                  <c:v>39722</c:v>
                </c:pt>
                <c:pt idx="111">
                  <c:v>39753</c:v>
                </c:pt>
                <c:pt idx="112">
                  <c:v>39783</c:v>
                </c:pt>
                <c:pt idx="113">
                  <c:v>39814</c:v>
                </c:pt>
                <c:pt idx="114">
                  <c:v>39845</c:v>
                </c:pt>
                <c:pt idx="115">
                  <c:v>39873</c:v>
                </c:pt>
                <c:pt idx="116">
                  <c:v>39904</c:v>
                </c:pt>
                <c:pt idx="117">
                  <c:v>39934</c:v>
                </c:pt>
                <c:pt idx="118">
                  <c:v>39965</c:v>
                </c:pt>
                <c:pt idx="119">
                  <c:v>39995</c:v>
                </c:pt>
                <c:pt idx="120">
                  <c:v>40026</c:v>
                </c:pt>
                <c:pt idx="121">
                  <c:v>40057</c:v>
                </c:pt>
                <c:pt idx="122">
                  <c:v>40087</c:v>
                </c:pt>
                <c:pt idx="123">
                  <c:v>40118</c:v>
                </c:pt>
                <c:pt idx="124">
                  <c:v>40148</c:v>
                </c:pt>
                <c:pt idx="125">
                  <c:v>40179</c:v>
                </c:pt>
                <c:pt idx="126">
                  <c:v>40210</c:v>
                </c:pt>
                <c:pt idx="127">
                  <c:v>40238</c:v>
                </c:pt>
                <c:pt idx="128">
                  <c:v>40269</c:v>
                </c:pt>
                <c:pt idx="129">
                  <c:v>40299</c:v>
                </c:pt>
                <c:pt idx="130">
                  <c:v>40330</c:v>
                </c:pt>
                <c:pt idx="131">
                  <c:v>40360</c:v>
                </c:pt>
                <c:pt idx="132">
                  <c:v>40391</c:v>
                </c:pt>
                <c:pt idx="133">
                  <c:v>40422</c:v>
                </c:pt>
                <c:pt idx="134">
                  <c:v>40452</c:v>
                </c:pt>
                <c:pt idx="135">
                  <c:v>40483</c:v>
                </c:pt>
                <c:pt idx="136">
                  <c:v>40513</c:v>
                </c:pt>
                <c:pt idx="137">
                  <c:v>40544</c:v>
                </c:pt>
                <c:pt idx="138">
                  <c:v>40575</c:v>
                </c:pt>
                <c:pt idx="139">
                  <c:v>40603</c:v>
                </c:pt>
                <c:pt idx="140">
                  <c:v>40634</c:v>
                </c:pt>
                <c:pt idx="141">
                  <c:v>40664</c:v>
                </c:pt>
                <c:pt idx="142">
                  <c:v>40695</c:v>
                </c:pt>
                <c:pt idx="143">
                  <c:v>40725</c:v>
                </c:pt>
                <c:pt idx="144">
                  <c:v>40756</c:v>
                </c:pt>
                <c:pt idx="145">
                  <c:v>40787</c:v>
                </c:pt>
                <c:pt idx="146">
                  <c:v>40817</c:v>
                </c:pt>
                <c:pt idx="147">
                  <c:v>40848</c:v>
                </c:pt>
                <c:pt idx="148">
                  <c:v>40878</c:v>
                </c:pt>
                <c:pt idx="149">
                  <c:v>40909</c:v>
                </c:pt>
                <c:pt idx="150">
                  <c:v>42430</c:v>
                </c:pt>
              </c:numCache>
            </c:numRef>
          </c:xVal>
          <c:yVal>
            <c:numRef>
              <c:f>Koreksi_Data!$P$770:$P$920</c:f>
              <c:numCache>
                <c:formatCode>#,##0.0</c:formatCode>
                <c:ptCount val="151"/>
                <c:pt idx="0">
                  <c:v>680</c:v>
                </c:pt>
                <c:pt idx="1">
                  <c:v>402</c:v>
                </c:pt>
                <c:pt idx="2">
                  <c:v>371</c:v>
                </c:pt>
                <c:pt idx="3">
                  <c:v>447</c:v>
                </c:pt>
                <c:pt idx="4">
                  <c:v>416</c:v>
                </c:pt>
                <c:pt idx="5">
                  <c:v>366</c:v>
                </c:pt>
                <c:pt idx="6">
                  <c:v>447</c:v>
                </c:pt>
                <c:pt idx="7">
                  <c:v>426</c:v>
                </c:pt>
                <c:pt idx="8">
                  <c:v>396</c:v>
                </c:pt>
                <c:pt idx="9">
                  <c:v>355</c:v>
                </c:pt>
                <c:pt idx="10">
                  <c:v>305</c:v>
                </c:pt>
                <c:pt idx="11">
                  <c:v>299</c:v>
                </c:pt>
                <c:pt idx="12">
                  <c:v>283</c:v>
                </c:pt>
                <c:pt idx="13">
                  <c:v>243</c:v>
                </c:pt>
                <c:pt idx="14">
                  <c:v>242</c:v>
                </c:pt>
                <c:pt idx="15">
                  <c:v>206</c:v>
                </c:pt>
                <c:pt idx="16">
                  <c:v>205</c:v>
                </c:pt>
                <c:pt idx="17">
                  <c:v>221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54.6</c:v>
                </c:pt>
                <c:pt idx="30">
                  <c:v>48.6</c:v>
                </c:pt>
                <c:pt idx="31">
                  <c:v>36.1</c:v>
                </c:pt>
                <c:pt idx="32">
                  <c:v>36</c:v>
                </c:pt>
                <c:pt idx="33">
                  <c:v>37.9</c:v>
                </c:pt>
                <c:pt idx="34">
                  <c:v>42.3</c:v>
                </c:pt>
                <c:pt idx="35">
                  <c:v>41.9</c:v>
                </c:pt>
                <c:pt idx="36">
                  <c:v>47</c:v>
                </c:pt>
                <c:pt idx="37">
                  <c:v>32.6</c:v>
                </c:pt>
                <c:pt idx="38">
                  <c:v>58.7</c:v>
                </c:pt>
                <c:pt idx="39">
                  <c:v>54.4</c:v>
                </c:pt>
                <c:pt idx="40">
                  <c:v>16.6</c:v>
                </c:pt>
                <c:pt idx="41">
                  <c:v>40.8</c:v>
                </c:pt>
                <c:pt idx="42">
                  <c:v>51.6</c:v>
                </c:pt>
                <c:pt idx="43">
                  <c:v>32.9</c:v>
                </c:pt>
                <c:pt idx="44">
                  <c:v>29.2</c:v>
                </c:pt>
                <c:pt idx="45">
                  <c:v>39</c:v>
                </c:pt>
                <c:pt idx="46">
                  <c:v>44.6</c:v>
                </c:pt>
                <c:pt idx="47">
                  <c:v>45.6</c:v>
                </c:pt>
                <c:pt idx="48">
                  <c:v>40.8</c:v>
                </c:pt>
                <c:pt idx="49">
                  <c:v>84.4</c:v>
                </c:pt>
                <c:pt idx="50">
                  <c:v>142</c:v>
                </c:pt>
                <c:pt idx="51">
                  <c:v>200</c:v>
                </c:pt>
                <c:pt idx="52">
                  <c:v>105</c:v>
                </c:pt>
                <c:pt idx="53">
                  <c:v>77.2</c:v>
                </c:pt>
                <c:pt idx="54">
                  <c:v>95.1</c:v>
                </c:pt>
                <c:pt idx="55">
                  <c:v>97.3</c:v>
                </c:pt>
                <c:pt idx="56">
                  <c:v>75.7</c:v>
                </c:pt>
                <c:pt idx="57">
                  <c:v>45.8</c:v>
                </c:pt>
                <c:pt idx="58">
                  <c:v>47.8</c:v>
                </c:pt>
                <c:pt idx="59">
                  <c:v>37.8</c:v>
                </c:pt>
                <c:pt idx="60">
                  <c:v>41</c:v>
                </c:pt>
                <c:pt idx="61">
                  <c:v>54.5</c:v>
                </c:pt>
                <c:pt idx="62">
                  <c:v>40.3</c:v>
                </c:pt>
                <c:pt idx="63">
                  <c:v>42.7</c:v>
                </c:pt>
                <c:pt idx="64">
                  <c:v>34.2</c:v>
                </c:pt>
                <c:pt idx="65">
                  <c:v>31.3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19.7</c:v>
                </c:pt>
                <c:pt idx="71">
                  <c:v>22.2</c:v>
                </c:pt>
                <c:pt idx="72">
                  <c:v>17.7</c:v>
                </c:pt>
                <c:pt idx="73">
                  <c:v>15.9</c:v>
                </c:pt>
                <c:pt idx="74">
                  <c:v>11.7</c:v>
                </c:pt>
                <c:pt idx="75">
                  <c:v>7.15</c:v>
                </c:pt>
                <c:pt idx="76">
                  <c:v>11</c:v>
                </c:pt>
                <c:pt idx="77">
                  <c:v>19.6</c:v>
                </c:pt>
                <c:pt idx="78">
                  <c:v>13.3</c:v>
                </c:pt>
                <c:pt idx="79">
                  <c:v>19.3</c:v>
                </c:pt>
                <c:pt idx="80">
                  <c:v>0</c:v>
                </c:pt>
                <c:pt idx="81">
                  <c:v>13.8</c:v>
                </c:pt>
                <c:pt idx="82">
                  <c:v>35.9</c:v>
                </c:pt>
                <c:pt idx="83">
                  <c:v>28.6</c:v>
                </c:pt>
                <c:pt idx="84">
                  <c:v>25.9</c:v>
                </c:pt>
                <c:pt idx="85">
                  <c:v>26.8</c:v>
                </c:pt>
                <c:pt idx="86">
                  <c:v>25.9</c:v>
                </c:pt>
                <c:pt idx="87">
                  <c:v>25.8</c:v>
                </c:pt>
                <c:pt idx="88">
                  <c:v>24.1</c:v>
                </c:pt>
                <c:pt idx="89">
                  <c:v>14.9</c:v>
                </c:pt>
                <c:pt idx="90">
                  <c:v>20.4</c:v>
                </c:pt>
                <c:pt idx="91">
                  <c:v>11</c:v>
                </c:pt>
                <c:pt idx="92">
                  <c:v>22.5</c:v>
                </c:pt>
                <c:pt idx="93">
                  <c:v>16.4</c:v>
                </c:pt>
                <c:pt idx="94">
                  <c:v>18.5</c:v>
                </c:pt>
                <c:pt idx="95">
                  <c:v>24.2</c:v>
                </c:pt>
                <c:pt idx="96">
                  <c:v>35.1</c:v>
                </c:pt>
                <c:pt idx="97">
                  <c:v>20.1</c:v>
                </c:pt>
                <c:pt idx="98">
                  <c:v>9.58</c:v>
                </c:pt>
                <c:pt idx="99">
                  <c:v>9.13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20.3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18.2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14.8</c:v>
                </c:pt>
                <c:pt idx="127">
                  <c:v>20.7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26.1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Koreksi_Data!$C$770:$C$920</c:f>
              <c:numCache>
                <c:formatCode>mmm\-yyyy</c:formatCode>
                <c:ptCount val="151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37226</c:v>
                </c:pt>
                <c:pt idx="29">
                  <c:v>37257</c:v>
                </c:pt>
                <c:pt idx="30">
                  <c:v>37288</c:v>
                </c:pt>
                <c:pt idx="31">
                  <c:v>37316</c:v>
                </c:pt>
                <c:pt idx="32">
                  <c:v>37347</c:v>
                </c:pt>
                <c:pt idx="33">
                  <c:v>37377</c:v>
                </c:pt>
                <c:pt idx="34">
                  <c:v>37408</c:v>
                </c:pt>
                <c:pt idx="35">
                  <c:v>37438</c:v>
                </c:pt>
                <c:pt idx="36">
                  <c:v>37469</c:v>
                </c:pt>
                <c:pt idx="37">
                  <c:v>37500</c:v>
                </c:pt>
                <c:pt idx="38">
                  <c:v>37530</c:v>
                </c:pt>
                <c:pt idx="39">
                  <c:v>37561</c:v>
                </c:pt>
                <c:pt idx="40">
                  <c:v>37591</c:v>
                </c:pt>
                <c:pt idx="41">
                  <c:v>37622</c:v>
                </c:pt>
                <c:pt idx="42">
                  <c:v>37653</c:v>
                </c:pt>
                <c:pt idx="43">
                  <c:v>37681</c:v>
                </c:pt>
                <c:pt idx="44">
                  <c:v>37712</c:v>
                </c:pt>
                <c:pt idx="45">
                  <c:v>37742</c:v>
                </c:pt>
                <c:pt idx="46">
                  <c:v>37773</c:v>
                </c:pt>
                <c:pt idx="47">
                  <c:v>37803</c:v>
                </c:pt>
                <c:pt idx="48">
                  <c:v>37834</c:v>
                </c:pt>
                <c:pt idx="49">
                  <c:v>37865</c:v>
                </c:pt>
                <c:pt idx="50">
                  <c:v>37895</c:v>
                </c:pt>
                <c:pt idx="51">
                  <c:v>37926</c:v>
                </c:pt>
                <c:pt idx="52">
                  <c:v>37956</c:v>
                </c:pt>
                <c:pt idx="53">
                  <c:v>37987</c:v>
                </c:pt>
                <c:pt idx="54">
                  <c:v>38018</c:v>
                </c:pt>
                <c:pt idx="55">
                  <c:v>38047</c:v>
                </c:pt>
                <c:pt idx="56">
                  <c:v>38078</c:v>
                </c:pt>
                <c:pt idx="57">
                  <c:v>38108</c:v>
                </c:pt>
                <c:pt idx="58">
                  <c:v>38139</c:v>
                </c:pt>
                <c:pt idx="59">
                  <c:v>38169</c:v>
                </c:pt>
                <c:pt idx="60">
                  <c:v>38200</c:v>
                </c:pt>
                <c:pt idx="61">
                  <c:v>38231</c:v>
                </c:pt>
                <c:pt idx="62">
                  <c:v>38261</c:v>
                </c:pt>
                <c:pt idx="63">
                  <c:v>38292</c:v>
                </c:pt>
                <c:pt idx="64">
                  <c:v>38322</c:v>
                </c:pt>
                <c:pt idx="65">
                  <c:v>38353</c:v>
                </c:pt>
                <c:pt idx="66">
                  <c:v>38384</c:v>
                </c:pt>
                <c:pt idx="67">
                  <c:v>38412</c:v>
                </c:pt>
                <c:pt idx="68">
                  <c:v>38443</c:v>
                </c:pt>
                <c:pt idx="69">
                  <c:v>38473</c:v>
                </c:pt>
                <c:pt idx="70">
                  <c:v>38504</c:v>
                </c:pt>
                <c:pt idx="71">
                  <c:v>38534</c:v>
                </c:pt>
                <c:pt idx="72">
                  <c:v>38565</c:v>
                </c:pt>
                <c:pt idx="73">
                  <c:v>38596</c:v>
                </c:pt>
                <c:pt idx="74">
                  <c:v>38626</c:v>
                </c:pt>
                <c:pt idx="75">
                  <c:v>38657</c:v>
                </c:pt>
                <c:pt idx="76">
                  <c:v>38687</c:v>
                </c:pt>
                <c:pt idx="77">
                  <c:v>38718</c:v>
                </c:pt>
                <c:pt idx="78">
                  <c:v>38749</c:v>
                </c:pt>
                <c:pt idx="79">
                  <c:v>38777</c:v>
                </c:pt>
                <c:pt idx="80">
                  <c:v>38808</c:v>
                </c:pt>
                <c:pt idx="81">
                  <c:v>38838</c:v>
                </c:pt>
                <c:pt idx="82">
                  <c:v>38869</c:v>
                </c:pt>
                <c:pt idx="83">
                  <c:v>38899</c:v>
                </c:pt>
                <c:pt idx="84">
                  <c:v>38930</c:v>
                </c:pt>
                <c:pt idx="85">
                  <c:v>38961</c:v>
                </c:pt>
                <c:pt idx="86">
                  <c:v>38991</c:v>
                </c:pt>
                <c:pt idx="87">
                  <c:v>39022</c:v>
                </c:pt>
                <c:pt idx="88">
                  <c:v>39052</c:v>
                </c:pt>
                <c:pt idx="89">
                  <c:v>39083</c:v>
                </c:pt>
                <c:pt idx="90">
                  <c:v>39114</c:v>
                </c:pt>
                <c:pt idx="91">
                  <c:v>39142</c:v>
                </c:pt>
                <c:pt idx="92">
                  <c:v>39173</c:v>
                </c:pt>
                <c:pt idx="93">
                  <c:v>39203</c:v>
                </c:pt>
                <c:pt idx="94">
                  <c:v>39234</c:v>
                </c:pt>
                <c:pt idx="95">
                  <c:v>39264</c:v>
                </c:pt>
                <c:pt idx="96">
                  <c:v>39295</c:v>
                </c:pt>
                <c:pt idx="97">
                  <c:v>39326</c:v>
                </c:pt>
                <c:pt idx="98">
                  <c:v>39356</c:v>
                </c:pt>
                <c:pt idx="99">
                  <c:v>39387</c:v>
                </c:pt>
                <c:pt idx="100">
                  <c:v>39417</c:v>
                </c:pt>
                <c:pt idx="101">
                  <c:v>39448</c:v>
                </c:pt>
                <c:pt idx="102">
                  <c:v>39479</c:v>
                </c:pt>
                <c:pt idx="103">
                  <c:v>39508</c:v>
                </c:pt>
                <c:pt idx="104">
                  <c:v>39539</c:v>
                </c:pt>
                <c:pt idx="105">
                  <c:v>39569</c:v>
                </c:pt>
                <c:pt idx="106">
                  <c:v>39600</c:v>
                </c:pt>
                <c:pt idx="107">
                  <c:v>39630</c:v>
                </c:pt>
                <c:pt idx="108">
                  <c:v>39661</c:v>
                </c:pt>
                <c:pt idx="109">
                  <c:v>39692</c:v>
                </c:pt>
                <c:pt idx="110">
                  <c:v>39722</c:v>
                </c:pt>
                <c:pt idx="111">
                  <c:v>39753</c:v>
                </c:pt>
                <c:pt idx="112">
                  <c:v>39783</c:v>
                </c:pt>
                <c:pt idx="113">
                  <c:v>39814</c:v>
                </c:pt>
                <c:pt idx="114">
                  <c:v>39845</c:v>
                </c:pt>
                <c:pt idx="115">
                  <c:v>39873</c:v>
                </c:pt>
                <c:pt idx="116">
                  <c:v>39904</c:v>
                </c:pt>
                <c:pt idx="117">
                  <c:v>39934</c:v>
                </c:pt>
                <c:pt idx="118">
                  <c:v>39965</c:v>
                </c:pt>
                <c:pt idx="119">
                  <c:v>39995</c:v>
                </c:pt>
                <c:pt idx="120">
                  <c:v>40026</c:v>
                </c:pt>
                <c:pt idx="121">
                  <c:v>40057</c:v>
                </c:pt>
                <c:pt idx="122">
                  <c:v>40087</c:v>
                </c:pt>
                <c:pt idx="123">
                  <c:v>40118</c:v>
                </c:pt>
                <c:pt idx="124">
                  <c:v>40148</c:v>
                </c:pt>
                <c:pt idx="125">
                  <c:v>40179</c:v>
                </c:pt>
                <c:pt idx="126">
                  <c:v>40210</c:v>
                </c:pt>
                <c:pt idx="127">
                  <c:v>40238</c:v>
                </c:pt>
                <c:pt idx="128">
                  <c:v>40269</c:v>
                </c:pt>
                <c:pt idx="129">
                  <c:v>40299</c:v>
                </c:pt>
                <c:pt idx="130">
                  <c:v>40330</c:v>
                </c:pt>
                <c:pt idx="131">
                  <c:v>40360</c:v>
                </c:pt>
                <c:pt idx="132">
                  <c:v>40391</c:v>
                </c:pt>
                <c:pt idx="133">
                  <c:v>40422</c:v>
                </c:pt>
                <c:pt idx="134">
                  <c:v>40452</c:v>
                </c:pt>
                <c:pt idx="135">
                  <c:v>40483</c:v>
                </c:pt>
                <c:pt idx="136">
                  <c:v>40513</c:v>
                </c:pt>
                <c:pt idx="137">
                  <c:v>40544</c:v>
                </c:pt>
                <c:pt idx="138">
                  <c:v>40575</c:v>
                </c:pt>
                <c:pt idx="139">
                  <c:v>40603</c:v>
                </c:pt>
                <c:pt idx="140">
                  <c:v>40634</c:v>
                </c:pt>
                <c:pt idx="141">
                  <c:v>40664</c:v>
                </c:pt>
                <c:pt idx="142">
                  <c:v>40695</c:v>
                </c:pt>
                <c:pt idx="143">
                  <c:v>40725</c:v>
                </c:pt>
                <c:pt idx="144">
                  <c:v>40756</c:v>
                </c:pt>
                <c:pt idx="145">
                  <c:v>40787</c:v>
                </c:pt>
                <c:pt idx="146">
                  <c:v>40817</c:v>
                </c:pt>
                <c:pt idx="147">
                  <c:v>40848</c:v>
                </c:pt>
                <c:pt idx="148">
                  <c:v>40878</c:v>
                </c:pt>
                <c:pt idx="149">
                  <c:v>40909</c:v>
                </c:pt>
                <c:pt idx="150">
                  <c:v>42430</c:v>
                </c:pt>
              </c:numCache>
            </c:numRef>
          </c:xVal>
          <c:yVal>
            <c:numRef>
              <c:f>Koreksi_Data!$Q$770:$Q$920</c:f>
              <c:numCache>
                <c:formatCode>#,##0.0</c:formatCode>
                <c:ptCount val="151"/>
                <c:pt idx="0">
                  <c:v>513</c:v>
                </c:pt>
                <c:pt idx="1">
                  <c:v>511</c:v>
                </c:pt>
                <c:pt idx="2">
                  <c:v>533.666666666667</c:v>
                </c:pt>
                <c:pt idx="8">
                  <c:v>425</c:v>
                </c:pt>
                <c:pt idx="9">
                  <c:v>384</c:v>
                </c:pt>
                <c:pt idx="10">
                  <c:v>359</c:v>
                </c:pt>
                <c:pt idx="15">
                  <c:v>298</c:v>
                </c:pt>
                <c:pt idx="29">
                  <c:v>162</c:v>
                </c:pt>
                <c:pt idx="31">
                  <c:v>254.5</c:v>
                </c:pt>
                <c:pt idx="33">
                  <c:v>96</c:v>
                </c:pt>
                <c:pt idx="34">
                  <c:v>121</c:v>
                </c:pt>
                <c:pt idx="35">
                  <c:v>98</c:v>
                </c:pt>
                <c:pt idx="36">
                  <c:v>159</c:v>
                </c:pt>
                <c:pt idx="37">
                  <c:v>108</c:v>
                </c:pt>
                <c:pt idx="38">
                  <c:v>166</c:v>
                </c:pt>
                <c:pt idx="39">
                  <c:v>144</c:v>
                </c:pt>
                <c:pt idx="40">
                  <c:v>42</c:v>
                </c:pt>
                <c:pt idx="41">
                  <c:v>107</c:v>
                </c:pt>
                <c:pt idx="43">
                  <c:v>84</c:v>
                </c:pt>
                <c:pt idx="45">
                  <c:v>88</c:v>
                </c:pt>
                <c:pt idx="46">
                  <c:v>112</c:v>
                </c:pt>
                <c:pt idx="47">
                  <c:v>319.5</c:v>
                </c:pt>
                <c:pt idx="49">
                  <c:v>157.333333333333</c:v>
                </c:pt>
                <c:pt idx="50">
                  <c:v>240</c:v>
                </c:pt>
                <c:pt idx="51">
                  <c:v>343.5</c:v>
                </c:pt>
                <c:pt idx="52">
                  <c:v>221</c:v>
                </c:pt>
                <c:pt idx="53">
                  <c:v>209</c:v>
                </c:pt>
                <c:pt idx="54">
                  <c:v>204</c:v>
                </c:pt>
                <c:pt idx="55">
                  <c:v>240</c:v>
                </c:pt>
                <c:pt idx="56">
                  <c:v>36</c:v>
                </c:pt>
                <c:pt idx="57">
                  <c:v>184</c:v>
                </c:pt>
                <c:pt idx="58">
                  <c:v>144</c:v>
                </c:pt>
                <c:pt idx="59">
                  <c:v>143</c:v>
                </c:pt>
                <c:pt idx="61">
                  <c:v>120</c:v>
                </c:pt>
                <c:pt idx="62">
                  <c:v>105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70">
                  <c:v>44</c:v>
                </c:pt>
                <c:pt idx="71">
                  <c:v>72</c:v>
                </c:pt>
                <c:pt idx="72">
                  <c:v>56</c:v>
                </c:pt>
                <c:pt idx="73">
                  <c:v>72</c:v>
                </c:pt>
                <c:pt idx="74">
                  <c:v>66</c:v>
                </c:pt>
                <c:pt idx="75">
                  <c:v>48</c:v>
                </c:pt>
                <c:pt idx="79">
                  <c:v>60</c:v>
                </c:pt>
                <c:pt idx="80">
                  <c:v>0</c:v>
                </c:pt>
                <c:pt idx="81">
                  <c:v>48</c:v>
                </c:pt>
                <c:pt idx="82">
                  <c:v>96</c:v>
                </c:pt>
                <c:pt idx="84">
                  <c:v>84</c:v>
                </c:pt>
                <c:pt idx="86">
                  <c:v>72</c:v>
                </c:pt>
                <c:pt idx="87">
                  <c:v>76</c:v>
                </c:pt>
                <c:pt idx="88">
                  <c:v>72</c:v>
                </c:pt>
                <c:pt idx="90">
                  <c:v>67</c:v>
                </c:pt>
                <c:pt idx="91">
                  <c:v>48</c:v>
                </c:pt>
                <c:pt idx="92">
                  <c:v>56</c:v>
                </c:pt>
                <c:pt idx="94">
                  <c:v>54</c:v>
                </c:pt>
                <c:pt idx="95">
                  <c:v>64</c:v>
                </c:pt>
                <c:pt idx="96">
                  <c:v>56</c:v>
                </c:pt>
                <c:pt idx="150">
                  <c:v>0</c:v>
                </c:pt>
              </c:numCache>
            </c:numRef>
          </c:yVal>
          <c:smooth val="0"/>
        </c:ser>
        <c:axId val="50710440"/>
        <c:axId val="49554875"/>
      </c:scatterChart>
      <c:valAx>
        <c:axId val="50710440"/>
        <c:scaling>
          <c:orientation val="minMax"/>
          <c:max val="42430"/>
          <c:min val="361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9554875"/>
        <c:crosses val="autoZero"/>
        <c:crossBetween val="midCat"/>
        <c:majorUnit val="730.5"/>
      </c:valAx>
      <c:valAx>
        <c:axId val="49554875"/>
        <c:scaling>
          <c:orientation val="minMax"/>
          <c:max val="8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071044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KKNA-1L | FLUID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548235"/>
            </a:solidFill>
            <a:ln w="1908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Koreksi_Data!$C$770:$C$920</c:f>
              <c:numCache>
                <c:formatCode>mmm\-yyyy</c:formatCode>
                <c:ptCount val="151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37226</c:v>
                </c:pt>
                <c:pt idx="29">
                  <c:v>37257</c:v>
                </c:pt>
                <c:pt idx="30">
                  <c:v>37288</c:v>
                </c:pt>
                <c:pt idx="31">
                  <c:v>37316</c:v>
                </c:pt>
                <c:pt idx="32">
                  <c:v>37347</c:v>
                </c:pt>
                <c:pt idx="33">
                  <c:v>37377</c:v>
                </c:pt>
                <c:pt idx="34">
                  <c:v>37408</c:v>
                </c:pt>
                <c:pt idx="35">
                  <c:v>37438</c:v>
                </c:pt>
                <c:pt idx="36">
                  <c:v>37469</c:v>
                </c:pt>
                <c:pt idx="37">
                  <c:v>37500</c:v>
                </c:pt>
                <c:pt idx="38">
                  <c:v>37530</c:v>
                </c:pt>
                <c:pt idx="39">
                  <c:v>37561</c:v>
                </c:pt>
                <c:pt idx="40">
                  <c:v>37591</c:v>
                </c:pt>
                <c:pt idx="41">
                  <c:v>37622</c:v>
                </c:pt>
                <c:pt idx="42">
                  <c:v>37653</c:v>
                </c:pt>
                <c:pt idx="43">
                  <c:v>37681</c:v>
                </c:pt>
                <c:pt idx="44">
                  <c:v>37712</c:v>
                </c:pt>
                <c:pt idx="45">
                  <c:v>37742</c:v>
                </c:pt>
                <c:pt idx="46">
                  <c:v>37773</c:v>
                </c:pt>
                <c:pt idx="47">
                  <c:v>37803</c:v>
                </c:pt>
                <c:pt idx="48">
                  <c:v>37834</c:v>
                </c:pt>
                <c:pt idx="49">
                  <c:v>37865</c:v>
                </c:pt>
                <c:pt idx="50">
                  <c:v>37895</c:v>
                </c:pt>
                <c:pt idx="51">
                  <c:v>37926</c:v>
                </c:pt>
                <c:pt idx="52">
                  <c:v>37956</c:v>
                </c:pt>
                <c:pt idx="53">
                  <c:v>37987</c:v>
                </c:pt>
                <c:pt idx="54">
                  <c:v>38018</c:v>
                </c:pt>
                <c:pt idx="55">
                  <c:v>38047</c:v>
                </c:pt>
                <c:pt idx="56">
                  <c:v>38078</c:v>
                </c:pt>
                <c:pt idx="57">
                  <c:v>38108</c:v>
                </c:pt>
                <c:pt idx="58">
                  <c:v>38139</c:v>
                </c:pt>
                <c:pt idx="59">
                  <c:v>38169</c:v>
                </c:pt>
                <c:pt idx="60">
                  <c:v>38200</c:v>
                </c:pt>
                <c:pt idx="61">
                  <c:v>38231</c:v>
                </c:pt>
                <c:pt idx="62">
                  <c:v>38261</c:v>
                </c:pt>
                <c:pt idx="63">
                  <c:v>38292</c:v>
                </c:pt>
                <c:pt idx="64">
                  <c:v>38322</c:v>
                </c:pt>
                <c:pt idx="65">
                  <c:v>38353</c:v>
                </c:pt>
                <c:pt idx="66">
                  <c:v>38384</c:v>
                </c:pt>
                <c:pt idx="67">
                  <c:v>38412</c:v>
                </c:pt>
                <c:pt idx="68">
                  <c:v>38443</c:v>
                </c:pt>
                <c:pt idx="69">
                  <c:v>38473</c:v>
                </c:pt>
                <c:pt idx="70">
                  <c:v>38504</c:v>
                </c:pt>
                <c:pt idx="71">
                  <c:v>38534</c:v>
                </c:pt>
                <c:pt idx="72">
                  <c:v>38565</c:v>
                </c:pt>
                <c:pt idx="73">
                  <c:v>38596</c:v>
                </c:pt>
                <c:pt idx="74">
                  <c:v>38626</c:v>
                </c:pt>
                <c:pt idx="75">
                  <c:v>38657</c:v>
                </c:pt>
                <c:pt idx="76">
                  <c:v>38687</c:v>
                </c:pt>
                <c:pt idx="77">
                  <c:v>38718</c:v>
                </c:pt>
                <c:pt idx="78">
                  <c:v>38749</c:v>
                </c:pt>
                <c:pt idx="79">
                  <c:v>38777</c:v>
                </c:pt>
                <c:pt idx="80">
                  <c:v>38808</c:v>
                </c:pt>
                <c:pt idx="81">
                  <c:v>38838</c:v>
                </c:pt>
                <c:pt idx="82">
                  <c:v>38869</c:v>
                </c:pt>
                <c:pt idx="83">
                  <c:v>38899</c:v>
                </c:pt>
                <c:pt idx="84">
                  <c:v>38930</c:v>
                </c:pt>
                <c:pt idx="85">
                  <c:v>38961</c:v>
                </c:pt>
                <c:pt idx="86">
                  <c:v>38991</c:v>
                </c:pt>
                <c:pt idx="87">
                  <c:v>39022</c:v>
                </c:pt>
                <c:pt idx="88">
                  <c:v>39052</c:v>
                </c:pt>
                <c:pt idx="89">
                  <c:v>39083</c:v>
                </c:pt>
                <c:pt idx="90">
                  <c:v>39114</c:v>
                </c:pt>
                <c:pt idx="91">
                  <c:v>39142</c:v>
                </c:pt>
                <c:pt idx="92">
                  <c:v>39173</c:v>
                </c:pt>
                <c:pt idx="93">
                  <c:v>39203</c:v>
                </c:pt>
                <c:pt idx="94">
                  <c:v>39234</c:v>
                </c:pt>
                <c:pt idx="95">
                  <c:v>39264</c:v>
                </c:pt>
                <c:pt idx="96">
                  <c:v>39295</c:v>
                </c:pt>
                <c:pt idx="97">
                  <c:v>39326</c:v>
                </c:pt>
                <c:pt idx="98">
                  <c:v>39356</c:v>
                </c:pt>
                <c:pt idx="99">
                  <c:v>39387</c:v>
                </c:pt>
                <c:pt idx="100">
                  <c:v>39417</c:v>
                </c:pt>
                <c:pt idx="101">
                  <c:v>39448</c:v>
                </c:pt>
                <c:pt idx="102">
                  <c:v>39479</c:v>
                </c:pt>
                <c:pt idx="103">
                  <c:v>39508</c:v>
                </c:pt>
                <c:pt idx="104">
                  <c:v>39539</c:v>
                </c:pt>
                <c:pt idx="105">
                  <c:v>39569</c:v>
                </c:pt>
                <c:pt idx="106">
                  <c:v>39600</c:v>
                </c:pt>
                <c:pt idx="107">
                  <c:v>39630</c:v>
                </c:pt>
                <c:pt idx="108">
                  <c:v>39661</c:v>
                </c:pt>
                <c:pt idx="109">
                  <c:v>39692</c:v>
                </c:pt>
                <c:pt idx="110">
                  <c:v>39722</c:v>
                </c:pt>
                <c:pt idx="111">
                  <c:v>39753</c:v>
                </c:pt>
                <c:pt idx="112">
                  <c:v>39783</c:v>
                </c:pt>
                <c:pt idx="113">
                  <c:v>39814</c:v>
                </c:pt>
                <c:pt idx="114">
                  <c:v>39845</c:v>
                </c:pt>
                <c:pt idx="115">
                  <c:v>39873</c:v>
                </c:pt>
                <c:pt idx="116">
                  <c:v>39904</c:v>
                </c:pt>
                <c:pt idx="117">
                  <c:v>39934</c:v>
                </c:pt>
                <c:pt idx="118">
                  <c:v>39965</c:v>
                </c:pt>
                <c:pt idx="119">
                  <c:v>39995</c:v>
                </c:pt>
                <c:pt idx="120">
                  <c:v>40026</c:v>
                </c:pt>
                <c:pt idx="121">
                  <c:v>40057</c:v>
                </c:pt>
                <c:pt idx="122">
                  <c:v>40087</c:v>
                </c:pt>
                <c:pt idx="123">
                  <c:v>40118</c:v>
                </c:pt>
                <c:pt idx="124">
                  <c:v>40148</c:v>
                </c:pt>
                <c:pt idx="125">
                  <c:v>40179</c:v>
                </c:pt>
                <c:pt idx="126">
                  <c:v>40210</c:v>
                </c:pt>
                <c:pt idx="127">
                  <c:v>40238</c:v>
                </c:pt>
                <c:pt idx="128">
                  <c:v>40269</c:v>
                </c:pt>
                <c:pt idx="129">
                  <c:v>40299</c:v>
                </c:pt>
                <c:pt idx="130">
                  <c:v>40330</c:v>
                </c:pt>
                <c:pt idx="131">
                  <c:v>40360</c:v>
                </c:pt>
                <c:pt idx="132">
                  <c:v>40391</c:v>
                </c:pt>
                <c:pt idx="133">
                  <c:v>40422</c:v>
                </c:pt>
                <c:pt idx="134">
                  <c:v>40452</c:v>
                </c:pt>
                <c:pt idx="135">
                  <c:v>40483</c:v>
                </c:pt>
                <c:pt idx="136">
                  <c:v>40513</c:v>
                </c:pt>
                <c:pt idx="137">
                  <c:v>40544</c:v>
                </c:pt>
                <c:pt idx="138">
                  <c:v>40575</c:v>
                </c:pt>
                <c:pt idx="139">
                  <c:v>40603</c:v>
                </c:pt>
                <c:pt idx="140">
                  <c:v>40634</c:v>
                </c:pt>
                <c:pt idx="141">
                  <c:v>40664</c:v>
                </c:pt>
                <c:pt idx="142">
                  <c:v>40695</c:v>
                </c:pt>
                <c:pt idx="143">
                  <c:v>40725</c:v>
                </c:pt>
                <c:pt idx="144">
                  <c:v>40756</c:v>
                </c:pt>
                <c:pt idx="145">
                  <c:v>40787</c:v>
                </c:pt>
                <c:pt idx="146">
                  <c:v>40817</c:v>
                </c:pt>
                <c:pt idx="147">
                  <c:v>40848</c:v>
                </c:pt>
                <c:pt idx="148">
                  <c:v>40878</c:v>
                </c:pt>
                <c:pt idx="149">
                  <c:v>40909</c:v>
                </c:pt>
                <c:pt idx="150">
                  <c:v>42430</c:v>
                </c:pt>
              </c:numCache>
            </c:numRef>
          </c:xVal>
          <c:yVal>
            <c:numRef>
              <c:f>Koreksi_Data!$S$770:$S$920</c:f>
              <c:numCache>
                <c:formatCode>#,##0.0</c:formatCode>
                <c:ptCount val="151"/>
                <c:pt idx="0">
                  <c:v>513</c:v>
                </c:pt>
                <c:pt idx="1">
                  <c:v>511</c:v>
                </c:pt>
                <c:pt idx="2">
                  <c:v>533.666666666667</c:v>
                </c:pt>
                <c:pt idx="3">
                  <c:v>642.989218328841</c:v>
                </c:pt>
                <c:pt idx="4">
                  <c:v>598.397124887691</c:v>
                </c:pt>
                <c:pt idx="5">
                  <c:v>526.474393530998</c:v>
                </c:pt>
                <c:pt idx="6">
                  <c:v>642.989218328841</c:v>
                </c:pt>
                <c:pt idx="7">
                  <c:v>612.78167115903</c:v>
                </c:pt>
                <c:pt idx="8">
                  <c:v>425</c:v>
                </c:pt>
                <c:pt idx="9">
                  <c:v>384</c:v>
                </c:pt>
                <c:pt idx="10">
                  <c:v>359</c:v>
                </c:pt>
                <c:pt idx="11">
                  <c:v>351.937704918033</c:v>
                </c:pt>
                <c:pt idx="12">
                  <c:v>333.104918032787</c:v>
                </c:pt>
                <c:pt idx="13">
                  <c:v>286.022950819672</c:v>
                </c:pt>
                <c:pt idx="14">
                  <c:v>284.845901639344</c:v>
                </c:pt>
                <c:pt idx="15">
                  <c:v>298</c:v>
                </c:pt>
                <c:pt idx="16">
                  <c:v>296.553398058252</c:v>
                </c:pt>
                <c:pt idx="17">
                  <c:v>319.699029126214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162</c:v>
                </c:pt>
                <c:pt idx="30">
                  <c:v>144.197802197802</c:v>
                </c:pt>
                <c:pt idx="31">
                  <c:v>254.5</c:v>
                </c:pt>
                <c:pt idx="32">
                  <c:v>253.795013850416</c:v>
                </c:pt>
                <c:pt idx="33">
                  <c:v>96</c:v>
                </c:pt>
                <c:pt idx="34">
                  <c:v>121</c:v>
                </c:pt>
                <c:pt idx="35">
                  <c:v>98</c:v>
                </c:pt>
                <c:pt idx="36">
                  <c:v>159</c:v>
                </c:pt>
                <c:pt idx="37">
                  <c:v>108</c:v>
                </c:pt>
                <c:pt idx="38">
                  <c:v>166</c:v>
                </c:pt>
                <c:pt idx="39">
                  <c:v>144</c:v>
                </c:pt>
                <c:pt idx="40">
                  <c:v>42</c:v>
                </c:pt>
                <c:pt idx="41">
                  <c:v>107</c:v>
                </c:pt>
                <c:pt idx="42">
                  <c:v>135.323529411765</c:v>
                </c:pt>
                <c:pt idx="43">
                  <c:v>84</c:v>
                </c:pt>
                <c:pt idx="44">
                  <c:v>74.5531914893617</c:v>
                </c:pt>
                <c:pt idx="45">
                  <c:v>88</c:v>
                </c:pt>
                <c:pt idx="46">
                  <c:v>112</c:v>
                </c:pt>
                <c:pt idx="47">
                  <c:v>319.5</c:v>
                </c:pt>
                <c:pt idx="48">
                  <c:v>285.868421052632</c:v>
                </c:pt>
                <c:pt idx="49">
                  <c:v>157.333333333333</c:v>
                </c:pt>
                <c:pt idx="50">
                  <c:v>240</c:v>
                </c:pt>
                <c:pt idx="51">
                  <c:v>343.5</c:v>
                </c:pt>
                <c:pt idx="52">
                  <c:v>221</c:v>
                </c:pt>
                <c:pt idx="53">
                  <c:v>209</c:v>
                </c:pt>
                <c:pt idx="54">
                  <c:v>204</c:v>
                </c:pt>
                <c:pt idx="55">
                  <c:v>240</c:v>
                </c:pt>
                <c:pt idx="56">
                  <c:v>36</c:v>
                </c:pt>
                <c:pt idx="57">
                  <c:v>184</c:v>
                </c:pt>
                <c:pt idx="58">
                  <c:v>144</c:v>
                </c:pt>
                <c:pt idx="59">
                  <c:v>143</c:v>
                </c:pt>
                <c:pt idx="60">
                  <c:v>155.10582010582</c:v>
                </c:pt>
                <c:pt idx="61">
                  <c:v>120</c:v>
                </c:pt>
                <c:pt idx="62">
                  <c:v>105</c:v>
                </c:pt>
                <c:pt idx="63">
                  <c:v>111.253101736973</c:v>
                </c:pt>
                <c:pt idx="64">
                  <c:v>89.1066997518611</c:v>
                </c:pt>
                <c:pt idx="65">
                  <c:v>81.5508684863524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44</c:v>
                </c:pt>
                <c:pt idx="71">
                  <c:v>72</c:v>
                </c:pt>
                <c:pt idx="72">
                  <c:v>56</c:v>
                </c:pt>
                <c:pt idx="73">
                  <c:v>72</c:v>
                </c:pt>
                <c:pt idx="74">
                  <c:v>66</c:v>
                </c:pt>
                <c:pt idx="75">
                  <c:v>48</c:v>
                </c:pt>
                <c:pt idx="76">
                  <c:v>73.8461538461538</c:v>
                </c:pt>
                <c:pt idx="77">
                  <c:v>131.58041958042</c:v>
                </c:pt>
                <c:pt idx="78">
                  <c:v>89.2867132867133</c:v>
                </c:pt>
                <c:pt idx="79">
                  <c:v>60</c:v>
                </c:pt>
                <c:pt idx="80">
                  <c:v>0</c:v>
                </c:pt>
                <c:pt idx="81">
                  <c:v>48</c:v>
                </c:pt>
                <c:pt idx="82">
                  <c:v>96</c:v>
                </c:pt>
                <c:pt idx="83">
                  <c:v>76.4791086350975</c:v>
                </c:pt>
                <c:pt idx="84">
                  <c:v>84</c:v>
                </c:pt>
                <c:pt idx="85">
                  <c:v>86.9189189189189</c:v>
                </c:pt>
                <c:pt idx="86">
                  <c:v>72</c:v>
                </c:pt>
                <c:pt idx="87">
                  <c:v>76</c:v>
                </c:pt>
                <c:pt idx="88">
                  <c:v>72</c:v>
                </c:pt>
                <c:pt idx="89">
                  <c:v>44.5145228215768</c:v>
                </c:pt>
                <c:pt idx="90">
                  <c:v>67</c:v>
                </c:pt>
                <c:pt idx="91">
                  <c:v>48</c:v>
                </c:pt>
                <c:pt idx="92">
                  <c:v>56</c:v>
                </c:pt>
                <c:pt idx="93">
                  <c:v>40.8177777777778</c:v>
                </c:pt>
                <c:pt idx="94">
                  <c:v>54</c:v>
                </c:pt>
                <c:pt idx="95">
                  <c:v>64</c:v>
                </c:pt>
                <c:pt idx="96">
                  <c:v>56</c:v>
                </c:pt>
                <c:pt idx="97">
                  <c:v>32.0683760683761</c:v>
                </c:pt>
                <c:pt idx="98">
                  <c:v>15.2843304843305</c:v>
                </c:pt>
                <c:pt idx="99">
                  <c:v>14.5663817663818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32.3874643874644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29.037037037037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23.6125356125356</c:v>
                </c:pt>
                <c:pt idx="127">
                  <c:v>33.025641025641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Koreksi_Data!$C$770:$C$920</c:f>
              <c:numCache>
                <c:formatCode>mmm\-yyyy</c:formatCode>
                <c:ptCount val="151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37226</c:v>
                </c:pt>
                <c:pt idx="29">
                  <c:v>37257</c:v>
                </c:pt>
                <c:pt idx="30">
                  <c:v>37288</c:v>
                </c:pt>
                <c:pt idx="31">
                  <c:v>37316</c:v>
                </c:pt>
                <c:pt idx="32">
                  <c:v>37347</c:v>
                </c:pt>
                <c:pt idx="33">
                  <c:v>37377</c:v>
                </c:pt>
                <c:pt idx="34">
                  <c:v>37408</c:v>
                </c:pt>
                <c:pt idx="35">
                  <c:v>37438</c:v>
                </c:pt>
                <c:pt idx="36">
                  <c:v>37469</c:v>
                </c:pt>
                <c:pt idx="37">
                  <c:v>37500</c:v>
                </c:pt>
                <c:pt idx="38">
                  <c:v>37530</c:v>
                </c:pt>
                <c:pt idx="39">
                  <c:v>37561</c:v>
                </c:pt>
                <c:pt idx="40">
                  <c:v>37591</c:v>
                </c:pt>
                <c:pt idx="41">
                  <c:v>37622</c:v>
                </c:pt>
                <c:pt idx="42">
                  <c:v>37653</c:v>
                </c:pt>
                <c:pt idx="43">
                  <c:v>37681</c:v>
                </c:pt>
                <c:pt idx="44">
                  <c:v>37712</c:v>
                </c:pt>
                <c:pt idx="45">
                  <c:v>37742</c:v>
                </c:pt>
                <c:pt idx="46">
                  <c:v>37773</c:v>
                </c:pt>
                <c:pt idx="47">
                  <c:v>37803</c:v>
                </c:pt>
                <c:pt idx="48">
                  <c:v>37834</c:v>
                </c:pt>
                <c:pt idx="49">
                  <c:v>37865</c:v>
                </c:pt>
                <c:pt idx="50">
                  <c:v>37895</c:v>
                </c:pt>
                <c:pt idx="51">
                  <c:v>37926</c:v>
                </c:pt>
                <c:pt idx="52">
                  <c:v>37956</c:v>
                </c:pt>
                <c:pt idx="53">
                  <c:v>37987</c:v>
                </c:pt>
                <c:pt idx="54">
                  <c:v>38018</c:v>
                </c:pt>
                <c:pt idx="55">
                  <c:v>38047</c:v>
                </c:pt>
                <c:pt idx="56">
                  <c:v>38078</c:v>
                </c:pt>
                <c:pt idx="57">
                  <c:v>38108</c:v>
                </c:pt>
                <c:pt idx="58">
                  <c:v>38139</c:v>
                </c:pt>
                <c:pt idx="59">
                  <c:v>38169</c:v>
                </c:pt>
                <c:pt idx="60">
                  <c:v>38200</c:v>
                </c:pt>
                <c:pt idx="61">
                  <c:v>38231</c:v>
                </c:pt>
                <c:pt idx="62">
                  <c:v>38261</c:v>
                </c:pt>
                <c:pt idx="63">
                  <c:v>38292</c:v>
                </c:pt>
                <c:pt idx="64">
                  <c:v>38322</c:v>
                </c:pt>
                <c:pt idx="65">
                  <c:v>38353</c:v>
                </c:pt>
                <c:pt idx="66">
                  <c:v>38384</c:v>
                </c:pt>
                <c:pt idx="67">
                  <c:v>38412</c:v>
                </c:pt>
                <c:pt idx="68">
                  <c:v>38443</c:v>
                </c:pt>
                <c:pt idx="69">
                  <c:v>38473</c:v>
                </c:pt>
                <c:pt idx="70">
                  <c:v>38504</c:v>
                </c:pt>
                <c:pt idx="71">
                  <c:v>38534</c:v>
                </c:pt>
                <c:pt idx="72">
                  <c:v>38565</c:v>
                </c:pt>
                <c:pt idx="73">
                  <c:v>38596</c:v>
                </c:pt>
                <c:pt idx="74">
                  <c:v>38626</c:v>
                </c:pt>
                <c:pt idx="75">
                  <c:v>38657</c:v>
                </c:pt>
                <c:pt idx="76">
                  <c:v>38687</c:v>
                </c:pt>
                <c:pt idx="77">
                  <c:v>38718</c:v>
                </c:pt>
                <c:pt idx="78">
                  <c:v>38749</c:v>
                </c:pt>
                <c:pt idx="79">
                  <c:v>38777</c:v>
                </c:pt>
                <c:pt idx="80">
                  <c:v>38808</c:v>
                </c:pt>
                <c:pt idx="81">
                  <c:v>38838</c:v>
                </c:pt>
                <c:pt idx="82">
                  <c:v>38869</c:v>
                </c:pt>
                <c:pt idx="83">
                  <c:v>38899</c:v>
                </c:pt>
                <c:pt idx="84">
                  <c:v>38930</c:v>
                </c:pt>
                <c:pt idx="85">
                  <c:v>38961</c:v>
                </c:pt>
                <c:pt idx="86">
                  <c:v>38991</c:v>
                </c:pt>
                <c:pt idx="87">
                  <c:v>39022</c:v>
                </c:pt>
                <c:pt idx="88">
                  <c:v>39052</c:v>
                </c:pt>
                <c:pt idx="89">
                  <c:v>39083</c:v>
                </c:pt>
                <c:pt idx="90">
                  <c:v>39114</c:v>
                </c:pt>
                <c:pt idx="91">
                  <c:v>39142</c:v>
                </c:pt>
                <c:pt idx="92">
                  <c:v>39173</c:v>
                </c:pt>
                <c:pt idx="93">
                  <c:v>39203</c:v>
                </c:pt>
                <c:pt idx="94">
                  <c:v>39234</c:v>
                </c:pt>
                <c:pt idx="95">
                  <c:v>39264</c:v>
                </c:pt>
                <c:pt idx="96">
                  <c:v>39295</c:v>
                </c:pt>
                <c:pt idx="97">
                  <c:v>39326</c:v>
                </c:pt>
                <c:pt idx="98">
                  <c:v>39356</c:v>
                </c:pt>
                <c:pt idx="99">
                  <c:v>39387</c:v>
                </c:pt>
                <c:pt idx="100">
                  <c:v>39417</c:v>
                </c:pt>
                <c:pt idx="101">
                  <c:v>39448</c:v>
                </c:pt>
                <c:pt idx="102">
                  <c:v>39479</c:v>
                </c:pt>
                <c:pt idx="103">
                  <c:v>39508</c:v>
                </c:pt>
                <c:pt idx="104">
                  <c:v>39539</c:v>
                </c:pt>
                <c:pt idx="105">
                  <c:v>39569</c:v>
                </c:pt>
                <c:pt idx="106">
                  <c:v>39600</c:v>
                </c:pt>
                <c:pt idx="107">
                  <c:v>39630</c:v>
                </c:pt>
                <c:pt idx="108">
                  <c:v>39661</c:v>
                </c:pt>
                <c:pt idx="109">
                  <c:v>39692</c:v>
                </c:pt>
                <c:pt idx="110">
                  <c:v>39722</c:v>
                </c:pt>
                <c:pt idx="111">
                  <c:v>39753</c:v>
                </c:pt>
                <c:pt idx="112">
                  <c:v>39783</c:v>
                </c:pt>
                <c:pt idx="113">
                  <c:v>39814</c:v>
                </c:pt>
                <c:pt idx="114">
                  <c:v>39845</c:v>
                </c:pt>
                <c:pt idx="115">
                  <c:v>39873</c:v>
                </c:pt>
                <c:pt idx="116">
                  <c:v>39904</c:v>
                </c:pt>
                <c:pt idx="117">
                  <c:v>39934</c:v>
                </c:pt>
                <c:pt idx="118">
                  <c:v>39965</c:v>
                </c:pt>
                <c:pt idx="119">
                  <c:v>39995</c:v>
                </c:pt>
                <c:pt idx="120">
                  <c:v>40026</c:v>
                </c:pt>
                <c:pt idx="121">
                  <c:v>40057</c:v>
                </c:pt>
                <c:pt idx="122">
                  <c:v>40087</c:v>
                </c:pt>
                <c:pt idx="123">
                  <c:v>40118</c:v>
                </c:pt>
                <c:pt idx="124">
                  <c:v>40148</c:v>
                </c:pt>
                <c:pt idx="125">
                  <c:v>40179</c:v>
                </c:pt>
                <c:pt idx="126">
                  <c:v>40210</c:v>
                </c:pt>
                <c:pt idx="127">
                  <c:v>40238</c:v>
                </c:pt>
                <c:pt idx="128">
                  <c:v>40269</c:v>
                </c:pt>
                <c:pt idx="129">
                  <c:v>40299</c:v>
                </c:pt>
                <c:pt idx="130">
                  <c:v>40330</c:v>
                </c:pt>
                <c:pt idx="131">
                  <c:v>40360</c:v>
                </c:pt>
                <c:pt idx="132">
                  <c:v>40391</c:v>
                </c:pt>
                <c:pt idx="133">
                  <c:v>40422</c:v>
                </c:pt>
                <c:pt idx="134">
                  <c:v>40452</c:v>
                </c:pt>
                <c:pt idx="135">
                  <c:v>40483</c:v>
                </c:pt>
                <c:pt idx="136">
                  <c:v>40513</c:v>
                </c:pt>
                <c:pt idx="137">
                  <c:v>40544</c:v>
                </c:pt>
                <c:pt idx="138">
                  <c:v>40575</c:v>
                </c:pt>
                <c:pt idx="139">
                  <c:v>40603</c:v>
                </c:pt>
                <c:pt idx="140">
                  <c:v>40634</c:v>
                </c:pt>
                <c:pt idx="141">
                  <c:v>40664</c:v>
                </c:pt>
                <c:pt idx="142">
                  <c:v>40695</c:v>
                </c:pt>
                <c:pt idx="143">
                  <c:v>40725</c:v>
                </c:pt>
                <c:pt idx="144">
                  <c:v>40756</c:v>
                </c:pt>
                <c:pt idx="145">
                  <c:v>40787</c:v>
                </c:pt>
                <c:pt idx="146">
                  <c:v>40817</c:v>
                </c:pt>
                <c:pt idx="147">
                  <c:v>40848</c:v>
                </c:pt>
                <c:pt idx="148">
                  <c:v>40878</c:v>
                </c:pt>
                <c:pt idx="149">
                  <c:v>40909</c:v>
                </c:pt>
                <c:pt idx="150">
                  <c:v>42430</c:v>
                </c:pt>
              </c:numCache>
            </c:numRef>
          </c:xVal>
          <c:yVal>
            <c:numRef>
              <c:f>Koreksi_Data!$Q$770:$Q$920</c:f>
              <c:numCache>
                <c:formatCode>#,##0.0</c:formatCode>
                <c:ptCount val="151"/>
                <c:pt idx="0">
                  <c:v>513</c:v>
                </c:pt>
                <c:pt idx="1">
                  <c:v>511</c:v>
                </c:pt>
                <c:pt idx="2">
                  <c:v>533.666666666667</c:v>
                </c:pt>
                <c:pt idx="8">
                  <c:v>425</c:v>
                </c:pt>
                <c:pt idx="9">
                  <c:v>384</c:v>
                </c:pt>
                <c:pt idx="10">
                  <c:v>359</c:v>
                </c:pt>
                <c:pt idx="15">
                  <c:v>298</c:v>
                </c:pt>
                <c:pt idx="29">
                  <c:v>162</c:v>
                </c:pt>
                <c:pt idx="31">
                  <c:v>254.5</c:v>
                </c:pt>
                <c:pt idx="33">
                  <c:v>96</c:v>
                </c:pt>
                <c:pt idx="34">
                  <c:v>121</c:v>
                </c:pt>
                <c:pt idx="35">
                  <c:v>98</c:v>
                </c:pt>
                <c:pt idx="36">
                  <c:v>159</c:v>
                </c:pt>
                <c:pt idx="37">
                  <c:v>108</c:v>
                </c:pt>
                <c:pt idx="38">
                  <c:v>166</c:v>
                </c:pt>
                <c:pt idx="39">
                  <c:v>144</c:v>
                </c:pt>
                <c:pt idx="40">
                  <c:v>42</c:v>
                </c:pt>
                <c:pt idx="41">
                  <c:v>107</c:v>
                </c:pt>
                <c:pt idx="43">
                  <c:v>84</c:v>
                </c:pt>
                <c:pt idx="45">
                  <c:v>88</c:v>
                </c:pt>
                <c:pt idx="46">
                  <c:v>112</c:v>
                </c:pt>
                <c:pt idx="47">
                  <c:v>319.5</c:v>
                </c:pt>
                <c:pt idx="49">
                  <c:v>157.333333333333</c:v>
                </c:pt>
                <c:pt idx="50">
                  <c:v>240</c:v>
                </c:pt>
                <c:pt idx="51">
                  <c:v>343.5</c:v>
                </c:pt>
                <c:pt idx="52">
                  <c:v>221</c:v>
                </c:pt>
                <c:pt idx="53">
                  <c:v>209</c:v>
                </c:pt>
                <c:pt idx="54">
                  <c:v>204</c:v>
                </c:pt>
                <c:pt idx="55">
                  <c:v>240</c:v>
                </c:pt>
                <c:pt idx="56">
                  <c:v>36</c:v>
                </c:pt>
                <c:pt idx="57">
                  <c:v>184</c:v>
                </c:pt>
                <c:pt idx="58">
                  <c:v>144</c:v>
                </c:pt>
                <c:pt idx="59">
                  <c:v>143</c:v>
                </c:pt>
                <c:pt idx="61">
                  <c:v>120</c:v>
                </c:pt>
                <c:pt idx="62">
                  <c:v>105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70">
                  <c:v>44</c:v>
                </c:pt>
                <c:pt idx="71">
                  <c:v>72</c:v>
                </c:pt>
                <c:pt idx="72">
                  <c:v>56</c:v>
                </c:pt>
                <c:pt idx="73">
                  <c:v>72</c:v>
                </c:pt>
                <c:pt idx="74">
                  <c:v>66</c:v>
                </c:pt>
                <c:pt idx="75">
                  <c:v>48</c:v>
                </c:pt>
                <c:pt idx="79">
                  <c:v>60</c:v>
                </c:pt>
                <c:pt idx="80">
                  <c:v>0</c:v>
                </c:pt>
                <c:pt idx="81">
                  <c:v>48</c:v>
                </c:pt>
                <c:pt idx="82">
                  <c:v>96</c:v>
                </c:pt>
                <c:pt idx="84">
                  <c:v>84</c:v>
                </c:pt>
                <c:pt idx="86">
                  <c:v>72</c:v>
                </c:pt>
                <c:pt idx="87">
                  <c:v>76</c:v>
                </c:pt>
                <c:pt idx="88">
                  <c:v>72</c:v>
                </c:pt>
                <c:pt idx="90">
                  <c:v>67</c:v>
                </c:pt>
                <c:pt idx="91">
                  <c:v>48</c:v>
                </c:pt>
                <c:pt idx="92">
                  <c:v>56</c:v>
                </c:pt>
                <c:pt idx="94">
                  <c:v>54</c:v>
                </c:pt>
                <c:pt idx="95">
                  <c:v>64</c:v>
                </c:pt>
                <c:pt idx="96">
                  <c:v>56</c:v>
                </c:pt>
                <c:pt idx="150">
                  <c:v>0</c:v>
                </c:pt>
              </c:numCache>
            </c:numRef>
          </c:yVal>
          <c:smooth val="0"/>
        </c:ser>
        <c:axId val="52230064"/>
        <c:axId val="82337610"/>
      </c:scatterChart>
      <c:valAx>
        <c:axId val="52230064"/>
        <c:scaling>
          <c:orientation val="minMax"/>
          <c:max val="42430"/>
          <c:min val="361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2337610"/>
        <c:crosses val="autoZero"/>
        <c:crossBetween val="midCat"/>
        <c:majorUnit val="730.5"/>
      </c:valAx>
      <c:valAx>
        <c:axId val="82337610"/>
        <c:scaling>
          <c:orientation val="minMax"/>
          <c:max val="8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223006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KKNA-1S | FLUID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Koreksi_Data!$C$921:$C$1059</c:f>
              <c:numCache>
                <c:formatCode>mmm\-yyyy</c:formatCode>
                <c:ptCount val="139"/>
                <c:pt idx="0">
                  <c:v>36495</c:v>
                </c:pt>
                <c:pt idx="1">
                  <c:v>36739</c:v>
                </c:pt>
                <c:pt idx="2">
                  <c:v>36770</c:v>
                </c:pt>
                <c:pt idx="3">
                  <c:v>36800</c:v>
                </c:pt>
                <c:pt idx="4">
                  <c:v>36831</c:v>
                </c:pt>
                <c:pt idx="5">
                  <c:v>36861</c:v>
                </c:pt>
                <c:pt idx="6">
                  <c:v>36892</c:v>
                </c:pt>
                <c:pt idx="7">
                  <c:v>36923</c:v>
                </c:pt>
                <c:pt idx="8">
                  <c:v>36951</c:v>
                </c:pt>
                <c:pt idx="9">
                  <c:v>36982</c:v>
                </c:pt>
                <c:pt idx="10">
                  <c:v>37012</c:v>
                </c:pt>
                <c:pt idx="11">
                  <c:v>37043</c:v>
                </c:pt>
                <c:pt idx="12">
                  <c:v>37073</c:v>
                </c:pt>
                <c:pt idx="13">
                  <c:v>37104</c:v>
                </c:pt>
                <c:pt idx="14">
                  <c:v>37135</c:v>
                </c:pt>
                <c:pt idx="15">
                  <c:v>37165</c:v>
                </c:pt>
                <c:pt idx="16">
                  <c:v>37226</c:v>
                </c:pt>
                <c:pt idx="17">
                  <c:v>37257</c:v>
                </c:pt>
                <c:pt idx="18">
                  <c:v>37288</c:v>
                </c:pt>
                <c:pt idx="19">
                  <c:v>37316</c:v>
                </c:pt>
                <c:pt idx="20">
                  <c:v>37347</c:v>
                </c:pt>
                <c:pt idx="21">
                  <c:v>37377</c:v>
                </c:pt>
                <c:pt idx="22">
                  <c:v>37408</c:v>
                </c:pt>
                <c:pt idx="23">
                  <c:v>37438</c:v>
                </c:pt>
                <c:pt idx="24">
                  <c:v>37469</c:v>
                </c:pt>
                <c:pt idx="25">
                  <c:v>37500</c:v>
                </c:pt>
                <c:pt idx="26">
                  <c:v>37530</c:v>
                </c:pt>
                <c:pt idx="27">
                  <c:v>37561</c:v>
                </c:pt>
                <c:pt idx="28">
                  <c:v>37591</c:v>
                </c:pt>
                <c:pt idx="29">
                  <c:v>37622</c:v>
                </c:pt>
                <c:pt idx="30">
                  <c:v>37653</c:v>
                </c:pt>
                <c:pt idx="31">
                  <c:v>37681</c:v>
                </c:pt>
                <c:pt idx="32">
                  <c:v>37712</c:v>
                </c:pt>
                <c:pt idx="33">
                  <c:v>37742</c:v>
                </c:pt>
                <c:pt idx="34">
                  <c:v>37773</c:v>
                </c:pt>
                <c:pt idx="35">
                  <c:v>37803</c:v>
                </c:pt>
                <c:pt idx="36">
                  <c:v>37834</c:v>
                </c:pt>
                <c:pt idx="37">
                  <c:v>37865</c:v>
                </c:pt>
                <c:pt idx="38">
                  <c:v>37895</c:v>
                </c:pt>
                <c:pt idx="39">
                  <c:v>37926</c:v>
                </c:pt>
                <c:pt idx="40">
                  <c:v>37956</c:v>
                </c:pt>
                <c:pt idx="41">
                  <c:v>37987</c:v>
                </c:pt>
                <c:pt idx="42">
                  <c:v>38018</c:v>
                </c:pt>
                <c:pt idx="43">
                  <c:v>38047</c:v>
                </c:pt>
                <c:pt idx="44">
                  <c:v>38078</c:v>
                </c:pt>
                <c:pt idx="45">
                  <c:v>38108</c:v>
                </c:pt>
                <c:pt idx="46">
                  <c:v>38139</c:v>
                </c:pt>
                <c:pt idx="47">
                  <c:v>38169</c:v>
                </c:pt>
                <c:pt idx="48">
                  <c:v>38200</c:v>
                </c:pt>
                <c:pt idx="49">
                  <c:v>38231</c:v>
                </c:pt>
                <c:pt idx="50">
                  <c:v>38261</c:v>
                </c:pt>
                <c:pt idx="51">
                  <c:v>38292</c:v>
                </c:pt>
                <c:pt idx="52">
                  <c:v>38322</c:v>
                </c:pt>
                <c:pt idx="53">
                  <c:v>38353</c:v>
                </c:pt>
                <c:pt idx="54">
                  <c:v>38384</c:v>
                </c:pt>
                <c:pt idx="55">
                  <c:v>38412</c:v>
                </c:pt>
                <c:pt idx="56">
                  <c:v>38443</c:v>
                </c:pt>
                <c:pt idx="57">
                  <c:v>38473</c:v>
                </c:pt>
                <c:pt idx="58">
                  <c:v>38504</c:v>
                </c:pt>
                <c:pt idx="59">
                  <c:v>38534</c:v>
                </c:pt>
                <c:pt idx="60">
                  <c:v>38565</c:v>
                </c:pt>
                <c:pt idx="61">
                  <c:v>38596</c:v>
                </c:pt>
                <c:pt idx="62">
                  <c:v>38626</c:v>
                </c:pt>
                <c:pt idx="63">
                  <c:v>38657</c:v>
                </c:pt>
                <c:pt idx="64">
                  <c:v>38687</c:v>
                </c:pt>
                <c:pt idx="65">
                  <c:v>38718</c:v>
                </c:pt>
                <c:pt idx="66">
                  <c:v>38749</c:v>
                </c:pt>
                <c:pt idx="67">
                  <c:v>38777</c:v>
                </c:pt>
                <c:pt idx="68">
                  <c:v>38808</c:v>
                </c:pt>
                <c:pt idx="69">
                  <c:v>38838</c:v>
                </c:pt>
                <c:pt idx="70">
                  <c:v>38869</c:v>
                </c:pt>
                <c:pt idx="71">
                  <c:v>38899</c:v>
                </c:pt>
                <c:pt idx="72">
                  <c:v>38930</c:v>
                </c:pt>
                <c:pt idx="73">
                  <c:v>38961</c:v>
                </c:pt>
                <c:pt idx="74">
                  <c:v>38991</c:v>
                </c:pt>
                <c:pt idx="75">
                  <c:v>39022</c:v>
                </c:pt>
                <c:pt idx="76">
                  <c:v>39052</c:v>
                </c:pt>
                <c:pt idx="77">
                  <c:v>39083</c:v>
                </c:pt>
                <c:pt idx="78">
                  <c:v>39114</c:v>
                </c:pt>
                <c:pt idx="79">
                  <c:v>39142</c:v>
                </c:pt>
                <c:pt idx="80">
                  <c:v>39173</c:v>
                </c:pt>
                <c:pt idx="81">
                  <c:v>39203</c:v>
                </c:pt>
                <c:pt idx="82">
                  <c:v>39234</c:v>
                </c:pt>
                <c:pt idx="83">
                  <c:v>39264</c:v>
                </c:pt>
                <c:pt idx="84">
                  <c:v>39295</c:v>
                </c:pt>
                <c:pt idx="85">
                  <c:v>39326</c:v>
                </c:pt>
                <c:pt idx="86">
                  <c:v>39356</c:v>
                </c:pt>
                <c:pt idx="87">
                  <c:v>39387</c:v>
                </c:pt>
                <c:pt idx="88">
                  <c:v>39417</c:v>
                </c:pt>
                <c:pt idx="89">
                  <c:v>39448</c:v>
                </c:pt>
                <c:pt idx="90">
                  <c:v>39479</c:v>
                </c:pt>
                <c:pt idx="91">
                  <c:v>39508</c:v>
                </c:pt>
                <c:pt idx="92">
                  <c:v>39539</c:v>
                </c:pt>
                <c:pt idx="93">
                  <c:v>39569</c:v>
                </c:pt>
                <c:pt idx="94">
                  <c:v>39600</c:v>
                </c:pt>
                <c:pt idx="95">
                  <c:v>39630</c:v>
                </c:pt>
                <c:pt idx="96">
                  <c:v>39661</c:v>
                </c:pt>
                <c:pt idx="97">
                  <c:v>39692</c:v>
                </c:pt>
                <c:pt idx="98">
                  <c:v>39722</c:v>
                </c:pt>
                <c:pt idx="99">
                  <c:v>39753</c:v>
                </c:pt>
                <c:pt idx="100">
                  <c:v>39783</c:v>
                </c:pt>
                <c:pt idx="101">
                  <c:v>39814</c:v>
                </c:pt>
                <c:pt idx="102">
                  <c:v>39845</c:v>
                </c:pt>
                <c:pt idx="103">
                  <c:v>39873</c:v>
                </c:pt>
                <c:pt idx="104">
                  <c:v>39904</c:v>
                </c:pt>
                <c:pt idx="105">
                  <c:v>39934</c:v>
                </c:pt>
                <c:pt idx="106">
                  <c:v>39965</c:v>
                </c:pt>
                <c:pt idx="107">
                  <c:v>39995</c:v>
                </c:pt>
                <c:pt idx="108">
                  <c:v>40026</c:v>
                </c:pt>
                <c:pt idx="109">
                  <c:v>40057</c:v>
                </c:pt>
                <c:pt idx="110">
                  <c:v>40087</c:v>
                </c:pt>
                <c:pt idx="111">
                  <c:v>40118</c:v>
                </c:pt>
                <c:pt idx="112">
                  <c:v>40148</c:v>
                </c:pt>
                <c:pt idx="113">
                  <c:v>40179</c:v>
                </c:pt>
                <c:pt idx="114">
                  <c:v>40210</c:v>
                </c:pt>
                <c:pt idx="115">
                  <c:v>40238</c:v>
                </c:pt>
                <c:pt idx="116">
                  <c:v>40269</c:v>
                </c:pt>
                <c:pt idx="117">
                  <c:v>40299</c:v>
                </c:pt>
                <c:pt idx="118">
                  <c:v>40330</c:v>
                </c:pt>
                <c:pt idx="119">
                  <c:v>40360</c:v>
                </c:pt>
                <c:pt idx="120">
                  <c:v>40391</c:v>
                </c:pt>
                <c:pt idx="121">
                  <c:v>40422</c:v>
                </c:pt>
                <c:pt idx="122">
                  <c:v>40452</c:v>
                </c:pt>
                <c:pt idx="123">
                  <c:v>40483</c:v>
                </c:pt>
                <c:pt idx="124">
                  <c:v>40513</c:v>
                </c:pt>
                <c:pt idx="125">
                  <c:v>40544</c:v>
                </c:pt>
                <c:pt idx="126">
                  <c:v>40575</c:v>
                </c:pt>
                <c:pt idx="127">
                  <c:v>40603</c:v>
                </c:pt>
                <c:pt idx="128">
                  <c:v>40634</c:v>
                </c:pt>
                <c:pt idx="129">
                  <c:v>40664</c:v>
                </c:pt>
                <c:pt idx="130">
                  <c:v>40695</c:v>
                </c:pt>
                <c:pt idx="131">
                  <c:v>40725</c:v>
                </c:pt>
                <c:pt idx="132">
                  <c:v>40756</c:v>
                </c:pt>
                <c:pt idx="133">
                  <c:v>40787</c:v>
                </c:pt>
                <c:pt idx="134">
                  <c:v>40817</c:v>
                </c:pt>
                <c:pt idx="135">
                  <c:v>40848</c:v>
                </c:pt>
                <c:pt idx="136">
                  <c:v>40878</c:v>
                </c:pt>
                <c:pt idx="137">
                  <c:v>40909</c:v>
                </c:pt>
                <c:pt idx="138">
                  <c:v>42430</c:v>
                </c:pt>
              </c:numCache>
            </c:numRef>
          </c:xVal>
          <c:yVal>
            <c:numRef>
              <c:f>Koreksi_Data!$P$921:$P$1059</c:f>
              <c:numCache>
                <c:formatCode>#,##0.0</c:formatCode>
                <c:ptCount val="139"/>
                <c:pt idx="0">
                  <c:v>0</c:v>
                </c:pt>
                <c:pt idx="1">
                  <c:v>0</c:v>
                </c:pt>
                <c:pt idx="2">
                  <c:v>5.27</c:v>
                </c:pt>
                <c:pt idx="3">
                  <c:v>5.11</c:v>
                </c:pt>
                <c:pt idx="4">
                  <c:v>5.43</c:v>
                </c:pt>
                <c:pt idx="5">
                  <c:v>54.1</c:v>
                </c:pt>
                <c:pt idx="6">
                  <c:v>52.4</c:v>
                </c:pt>
                <c:pt idx="7">
                  <c:v>32.3</c:v>
                </c:pt>
                <c:pt idx="8">
                  <c:v>32.2</c:v>
                </c:pt>
                <c:pt idx="9">
                  <c:v>44.6</c:v>
                </c:pt>
                <c:pt idx="10">
                  <c:v>40.1</c:v>
                </c:pt>
                <c:pt idx="11">
                  <c:v>41.4</c:v>
                </c:pt>
                <c:pt idx="12">
                  <c:v>42.7</c:v>
                </c:pt>
                <c:pt idx="13">
                  <c:v>63.3</c:v>
                </c:pt>
                <c:pt idx="14">
                  <c:v>130</c:v>
                </c:pt>
                <c:pt idx="15">
                  <c:v>143</c:v>
                </c:pt>
                <c:pt idx="16">
                  <c:v>170</c:v>
                </c:pt>
                <c:pt idx="17">
                  <c:v>213</c:v>
                </c:pt>
                <c:pt idx="18">
                  <c:v>189</c:v>
                </c:pt>
                <c:pt idx="19">
                  <c:v>191</c:v>
                </c:pt>
                <c:pt idx="20">
                  <c:v>190</c:v>
                </c:pt>
                <c:pt idx="21">
                  <c:v>31.9</c:v>
                </c:pt>
                <c:pt idx="22">
                  <c:v>217</c:v>
                </c:pt>
                <c:pt idx="23">
                  <c:v>53.9</c:v>
                </c:pt>
                <c:pt idx="24">
                  <c:v>36.1</c:v>
                </c:pt>
                <c:pt idx="25">
                  <c:v>38</c:v>
                </c:pt>
                <c:pt idx="26">
                  <c:v>48.6</c:v>
                </c:pt>
                <c:pt idx="27">
                  <c:v>14.8</c:v>
                </c:pt>
                <c:pt idx="28">
                  <c:v>17.5</c:v>
                </c:pt>
                <c:pt idx="29">
                  <c:v>0.763</c:v>
                </c:pt>
                <c:pt idx="30">
                  <c:v>0.964</c:v>
                </c:pt>
                <c:pt idx="31">
                  <c:v>0.784</c:v>
                </c:pt>
                <c:pt idx="32">
                  <c:v>0.695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48.1</c:v>
                </c:pt>
                <c:pt idx="38">
                  <c:v>64.8</c:v>
                </c:pt>
                <c:pt idx="39">
                  <c:v>8.42</c:v>
                </c:pt>
                <c:pt idx="40">
                  <c:v>9.57</c:v>
                </c:pt>
                <c:pt idx="41">
                  <c:v>0</c:v>
                </c:pt>
                <c:pt idx="42">
                  <c:v>22.4</c:v>
                </c:pt>
                <c:pt idx="43">
                  <c:v>19.1</c:v>
                </c:pt>
                <c:pt idx="44">
                  <c:v>15</c:v>
                </c:pt>
                <c:pt idx="45">
                  <c:v>4.73</c:v>
                </c:pt>
                <c:pt idx="46">
                  <c:v>1.33</c:v>
                </c:pt>
                <c:pt idx="47">
                  <c:v>329</c:v>
                </c:pt>
                <c:pt idx="48">
                  <c:v>343</c:v>
                </c:pt>
                <c:pt idx="49">
                  <c:v>37.9</c:v>
                </c:pt>
                <c:pt idx="50">
                  <c:v>45.1</c:v>
                </c:pt>
                <c:pt idx="51">
                  <c:v>48.3</c:v>
                </c:pt>
                <c:pt idx="52">
                  <c:v>38.1</c:v>
                </c:pt>
                <c:pt idx="53">
                  <c:v>51.6</c:v>
                </c:pt>
                <c:pt idx="54">
                  <c:v>25</c:v>
                </c:pt>
                <c:pt idx="55">
                  <c:v>17.8</c:v>
                </c:pt>
                <c:pt idx="56">
                  <c:v>7.56</c:v>
                </c:pt>
                <c:pt idx="57">
                  <c:v>11</c:v>
                </c:pt>
                <c:pt idx="58">
                  <c:v>142</c:v>
                </c:pt>
                <c:pt idx="59">
                  <c:v>59.3</c:v>
                </c:pt>
                <c:pt idx="60">
                  <c:v>45.5</c:v>
                </c:pt>
                <c:pt idx="61">
                  <c:v>10.6</c:v>
                </c:pt>
                <c:pt idx="62">
                  <c:v>5.66</c:v>
                </c:pt>
                <c:pt idx="63">
                  <c:v>3.58</c:v>
                </c:pt>
                <c:pt idx="64">
                  <c:v>5.48</c:v>
                </c:pt>
                <c:pt idx="65">
                  <c:v>9.79</c:v>
                </c:pt>
                <c:pt idx="66">
                  <c:v>6.63</c:v>
                </c:pt>
                <c:pt idx="67">
                  <c:v>16</c:v>
                </c:pt>
                <c:pt idx="68">
                  <c:v>0</c:v>
                </c:pt>
                <c:pt idx="69">
                  <c:v>6.9</c:v>
                </c:pt>
                <c:pt idx="70">
                  <c:v>0</c:v>
                </c:pt>
                <c:pt idx="71">
                  <c:v>9.54</c:v>
                </c:pt>
                <c:pt idx="72">
                  <c:v>14.8</c:v>
                </c:pt>
                <c:pt idx="73">
                  <c:v>15.3</c:v>
                </c:pt>
                <c:pt idx="74">
                  <c:v>0</c:v>
                </c:pt>
                <c:pt idx="75">
                  <c:v>12.9</c:v>
                </c:pt>
                <c:pt idx="76">
                  <c:v>16.1</c:v>
                </c:pt>
                <c:pt idx="77">
                  <c:v>9.96</c:v>
                </c:pt>
                <c:pt idx="78">
                  <c:v>13.6</c:v>
                </c:pt>
                <c:pt idx="79">
                  <c:v>5.06</c:v>
                </c:pt>
                <c:pt idx="80">
                  <c:v>12.9</c:v>
                </c:pt>
                <c:pt idx="81">
                  <c:v>9.36</c:v>
                </c:pt>
                <c:pt idx="82">
                  <c:v>12.3</c:v>
                </c:pt>
                <c:pt idx="83">
                  <c:v>12.1</c:v>
                </c:pt>
                <c:pt idx="84">
                  <c:v>30.1</c:v>
                </c:pt>
                <c:pt idx="85">
                  <c:v>17.2</c:v>
                </c:pt>
                <c:pt idx="86">
                  <c:v>0</c:v>
                </c:pt>
                <c:pt idx="87">
                  <c:v>7.83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17.4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15.6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12.7</c:v>
                </c:pt>
                <c:pt idx="115">
                  <c:v>17.8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22.4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Koreksi_Data!$C$921:$C$1059</c:f>
              <c:numCache>
                <c:formatCode>mmm\-yyyy</c:formatCode>
                <c:ptCount val="139"/>
                <c:pt idx="0">
                  <c:v>36495</c:v>
                </c:pt>
                <c:pt idx="1">
                  <c:v>36739</c:v>
                </c:pt>
                <c:pt idx="2">
                  <c:v>36770</c:v>
                </c:pt>
                <c:pt idx="3">
                  <c:v>36800</c:v>
                </c:pt>
                <c:pt idx="4">
                  <c:v>36831</c:v>
                </c:pt>
                <c:pt idx="5">
                  <c:v>36861</c:v>
                </c:pt>
                <c:pt idx="6">
                  <c:v>36892</c:v>
                </c:pt>
                <c:pt idx="7">
                  <c:v>36923</c:v>
                </c:pt>
                <c:pt idx="8">
                  <c:v>36951</c:v>
                </c:pt>
                <c:pt idx="9">
                  <c:v>36982</c:v>
                </c:pt>
                <c:pt idx="10">
                  <c:v>37012</c:v>
                </c:pt>
                <c:pt idx="11">
                  <c:v>37043</c:v>
                </c:pt>
                <c:pt idx="12">
                  <c:v>37073</c:v>
                </c:pt>
                <c:pt idx="13">
                  <c:v>37104</c:v>
                </c:pt>
                <c:pt idx="14">
                  <c:v>37135</c:v>
                </c:pt>
                <c:pt idx="15">
                  <c:v>37165</c:v>
                </c:pt>
                <c:pt idx="16">
                  <c:v>37226</c:v>
                </c:pt>
                <c:pt idx="17">
                  <c:v>37257</c:v>
                </c:pt>
                <c:pt idx="18">
                  <c:v>37288</c:v>
                </c:pt>
                <c:pt idx="19">
                  <c:v>37316</c:v>
                </c:pt>
                <c:pt idx="20">
                  <c:v>37347</c:v>
                </c:pt>
                <c:pt idx="21">
                  <c:v>37377</c:v>
                </c:pt>
                <c:pt idx="22">
                  <c:v>37408</c:v>
                </c:pt>
                <c:pt idx="23">
                  <c:v>37438</c:v>
                </c:pt>
                <c:pt idx="24">
                  <c:v>37469</c:v>
                </c:pt>
                <c:pt idx="25">
                  <c:v>37500</c:v>
                </c:pt>
                <c:pt idx="26">
                  <c:v>37530</c:v>
                </c:pt>
                <c:pt idx="27">
                  <c:v>37561</c:v>
                </c:pt>
                <c:pt idx="28">
                  <c:v>37591</c:v>
                </c:pt>
                <c:pt idx="29">
                  <c:v>37622</c:v>
                </c:pt>
                <c:pt idx="30">
                  <c:v>37653</c:v>
                </c:pt>
                <c:pt idx="31">
                  <c:v>37681</c:v>
                </c:pt>
                <c:pt idx="32">
                  <c:v>37712</c:v>
                </c:pt>
                <c:pt idx="33">
                  <c:v>37742</c:v>
                </c:pt>
                <c:pt idx="34">
                  <c:v>37773</c:v>
                </c:pt>
                <c:pt idx="35">
                  <c:v>37803</c:v>
                </c:pt>
                <c:pt idx="36">
                  <c:v>37834</c:v>
                </c:pt>
                <c:pt idx="37">
                  <c:v>37865</c:v>
                </c:pt>
                <c:pt idx="38">
                  <c:v>37895</c:v>
                </c:pt>
                <c:pt idx="39">
                  <c:v>37926</c:v>
                </c:pt>
                <c:pt idx="40">
                  <c:v>37956</c:v>
                </c:pt>
                <c:pt idx="41">
                  <c:v>37987</c:v>
                </c:pt>
                <c:pt idx="42">
                  <c:v>38018</c:v>
                </c:pt>
                <c:pt idx="43">
                  <c:v>38047</c:v>
                </c:pt>
                <c:pt idx="44">
                  <c:v>38078</c:v>
                </c:pt>
                <c:pt idx="45">
                  <c:v>38108</c:v>
                </c:pt>
                <c:pt idx="46">
                  <c:v>38139</c:v>
                </c:pt>
                <c:pt idx="47">
                  <c:v>38169</c:v>
                </c:pt>
                <c:pt idx="48">
                  <c:v>38200</c:v>
                </c:pt>
                <c:pt idx="49">
                  <c:v>38231</c:v>
                </c:pt>
                <c:pt idx="50">
                  <c:v>38261</c:v>
                </c:pt>
                <c:pt idx="51">
                  <c:v>38292</c:v>
                </c:pt>
                <c:pt idx="52">
                  <c:v>38322</c:v>
                </c:pt>
                <c:pt idx="53">
                  <c:v>38353</c:v>
                </c:pt>
                <c:pt idx="54">
                  <c:v>38384</c:v>
                </c:pt>
                <c:pt idx="55">
                  <c:v>38412</c:v>
                </c:pt>
                <c:pt idx="56">
                  <c:v>38443</c:v>
                </c:pt>
                <c:pt idx="57">
                  <c:v>38473</c:v>
                </c:pt>
                <c:pt idx="58">
                  <c:v>38504</c:v>
                </c:pt>
                <c:pt idx="59">
                  <c:v>38534</c:v>
                </c:pt>
                <c:pt idx="60">
                  <c:v>38565</c:v>
                </c:pt>
                <c:pt idx="61">
                  <c:v>38596</c:v>
                </c:pt>
                <c:pt idx="62">
                  <c:v>38626</c:v>
                </c:pt>
                <c:pt idx="63">
                  <c:v>38657</c:v>
                </c:pt>
                <c:pt idx="64">
                  <c:v>38687</c:v>
                </c:pt>
                <c:pt idx="65">
                  <c:v>38718</c:v>
                </c:pt>
                <c:pt idx="66">
                  <c:v>38749</c:v>
                </c:pt>
                <c:pt idx="67">
                  <c:v>38777</c:v>
                </c:pt>
                <c:pt idx="68">
                  <c:v>38808</c:v>
                </c:pt>
                <c:pt idx="69">
                  <c:v>38838</c:v>
                </c:pt>
                <c:pt idx="70">
                  <c:v>38869</c:v>
                </c:pt>
                <c:pt idx="71">
                  <c:v>38899</c:v>
                </c:pt>
                <c:pt idx="72">
                  <c:v>38930</c:v>
                </c:pt>
                <c:pt idx="73">
                  <c:v>38961</c:v>
                </c:pt>
                <c:pt idx="74">
                  <c:v>38991</c:v>
                </c:pt>
                <c:pt idx="75">
                  <c:v>39022</c:v>
                </c:pt>
                <c:pt idx="76">
                  <c:v>39052</c:v>
                </c:pt>
                <c:pt idx="77">
                  <c:v>39083</c:v>
                </c:pt>
                <c:pt idx="78">
                  <c:v>39114</c:v>
                </c:pt>
                <c:pt idx="79">
                  <c:v>39142</c:v>
                </c:pt>
                <c:pt idx="80">
                  <c:v>39173</c:v>
                </c:pt>
                <c:pt idx="81">
                  <c:v>39203</c:v>
                </c:pt>
                <c:pt idx="82">
                  <c:v>39234</c:v>
                </c:pt>
                <c:pt idx="83">
                  <c:v>39264</c:v>
                </c:pt>
                <c:pt idx="84">
                  <c:v>39295</c:v>
                </c:pt>
                <c:pt idx="85">
                  <c:v>39326</c:v>
                </c:pt>
                <c:pt idx="86">
                  <c:v>39356</c:v>
                </c:pt>
                <c:pt idx="87">
                  <c:v>39387</c:v>
                </c:pt>
                <c:pt idx="88">
                  <c:v>39417</c:v>
                </c:pt>
                <c:pt idx="89">
                  <c:v>39448</c:v>
                </c:pt>
                <c:pt idx="90">
                  <c:v>39479</c:v>
                </c:pt>
                <c:pt idx="91">
                  <c:v>39508</c:v>
                </c:pt>
                <c:pt idx="92">
                  <c:v>39539</c:v>
                </c:pt>
                <c:pt idx="93">
                  <c:v>39569</c:v>
                </c:pt>
                <c:pt idx="94">
                  <c:v>39600</c:v>
                </c:pt>
                <c:pt idx="95">
                  <c:v>39630</c:v>
                </c:pt>
                <c:pt idx="96">
                  <c:v>39661</c:v>
                </c:pt>
                <c:pt idx="97">
                  <c:v>39692</c:v>
                </c:pt>
                <c:pt idx="98">
                  <c:v>39722</c:v>
                </c:pt>
                <c:pt idx="99">
                  <c:v>39753</c:v>
                </c:pt>
                <c:pt idx="100">
                  <c:v>39783</c:v>
                </c:pt>
                <c:pt idx="101">
                  <c:v>39814</c:v>
                </c:pt>
                <c:pt idx="102">
                  <c:v>39845</c:v>
                </c:pt>
                <c:pt idx="103">
                  <c:v>39873</c:v>
                </c:pt>
                <c:pt idx="104">
                  <c:v>39904</c:v>
                </c:pt>
                <c:pt idx="105">
                  <c:v>39934</c:v>
                </c:pt>
                <c:pt idx="106">
                  <c:v>39965</c:v>
                </c:pt>
                <c:pt idx="107">
                  <c:v>39995</c:v>
                </c:pt>
                <c:pt idx="108">
                  <c:v>40026</c:v>
                </c:pt>
                <c:pt idx="109">
                  <c:v>40057</c:v>
                </c:pt>
                <c:pt idx="110">
                  <c:v>40087</c:v>
                </c:pt>
                <c:pt idx="111">
                  <c:v>40118</c:v>
                </c:pt>
                <c:pt idx="112">
                  <c:v>40148</c:v>
                </c:pt>
                <c:pt idx="113">
                  <c:v>40179</c:v>
                </c:pt>
                <c:pt idx="114">
                  <c:v>40210</c:v>
                </c:pt>
                <c:pt idx="115">
                  <c:v>40238</c:v>
                </c:pt>
                <c:pt idx="116">
                  <c:v>40269</c:v>
                </c:pt>
                <c:pt idx="117">
                  <c:v>40299</c:v>
                </c:pt>
                <c:pt idx="118">
                  <c:v>40330</c:v>
                </c:pt>
                <c:pt idx="119">
                  <c:v>40360</c:v>
                </c:pt>
                <c:pt idx="120">
                  <c:v>40391</c:v>
                </c:pt>
                <c:pt idx="121">
                  <c:v>40422</c:v>
                </c:pt>
                <c:pt idx="122">
                  <c:v>40452</c:v>
                </c:pt>
                <c:pt idx="123">
                  <c:v>40483</c:v>
                </c:pt>
                <c:pt idx="124">
                  <c:v>40513</c:v>
                </c:pt>
                <c:pt idx="125">
                  <c:v>40544</c:v>
                </c:pt>
                <c:pt idx="126">
                  <c:v>40575</c:v>
                </c:pt>
                <c:pt idx="127">
                  <c:v>40603</c:v>
                </c:pt>
                <c:pt idx="128">
                  <c:v>40634</c:v>
                </c:pt>
                <c:pt idx="129">
                  <c:v>40664</c:v>
                </c:pt>
                <c:pt idx="130">
                  <c:v>40695</c:v>
                </c:pt>
                <c:pt idx="131">
                  <c:v>40725</c:v>
                </c:pt>
                <c:pt idx="132">
                  <c:v>40756</c:v>
                </c:pt>
                <c:pt idx="133">
                  <c:v>40787</c:v>
                </c:pt>
                <c:pt idx="134">
                  <c:v>40817</c:v>
                </c:pt>
                <c:pt idx="135">
                  <c:v>40848</c:v>
                </c:pt>
                <c:pt idx="136">
                  <c:v>40878</c:v>
                </c:pt>
                <c:pt idx="137">
                  <c:v>40909</c:v>
                </c:pt>
                <c:pt idx="138">
                  <c:v>42430</c:v>
                </c:pt>
              </c:numCache>
            </c:numRef>
          </c:xVal>
          <c:yVal>
            <c:numRef>
              <c:f>Koreksi_Data!$Q$921:$Q$1059</c:f>
              <c:numCache>
                <c:formatCode>#,##0.0</c:formatCode>
                <c:ptCount val="139"/>
                <c:pt idx="2">
                  <c:v>7</c:v>
                </c:pt>
                <c:pt idx="5">
                  <c:v>76</c:v>
                </c:pt>
                <c:pt idx="7">
                  <c:v>540</c:v>
                </c:pt>
                <c:pt idx="9">
                  <c:v>324</c:v>
                </c:pt>
                <c:pt idx="10">
                  <c:v>48.6666666666667</c:v>
                </c:pt>
                <c:pt idx="13">
                  <c:v>536</c:v>
                </c:pt>
                <c:pt idx="14">
                  <c:v>2004</c:v>
                </c:pt>
                <c:pt idx="15">
                  <c:v>0</c:v>
                </c:pt>
                <c:pt idx="16">
                  <c:v>320</c:v>
                </c:pt>
                <c:pt idx="21">
                  <c:v>40</c:v>
                </c:pt>
                <c:pt idx="22">
                  <c:v>311</c:v>
                </c:pt>
                <c:pt idx="23">
                  <c:v>63</c:v>
                </c:pt>
                <c:pt idx="26">
                  <c:v>72</c:v>
                </c:pt>
                <c:pt idx="27">
                  <c:v>21</c:v>
                </c:pt>
                <c:pt idx="28">
                  <c:v>24</c:v>
                </c:pt>
                <c:pt idx="29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7">
                  <c:v>58.6666666666667</c:v>
                </c:pt>
                <c:pt idx="38">
                  <c:v>60</c:v>
                </c:pt>
                <c:pt idx="39">
                  <c:v>5.66666666666667</c:v>
                </c:pt>
                <c:pt idx="41">
                  <c:v>0</c:v>
                </c:pt>
                <c:pt idx="42">
                  <c:v>24</c:v>
                </c:pt>
                <c:pt idx="43">
                  <c:v>18</c:v>
                </c:pt>
                <c:pt idx="44">
                  <c:v>126</c:v>
                </c:pt>
                <c:pt idx="45">
                  <c:v>8</c:v>
                </c:pt>
                <c:pt idx="46">
                  <c:v>5</c:v>
                </c:pt>
                <c:pt idx="47">
                  <c:v>540</c:v>
                </c:pt>
                <c:pt idx="49">
                  <c:v>48</c:v>
                </c:pt>
                <c:pt idx="50">
                  <c:v>72</c:v>
                </c:pt>
                <c:pt idx="54">
                  <c:v>32</c:v>
                </c:pt>
                <c:pt idx="55">
                  <c:v>24</c:v>
                </c:pt>
                <c:pt idx="56">
                  <c:v>12</c:v>
                </c:pt>
                <c:pt idx="58">
                  <c:v>144</c:v>
                </c:pt>
                <c:pt idx="59">
                  <c:v>96</c:v>
                </c:pt>
                <c:pt idx="60">
                  <c:v>72</c:v>
                </c:pt>
                <c:pt idx="61">
                  <c:v>24</c:v>
                </c:pt>
                <c:pt idx="62">
                  <c:v>16</c:v>
                </c:pt>
                <c:pt idx="63">
                  <c:v>12</c:v>
                </c:pt>
                <c:pt idx="67">
                  <c:v>24</c:v>
                </c:pt>
                <c:pt idx="68">
                  <c:v>0</c:v>
                </c:pt>
                <c:pt idx="69">
                  <c:v>12</c:v>
                </c:pt>
                <c:pt idx="70">
                  <c:v>0</c:v>
                </c:pt>
                <c:pt idx="71">
                  <c:v>16</c:v>
                </c:pt>
                <c:pt idx="72">
                  <c:v>24</c:v>
                </c:pt>
                <c:pt idx="73">
                  <c:v>12</c:v>
                </c:pt>
                <c:pt idx="74">
                  <c:v>0</c:v>
                </c:pt>
                <c:pt idx="75">
                  <c:v>24</c:v>
                </c:pt>
                <c:pt idx="76">
                  <c:v>24</c:v>
                </c:pt>
                <c:pt idx="78">
                  <c:v>18</c:v>
                </c:pt>
                <c:pt idx="79">
                  <c:v>11</c:v>
                </c:pt>
                <c:pt idx="80">
                  <c:v>16</c:v>
                </c:pt>
                <c:pt idx="82">
                  <c:v>18</c:v>
                </c:pt>
                <c:pt idx="83">
                  <c:v>16</c:v>
                </c:pt>
                <c:pt idx="84">
                  <c:v>24</c:v>
                </c:pt>
              </c:numCache>
            </c:numRef>
          </c:yVal>
          <c:smooth val="0"/>
        </c:ser>
        <c:axId val="36399324"/>
        <c:axId val="58043861"/>
      </c:scatterChart>
      <c:valAx>
        <c:axId val="36399324"/>
        <c:scaling>
          <c:orientation val="minMax"/>
          <c:max val="42430"/>
          <c:min val="36495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8043861"/>
        <c:crosses val="autoZero"/>
        <c:crossBetween val="midCat"/>
        <c:majorUnit val="730.5"/>
      </c:valAx>
      <c:valAx>
        <c:axId val="58043861"/>
        <c:scaling>
          <c:orientation val="minMax"/>
          <c:max val="25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639932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KKNA-1S | FLUID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548235"/>
            </a:solidFill>
            <a:ln w="1908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Koreksi_Data!$C$921:$C$1059</c:f>
              <c:numCache>
                <c:formatCode>mmm\-yyyy</c:formatCode>
                <c:ptCount val="139"/>
                <c:pt idx="0">
                  <c:v>36495</c:v>
                </c:pt>
                <c:pt idx="1">
                  <c:v>36739</c:v>
                </c:pt>
                <c:pt idx="2">
                  <c:v>36770</c:v>
                </c:pt>
                <c:pt idx="3">
                  <c:v>36800</c:v>
                </c:pt>
                <c:pt idx="4">
                  <c:v>36831</c:v>
                </c:pt>
                <c:pt idx="5">
                  <c:v>36861</c:v>
                </c:pt>
                <c:pt idx="6">
                  <c:v>36892</c:v>
                </c:pt>
                <c:pt idx="7">
                  <c:v>36923</c:v>
                </c:pt>
                <c:pt idx="8">
                  <c:v>36951</c:v>
                </c:pt>
                <c:pt idx="9">
                  <c:v>36982</c:v>
                </c:pt>
                <c:pt idx="10">
                  <c:v>37012</c:v>
                </c:pt>
                <c:pt idx="11">
                  <c:v>37043</c:v>
                </c:pt>
                <c:pt idx="12">
                  <c:v>37073</c:v>
                </c:pt>
                <c:pt idx="13">
                  <c:v>37104</c:v>
                </c:pt>
                <c:pt idx="14">
                  <c:v>37135</c:v>
                </c:pt>
                <c:pt idx="15">
                  <c:v>37165</c:v>
                </c:pt>
                <c:pt idx="16">
                  <c:v>37226</c:v>
                </c:pt>
                <c:pt idx="17">
                  <c:v>37257</c:v>
                </c:pt>
                <c:pt idx="18">
                  <c:v>37288</c:v>
                </c:pt>
                <c:pt idx="19">
                  <c:v>37316</c:v>
                </c:pt>
                <c:pt idx="20">
                  <c:v>37347</c:v>
                </c:pt>
                <c:pt idx="21">
                  <c:v>37377</c:v>
                </c:pt>
                <c:pt idx="22">
                  <c:v>37408</c:v>
                </c:pt>
                <c:pt idx="23">
                  <c:v>37438</c:v>
                </c:pt>
                <c:pt idx="24">
                  <c:v>37469</c:v>
                </c:pt>
                <c:pt idx="25">
                  <c:v>37500</c:v>
                </c:pt>
                <c:pt idx="26">
                  <c:v>37530</c:v>
                </c:pt>
                <c:pt idx="27">
                  <c:v>37561</c:v>
                </c:pt>
                <c:pt idx="28">
                  <c:v>37591</c:v>
                </c:pt>
                <c:pt idx="29">
                  <c:v>37622</c:v>
                </c:pt>
                <c:pt idx="30">
                  <c:v>37653</c:v>
                </c:pt>
                <c:pt idx="31">
                  <c:v>37681</c:v>
                </c:pt>
                <c:pt idx="32">
                  <c:v>37712</c:v>
                </c:pt>
                <c:pt idx="33">
                  <c:v>37742</c:v>
                </c:pt>
                <c:pt idx="34">
                  <c:v>37773</c:v>
                </c:pt>
                <c:pt idx="35">
                  <c:v>37803</c:v>
                </c:pt>
                <c:pt idx="36">
                  <c:v>37834</c:v>
                </c:pt>
                <c:pt idx="37">
                  <c:v>37865</c:v>
                </c:pt>
                <c:pt idx="38">
                  <c:v>37895</c:v>
                </c:pt>
                <c:pt idx="39">
                  <c:v>37926</c:v>
                </c:pt>
                <c:pt idx="40">
                  <c:v>37956</c:v>
                </c:pt>
                <c:pt idx="41">
                  <c:v>37987</c:v>
                </c:pt>
                <c:pt idx="42">
                  <c:v>38018</c:v>
                </c:pt>
                <c:pt idx="43">
                  <c:v>38047</c:v>
                </c:pt>
                <c:pt idx="44">
                  <c:v>38078</c:v>
                </c:pt>
                <c:pt idx="45">
                  <c:v>38108</c:v>
                </c:pt>
                <c:pt idx="46">
                  <c:v>38139</c:v>
                </c:pt>
                <c:pt idx="47">
                  <c:v>38169</c:v>
                </c:pt>
                <c:pt idx="48">
                  <c:v>38200</c:v>
                </c:pt>
                <c:pt idx="49">
                  <c:v>38231</c:v>
                </c:pt>
                <c:pt idx="50">
                  <c:v>38261</c:v>
                </c:pt>
                <c:pt idx="51">
                  <c:v>38292</c:v>
                </c:pt>
                <c:pt idx="52">
                  <c:v>38322</c:v>
                </c:pt>
                <c:pt idx="53">
                  <c:v>38353</c:v>
                </c:pt>
                <c:pt idx="54">
                  <c:v>38384</c:v>
                </c:pt>
                <c:pt idx="55">
                  <c:v>38412</c:v>
                </c:pt>
                <c:pt idx="56">
                  <c:v>38443</c:v>
                </c:pt>
                <c:pt idx="57">
                  <c:v>38473</c:v>
                </c:pt>
                <c:pt idx="58">
                  <c:v>38504</c:v>
                </c:pt>
                <c:pt idx="59">
                  <c:v>38534</c:v>
                </c:pt>
                <c:pt idx="60">
                  <c:v>38565</c:v>
                </c:pt>
                <c:pt idx="61">
                  <c:v>38596</c:v>
                </c:pt>
                <c:pt idx="62">
                  <c:v>38626</c:v>
                </c:pt>
                <c:pt idx="63">
                  <c:v>38657</c:v>
                </c:pt>
                <c:pt idx="64">
                  <c:v>38687</c:v>
                </c:pt>
                <c:pt idx="65">
                  <c:v>38718</c:v>
                </c:pt>
                <c:pt idx="66">
                  <c:v>38749</c:v>
                </c:pt>
                <c:pt idx="67">
                  <c:v>38777</c:v>
                </c:pt>
                <c:pt idx="68">
                  <c:v>38808</c:v>
                </c:pt>
                <c:pt idx="69">
                  <c:v>38838</c:v>
                </c:pt>
                <c:pt idx="70">
                  <c:v>38869</c:v>
                </c:pt>
                <c:pt idx="71">
                  <c:v>38899</c:v>
                </c:pt>
                <c:pt idx="72">
                  <c:v>38930</c:v>
                </c:pt>
                <c:pt idx="73">
                  <c:v>38961</c:v>
                </c:pt>
                <c:pt idx="74">
                  <c:v>38991</c:v>
                </c:pt>
                <c:pt idx="75">
                  <c:v>39022</c:v>
                </c:pt>
                <c:pt idx="76">
                  <c:v>39052</c:v>
                </c:pt>
                <c:pt idx="77">
                  <c:v>39083</c:v>
                </c:pt>
                <c:pt idx="78">
                  <c:v>39114</c:v>
                </c:pt>
                <c:pt idx="79">
                  <c:v>39142</c:v>
                </c:pt>
                <c:pt idx="80">
                  <c:v>39173</c:v>
                </c:pt>
                <c:pt idx="81">
                  <c:v>39203</c:v>
                </c:pt>
                <c:pt idx="82">
                  <c:v>39234</c:v>
                </c:pt>
                <c:pt idx="83">
                  <c:v>39264</c:v>
                </c:pt>
                <c:pt idx="84">
                  <c:v>39295</c:v>
                </c:pt>
                <c:pt idx="85">
                  <c:v>39326</c:v>
                </c:pt>
                <c:pt idx="86">
                  <c:v>39356</c:v>
                </c:pt>
                <c:pt idx="87">
                  <c:v>39387</c:v>
                </c:pt>
                <c:pt idx="88">
                  <c:v>39417</c:v>
                </c:pt>
                <c:pt idx="89">
                  <c:v>39448</c:v>
                </c:pt>
                <c:pt idx="90">
                  <c:v>39479</c:v>
                </c:pt>
                <c:pt idx="91">
                  <c:v>39508</c:v>
                </c:pt>
                <c:pt idx="92">
                  <c:v>39539</c:v>
                </c:pt>
                <c:pt idx="93">
                  <c:v>39569</c:v>
                </c:pt>
                <c:pt idx="94">
                  <c:v>39600</c:v>
                </c:pt>
                <c:pt idx="95">
                  <c:v>39630</c:v>
                </c:pt>
                <c:pt idx="96">
                  <c:v>39661</c:v>
                </c:pt>
                <c:pt idx="97">
                  <c:v>39692</c:v>
                </c:pt>
                <c:pt idx="98">
                  <c:v>39722</c:v>
                </c:pt>
                <c:pt idx="99">
                  <c:v>39753</c:v>
                </c:pt>
                <c:pt idx="100">
                  <c:v>39783</c:v>
                </c:pt>
                <c:pt idx="101">
                  <c:v>39814</c:v>
                </c:pt>
                <c:pt idx="102">
                  <c:v>39845</c:v>
                </c:pt>
                <c:pt idx="103">
                  <c:v>39873</c:v>
                </c:pt>
                <c:pt idx="104">
                  <c:v>39904</c:v>
                </c:pt>
                <c:pt idx="105">
                  <c:v>39934</c:v>
                </c:pt>
                <c:pt idx="106">
                  <c:v>39965</c:v>
                </c:pt>
                <c:pt idx="107">
                  <c:v>39995</c:v>
                </c:pt>
                <c:pt idx="108">
                  <c:v>40026</c:v>
                </c:pt>
                <c:pt idx="109">
                  <c:v>40057</c:v>
                </c:pt>
                <c:pt idx="110">
                  <c:v>40087</c:v>
                </c:pt>
                <c:pt idx="111">
                  <c:v>40118</c:v>
                </c:pt>
                <c:pt idx="112">
                  <c:v>40148</c:v>
                </c:pt>
                <c:pt idx="113">
                  <c:v>40179</c:v>
                </c:pt>
                <c:pt idx="114">
                  <c:v>40210</c:v>
                </c:pt>
                <c:pt idx="115">
                  <c:v>40238</c:v>
                </c:pt>
                <c:pt idx="116">
                  <c:v>40269</c:v>
                </c:pt>
                <c:pt idx="117">
                  <c:v>40299</c:v>
                </c:pt>
                <c:pt idx="118">
                  <c:v>40330</c:v>
                </c:pt>
                <c:pt idx="119">
                  <c:v>40360</c:v>
                </c:pt>
                <c:pt idx="120">
                  <c:v>40391</c:v>
                </c:pt>
                <c:pt idx="121">
                  <c:v>40422</c:v>
                </c:pt>
                <c:pt idx="122">
                  <c:v>40452</c:v>
                </c:pt>
                <c:pt idx="123">
                  <c:v>40483</c:v>
                </c:pt>
                <c:pt idx="124">
                  <c:v>40513</c:v>
                </c:pt>
                <c:pt idx="125">
                  <c:v>40544</c:v>
                </c:pt>
                <c:pt idx="126">
                  <c:v>40575</c:v>
                </c:pt>
                <c:pt idx="127">
                  <c:v>40603</c:v>
                </c:pt>
                <c:pt idx="128">
                  <c:v>40634</c:v>
                </c:pt>
                <c:pt idx="129">
                  <c:v>40664</c:v>
                </c:pt>
                <c:pt idx="130">
                  <c:v>40695</c:v>
                </c:pt>
                <c:pt idx="131">
                  <c:v>40725</c:v>
                </c:pt>
                <c:pt idx="132">
                  <c:v>40756</c:v>
                </c:pt>
                <c:pt idx="133">
                  <c:v>40787</c:v>
                </c:pt>
                <c:pt idx="134">
                  <c:v>40817</c:v>
                </c:pt>
                <c:pt idx="135">
                  <c:v>40848</c:v>
                </c:pt>
                <c:pt idx="136">
                  <c:v>40878</c:v>
                </c:pt>
                <c:pt idx="137">
                  <c:v>40909</c:v>
                </c:pt>
                <c:pt idx="138">
                  <c:v>42430</c:v>
                </c:pt>
              </c:numCache>
            </c:numRef>
          </c:xVal>
          <c:yVal>
            <c:numRef>
              <c:f>Koreksi_Data!$S$921:$S$1059</c:f>
              <c:numCache>
                <c:formatCode>#,##0.0</c:formatCode>
                <c:ptCount val="139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6.78747628083492</c:v>
                </c:pt>
                <c:pt idx="4">
                  <c:v>7.21252371916509</c:v>
                </c:pt>
                <c:pt idx="5">
                  <c:v>76</c:v>
                </c:pt>
                <c:pt idx="6">
                  <c:v>73.6118299445471</c:v>
                </c:pt>
                <c:pt idx="7">
                  <c:v>540</c:v>
                </c:pt>
                <c:pt idx="8">
                  <c:v>538.328173374613</c:v>
                </c:pt>
                <c:pt idx="9">
                  <c:v>324</c:v>
                </c:pt>
                <c:pt idx="10">
                  <c:v>48.6666666666667</c:v>
                </c:pt>
                <c:pt idx="11">
                  <c:v>50.2443890274315</c:v>
                </c:pt>
                <c:pt idx="12">
                  <c:v>51.8221113881962</c:v>
                </c:pt>
                <c:pt idx="13">
                  <c:v>536</c:v>
                </c:pt>
                <c:pt idx="14">
                  <c:v>2004</c:v>
                </c:pt>
                <c:pt idx="15">
                  <c:v>0</c:v>
                </c:pt>
                <c:pt idx="16">
                  <c:v>320</c:v>
                </c:pt>
                <c:pt idx="17">
                  <c:v>400.941176470588</c:v>
                </c:pt>
                <c:pt idx="18">
                  <c:v>355.764705882353</c:v>
                </c:pt>
                <c:pt idx="19">
                  <c:v>359.529411764706</c:v>
                </c:pt>
                <c:pt idx="20">
                  <c:v>357.647058823529</c:v>
                </c:pt>
                <c:pt idx="21">
                  <c:v>40</c:v>
                </c:pt>
                <c:pt idx="22">
                  <c:v>311</c:v>
                </c:pt>
                <c:pt idx="23">
                  <c:v>63</c:v>
                </c:pt>
                <c:pt idx="24">
                  <c:v>42.1948051948052</c:v>
                </c:pt>
                <c:pt idx="25">
                  <c:v>44.4155844155844</c:v>
                </c:pt>
                <c:pt idx="26">
                  <c:v>72</c:v>
                </c:pt>
                <c:pt idx="27">
                  <c:v>21</c:v>
                </c:pt>
                <c:pt idx="28">
                  <c:v>24</c:v>
                </c:pt>
                <c:pt idx="29">
                  <c:v>1</c:v>
                </c:pt>
                <c:pt idx="30">
                  <c:v>1.26343381389253</c:v>
                </c:pt>
                <c:pt idx="31">
                  <c:v>1.02752293577982</c:v>
                </c:pt>
                <c:pt idx="32">
                  <c:v>0.910878112712975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58.6666666666667</c:v>
                </c:pt>
                <c:pt idx="38">
                  <c:v>60</c:v>
                </c:pt>
                <c:pt idx="39">
                  <c:v>5.66666666666667</c:v>
                </c:pt>
                <c:pt idx="40">
                  <c:v>6.44061757719715</c:v>
                </c:pt>
                <c:pt idx="41">
                  <c:v>0</c:v>
                </c:pt>
                <c:pt idx="42">
                  <c:v>24</c:v>
                </c:pt>
                <c:pt idx="43">
                  <c:v>18</c:v>
                </c:pt>
                <c:pt idx="44">
                  <c:v>126</c:v>
                </c:pt>
                <c:pt idx="45">
                  <c:v>8</c:v>
                </c:pt>
                <c:pt idx="46">
                  <c:v>5</c:v>
                </c:pt>
                <c:pt idx="47">
                  <c:v>540</c:v>
                </c:pt>
                <c:pt idx="48">
                  <c:v>562.978723404255</c:v>
                </c:pt>
                <c:pt idx="49">
                  <c:v>48</c:v>
                </c:pt>
                <c:pt idx="50">
                  <c:v>72</c:v>
                </c:pt>
                <c:pt idx="51">
                  <c:v>77.1086474501109</c:v>
                </c:pt>
                <c:pt idx="52">
                  <c:v>60.8248337028825</c:v>
                </c:pt>
                <c:pt idx="53">
                  <c:v>82.3769401330377</c:v>
                </c:pt>
                <c:pt idx="54">
                  <c:v>32</c:v>
                </c:pt>
                <c:pt idx="55">
                  <c:v>24</c:v>
                </c:pt>
                <c:pt idx="56">
                  <c:v>12</c:v>
                </c:pt>
                <c:pt idx="57">
                  <c:v>17.4603174603175</c:v>
                </c:pt>
                <c:pt idx="58">
                  <c:v>144</c:v>
                </c:pt>
                <c:pt idx="59">
                  <c:v>96</c:v>
                </c:pt>
                <c:pt idx="60">
                  <c:v>72</c:v>
                </c:pt>
                <c:pt idx="61">
                  <c:v>24</c:v>
                </c:pt>
                <c:pt idx="62">
                  <c:v>16</c:v>
                </c:pt>
                <c:pt idx="63">
                  <c:v>12</c:v>
                </c:pt>
                <c:pt idx="64">
                  <c:v>18.3687150837989</c:v>
                </c:pt>
                <c:pt idx="65">
                  <c:v>32.8156424581006</c:v>
                </c:pt>
                <c:pt idx="66">
                  <c:v>22.2234636871508</c:v>
                </c:pt>
                <c:pt idx="67">
                  <c:v>24</c:v>
                </c:pt>
                <c:pt idx="68">
                  <c:v>0</c:v>
                </c:pt>
                <c:pt idx="69">
                  <c:v>12</c:v>
                </c:pt>
                <c:pt idx="70">
                  <c:v>0</c:v>
                </c:pt>
                <c:pt idx="71">
                  <c:v>16</c:v>
                </c:pt>
                <c:pt idx="72">
                  <c:v>24</c:v>
                </c:pt>
                <c:pt idx="73">
                  <c:v>12</c:v>
                </c:pt>
                <c:pt idx="74">
                  <c:v>0</c:v>
                </c:pt>
                <c:pt idx="75">
                  <c:v>24</c:v>
                </c:pt>
                <c:pt idx="76">
                  <c:v>24</c:v>
                </c:pt>
                <c:pt idx="77">
                  <c:v>14.8472049689441</c:v>
                </c:pt>
                <c:pt idx="78">
                  <c:v>18</c:v>
                </c:pt>
                <c:pt idx="79">
                  <c:v>11</c:v>
                </c:pt>
                <c:pt idx="80">
                  <c:v>16</c:v>
                </c:pt>
                <c:pt idx="81">
                  <c:v>11.6093023255814</c:v>
                </c:pt>
                <c:pt idx="82">
                  <c:v>18</c:v>
                </c:pt>
                <c:pt idx="83">
                  <c:v>16</c:v>
                </c:pt>
                <c:pt idx="84">
                  <c:v>24</c:v>
                </c:pt>
                <c:pt idx="85">
                  <c:v>13.7142857142857</c:v>
                </c:pt>
                <c:pt idx="86">
                  <c:v>0</c:v>
                </c:pt>
                <c:pt idx="87">
                  <c:v>6.24318936877076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13.8737541528239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12.4385382059801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10.1262458471761</c:v>
                </c:pt>
                <c:pt idx="115">
                  <c:v>14.1926910299003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17.8604651162791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Koreksi_Data!$C$921:$C$1059</c:f>
              <c:numCache>
                <c:formatCode>mmm\-yyyy</c:formatCode>
                <c:ptCount val="139"/>
                <c:pt idx="0">
                  <c:v>36495</c:v>
                </c:pt>
                <c:pt idx="1">
                  <c:v>36739</c:v>
                </c:pt>
                <c:pt idx="2">
                  <c:v>36770</c:v>
                </c:pt>
                <c:pt idx="3">
                  <c:v>36800</c:v>
                </c:pt>
                <c:pt idx="4">
                  <c:v>36831</c:v>
                </c:pt>
                <c:pt idx="5">
                  <c:v>36861</c:v>
                </c:pt>
                <c:pt idx="6">
                  <c:v>36892</c:v>
                </c:pt>
                <c:pt idx="7">
                  <c:v>36923</c:v>
                </c:pt>
                <c:pt idx="8">
                  <c:v>36951</c:v>
                </c:pt>
                <c:pt idx="9">
                  <c:v>36982</c:v>
                </c:pt>
                <c:pt idx="10">
                  <c:v>37012</c:v>
                </c:pt>
                <c:pt idx="11">
                  <c:v>37043</c:v>
                </c:pt>
                <c:pt idx="12">
                  <c:v>37073</c:v>
                </c:pt>
                <c:pt idx="13">
                  <c:v>37104</c:v>
                </c:pt>
                <c:pt idx="14">
                  <c:v>37135</c:v>
                </c:pt>
                <c:pt idx="15">
                  <c:v>37165</c:v>
                </c:pt>
                <c:pt idx="16">
                  <c:v>37226</c:v>
                </c:pt>
                <c:pt idx="17">
                  <c:v>37257</c:v>
                </c:pt>
                <c:pt idx="18">
                  <c:v>37288</c:v>
                </c:pt>
                <c:pt idx="19">
                  <c:v>37316</c:v>
                </c:pt>
                <c:pt idx="20">
                  <c:v>37347</c:v>
                </c:pt>
                <c:pt idx="21">
                  <c:v>37377</c:v>
                </c:pt>
                <c:pt idx="22">
                  <c:v>37408</c:v>
                </c:pt>
                <c:pt idx="23">
                  <c:v>37438</c:v>
                </c:pt>
                <c:pt idx="24">
                  <c:v>37469</c:v>
                </c:pt>
                <c:pt idx="25">
                  <c:v>37500</c:v>
                </c:pt>
                <c:pt idx="26">
                  <c:v>37530</c:v>
                </c:pt>
                <c:pt idx="27">
                  <c:v>37561</c:v>
                </c:pt>
                <c:pt idx="28">
                  <c:v>37591</c:v>
                </c:pt>
                <c:pt idx="29">
                  <c:v>37622</c:v>
                </c:pt>
                <c:pt idx="30">
                  <c:v>37653</c:v>
                </c:pt>
                <c:pt idx="31">
                  <c:v>37681</c:v>
                </c:pt>
                <c:pt idx="32">
                  <c:v>37712</c:v>
                </c:pt>
                <c:pt idx="33">
                  <c:v>37742</c:v>
                </c:pt>
                <c:pt idx="34">
                  <c:v>37773</c:v>
                </c:pt>
                <c:pt idx="35">
                  <c:v>37803</c:v>
                </c:pt>
                <c:pt idx="36">
                  <c:v>37834</c:v>
                </c:pt>
                <c:pt idx="37">
                  <c:v>37865</c:v>
                </c:pt>
                <c:pt idx="38">
                  <c:v>37895</c:v>
                </c:pt>
                <c:pt idx="39">
                  <c:v>37926</c:v>
                </c:pt>
                <c:pt idx="40">
                  <c:v>37956</c:v>
                </c:pt>
                <c:pt idx="41">
                  <c:v>37987</c:v>
                </c:pt>
                <c:pt idx="42">
                  <c:v>38018</c:v>
                </c:pt>
                <c:pt idx="43">
                  <c:v>38047</c:v>
                </c:pt>
                <c:pt idx="44">
                  <c:v>38078</c:v>
                </c:pt>
                <c:pt idx="45">
                  <c:v>38108</c:v>
                </c:pt>
                <c:pt idx="46">
                  <c:v>38139</c:v>
                </c:pt>
                <c:pt idx="47">
                  <c:v>38169</c:v>
                </c:pt>
                <c:pt idx="48">
                  <c:v>38200</c:v>
                </c:pt>
                <c:pt idx="49">
                  <c:v>38231</c:v>
                </c:pt>
                <c:pt idx="50">
                  <c:v>38261</c:v>
                </c:pt>
                <c:pt idx="51">
                  <c:v>38292</c:v>
                </c:pt>
                <c:pt idx="52">
                  <c:v>38322</c:v>
                </c:pt>
                <c:pt idx="53">
                  <c:v>38353</c:v>
                </c:pt>
                <c:pt idx="54">
                  <c:v>38384</c:v>
                </c:pt>
                <c:pt idx="55">
                  <c:v>38412</c:v>
                </c:pt>
                <c:pt idx="56">
                  <c:v>38443</c:v>
                </c:pt>
                <c:pt idx="57">
                  <c:v>38473</c:v>
                </c:pt>
                <c:pt idx="58">
                  <c:v>38504</c:v>
                </c:pt>
                <c:pt idx="59">
                  <c:v>38534</c:v>
                </c:pt>
                <c:pt idx="60">
                  <c:v>38565</c:v>
                </c:pt>
                <c:pt idx="61">
                  <c:v>38596</c:v>
                </c:pt>
                <c:pt idx="62">
                  <c:v>38626</c:v>
                </c:pt>
                <c:pt idx="63">
                  <c:v>38657</c:v>
                </c:pt>
                <c:pt idx="64">
                  <c:v>38687</c:v>
                </c:pt>
                <c:pt idx="65">
                  <c:v>38718</c:v>
                </c:pt>
                <c:pt idx="66">
                  <c:v>38749</c:v>
                </c:pt>
                <c:pt idx="67">
                  <c:v>38777</c:v>
                </c:pt>
                <c:pt idx="68">
                  <c:v>38808</c:v>
                </c:pt>
                <c:pt idx="69">
                  <c:v>38838</c:v>
                </c:pt>
                <c:pt idx="70">
                  <c:v>38869</c:v>
                </c:pt>
                <c:pt idx="71">
                  <c:v>38899</c:v>
                </c:pt>
                <c:pt idx="72">
                  <c:v>38930</c:v>
                </c:pt>
                <c:pt idx="73">
                  <c:v>38961</c:v>
                </c:pt>
                <c:pt idx="74">
                  <c:v>38991</c:v>
                </c:pt>
                <c:pt idx="75">
                  <c:v>39022</c:v>
                </c:pt>
                <c:pt idx="76">
                  <c:v>39052</c:v>
                </c:pt>
                <c:pt idx="77">
                  <c:v>39083</c:v>
                </c:pt>
                <c:pt idx="78">
                  <c:v>39114</c:v>
                </c:pt>
                <c:pt idx="79">
                  <c:v>39142</c:v>
                </c:pt>
                <c:pt idx="80">
                  <c:v>39173</c:v>
                </c:pt>
                <c:pt idx="81">
                  <c:v>39203</c:v>
                </c:pt>
                <c:pt idx="82">
                  <c:v>39234</c:v>
                </c:pt>
                <c:pt idx="83">
                  <c:v>39264</c:v>
                </c:pt>
                <c:pt idx="84">
                  <c:v>39295</c:v>
                </c:pt>
                <c:pt idx="85">
                  <c:v>39326</c:v>
                </c:pt>
                <c:pt idx="86">
                  <c:v>39356</c:v>
                </c:pt>
                <c:pt idx="87">
                  <c:v>39387</c:v>
                </c:pt>
                <c:pt idx="88">
                  <c:v>39417</c:v>
                </c:pt>
                <c:pt idx="89">
                  <c:v>39448</c:v>
                </c:pt>
                <c:pt idx="90">
                  <c:v>39479</c:v>
                </c:pt>
                <c:pt idx="91">
                  <c:v>39508</c:v>
                </c:pt>
                <c:pt idx="92">
                  <c:v>39539</c:v>
                </c:pt>
                <c:pt idx="93">
                  <c:v>39569</c:v>
                </c:pt>
                <c:pt idx="94">
                  <c:v>39600</c:v>
                </c:pt>
                <c:pt idx="95">
                  <c:v>39630</c:v>
                </c:pt>
                <c:pt idx="96">
                  <c:v>39661</c:v>
                </c:pt>
                <c:pt idx="97">
                  <c:v>39692</c:v>
                </c:pt>
                <c:pt idx="98">
                  <c:v>39722</c:v>
                </c:pt>
                <c:pt idx="99">
                  <c:v>39753</c:v>
                </c:pt>
                <c:pt idx="100">
                  <c:v>39783</c:v>
                </c:pt>
                <c:pt idx="101">
                  <c:v>39814</c:v>
                </c:pt>
                <c:pt idx="102">
                  <c:v>39845</c:v>
                </c:pt>
                <c:pt idx="103">
                  <c:v>39873</c:v>
                </c:pt>
                <c:pt idx="104">
                  <c:v>39904</c:v>
                </c:pt>
                <c:pt idx="105">
                  <c:v>39934</c:v>
                </c:pt>
                <c:pt idx="106">
                  <c:v>39965</c:v>
                </c:pt>
                <c:pt idx="107">
                  <c:v>39995</c:v>
                </c:pt>
                <c:pt idx="108">
                  <c:v>40026</c:v>
                </c:pt>
                <c:pt idx="109">
                  <c:v>40057</c:v>
                </c:pt>
                <c:pt idx="110">
                  <c:v>40087</c:v>
                </c:pt>
                <c:pt idx="111">
                  <c:v>40118</c:v>
                </c:pt>
                <c:pt idx="112">
                  <c:v>40148</c:v>
                </c:pt>
                <c:pt idx="113">
                  <c:v>40179</c:v>
                </c:pt>
                <c:pt idx="114">
                  <c:v>40210</c:v>
                </c:pt>
                <c:pt idx="115">
                  <c:v>40238</c:v>
                </c:pt>
                <c:pt idx="116">
                  <c:v>40269</c:v>
                </c:pt>
                <c:pt idx="117">
                  <c:v>40299</c:v>
                </c:pt>
                <c:pt idx="118">
                  <c:v>40330</c:v>
                </c:pt>
                <c:pt idx="119">
                  <c:v>40360</c:v>
                </c:pt>
                <c:pt idx="120">
                  <c:v>40391</c:v>
                </c:pt>
                <c:pt idx="121">
                  <c:v>40422</c:v>
                </c:pt>
                <c:pt idx="122">
                  <c:v>40452</c:v>
                </c:pt>
                <c:pt idx="123">
                  <c:v>40483</c:v>
                </c:pt>
                <c:pt idx="124">
                  <c:v>40513</c:v>
                </c:pt>
                <c:pt idx="125">
                  <c:v>40544</c:v>
                </c:pt>
                <c:pt idx="126">
                  <c:v>40575</c:v>
                </c:pt>
                <c:pt idx="127">
                  <c:v>40603</c:v>
                </c:pt>
                <c:pt idx="128">
                  <c:v>40634</c:v>
                </c:pt>
                <c:pt idx="129">
                  <c:v>40664</c:v>
                </c:pt>
                <c:pt idx="130">
                  <c:v>40695</c:v>
                </c:pt>
                <c:pt idx="131">
                  <c:v>40725</c:v>
                </c:pt>
                <c:pt idx="132">
                  <c:v>40756</c:v>
                </c:pt>
                <c:pt idx="133">
                  <c:v>40787</c:v>
                </c:pt>
                <c:pt idx="134">
                  <c:v>40817</c:v>
                </c:pt>
                <c:pt idx="135">
                  <c:v>40848</c:v>
                </c:pt>
                <c:pt idx="136">
                  <c:v>40878</c:v>
                </c:pt>
                <c:pt idx="137">
                  <c:v>40909</c:v>
                </c:pt>
                <c:pt idx="138">
                  <c:v>42430</c:v>
                </c:pt>
              </c:numCache>
            </c:numRef>
          </c:xVal>
          <c:yVal>
            <c:numRef>
              <c:f>Koreksi_Data!$Q$921:$Q$1059</c:f>
              <c:numCache>
                <c:formatCode>#,##0.0</c:formatCode>
                <c:ptCount val="139"/>
                <c:pt idx="2">
                  <c:v>7</c:v>
                </c:pt>
                <c:pt idx="5">
                  <c:v>76</c:v>
                </c:pt>
                <c:pt idx="7">
                  <c:v>540</c:v>
                </c:pt>
                <c:pt idx="9">
                  <c:v>324</c:v>
                </c:pt>
                <c:pt idx="10">
                  <c:v>48.6666666666667</c:v>
                </c:pt>
                <c:pt idx="13">
                  <c:v>536</c:v>
                </c:pt>
                <c:pt idx="14">
                  <c:v>2004</c:v>
                </c:pt>
                <c:pt idx="15">
                  <c:v>0</c:v>
                </c:pt>
                <c:pt idx="16">
                  <c:v>320</c:v>
                </c:pt>
                <c:pt idx="21">
                  <c:v>40</c:v>
                </c:pt>
                <c:pt idx="22">
                  <c:v>311</c:v>
                </c:pt>
                <c:pt idx="23">
                  <c:v>63</c:v>
                </c:pt>
                <c:pt idx="26">
                  <c:v>72</c:v>
                </c:pt>
                <c:pt idx="27">
                  <c:v>21</c:v>
                </c:pt>
                <c:pt idx="28">
                  <c:v>24</c:v>
                </c:pt>
                <c:pt idx="29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7">
                  <c:v>58.6666666666667</c:v>
                </c:pt>
                <c:pt idx="38">
                  <c:v>60</c:v>
                </c:pt>
                <c:pt idx="39">
                  <c:v>5.66666666666667</c:v>
                </c:pt>
                <c:pt idx="41">
                  <c:v>0</c:v>
                </c:pt>
                <c:pt idx="42">
                  <c:v>24</c:v>
                </c:pt>
                <c:pt idx="43">
                  <c:v>18</c:v>
                </c:pt>
                <c:pt idx="44">
                  <c:v>126</c:v>
                </c:pt>
                <c:pt idx="45">
                  <c:v>8</c:v>
                </c:pt>
                <c:pt idx="46">
                  <c:v>5</c:v>
                </c:pt>
                <c:pt idx="47">
                  <c:v>540</c:v>
                </c:pt>
                <c:pt idx="49">
                  <c:v>48</c:v>
                </c:pt>
                <c:pt idx="50">
                  <c:v>72</c:v>
                </c:pt>
                <c:pt idx="54">
                  <c:v>32</c:v>
                </c:pt>
                <c:pt idx="55">
                  <c:v>24</c:v>
                </c:pt>
                <c:pt idx="56">
                  <c:v>12</c:v>
                </c:pt>
                <c:pt idx="58">
                  <c:v>144</c:v>
                </c:pt>
                <c:pt idx="59">
                  <c:v>96</c:v>
                </c:pt>
                <c:pt idx="60">
                  <c:v>72</c:v>
                </c:pt>
                <c:pt idx="61">
                  <c:v>24</c:v>
                </c:pt>
                <c:pt idx="62">
                  <c:v>16</c:v>
                </c:pt>
                <c:pt idx="63">
                  <c:v>12</c:v>
                </c:pt>
                <c:pt idx="67">
                  <c:v>24</c:v>
                </c:pt>
                <c:pt idx="68">
                  <c:v>0</c:v>
                </c:pt>
                <c:pt idx="69">
                  <c:v>12</c:v>
                </c:pt>
                <c:pt idx="70">
                  <c:v>0</c:v>
                </c:pt>
                <c:pt idx="71">
                  <c:v>16</c:v>
                </c:pt>
                <c:pt idx="72">
                  <c:v>24</c:v>
                </c:pt>
                <c:pt idx="73">
                  <c:v>12</c:v>
                </c:pt>
                <c:pt idx="74">
                  <c:v>0</c:v>
                </c:pt>
                <c:pt idx="75">
                  <c:v>24</c:v>
                </c:pt>
                <c:pt idx="76">
                  <c:v>24</c:v>
                </c:pt>
                <c:pt idx="78">
                  <c:v>18</c:v>
                </c:pt>
                <c:pt idx="79">
                  <c:v>11</c:v>
                </c:pt>
                <c:pt idx="80">
                  <c:v>16</c:v>
                </c:pt>
                <c:pt idx="82">
                  <c:v>18</c:v>
                </c:pt>
                <c:pt idx="83">
                  <c:v>16</c:v>
                </c:pt>
                <c:pt idx="84">
                  <c:v>24</c:v>
                </c:pt>
              </c:numCache>
            </c:numRef>
          </c:yVal>
          <c:smooth val="0"/>
        </c:ser>
        <c:axId val="60297607"/>
        <c:axId val="63686454"/>
      </c:scatterChart>
      <c:valAx>
        <c:axId val="60297607"/>
        <c:scaling>
          <c:orientation val="minMax"/>
          <c:max val="42430"/>
          <c:min val="36495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3686454"/>
        <c:crosses val="autoZero"/>
        <c:crossBetween val="midCat"/>
        <c:majorUnit val="730.5"/>
      </c:valAx>
      <c:valAx>
        <c:axId val="63686454"/>
        <c:scaling>
          <c:orientation val="minMax"/>
          <c:max val="25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029760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KKNA-2 | FLUID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Koreksi_Data!$C$1060:$C$1216</c:f>
              <c:numCache>
                <c:formatCode>mmm\-yyyy</c:formatCode>
                <c:ptCount val="157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39022</c:v>
                </c:pt>
                <c:pt idx="94">
                  <c:v>39052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42430</c:v>
                </c:pt>
                <c:pt idx="156">
                  <c:v>45505</c:v>
                </c:pt>
              </c:numCache>
            </c:numRef>
          </c:xVal>
          <c:yVal>
            <c:numRef>
              <c:f>Koreksi_Data!$P$1060:$P$1216</c:f>
              <c:numCache>
                <c:formatCode>#,##0.0</c:formatCode>
                <c:ptCount val="157"/>
                <c:pt idx="0">
                  <c:v>122</c:v>
                </c:pt>
                <c:pt idx="1">
                  <c:v>209</c:v>
                </c:pt>
                <c:pt idx="2">
                  <c:v>184</c:v>
                </c:pt>
                <c:pt idx="3">
                  <c:v>428</c:v>
                </c:pt>
                <c:pt idx="4">
                  <c:v>394</c:v>
                </c:pt>
                <c:pt idx="5">
                  <c:v>347</c:v>
                </c:pt>
                <c:pt idx="6">
                  <c:v>423</c:v>
                </c:pt>
                <c:pt idx="7">
                  <c:v>204</c:v>
                </c:pt>
                <c:pt idx="8">
                  <c:v>235</c:v>
                </c:pt>
                <c:pt idx="9">
                  <c:v>223</c:v>
                </c:pt>
                <c:pt idx="10">
                  <c:v>185</c:v>
                </c:pt>
                <c:pt idx="11">
                  <c:v>175</c:v>
                </c:pt>
                <c:pt idx="12">
                  <c:v>166</c:v>
                </c:pt>
                <c:pt idx="13">
                  <c:v>123</c:v>
                </c:pt>
                <c:pt idx="14">
                  <c:v>119</c:v>
                </c:pt>
                <c:pt idx="15">
                  <c:v>107</c:v>
                </c:pt>
                <c:pt idx="16">
                  <c:v>106</c:v>
                </c:pt>
                <c:pt idx="17">
                  <c:v>115</c:v>
                </c:pt>
                <c:pt idx="18">
                  <c:v>120</c:v>
                </c:pt>
                <c:pt idx="19">
                  <c:v>109</c:v>
                </c:pt>
                <c:pt idx="20">
                  <c:v>98.2</c:v>
                </c:pt>
                <c:pt idx="21">
                  <c:v>96.7</c:v>
                </c:pt>
                <c:pt idx="22">
                  <c:v>94.5</c:v>
                </c:pt>
                <c:pt idx="23">
                  <c:v>94</c:v>
                </c:pt>
                <c:pt idx="24">
                  <c:v>90.9</c:v>
                </c:pt>
                <c:pt idx="25">
                  <c:v>91.1</c:v>
                </c:pt>
                <c:pt idx="26">
                  <c:v>91</c:v>
                </c:pt>
                <c:pt idx="27">
                  <c:v>102</c:v>
                </c:pt>
                <c:pt idx="28">
                  <c:v>87.4</c:v>
                </c:pt>
                <c:pt idx="29">
                  <c:v>200</c:v>
                </c:pt>
                <c:pt idx="30">
                  <c:v>143</c:v>
                </c:pt>
                <c:pt idx="31">
                  <c:v>147</c:v>
                </c:pt>
                <c:pt idx="32">
                  <c:v>286</c:v>
                </c:pt>
                <c:pt idx="33">
                  <c:v>229</c:v>
                </c:pt>
                <c:pt idx="35">
                  <c:v>179</c:v>
                </c:pt>
                <c:pt idx="36">
                  <c:v>147</c:v>
                </c:pt>
                <c:pt idx="37">
                  <c:v>131</c:v>
                </c:pt>
                <c:pt idx="38">
                  <c:v>132</c:v>
                </c:pt>
                <c:pt idx="39">
                  <c:v>131</c:v>
                </c:pt>
                <c:pt idx="40">
                  <c:v>147</c:v>
                </c:pt>
                <c:pt idx="41">
                  <c:v>129</c:v>
                </c:pt>
                <c:pt idx="42">
                  <c:v>39.3</c:v>
                </c:pt>
                <c:pt idx="43">
                  <c:v>5.16</c:v>
                </c:pt>
                <c:pt idx="44">
                  <c:v>5.43</c:v>
                </c:pt>
                <c:pt idx="45">
                  <c:v>6.07</c:v>
                </c:pt>
                <c:pt idx="46">
                  <c:v>56.4</c:v>
                </c:pt>
                <c:pt idx="47">
                  <c:v>35</c:v>
                </c:pt>
                <c:pt idx="48">
                  <c:v>40.5</c:v>
                </c:pt>
                <c:pt idx="49">
                  <c:v>51.1</c:v>
                </c:pt>
                <c:pt idx="50">
                  <c:v>37.6</c:v>
                </c:pt>
                <c:pt idx="51">
                  <c:v>33.4</c:v>
                </c:pt>
                <c:pt idx="52">
                  <c:v>34.3</c:v>
                </c:pt>
                <c:pt idx="53">
                  <c:v>43</c:v>
                </c:pt>
                <c:pt idx="54">
                  <c:v>44</c:v>
                </c:pt>
                <c:pt idx="55">
                  <c:v>39.4</c:v>
                </c:pt>
                <c:pt idx="56">
                  <c:v>36.1</c:v>
                </c:pt>
                <c:pt idx="57">
                  <c:v>58.3</c:v>
                </c:pt>
                <c:pt idx="58">
                  <c:v>45.5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3.19</c:v>
                </c:pt>
                <c:pt idx="63">
                  <c:v>2.51</c:v>
                </c:pt>
                <c:pt idx="64">
                  <c:v>19.2</c:v>
                </c:pt>
                <c:pt idx="65">
                  <c:v>15.9</c:v>
                </c:pt>
                <c:pt idx="66">
                  <c:v>14.3</c:v>
                </c:pt>
                <c:pt idx="67">
                  <c:v>15.5</c:v>
                </c:pt>
                <c:pt idx="68">
                  <c:v>9.38</c:v>
                </c:pt>
                <c:pt idx="69">
                  <c:v>14.4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5">
                  <c:v>27.2</c:v>
                </c:pt>
                <c:pt idx="96">
                  <c:v>13.8</c:v>
                </c:pt>
                <c:pt idx="97">
                  <c:v>22.5</c:v>
                </c:pt>
                <c:pt idx="98">
                  <c:v>21.1</c:v>
                </c:pt>
                <c:pt idx="99">
                  <c:v>26.7</c:v>
                </c:pt>
                <c:pt idx="100">
                  <c:v>27.2</c:v>
                </c:pt>
                <c:pt idx="101">
                  <c:v>50.2</c:v>
                </c:pt>
                <c:pt idx="102">
                  <c:v>28.7</c:v>
                </c:pt>
                <c:pt idx="103">
                  <c:v>0</c:v>
                </c:pt>
                <c:pt idx="104">
                  <c:v>12.7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28.3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25.4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20.7</c:v>
                </c:pt>
                <c:pt idx="132">
                  <c:v>28.9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36.3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Koreksi_Data!$C$1060:$C$1216</c:f>
              <c:numCache>
                <c:formatCode>mmm\-yyyy</c:formatCode>
                <c:ptCount val="157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39022</c:v>
                </c:pt>
                <c:pt idx="94">
                  <c:v>39052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42430</c:v>
                </c:pt>
                <c:pt idx="156">
                  <c:v>45505</c:v>
                </c:pt>
              </c:numCache>
            </c:numRef>
          </c:xVal>
          <c:yVal>
            <c:numRef>
              <c:f>Koreksi_Data!$Q$1060:$Q$1216</c:f>
              <c:numCache>
                <c:formatCode>#,##0.0</c:formatCode>
                <c:ptCount val="157"/>
                <c:pt idx="1">
                  <c:v>255.428571428571</c:v>
                </c:pt>
                <c:pt idx="3">
                  <c:v>514</c:v>
                </c:pt>
                <c:pt idx="4">
                  <c:v>508</c:v>
                </c:pt>
                <c:pt idx="7">
                  <c:v>256</c:v>
                </c:pt>
                <c:pt idx="8">
                  <c:v>252</c:v>
                </c:pt>
                <c:pt idx="9">
                  <c:v>241</c:v>
                </c:pt>
                <c:pt idx="10">
                  <c:v>218</c:v>
                </c:pt>
                <c:pt idx="11">
                  <c:v>210.75</c:v>
                </c:pt>
                <c:pt idx="13">
                  <c:v>182</c:v>
                </c:pt>
                <c:pt idx="14">
                  <c:v>176</c:v>
                </c:pt>
                <c:pt idx="15">
                  <c:v>155</c:v>
                </c:pt>
                <c:pt idx="20">
                  <c:v>132</c:v>
                </c:pt>
                <c:pt idx="22">
                  <c:v>122.5</c:v>
                </c:pt>
                <c:pt idx="23">
                  <c:v>132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420</c:v>
                </c:pt>
                <c:pt idx="33">
                  <c:v>320</c:v>
                </c:pt>
                <c:pt idx="34">
                  <c:v>360</c:v>
                </c:pt>
                <c:pt idx="35">
                  <c:v>300</c:v>
                </c:pt>
                <c:pt idx="36">
                  <c:v>384</c:v>
                </c:pt>
                <c:pt idx="42">
                  <c:v>92</c:v>
                </c:pt>
                <c:pt idx="43">
                  <c:v>18</c:v>
                </c:pt>
                <c:pt idx="46">
                  <c:v>160</c:v>
                </c:pt>
                <c:pt idx="47">
                  <c:v>96</c:v>
                </c:pt>
                <c:pt idx="48">
                  <c:v>111.5</c:v>
                </c:pt>
                <c:pt idx="50">
                  <c:v>96</c:v>
                </c:pt>
                <c:pt idx="52">
                  <c:v>80</c:v>
                </c:pt>
                <c:pt idx="53">
                  <c:v>78</c:v>
                </c:pt>
                <c:pt idx="60">
                  <c:v>0</c:v>
                </c:pt>
                <c:pt idx="61">
                  <c:v>0</c:v>
                </c:pt>
                <c:pt idx="62">
                  <c:v>10</c:v>
                </c:pt>
                <c:pt idx="63">
                  <c:v>4</c:v>
                </c:pt>
                <c:pt idx="64">
                  <c:v>56.5</c:v>
                </c:pt>
                <c:pt idx="65">
                  <c:v>48</c:v>
                </c:pt>
                <c:pt idx="66">
                  <c:v>54</c:v>
                </c:pt>
                <c:pt idx="68">
                  <c:v>24</c:v>
                </c:pt>
                <c:pt idx="69">
                  <c:v>48</c:v>
                </c:pt>
                <c:pt idx="93">
                  <c:v>120</c:v>
                </c:pt>
                <c:pt idx="94">
                  <c:v>96</c:v>
                </c:pt>
                <c:pt idx="95">
                  <c:v>84</c:v>
                </c:pt>
                <c:pt idx="96">
                  <c:v>60</c:v>
                </c:pt>
                <c:pt idx="97">
                  <c:v>56</c:v>
                </c:pt>
                <c:pt idx="98">
                  <c:v>69</c:v>
                </c:pt>
                <c:pt idx="99">
                  <c:v>73.3333333333333</c:v>
                </c:pt>
                <c:pt idx="100">
                  <c:v>72</c:v>
                </c:pt>
                <c:pt idx="101">
                  <c:v>80</c:v>
                </c:pt>
                <c:pt idx="104">
                  <c:v>78</c:v>
                </c:pt>
                <c:pt idx="156">
                  <c:v>0</c:v>
                </c:pt>
              </c:numCache>
            </c:numRef>
          </c:yVal>
          <c:smooth val="0"/>
        </c:ser>
        <c:axId val="81207805"/>
        <c:axId val="42012065"/>
      </c:scatterChart>
      <c:valAx>
        <c:axId val="81207805"/>
        <c:scaling>
          <c:orientation val="minMax"/>
          <c:max val="45505"/>
          <c:min val="361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2012065"/>
        <c:crosses val="autoZero"/>
        <c:crossBetween val="midCat"/>
        <c:majorUnit val="1461"/>
      </c:valAx>
      <c:valAx>
        <c:axId val="42012065"/>
        <c:scaling>
          <c:orientation val="minMax"/>
          <c:max val="6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120780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KKNA-2 | FLUID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548235"/>
            </a:solidFill>
            <a:ln w="1908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Koreksi_Data!$C$1060:$C$1216</c:f>
              <c:numCache>
                <c:formatCode>mmm\-yyyy</c:formatCode>
                <c:ptCount val="157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39022</c:v>
                </c:pt>
                <c:pt idx="94">
                  <c:v>39052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42430</c:v>
                </c:pt>
                <c:pt idx="156">
                  <c:v>45505</c:v>
                </c:pt>
              </c:numCache>
            </c:numRef>
          </c:xVal>
          <c:yVal>
            <c:numRef>
              <c:f>Koreksi_Data!$S$1060:$S$1216</c:f>
              <c:numCache>
                <c:formatCode>#,##0.0</c:formatCode>
                <c:ptCount val="157"/>
                <c:pt idx="0">
                  <c:v>122</c:v>
                </c:pt>
                <c:pt idx="1">
                  <c:v>255.428571428571</c:v>
                </c:pt>
                <c:pt idx="2">
                  <c:v>224.874914559125</c:v>
                </c:pt>
                <c:pt idx="3">
                  <c:v>514</c:v>
                </c:pt>
                <c:pt idx="4">
                  <c:v>508</c:v>
                </c:pt>
                <c:pt idx="5">
                  <c:v>447.401015228426</c:v>
                </c:pt>
                <c:pt idx="6">
                  <c:v>545.390862944162</c:v>
                </c:pt>
                <c:pt idx="7">
                  <c:v>256</c:v>
                </c:pt>
                <c:pt idx="8">
                  <c:v>252</c:v>
                </c:pt>
                <c:pt idx="9">
                  <c:v>241</c:v>
                </c:pt>
                <c:pt idx="10">
                  <c:v>218</c:v>
                </c:pt>
                <c:pt idx="11">
                  <c:v>210.75</c:v>
                </c:pt>
                <c:pt idx="12">
                  <c:v>199.911428571429</c:v>
                </c:pt>
                <c:pt idx="13">
                  <c:v>182</c:v>
                </c:pt>
                <c:pt idx="14">
                  <c:v>176</c:v>
                </c:pt>
                <c:pt idx="15">
                  <c:v>155</c:v>
                </c:pt>
                <c:pt idx="16">
                  <c:v>153.551401869159</c:v>
                </c:pt>
                <c:pt idx="17">
                  <c:v>166.588785046729</c:v>
                </c:pt>
                <c:pt idx="18">
                  <c:v>173.831775700935</c:v>
                </c:pt>
                <c:pt idx="19">
                  <c:v>157.897196261682</c:v>
                </c:pt>
                <c:pt idx="20">
                  <c:v>132</c:v>
                </c:pt>
                <c:pt idx="21">
                  <c:v>129.983706720978</c:v>
                </c:pt>
                <c:pt idx="22">
                  <c:v>122.5</c:v>
                </c:pt>
                <c:pt idx="23">
                  <c:v>132</c:v>
                </c:pt>
                <c:pt idx="24">
                  <c:v>0</c:v>
                </c:pt>
                <c:pt idx="25">
                  <c:v>0</c:v>
                </c:pt>
                <c:pt idx="26">
                  <c:v>91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420</c:v>
                </c:pt>
                <c:pt idx="33">
                  <c:v>320</c:v>
                </c:pt>
                <c:pt idx="35">
                  <c:v>300</c:v>
                </c:pt>
                <c:pt idx="36">
                  <c:v>384</c:v>
                </c:pt>
                <c:pt idx="37">
                  <c:v>342.204081632653</c:v>
                </c:pt>
                <c:pt idx="38">
                  <c:v>344.816326530612</c:v>
                </c:pt>
                <c:pt idx="39">
                  <c:v>342.204081632653</c:v>
                </c:pt>
                <c:pt idx="40">
                  <c:v>384</c:v>
                </c:pt>
                <c:pt idx="41">
                  <c:v>336.979591836735</c:v>
                </c:pt>
                <c:pt idx="42">
                  <c:v>92</c:v>
                </c:pt>
                <c:pt idx="43">
                  <c:v>18</c:v>
                </c:pt>
                <c:pt idx="44">
                  <c:v>18.9418604651163</c:v>
                </c:pt>
                <c:pt idx="45">
                  <c:v>21.1744186046512</c:v>
                </c:pt>
                <c:pt idx="46">
                  <c:v>160</c:v>
                </c:pt>
                <c:pt idx="47">
                  <c:v>96</c:v>
                </c:pt>
                <c:pt idx="48">
                  <c:v>111.5</c:v>
                </c:pt>
                <c:pt idx="49">
                  <c:v>140.682716049383</c:v>
                </c:pt>
                <c:pt idx="50">
                  <c:v>96</c:v>
                </c:pt>
                <c:pt idx="51">
                  <c:v>85.2765957446808</c:v>
                </c:pt>
                <c:pt idx="52">
                  <c:v>80</c:v>
                </c:pt>
                <c:pt idx="53">
                  <c:v>78</c:v>
                </c:pt>
                <c:pt idx="54">
                  <c:v>79.8139534883721</c:v>
                </c:pt>
                <c:pt idx="55">
                  <c:v>71.4697674418605</c:v>
                </c:pt>
                <c:pt idx="56">
                  <c:v>65.4837209302326</c:v>
                </c:pt>
                <c:pt idx="57">
                  <c:v>105.753488372093</c:v>
                </c:pt>
                <c:pt idx="58">
                  <c:v>82.5348837209302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10</c:v>
                </c:pt>
                <c:pt idx="63">
                  <c:v>4</c:v>
                </c:pt>
                <c:pt idx="64">
                  <c:v>56.5</c:v>
                </c:pt>
                <c:pt idx="65">
                  <c:v>48</c:v>
                </c:pt>
                <c:pt idx="66">
                  <c:v>54</c:v>
                </c:pt>
                <c:pt idx="67">
                  <c:v>58.5314685314685</c:v>
                </c:pt>
                <c:pt idx="68">
                  <c:v>24</c:v>
                </c:pt>
                <c:pt idx="69">
                  <c:v>48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5">
                  <c:v>84</c:v>
                </c:pt>
                <c:pt idx="96">
                  <c:v>60</c:v>
                </c:pt>
                <c:pt idx="97">
                  <c:v>56</c:v>
                </c:pt>
                <c:pt idx="98">
                  <c:v>69</c:v>
                </c:pt>
                <c:pt idx="99">
                  <c:v>73.3333333333333</c:v>
                </c:pt>
                <c:pt idx="100">
                  <c:v>72</c:v>
                </c:pt>
                <c:pt idx="101">
                  <c:v>80</c:v>
                </c:pt>
                <c:pt idx="102">
                  <c:v>45.7370517928287</c:v>
                </c:pt>
                <c:pt idx="103">
                  <c:v>0</c:v>
                </c:pt>
                <c:pt idx="104">
                  <c:v>78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173.811023622047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156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127.133858267717</c:v>
                </c:pt>
                <c:pt idx="132">
                  <c:v>177.496062992126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222.944881889764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Koreksi_Data!$C$1060:$C$1216</c:f>
              <c:numCache>
                <c:formatCode>mmm\-yyyy</c:formatCode>
                <c:ptCount val="157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39022</c:v>
                </c:pt>
                <c:pt idx="94">
                  <c:v>39052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42430</c:v>
                </c:pt>
                <c:pt idx="156">
                  <c:v>45505</c:v>
                </c:pt>
              </c:numCache>
            </c:numRef>
          </c:xVal>
          <c:yVal>
            <c:numRef>
              <c:f>Koreksi_Data!$Q$1060:$Q$1216</c:f>
              <c:numCache>
                <c:formatCode>#,##0.0</c:formatCode>
                <c:ptCount val="157"/>
                <c:pt idx="1">
                  <c:v>255.428571428571</c:v>
                </c:pt>
                <c:pt idx="3">
                  <c:v>514</c:v>
                </c:pt>
                <c:pt idx="4">
                  <c:v>508</c:v>
                </c:pt>
                <c:pt idx="7">
                  <c:v>256</c:v>
                </c:pt>
                <c:pt idx="8">
                  <c:v>252</c:v>
                </c:pt>
                <c:pt idx="9">
                  <c:v>241</c:v>
                </c:pt>
                <c:pt idx="10">
                  <c:v>218</c:v>
                </c:pt>
                <c:pt idx="11">
                  <c:v>210.75</c:v>
                </c:pt>
                <c:pt idx="13">
                  <c:v>182</c:v>
                </c:pt>
                <c:pt idx="14">
                  <c:v>176</c:v>
                </c:pt>
                <c:pt idx="15">
                  <c:v>155</c:v>
                </c:pt>
                <c:pt idx="20">
                  <c:v>132</c:v>
                </c:pt>
                <c:pt idx="22">
                  <c:v>122.5</c:v>
                </c:pt>
                <c:pt idx="23">
                  <c:v>132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420</c:v>
                </c:pt>
                <c:pt idx="33">
                  <c:v>320</c:v>
                </c:pt>
                <c:pt idx="34">
                  <c:v>360</c:v>
                </c:pt>
                <c:pt idx="35">
                  <c:v>300</c:v>
                </c:pt>
                <c:pt idx="36">
                  <c:v>384</c:v>
                </c:pt>
                <c:pt idx="42">
                  <c:v>92</c:v>
                </c:pt>
                <c:pt idx="43">
                  <c:v>18</c:v>
                </c:pt>
                <c:pt idx="46">
                  <c:v>160</c:v>
                </c:pt>
                <c:pt idx="47">
                  <c:v>96</c:v>
                </c:pt>
                <c:pt idx="48">
                  <c:v>111.5</c:v>
                </c:pt>
                <c:pt idx="50">
                  <c:v>96</c:v>
                </c:pt>
                <c:pt idx="52">
                  <c:v>80</c:v>
                </c:pt>
                <c:pt idx="53">
                  <c:v>78</c:v>
                </c:pt>
                <c:pt idx="60">
                  <c:v>0</c:v>
                </c:pt>
                <c:pt idx="61">
                  <c:v>0</c:v>
                </c:pt>
                <c:pt idx="62">
                  <c:v>10</c:v>
                </c:pt>
                <c:pt idx="63">
                  <c:v>4</c:v>
                </c:pt>
                <c:pt idx="64">
                  <c:v>56.5</c:v>
                </c:pt>
                <c:pt idx="65">
                  <c:v>48</c:v>
                </c:pt>
                <c:pt idx="66">
                  <c:v>54</c:v>
                </c:pt>
                <c:pt idx="68">
                  <c:v>24</c:v>
                </c:pt>
                <c:pt idx="69">
                  <c:v>48</c:v>
                </c:pt>
                <c:pt idx="93">
                  <c:v>120</c:v>
                </c:pt>
                <c:pt idx="94">
                  <c:v>96</c:v>
                </c:pt>
                <c:pt idx="95">
                  <c:v>84</c:v>
                </c:pt>
                <c:pt idx="96">
                  <c:v>60</c:v>
                </c:pt>
                <c:pt idx="97">
                  <c:v>56</c:v>
                </c:pt>
                <c:pt idx="98">
                  <c:v>69</c:v>
                </c:pt>
                <c:pt idx="99">
                  <c:v>73.3333333333333</c:v>
                </c:pt>
                <c:pt idx="100">
                  <c:v>72</c:v>
                </c:pt>
                <c:pt idx="101">
                  <c:v>80</c:v>
                </c:pt>
                <c:pt idx="104">
                  <c:v>78</c:v>
                </c:pt>
                <c:pt idx="156">
                  <c:v>0</c:v>
                </c:pt>
              </c:numCache>
            </c:numRef>
          </c:yVal>
          <c:smooth val="0"/>
        </c:ser>
        <c:axId val="5126477"/>
        <c:axId val="31645762"/>
      </c:scatterChart>
      <c:valAx>
        <c:axId val="5126477"/>
        <c:scaling>
          <c:orientation val="minMax"/>
          <c:max val="45505"/>
          <c:min val="361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1645762"/>
        <c:crosses val="autoZero"/>
        <c:crossBetween val="midCat"/>
        <c:majorUnit val="1461"/>
      </c:valAx>
      <c:valAx>
        <c:axId val="31645762"/>
        <c:scaling>
          <c:orientation val="minMax"/>
          <c:max val="6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12647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KKNA-3 | FLUID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Koreksi_Data!$C$1217:$C$1348</c:f>
              <c:numCache>
                <c:formatCode>mmm\-yyyy</c:formatCode>
                <c:ptCount val="132"/>
                <c:pt idx="0">
                  <c:v>37622</c:v>
                </c:pt>
                <c:pt idx="1">
                  <c:v>37653</c:v>
                </c:pt>
                <c:pt idx="2">
                  <c:v>37681</c:v>
                </c:pt>
                <c:pt idx="3">
                  <c:v>37712</c:v>
                </c:pt>
                <c:pt idx="4">
                  <c:v>37742</c:v>
                </c:pt>
                <c:pt idx="5">
                  <c:v>37773</c:v>
                </c:pt>
                <c:pt idx="6">
                  <c:v>37803</c:v>
                </c:pt>
                <c:pt idx="7">
                  <c:v>37834</c:v>
                </c:pt>
                <c:pt idx="8">
                  <c:v>37865</c:v>
                </c:pt>
                <c:pt idx="9">
                  <c:v>37895</c:v>
                </c:pt>
                <c:pt idx="10">
                  <c:v>37926</c:v>
                </c:pt>
                <c:pt idx="11">
                  <c:v>37956</c:v>
                </c:pt>
                <c:pt idx="12">
                  <c:v>37987</c:v>
                </c:pt>
                <c:pt idx="13">
                  <c:v>38018</c:v>
                </c:pt>
                <c:pt idx="14">
                  <c:v>38047</c:v>
                </c:pt>
                <c:pt idx="15">
                  <c:v>38078</c:v>
                </c:pt>
                <c:pt idx="16">
                  <c:v>38108</c:v>
                </c:pt>
                <c:pt idx="17">
                  <c:v>38139</c:v>
                </c:pt>
                <c:pt idx="18">
                  <c:v>38169</c:v>
                </c:pt>
                <c:pt idx="19">
                  <c:v>38200</c:v>
                </c:pt>
                <c:pt idx="20">
                  <c:v>38231</c:v>
                </c:pt>
                <c:pt idx="21">
                  <c:v>38261</c:v>
                </c:pt>
                <c:pt idx="22">
                  <c:v>38292</c:v>
                </c:pt>
                <c:pt idx="23">
                  <c:v>38322</c:v>
                </c:pt>
                <c:pt idx="24">
                  <c:v>38353</c:v>
                </c:pt>
                <c:pt idx="25">
                  <c:v>38384</c:v>
                </c:pt>
                <c:pt idx="26">
                  <c:v>38412</c:v>
                </c:pt>
                <c:pt idx="27">
                  <c:v>38443</c:v>
                </c:pt>
                <c:pt idx="28">
                  <c:v>38473</c:v>
                </c:pt>
                <c:pt idx="29">
                  <c:v>38504</c:v>
                </c:pt>
                <c:pt idx="30">
                  <c:v>38534</c:v>
                </c:pt>
                <c:pt idx="31">
                  <c:v>38565</c:v>
                </c:pt>
                <c:pt idx="32">
                  <c:v>38596</c:v>
                </c:pt>
                <c:pt idx="33">
                  <c:v>38626</c:v>
                </c:pt>
                <c:pt idx="34">
                  <c:v>38657</c:v>
                </c:pt>
                <c:pt idx="35">
                  <c:v>38687</c:v>
                </c:pt>
                <c:pt idx="36">
                  <c:v>38718</c:v>
                </c:pt>
                <c:pt idx="37">
                  <c:v>38749</c:v>
                </c:pt>
                <c:pt idx="38">
                  <c:v>38777</c:v>
                </c:pt>
                <c:pt idx="39">
                  <c:v>38808</c:v>
                </c:pt>
                <c:pt idx="40">
                  <c:v>38838</c:v>
                </c:pt>
                <c:pt idx="41">
                  <c:v>38869</c:v>
                </c:pt>
                <c:pt idx="42">
                  <c:v>38899</c:v>
                </c:pt>
                <c:pt idx="43">
                  <c:v>38930</c:v>
                </c:pt>
                <c:pt idx="44">
                  <c:v>38961</c:v>
                </c:pt>
                <c:pt idx="45">
                  <c:v>38991</c:v>
                </c:pt>
                <c:pt idx="46">
                  <c:v>39022</c:v>
                </c:pt>
                <c:pt idx="47">
                  <c:v>39052</c:v>
                </c:pt>
                <c:pt idx="48">
                  <c:v>39083</c:v>
                </c:pt>
                <c:pt idx="49">
                  <c:v>39114</c:v>
                </c:pt>
                <c:pt idx="50">
                  <c:v>39142</c:v>
                </c:pt>
                <c:pt idx="51">
                  <c:v>39173</c:v>
                </c:pt>
                <c:pt idx="52">
                  <c:v>39203</c:v>
                </c:pt>
                <c:pt idx="53">
                  <c:v>39234</c:v>
                </c:pt>
                <c:pt idx="54">
                  <c:v>39264</c:v>
                </c:pt>
                <c:pt idx="55">
                  <c:v>39295</c:v>
                </c:pt>
                <c:pt idx="56">
                  <c:v>39326</c:v>
                </c:pt>
                <c:pt idx="57">
                  <c:v>39356</c:v>
                </c:pt>
                <c:pt idx="58">
                  <c:v>39387</c:v>
                </c:pt>
                <c:pt idx="59">
                  <c:v>39417</c:v>
                </c:pt>
                <c:pt idx="60">
                  <c:v>39448</c:v>
                </c:pt>
                <c:pt idx="61">
                  <c:v>39479</c:v>
                </c:pt>
                <c:pt idx="62">
                  <c:v>39508</c:v>
                </c:pt>
                <c:pt idx="63">
                  <c:v>39539</c:v>
                </c:pt>
                <c:pt idx="64">
                  <c:v>39569</c:v>
                </c:pt>
                <c:pt idx="65">
                  <c:v>39600</c:v>
                </c:pt>
                <c:pt idx="66">
                  <c:v>39630</c:v>
                </c:pt>
                <c:pt idx="67">
                  <c:v>39661</c:v>
                </c:pt>
                <c:pt idx="68">
                  <c:v>39692</c:v>
                </c:pt>
                <c:pt idx="69">
                  <c:v>39722</c:v>
                </c:pt>
                <c:pt idx="70">
                  <c:v>39753</c:v>
                </c:pt>
                <c:pt idx="71">
                  <c:v>39783</c:v>
                </c:pt>
                <c:pt idx="72">
                  <c:v>39814</c:v>
                </c:pt>
                <c:pt idx="73">
                  <c:v>39845</c:v>
                </c:pt>
                <c:pt idx="74">
                  <c:v>39873</c:v>
                </c:pt>
                <c:pt idx="75">
                  <c:v>39904</c:v>
                </c:pt>
                <c:pt idx="76">
                  <c:v>39934</c:v>
                </c:pt>
                <c:pt idx="77">
                  <c:v>39965</c:v>
                </c:pt>
                <c:pt idx="78">
                  <c:v>39995</c:v>
                </c:pt>
                <c:pt idx="79">
                  <c:v>40026</c:v>
                </c:pt>
                <c:pt idx="80">
                  <c:v>40057</c:v>
                </c:pt>
                <c:pt idx="81">
                  <c:v>40087</c:v>
                </c:pt>
                <c:pt idx="82">
                  <c:v>40118</c:v>
                </c:pt>
                <c:pt idx="83">
                  <c:v>40148</c:v>
                </c:pt>
                <c:pt idx="84">
                  <c:v>40179</c:v>
                </c:pt>
                <c:pt idx="85">
                  <c:v>40210</c:v>
                </c:pt>
                <c:pt idx="86">
                  <c:v>40238</c:v>
                </c:pt>
                <c:pt idx="87">
                  <c:v>40269</c:v>
                </c:pt>
                <c:pt idx="88">
                  <c:v>40299</c:v>
                </c:pt>
                <c:pt idx="89">
                  <c:v>40330</c:v>
                </c:pt>
                <c:pt idx="90">
                  <c:v>40360</c:v>
                </c:pt>
                <c:pt idx="91">
                  <c:v>40391</c:v>
                </c:pt>
                <c:pt idx="92">
                  <c:v>40422</c:v>
                </c:pt>
                <c:pt idx="93">
                  <c:v>40452</c:v>
                </c:pt>
                <c:pt idx="94">
                  <c:v>40483</c:v>
                </c:pt>
                <c:pt idx="95">
                  <c:v>40513</c:v>
                </c:pt>
                <c:pt idx="96">
                  <c:v>40544</c:v>
                </c:pt>
                <c:pt idx="97">
                  <c:v>40575</c:v>
                </c:pt>
                <c:pt idx="98">
                  <c:v>40603</c:v>
                </c:pt>
                <c:pt idx="99">
                  <c:v>40634</c:v>
                </c:pt>
                <c:pt idx="100">
                  <c:v>40664</c:v>
                </c:pt>
                <c:pt idx="101">
                  <c:v>40695</c:v>
                </c:pt>
                <c:pt idx="102">
                  <c:v>40725</c:v>
                </c:pt>
                <c:pt idx="103">
                  <c:v>40756</c:v>
                </c:pt>
                <c:pt idx="104">
                  <c:v>40787</c:v>
                </c:pt>
                <c:pt idx="105">
                  <c:v>40817</c:v>
                </c:pt>
                <c:pt idx="106">
                  <c:v>40848</c:v>
                </c:pt>
                <c:pt idx="107">
                  <c:v>40878</c:v>
                </c:pt>
                <c:pt idx="108">
                  <c:v>40909</c:v>
                </c:pt>
                <c:pt idx="109">
                  <c:v>40940</c:v>
                </c:pt>
                <c:pt idx="110">
                  <c:v>40969</c:v>
                </c:pt>
                <c:pt idx="111">
                  <c:v>41000</c:v>
                </c:pt>
                <c:pt idx="112">
                  <c:v>41030</c:v>
                </c:pt>
                <c:pt idx="113">
                  <c:v>41061</c:v>
                </c:pt>
                <c:pt idx="114">
                  <c:v>41091</c:v>
                </c:pt>
                <c:pt idx="115">
                  <c:v>41122</c:v>
                </c:pt>
                <c:pt idx="116">
                  <c:v>41153</c:v>
                </c:pt>
                <c:pt idx="117">
                  <c:v>41183</c:v>
                </c:pt>
                <c:pt idx="118">
                  <c:v>41214</c:v>
                </c:pt>
                <c:pt idx="119">
                  <c:v>41244</c:v>
                </c:pt>
                <c:pt idx="120">
                  <c:v>41275</c:v>
                </c:pt>
                <c:pt idx="121">
                  <c:v>41306</c:v>
                </c:pt>
                <c:pt idx="122">
                  <c:v>41334</c:v>
                </c:pt>
                <c:pt idx="123">
                  <c:v>41365</c:v>
                </c:pt>
                <c:pt idx="124">
                  <c:v>41395</c:v>
                </c:pt>
                <c:pt idx="125">
                  <c:v>41640</c:v>
                </c:pt>
                <c:pt idx="126">
                  <c:v>41671</c:v>
                </c:pt>
                <c:pt idx="127">
                  <c:v>41730</c:v>
                </c:pt>
                <c:pt idx="128">
                  <c:v>41760</c:v>
                </c:pt>
                <c:pt idx="129">
                  <c:v>41791</c:v>
                </c:pt>
                <c:pt idx="130">
                  <c:v>41821</c:v>
                </c:pt>
                <c:pt idx="131">
                  <c:v>42552</c:v>
                </c:pt>
              </c:numCache>
            </c:numRef>
          </c:xVal>
          <c:yVal>
            <c:numRef>
              <c:f>Koreksi_Data!$P$1217:$P$1348</c:f>
              <c:numCache>
                <c:formatCode>#,##0.0</c:formatCode>
                <c:ptCount val="132"/>
                <c:pt idx="0">
                  <c:v>57</c:v>
                </c:pt>
                <c:pt idx="1">
                  <c:v>72.4</c:v>
                </c:pt>
                <c:pt idx="2">
                  <c:v>56.7</c:v>
                </c:pt>
                <c:pt idx="3">
                  <c:v>46.7</c:v>
                </c:pt>
                <c:pt idx="4">
                  <c:v>52.2</c:v>
                </c:pt>
                <c:pt idx="5">
                  <c:v>45.6</c:v>
                </c:pt>
                <c:pt idx="6">
                  <c:v>46.7</c:v>
                </c:pt>
                <c:pt idx="7">
                  <c:v>41.7</c:v>
                </c:pt>
                <c:pt idx="8">
                  <c:v>34.9</c:v>
                </c:pt>
                <c:pt idx="9">
                  <c:v>1.08</c:v>
                </c:pt>
                <c:pt idx="10">
                  <c:v>0</c:v>
                </c:pt>
                <c:pt idx="11">
                  <c:v>17.2</c:v>
                </c:pt>
                <c:pt idx="12">
                  <c:v>4.34</c:v>
                </c:pt>
                <c:pt idx="13">
                  <c:v>14</c:v>
                </c:pt>
                <c:pt idx="14">
                  <c:v>23.9</c:v>
                </c:pt>
                <c:pt idx="15">
                  <c:v>18.8</c:v>
                </c:pt>
                <c:pt idx="16">
                  <c:v>8.27</c:v>
                </c:pt>
                <c:pt idx="17">
                  <c:v>21.3</c:v>
                </c:pt>
                <c:pt idx="18">
                  <c:v>0</c:v>
                </c:pt>
                <c:pt idx="19">
                  <c:v>0</c:v>
                </c:pt>
                <c:pt idx="20">
                  <c:v>521</c:v>
                </c:pt>
                <c:pt idx="21">
                  <c:v>317</c:v>
                </c:pt>
                <c:pt idx="22">
                  <c:v>336</c:v>
                </c:pt>
                <c:pt idx="23">
                  <c:v>269</c:v>
                </c:pt>
                <c:pt idx="24">
                  <c:v>279</c:v>
                </c:pt>
                <c:pt idx="25">
                  <c:v>182</c:v>
                </c:pt>
                <c:pt idx="26">
                  <c:v>102</c:v>
                </c:pt>
                <c:pt idx="27">
                  <c:v>144</c:v>
                </c:pt>
                <c:pt idx="28">
                  <c:v>210</c:v>
                </c:pt>
                <c:pt idx="29">
                  <c:v>142</c:v>
                </c:pt>
                <c:pt idx="30">
                  <c:v>111</c:v>
                </c:pt>
                <c:pt idx="31">
                  <c:v>114</c:v>
                </c:pt>
                <c:pt idx="32">
                  <c:v>90.2</c:v>
                </c:pt>
                <c:pt idx="33">
                  <c:v>72.1</c:v>
                </c:pt>
                <c:pt idx="34">
                  <c:v>85.8</c:v>
                </c:pt>
                <c:pt idx="35">
                  <c:v>132</c:v>
                </c:pt>
                <c:pt idx="36">
                  <c:v>235</c:v>
                </c:pt>
                <c:pt idx="37">
                  <c:v>159</c:v>
                </c:pt>
                <c:pt idx="38">
                  <c:v>128</c:v>
                </c:pt>
                <c:pt idx="39">
                  <c:v>0</c:v>
                </c:pt>
                <c:pt idx="40">
                  <c:v>166</c:v>
                </c:pt>
                <c:pt idx="41">
                  <c:v>280</c:v>
                </c:pt>
                <c:pt idx="42">
                  <c:v>210</c:v>
                </c:pt>
                <c:pt idx="43">
                  <c:v>217</c:v>
                </c:pt>
                <c:pt idx="44">
                  <c:v>225</c:v>
                </c:pt>
                <c:pt idx="45">
                  <c:v>39.6</c:v>
                </c:pt>
                <c:pt idx="46">
                  <c:v>186</c:v>
                </c:pt>
                <c:pt idx="47">
                  <c:v>219</c:v>
                </c:pt>
                <c:pt idx="48">
                  <c:v>147</c:v>
                </c:pt>
                <c:pt idx="49">
                  <c:v>189</c:v>
                </c:pt>
                <c:pt idx="50">
                  <c:v>230</c:v>
                </c:pt>
                <c:pt idx="51">
                  <c:v>418</c:v>
                </c:pt>
                <c:pt idx="52">
                  <c:v>154</c:v>
                </c:pt>
                <c:pt idx="53">
                  <c:v>192</c:v>
                </c:pt>
                <c:pt idx="54">
                  <c:v>266</c:v>
                </c:pt>
                <c:pt idx="55">
                  <c:v>440</c:v>
                </c:pt>
                <c:pt idx="56">
                  <c:v>261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372</c:v>
                </c:pt>
                <c:pt idx="69">
                  <c:v>375</c:v>
                </c:pt>
                <c:pt idx="70">
                  <c:v>354</c:v>
                </c:pt>
                <c:pt idx="71">
                  <c:v>310</c:v>
                </c:pt>
                <c:pt idx="72">
                  <c:v>345</c:v>
                </c:pt>
                <c:pt idx="73">
                  <c:v>576</c:v>
                </c:pt>
                <c:pt idx="74">
                  <c:v>449</c:v>
                </c:pt>
                <c:pt idx="75">
                  <c:v>431</c:v>
                </c:pt>
                <c:pt idx="76">
                  <c:v>427</c:v>
                </c:pt>
                <c:pt idx="77">
                  <c:v>580</c:v>
                </c:pt>
                <c:pt idx="78">
                  <c:v>600</c:v>
                </c:pt>
                <c:pt idx="79">
                  <c:v>630</c:v>
                </c:pt>
                <c:pt idx="80">
                  <c:v>596</c:v>
                </c:pt>
                <c:pt idx="81">
                  <c:v>593</c:v>
                </c:pt>
                <c:pt idx="82">
                  <c:v>581</c:v>
                </c:pt>
                <c:pt idx="83">
                  <c:v>695</c:v>
                </c:pt>
                <c:pt idx="84">
                  <c:v>696</c:v>
                </c:pt>
                <c:pt idx="85">
                  <c:v>853</c:v>
                </c:pt>
                <c:pt idx="86">
                  <c:v>701</c:v>
                </c:pt>
                <c:pt idx="87">
                  <c:v>1062</c:v>
                </c:pt>
                <c:pt idx="88">
                  <c:v>661</c:v>
                </c:pt>
                <c:pt idx="89">
                  <c:v>928</c:v>
                </c:pt>
                <c:pt idx="90">
                  <c:v>884</c:v>
                </c:pt>
                <c:pt idx="91">
                  <c:v>766</c:v>
                </c:pt>
                <c:pt idx="92">
                  <c:v>837</c:v>
                </c:pt>
                <c:pt idx="93">
                  <c:v>712</c:v>
                </c:pt>
                <c:pt idx="94">
                  <c:v>817</c:v>
                </c:pt>
                <c:pt idx="95">
                  <c:v>841</c:v>
                </c:pt>
                <c:pt idx="96">
                  <c:v>842</c:v>
                </c:pt>
                <c:pt idx="97">
                  <c:v>458</c:v>
                </c:pt>
                <c:pt idx="98">
                  <c:v>430</c:v>
                </c:pt>
                <c:pt idx="99">
                  <c:v>759</c:v>
                </c:pt>
                <c:pt idx="100">
                  <c:v>645</c:v>
                </c:pt>
                <c:pt idx="101">
                  <c:v>803</c:v>
                </c:pt>
                <c:pt idx="102">
                  <c:v>688</c:v>
                </c:pt>
                <c:pt idx="103">
                  <c:v>627</c:v>
                </c:pt>
                <c:pt idx="104">
                  <c:v>527</c:v>
                </c:pt>
                <c:pt idx="105">
                  <c:v>431</c:v>
                </c:pt>
                <c:pt idx="106">
                  <c:v>563</c:v>
                </c:pt>
                <c:pt idx="107">
                  <c:v>623</c:v>
                </c:pt>
                <c:pt idx="108">
                  <c:v>757</c:v>
                </c:pt>
                <c:pt idx="109">
                  <c:v>782</c:v>
                </c:pt>
                <c:pt idx="110">
                  <c:v>424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649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Koreksi_Data!$C$1217:$C$1348</c:f>
              <c:numCache>
                <c:formatCode>mmm\-yyyy</c:formatCode>
                <c:ptCount val="132"/>
                <c:pt idx="0">
                  <c:v>37622</c:v>
                </c:pt>
                <c:pt idx="1">
                  <c:v>37653</c:v>
                </c:pt>
                <c:pt idx="2">
                  <c:v>37681</c:v>
                </c:pt>
                <c:pt idx="3">
                  <c:v>37712</c:v>
                </c:pt>
                <c:pt idx="4">
                  <c:v>37742</c:v>
                </c:pt>
                <c:pt idx="5">
                  <c:v>37773</c:v>
                </c:pt>
                <c:pt idx="6">
                  <c:v>37803</c:v>
                </c:pt>
                <c:pt idx="7">
                  <c:v>37834</c:v>
                </c:pt>
                <c:pt idx="8">
                  <c:v>37865</c:v>
                </c:pt>
                <c:pt idx="9">
                  <c:v>37895</c:v>
                </c:pt>
                <c:pt idx="10">
                  <c:v>37926</c:v>
                </c:pt>
                <c:pt idx="11">
                  <c:v>37956</c:v>
                </c:pt>
                <c:pt idx="12">
                  <c:v>37987</c:v>
                </c:pt>
                <c:pt idx="13">
                  <c:v>38018</c:v>
                </c:pt>
                <c:pt idx="14">
                  <c:v>38047</c:v>
                </c:pt>
                <c:pt idx="15">
                  <c:v>38078</c:v>
                </c:pt>
                <c:pt idx="16">
                  <c:v>38108</c:v>
                </c:pt>
                <c:pt idx="17">
                  <c:v>38139</c:v>
                </c:pt>
                <c:pt idx="18">
                  <c:v>38169</c:v>
                </c:pt>
                <c:pt idx="19">
                  <c:v>38200</c:v>
                </c:pt>
                <c:pt idx="20">
                  <c:v>38231</c:v>
                </c:pt>
                <c:pt idx="21">
                  <c:v>38261</c:v>
                </c:pt>
                <c:pt idx="22">
                  <c:v>38292</c:v>
                </c:pt>
                <c:pt idx="23">
                  <c:v>38322</c:v>
                </c:pt>
                <c:pt idx="24">
                  <c:v>38353</c:v>
                </c:pt>
                <c:pt idx="25">
                  <c:v>38384</c:v>
                </c:pt>
                <c:pt idx="26">
                  <c:v>38412</c:v>
                </c:pt>
                <c:pt idx="27">
                  <c:v>38443</c:v>
                </c:pt>
                <c:pt idx="28">
                  <c:v>38473</c:v>
                </c:pt>
                <c:pt idx="29">
                  <c:v>38504</c:v>
                </c:pt>
                <c:pt idx="30">
                  <c:v>38534</c:v>
                </c:pt>
                <c:pt idx="31">
                  <c:v>38565</c:v>
                </c:pt>
                <c:pt idx="32">
                  <c:v>38596</c:v>
                </c:pt>
                <c:pt idx="33">
                  <c:v>38626</c:v>
                </c:pt>
                <c:pt idx="34">
                  <c:v>38657</c:v>
                </c:pt>
                <c:pt idx="35">
                  <c:v>38687</c:v>
                </c:pt>
                <c:pt idx="36">
                  <c:v>38718</c:v>
                </c:pt>
                <c:pt idx="37">
                  <c:v>38749</c:v>
                </c:pt>
                <c:pt idx="38">
                  <c:v>38777</c:v>
                </c:pt>
                <c:pt idx="39">
                  <c:v>38808</c:v>
                </c:pt>
                <c:pt idx="40">
                  <c:v>38838</c:v>
                </c:pt>
                <c:pt idx="41">
                  <c:v>38869</c:v>
                </c:pt>
                <c:pt idx="42">
                  <c:v>38899</c:v>
                </c:pt>
                <c:pt idx="43">
                  <c:v>38930</c:v>
                </c:pt>
                <c:pt idx="44">
                  <c:v>38961</c:v>
                </c:pt>
                <c:pt idx="45">
                  <c:v>38991</c:v>
                </c:pt>
                <c:pt idx="46">
                  <c:v>39022</c:v>
                </c:pt>
                <c:pt idx="47">
                  <c:v>39052</c:v>
                </c:pt>
                <c:pt idx="48">
                  <c:v>39083</c:v>
                </c:pt>
                <c:pt idx="49">
                  <c:v>39114</c:v>
                </c:pt>
                <c:pt idx="50">
                  <c:v>39142</c:v>
                </c:pt>
                <c:pt idx="51">
                  <c:v>39173</c:v>
                </c:pt>
                <c:pt idx="52">
                  <c:v>39203</c:v>
                </c:pt>
                <c:pt idx="53">
                  <c:v>39234</c:v>
                </c:pt>
                <c:pt idx="54">
                  <c:v>39264</c:v>
                </c:pt>
                <c:pt idx="55">
                  <c:v>39295</c:v>
                </c:pt>
                <c:pt idx="56">
                  <c:v>39326</c:v>
                </c:pt>
                <c:pt idx="57">
                  <c:v>39356</c:v>
                </c:pt>
                <c:pt idx="58">
                  <c:v>39387</c:v>
                </c:pt>
                <c:pt idx="59">
                  <c:v>39417</c:v>
                </c:pt>
                <c:pt idx="60">
                  <c:v>39448</c:v>
                </c:pt>
                <c:pt idx="61">
                  <c:v>39479</c:v>
                </c:pt>
                <c:pt idx="62">
                  <c:v>39508</c:v>
                </c:pt>
                <c:pt idx="63">
                  <c:v>39539</c:v>
                </c:pt>
                <c:pt idx="64">
                  <c:v>39569</c:v>
                </c:pt>
                <c:pt idx="65">
                  <c:v>39600</c:v>
                </c:pt>
                <c:pt idx="66">
                  <c:v>39630</c:v>
                </c:pt>
                <c:pt idx="67">
                  <c:v>39661</c:v>
                </c:pt>
                <c:pt idx="68">
                  <c:v>39692</c:v>
                </c:pt>
                <c:pt idx="69">
                  <c:v>39722</c:v>
                </c:pt>
                <c:pt idx="70">
                  <c:v>39753</c:v>
                </c:pt>
                <c:pt idx="71">
                  <c:v>39783</c:v>
                </c:pt>
                <c:pt idx="72">
                  <c:v>39814</c:v>
                </c:pt>
                <c:pt idx="73">
                  <c:v>39845</c:v>
                </c:pt>
                <c:pt idx="74">
                  <c:v>39873</c:v>
                </c:pt>
                <c:pt idx="75">
                  <c:v>39904</c:v>
                </c:pt>
                <c:pt idx="76">
                  <c:v>39934</c:v>
                </c:pt>
                <c:pt idx="77">
                  <c:v>39965</c:v>
                </c:pt>
                <c:pt idx="78">
                  <c:v>39995</c:v>
                </c:pt>
                <c:pt idx="79">
                  <c:v>40026</c:v>
                </c:pt>
                <c:pt idx="80">
                  <c:v>40057</c:v>
                </c:pt>
                <c:pt idx="81">
                  <c:v>40087</c:v>
                </c:pt>
                <c:pt idx="82">
                  <c:v>40118</c:v>
                </c:pt>
                <c:pt idx="83">
                  <c:v>40148</c:v>
                </c:pt>
                <c:pt idx="84">
                  <c:v>40179</c:v>
                </c:pt>
                <c:pt idx="85">
                  <c:v>40210</c:v>
                </c:pt>
                <c:pt idx="86">
                  <c:v>40238</c:v>
                </c:pt>
                <c:pt idx="87">
                  <c:v>40269</c:v>
                </c:pt>
                <c:pt idx="88">
                  <c:v>40299</c:v>
                </c:pt>
                <c:pt idx="89">
                  <c:v>40330</c:v>
                </c:pt>
                <c:pt idx="90">
                  <c:v>40360</c:v>
                </c:pt>
                <c:pt idx="91">
                  <c:v>40391</c:v>
                </c:pt>
                <c:pt idx="92">
                  <c:v>40422</c:v>
                </c:pt>
                <c:pt idx="93">
                  <c:v>40452</c:v>
                </c:pt>
                <c:pt idx="94">
                  <c:v>40483</c:v>
                </c:pt>
                <c:pt idx="95">
                  <c:v>40513</c:v>
                </c:pt>
                <c:pt idx="96">
                  <c:v>40544</c:v>
                </c:pt>
                <c:pt idx="97">
                  <c:v>40575</c:v>
                </c:pt>
                <c:pt idx="98">
                  <c:v>40603</c:v>
                </c:pt>
                <c:pt idx="99">
                  <c:v>40634</c:v>
                </c:pt>
                <c:pt idx="100">
                  <c:v>40664</c:v>
                </c:pt>
                <c:pt idx="101">
                  <c:v>40695</c:v>
                </c:pt>
                <c:pt idx="102">
                  <c:v>40725</c:v>
                </c:pt>
                <c:pt idx="103">
                  <c:v>40756</c:v>
                </c:pt>
                <c:pt idx="104">
                  <c:v>40787</c:v>
                </c:pt>
                <c:pt idx="105">
                  <c:v>40817</c:v>
                </c:pt>
                <c:pt idx="106">
                  <c:v>40848</c:v>
                </c:pt>
                <c:pt idx="107">
                  <c:v>40878</c:v>
                </c:pt>
                <c:pt idx="108">
                  <c:v>40909</c:v>
                </c:pt>
                <c:pt idx="109">
                  <c:v>40940</c:v>
                </c:pt>
                <c:pt idx="110">
                  <c:v>40969</c:v>
                </c:pt>
                <c:pt idx="111">
                  <c:v>41000</c:v>
                </c:pt>
                <c:pt idx="112">
                  <c:v>41030</c:v>
                </c:pt>
                <c:pt idx="113">
                  <c:v>41061</c:v>
                </c:pt>
                <c:pt idx="114">
                  <c:v>41091</c:v>
                </c:pt>
                <c:pt idx="115">
                  <c:v>41122</c:v>
                </c:pt>
                <c:pt idx="116">
                  <c:v>41153</c:v>
                </c:pt>
                <c:pt idx="117">
                  <c:v>41183</c:v>
                </c:pt>
                <c:pt idx="118">
                  <c:v>41214</c:v>
                </c:pt>
                <c:pt idx="119">
                  <c:v>41244</c:v>
                </c:pt>
                <c:pt idx="120">
                  <c:v>41275</c:v>
                </c:pt>
                <c:pt idx="121">
                  <c:v>41306</c:v>
                </c:pt>
                <c:pt idx="122">
                  <c:v>41334</c:v>
                </c:pt>
                <c:pt idx="123">
                  <c:v>41365</c:v>
                </c:pt>
                <c:pt idx="124">
                  <c:v>41395</c:v>
                </c:pt>
                <c:pt idx="125">
                  <c:v>41640</c:v>
                </c:pt>
                <c:pt idx="126">
                  <c:v>41671</c:v>
                </c:pt>
                <c:pt idx="127">
                  <c:v>41730</c:v>
                </c:pt>
                <c:pt idx="128">
                  <c:v>41760</c:v>
                </c:pt>
                <c:pt idx="129">
                  <c:v>41791</c:v>
                </c:pt>
                <c:pt idx="130">
                  <c:v>41821</c:v>
                </c:pt>
                <c:pt idx="131">
                  <c:v>42552</c:v>
                </c:pt>
              </c:numCache>
            </c:numRef>
          </c:xVal>
          <c:yVal>
            <c:numRef>
              <c:f>Koreksi_Data!$Q$1217:$Q$1348</c:f>
              <c:numCache>
                <c:formatCode>#,##0.0</c:formatCode>
                <c:ptCount val="132"/>
                <c:pt idx="0">
                  <c:v>74.625</c:v>
                </c:pt>
                <c:pt idx="2">
                  <c:v>64</c:v>
                </c:pt>
                <c:pt idx="4">
                  <c:v>56</c:v>
                </c:pt>
                <c:pt idx="5">
                  <c:v>36</c:v>
                </c:pt>
                <c:pt idx="8">
                  <c:v>48</c:v>
                </c:pt>
                <c:pt idx="9">
                  <c:v>2.5</c:v>
                </c:pt>
                <c:pt idx="10">
                  <c:v>0</c:v>
                </c:pt>
                <c:pt idx="11">
                  <c:v>14.25</c:v>
                </c:pt>
                <c:pt idx="12">
                  <c:v>6</c:v>
                </c:pt>
                <c:pt idx="13">
                  <c:v>15</c:v>
                </c:pt>
                <c:pt idx="14">
                  <c:v>27</c:v>
                </c:pt>
                <c:pt idx="15">
                  <c:v>24.5</c:v>
                </c:pt>
                <c:pt idx="16">
                  <c:v>14</c:v>
                </c:pt>
                <c:pt idx="17">
                  <c:v>32</c:v>
                </c:pt>
                <c:pt idx="18">
                  <c:v>0</c:v>
                </c:pt>
                <c:pt idx="20">
                  <c:v>600</c:v>
                </c:pt>
                <c:pt idx="21">
                  <c:v>439</c:v>
                </c:pt>
                <c:pt idx="25">
                  <c:v>265</c:v>
                </c:pt>
                <c:pt idx="26">
                  <c:v>129</c:v>
                </c:pt>
                <c:pt idx="27">
                  <c:v>228</c:v>
                </c:pt>
                <c:pt idx="29">
                  <c:v>144</c:v>
                </c:pt>
                <c:pt idx="30">
                  <c:v>180</c:v>
                </c:pt>
                <c:pt idx="31">
                  <c:v>180</c:v>
                </c:pt>
                <c:pt idx="32">
                  <c:v>204</c:v>
                </c:pt>
                <c:pt idx="33">
                  <c:v>204</c:v>
                </c:pt>
                <c:pt idx="34">
                  <c:v>288</c:v>
                </c:pt>
                <c:pt idx="38">
                  <c:v>218</c:v>
                </c:pt>
                <c:pt idx="39">
                  <c:v>0</c:v>
                </c:pt>
                <c:pt idx="40">
                  <c:v>288</c:v>
                </c:pt>
                <c:pt idx="41">
                  <c:v>374</c:v>
                </c:pt>
                <c:pt idx="42">
                  <c:v>352</c:v>
                </c:pt>
                <c:pt idx="44">
                  <c:v>24</c:v>
                </c:pt>
                <c:pt idx="45">
                  <c:v>96</c:v>
                </c:pt>
                <c:pt idx="46">
                  <c:v>208</c:v>
                </c:pt>
                <c:pt idx="47">
                  <c:v>288</c:v>
                </c:pt>
                <c:pt idx="49">
                  <c:v>388</c:v>
                </c:pt>
                <c:pt idx="50">
                  <c:v>438</c:v>
                </c:pt>
                <c:pt idx="51">
                  <c:v>306</c:v>
                </c:pt>
                <c:pt idx="52">
                  <c:v>288</c:v>
                </c:pt>
                <c:pt idx="53">
                  <c:v>306</c:v>
                </c:pt>
                <c:pt idx="54">
                  <c:v>336</c:v>
                </c:pt>
                <c:pt idx="68">
                  <c:v>600</c:v>
                </c:pt>
                <c:pt idx="73">
                  <c:v>648</c:v>
                </c:pt>
                <c:pt idx="74">
                  <c:v>576</c:v>
                </c:pt>
                <c:pt idx="75">
                  <c:v>660</c:v>
                </c:pt>
                <c:pt idx="76">
                  <c:v>612</c:v>
                </c:pt>
                <c:pt idx="77">
                  <c:v>756</c:v>
                </c:pt>
                <c:pt idx="83">
                  <c:v>810</c:v>
                </c:pt>
                <c:pt idx="85">
                  <c:v>852</c:v>
                </c:pt>
                <c:pt idx="88">
                  <c:v>852</c:v>
                </c:pt>
                <c:pt idx="89">
                  <c:v>852</c:v>
                </c:pt>
                <c:pt idx="90">
                  <c:v>780</c:v>
                </c:pt>
                <c:pt idx="91">
                  <c:v>852</c:v>
                </c:pt>
                <c:pt idx="95">
                  <c:v>912</c:v>
                </c:pt>
                <c:pt idx="96">
                  <c:v>792</c:v>
                </c:pt>
                <c:pt idx="97">
                  <c:v>0</c:v>
                </c:pt>
                <c:pt idx="98">
                  <c:v>576</c:v>
                </c:pt>
                <c:pt idx="100">
                  <c:v>648</c:v>
                </c:pt>
                <c:pt idx="102">
                  <c:v>560</c:v>
                </c:pt>
                <c:pt idx="106">
                  <c:v>648</c:v>
                </c:pt>
                <c:pt idx="109">
                  <c:v>564</c:v>
                </c:pt>
                <c:pt idx="131">
                  <c:v>0</c:v>
                </c:pt>
              </c:numCache>
            </c:numRef>
          </c:yVal>
          <c:smooth val="0"/>
        </c:ser>
        <c:axId val="66207005"/>
        <c:axId val="97509429"/>
      </c:scatterChart>
      <c:valAx>
        <c:axId val="66207005"/>
        <c:scaling>
          <c:orientation val="minMax"/>
          <c:max val="42552"/>
          <c:min val="37622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7509429"/>
        <c:crosses val="autoZero"/>
        <c:crossBetween val="midCat"/>
        <c:majorUnit val="730.5"/>
      </c:valAx>
      <c:valAx>
        <c:axId val="97509429"/>
        <c:scaling>
          <c:orientation val="minMax"/>
          <c:max val="12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620700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KKNA-3 | FLUID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548235"/>
            </a:solidFill>
            <a:ln w="1908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Koreksi_Data!$C$1217:$C$1348</c:f>
              <c:numCache>
                <c:formatCode>mmm\-yyyy</c:formatCode>
                <c:ptCount val="132"/>
                <c:pt idx="0">
                  <c:v>37622</c:v>
                </c:pt>
                <c:pt idx="1">
                  <c:v>37653</c:v>
                </c:pt>
                <c:pt idx="2">
                  <c:v>37681</c:v>
                </c:pt>
                <c:pt idx="3">
                  <c:v>37712</c:v>
                </c:pt>
                <c:pt idx="4">
                  <c:v>37742</c:v>
                </c:pt>
                <c:pt idx="5">
                  <c:v>37773</c:v>
                </c:pt>
                <c:pt idx="6">
                  <c:v>37803</c:v>
                </c:pt>
                <c:pt idx="7">
                  <c:v>37834</c:v>
                </c:pt>
                <c:pt idx="8">
                  <c:v>37865</c:v>
                </c:pt>
                <c:pt idx="9">
                  <c:v>37895</c:v>
                </c:pt>
                <c:pt idx="10">
                  <c:v>37926</c:v>
                </c:pt>
                <c:pt idx="11">
                  <c:v>37956</c:v>
                </c:pt>
                <c:pt idx="12">
                  <c:v>37987</c:v>
                </c:pt>
                <c:pt idx="13">
                  <c:v>38018</c:v>
                </c:pt>
                <c:pt idx="14">
                  <c:v>38047</c:v>
                </c:pt>
                <c:pt idx="15">
                  <c:v>38078</c:v>
                </c:pt>
                <c:pt idx="16">
                  <c:v>38108</c:v>
                </c:pt>
                <c:pt idx="17">
                  <c:v>38139</c:v>
                </c:pt>
                <c:pt idx="18">
                  <c:v>38169</c:v>
                </c:pt>
                <c:pt idx="19">
                  <c:v>38200</c:v>
                </c:pt>
                <c:pt idx="20">
                  <c:v>38231</c:v>
                </c:pt>
                <c:pt idx="21">
                  <c:v>38261</c:v>
                </c:pt>
                <c:pt idx="22">
                  <c:v>38292</c:v>
                </c:pt>
                <c:pt idx="23">
                  <c:v>38322</c:v>
                </c:pt>
                <c:pt idx="24">
                  <c:v>38353</c:v>
                </c:pt>
                <c:pt idx="25">
                  <c:v>38384</c:v>
                </c:pt>
                <c:pt idx="26">
                  <c:v>38412</c:v>
                </c:pt>
                <c:pt idx="27">
                  <c:v>38443</c:v>
                </c:pt>
                <c:pt idx="28">
                  <c:v>38473</c:v>
                </c:pt>
                <c:pt idx="29">
                  <c:v>38504</c:v>
                </c:pt>
                <c:pt idx="30">
                  <c:v>38534</c:v>
                </c:pt>
                <c:pt idx="31">
                  <c:v>38565</c:v>
                </c:pt>
                <c:pt idx="32">
                  <c:v>38596</c:v>
                </c:pt>
                <c:pt idx="33">
                  <c:v>38626</c:v>
                </c:pt>
                <c:pt idx="34">
                  <c:v>38657</c:v>
                </c:pt>
                <c:pt idx="35">
                  <c:v>38687</c:v>
                </c:pt>
                <c:pt idx="36">
                  <c:v>38718</c:v>
                </c:pt>
                <c:pt idx="37">
                  <c:v>38749</c:v>
                </c:pt>
                <c:pt idx="38">
                  <c:v>38777</c:v>
                </c:pt>
                <c:pt idx="39">
                  <c:v>38808</c:v>
                </c:pt>
                <c:pt idx="40">
                  <c:v>38838</c:v>
                </c:pt>
                <c:pt idx="41">
                  <c:v>38869</c:v>
                </c:pt>
                <c:pt idx="42">
                  <c:v>38899</c:v>
                </c:pt>
                <c:pt idx="43">
                  <c:v>38930</c:v>
                </c:pt>
                <c:pt idx="44">
                  <c:v>38961</c:v>
                </c:pt>
                <c:pt idx="45">
                  <c:v>38991</c:v>
                </c:pt>
                <c:pt idx="46">
                  <c:v>39022</c:v>
                </c:pt>
                <c:pt idx="47">
                  <c:v>39052</c:v>
                </c:pt>
                <c:pt idx="48">
                  <c:v>39083</c:v>
                </c:pt>
                <c:pt idx="49">
                  <c:v>39114</c:v>
                </c:pt>
                <c:pt idx="50">
                  <c:v>39142</c:v>
                </c:pt>
                <c:pt idx="51">
                  <c:v>39173</c:v>
                </c:pt>
                <c:pt idx="52">
                  <c:v>39203</c:v>
                </c:pt>
                <c:pt idx="53">
                  <c:v>39234</c:v>
                </c:pt>
                <c:pt idx="54">
                  <c:v>39264</c:v>
                </c:pt>
                <c:pt idx="55">
                  <c:v>39295</c:v>
                </c:pt>
                <c:pt idx="56">
                  <c:v>39326</c:v>
                </c:pt>
                <c:pt idx="57">
                  <c:v>39356</c:v>
                </c:pt>
                <c:pt idx="58">
                  <c:v>39387</c:v>
                </c:pt>
                <c:pt idx="59">
                  <c:v>39417</c:v>
                </c:pt>
                <c:pt idx="60">
                  <c:v>39448</c:v>
                </c:pt>
                <c:pt idx="61">
                  <c:v>39479</c:v>
                </c:pt>
                <c:pt idx="62">
                  <c:v>39508</c:v>
                </c:pt>
                <c:pt idx="63">
                  <c:v>39539</c:v>
                </c:pt>
                <c:pt idx="64">
                  <c:v>39569</c:v>
                </c:pt>
                <c:pt idx="65">
                  <c:v>39600</c:v>
                </c:pt>
                <c:pt idx="66">
                  <c:v>39630</c:v>
                </c:pt>
                <c:pt idx="67">
                  <c:v>39661</c:v>
                </c:pt>
                <c:pt idx="68">
                  <c:v>39692</c:v>
                </c:pt>
                <c:pt idx="69">
                  <c:v>39722</c:v>
                </c:pt>
                <c:pt idx="70">
                  <c:v>39753</c:v>
                </c:pt>
                <c:pt idx="71">
                  <c:v>39783</c:v>
                </c:pt>
                <c:pt idx="72">
                  <c:v>39814</c:v>
                </c:pt>
                <c:pt idx="73">
                  <c:v>39845</c:v>
                </c:pt>
                <c:pt idx="74">
                  <c:v>39873</c:v>
                </c:pt>
                <c:pt idx="75">
                  <c:v>39904</c:v>
                </c:pt>
                <c:pt idx="76">
                  <c:v>39934</c:v>
                </c:pt>
                <c:pt idx="77">
                  <c:v>39965</c:v>
                </c:pt>
                <c:pt idx="78">
                  <c:v>39995</c:v>
                </c:pt>
                <c:pt idx="79">
                  <c:v>40026</c:v>
                </c:pt>
                <c:pt idx="80">
                  <c:v>40057</c:v>
                </c:pt>
                <c:pt idx="81">
                  <c:v>40087</c:v>
                </c:pt>
                <c:pt idx="82">
                  <c:v>40118</c:v>
                </c:pt>
                <c:pt idx="83">
                  <c:v>40148</c:v>
                </c:pt>
                <c:pt idx="84">
                  <c:v>40179</c:v>
                </c:pt>
                <c:pt idx="85">
                  <c:v>40210</c:v>
                </c:pt>
                <c:pt idx="86">
                  <c:v>40238</c:v>
                </c:pt>
                <c:pt idx="87">
                  <c:v>40269</c:v>
                </c:pt>
                <c:pt idx="88">
                  <c:v>40299</c:v>
                </c:pt>
                <c:pt idx="89">
                  <c:v>40330</c:v>
                </c:pt>
                <c:pt idx="90">
                  <c:v>40360</c:v>
                </c:pt>
                <c:pt idx="91">
                  <c:v>40391</c:v>
                </c:pt>
                <c:pt idx="92">
                  <c:v>40422</c:v>
                </c:pt>
                <c:pt idx="93">
                  <c:v>40452</c:v>
                </c:pt>
                <c:pt idx="94">
                  <c:v>40483</c:v>
                </c:pt>
                <c:pt idx="95">
                  <c:v>40513</c:v>
                </c:pt>
                <c:pt idx="96">
                  <c:v>40544</c:v>
                </c:pt>
                <c:pt idx="97">
                  <c:v>40575</c:v>
                </c:pt>
                <c:pt idx="98">
                  <c:v>40603</c:v>
                </c:pt>
                <c:pt idx="99">
                  <c:v>40634</c:v>
                </c:pt>
                <c:pt idx="100">
                  <c:v>40664</c:v>
                </c:pt>
                <c:pt idx="101">
                  <c:v>40695</c:v>
                </c:pt>
                <c:pt idx="102">
                  <c:v>40725</c:v>
                </c:pt>
                <c:pt idx="103">
                  <c:v>40756</c:v>
                </c:pt>
                <c:pt idx="104">
                  <c:v>40787</c:v>
                </c:pt>
                <c:pt idx="105">
                  <c:v>40817</c:v>
                </c:pt>
                <c:pt idx="106">
                  <c:v>40848</c:v>
                </c:pt>
                <c:pt idx="107">
                  <c:v>40878</c:v>
                </c:pt>
                <c:pt idx="108">
                  <c:v>40909</c:v>
                </c:pt>
                <c:pt idx="109">
                  <c:v>40940</c:v>
                </c:pt>
                <c:pt idx="110">
                  <c:v>40969</c:v>
                </c:pt>
                <c:pt idx="111">
                  <c:v>41000</c:v>
                </c:pt>
                <c:pt idx="112">
                  <c:v>41030</c:v>
                </c:pt>
                <c:pt idx="113">
                  <c:v>41061</c:v>
                </c:pt>
                <c:pt idx="114">
                  <c:v>41091</c:v>
                </c:pt>
                <c:pt idx="115">
                  <c:v>41122</c:v>
                </c:pt>
                <c:pt idx="116">
                  <c:v>41153</c:v>
                </c:pt>
                <c:pt idx="117">
                  <c:v>41183</c:v>
                </c:pt>
                <c:pt idx="118">
                  <c:v>41214</c:v>
                </c:pt>
                <c:pt idx="119">
                  <c:v>41244</c:v>
                </c:pt>
                <c:pt idx="120">
                  <c:v>41275</c:v>
                </c:pt>
                <c:pt idx="121">
                  <c:v>41306</c:v>
                </c:pt>
                <c:pt idx="122">
                  <c:v>41334</c:v>
                </c:pt>
                <c:pt idx="123">
                  <c:v>41365</c:v>
                </c:pt>
                <c:pt idx="124">
                  <c:v>41395</c:v>
                </c:pt>
                <c:pt idx="125">
                  <c:v>41640</c:v>
                </c:pt>
                <c:pt idx="126">
                  <c:v>41671</c:v>
                </c:pt>
                <c:pt idx="127">
                  <c:v>41730</c:v>
                </c:pt>
                <c:pt idx="128">
                  <c:v>41760</c:v>
                </c:pt>
                <c:pt idx="129">
                  <c:v>41791</c:v>
                </c:pt>
                <c:pt idx="130">
                  <c:v>41821</c:v>
                </c:pt>
                <c:pt idx="131">
                  <c:v>42552</c:v>
                </c:pt>
              </c:numCache>
            </c:numRef>
          </c:xVal>
          <c:yVal>
            <c:numRef>
              <c:f>Koreksi_Data!$S$1217:$S$1348</c:f>
              <c:numCache>
                <c:formatCode>#,##0.0</c:formatCode>
                <c:ptCount val="132"/>
                <c:pt idx="0">
                  <c:v>74.625</c:v>
                </c:pt>
                <c:pt idx="1">
                  <c:v>94.7868421052632</c:v>
                </c:pt>
                <c:pt idx="2">
                  <c:v>64</c:v>
                </c:pt>
                <c:pt idx="3">
                  <c:v>52.7125220458554</c:v>
                </c:pt>
                <c:pt idx="4">
                  <c:v>56</c:v>
                </c:pt>
                <c:pt idx="5">
                  <c:v>36</c:v>
                </c:pt>
                <c:pt idx="6">
                  <c:v>36.8684210526316</c:v>
                </c:pt>
                <c:pt idx="7">
                  <c:v>32.921052631579</c:v>
                </c:pt>
                <c:pt idx="8">
                  <c:v>48</c:v>
                </c:pt>
                <c:pt idx="9">
                  <c:v>2.5</c:v>
                </c:pt>
                <c:pt idx="10">
                  <c:v>0</c:v>
                </c:pt>
                <c:pt idx="11">
                  <c:v>14.25</c:v>
                </c:pt>
                <c:pt idx="12">
                  <c:v>6</c:v>
                </c:pt>
                <c:pt idx="13">
                  <c:v>15</c:v>
                </c:pt>
                <c:pt idx="14">
                  <c:v>27</c:v>
                </c:pt>
                <c:pt idx="15">
                  <c:v>24.5</c:v>
                </c:pt>
                <c:pt idx="16">
                  <c:v>14</c:v>
                </c:pt>
                <c:pt idx="17">
                  <c:v>32</c:v>
                </c:pt>
                <c:pt idx="18">
                  <c:v>0</c:v>
                </c:pt>
                <c:pt idx="19">
                  <c:v>0</c:v>
                </c:pt>
                <c:pt idx="20">
                  <c:v>600</c:v>
                </c:pt>
                <c:pt idx="21">
                  <c:v>439</c:v>
                </c:pt>
                <c:pt idx="22">
                  <c:v>465.312302839117</c:v>
                </c:pt>
                <c:pt idx="23">
                  <c:v>372.526813880126</c:v>
                </c:pt>
                <c:pt idx="24">
                  <c:v>386.375394321767</c:v>
                </c:pt>
                <c:pt idx="25">
                  <c:v>265</c:v>
                </c:pt>
                <c:pt idx="26">
                  <c:v>129</c:v>
                </c:pt>
                <c:pt idx="27">
                  <c:v>228</c:v>
                </c:pt>
                <c:pt idx="28">
                  <c:v>332.5</c:v>
                </c:pt>
                <c:pt idx="29">
                  <c:v>144</c:v>
                </c:pt>
                <c:pt idx="30">
                  <c:v>180</c:v>
                </c:pt>
                <c:pt idx="31">
                  <c:v>180</c:v>
                </c:pt>
                <c:pt idx="32">
                  <c:v>204</c:v>
                </c:pt>
                <c:pt idx="33">
                  <c:v>204</c:v>
                </c:pt>
                <c:pt idx="34">
                  <c:v>288</c:v>
                </c:pt>
                <c:pt idx="35">
                  <c:v>443.076923076923</c:v>
                </c:pt>
                <c:pt idx="36">
                  <c:v>788.811188811189</c:v>
                </c:pt>
                <c:pt idx="37">
                  <c:v>533.706293706294</c:v>
                </c:pt>
                <c:pt idx="38">
                  <c:v>218</c:v>
                </c:pt>
                <c:pt idx="39">
                  <c:v>0</c:v>
                </c:pt>
                <c:pt idx="40">
                  <c:v>288</c:v>
                </c:pt>
                <c:pt idx="41">
                  <c:v>374</c:v>
                </c:pt>
                <c:pt idx="42">
                  <c:v>352</c:v>
                </c:pt>
                <c:pt idx="43">
                  <c:v>363.733333333333</c:v>
                </c:pt>
                <c:pt idx="44">
                  <c:v>24</c:v>
                </c:pt>
                <c:pt idx="45">
                  <c:v>96</c:v>
                </c:pt>
                <c:pt idx="46">
                  <c:v>208</c:v>
                </c:pt>
                <c:pt idx="47">
                  <c:v>288</c:v>
                </c:pt>
                <c:pt idx="48">
                  <c:v>193.315068493151</c:v>
                </c:pt>
                <c:pt idx="49">
                  <c:v>388</c:v>
                </c:pt>
                <c:pt idx="50">
                  <c:v>438</c:v>
                </c:pt>
                <c:pt idx="51">
                  <c:v>306</c:v>
                </c:pt>
                <c:pt idx="52">
                  <c:v>288</c:v>
                </c:pt>
                <c:pt idx="53">
                  <c:v>306</c:v>
                </c:pt>
                <c:pt idx="54">
                  <c:v>336</c:v>
                </c:pt>
                <c:pt idx="55">
                  <c:v>555.789473684211</c:v>
                </c:pt>
                <c:pt idx="56">
                  <c:v>329.684210526316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600</c:v>
                </c:pt>
                <c:pt idx="69">
                  <c:v>604.838709677419</c:v>
                </c:pt>
                <c:pt idx="70">
                  <c:v>570.967741935484</c:v>
                </c:pt>
                <c:pt idx="71">
                  <c:v>500</c:v>
                </c:pt>
                <c:pt idx="72">
                  <c:v>556.451612903226</c:v>
                </c:pt>
                <c:pt idx="73">
                  <c:v>648</c:v>
                </c:pt>
                <c:pt idx="74">
                  <c:v>576</c:v>
                </c:pt>
                <c:pt idx="75">
                  <c:v>660</c:v>
                </c:pt>
                <c:pt idx="76">
                  <c:v>612</c:v>
                </c:pt>
                <c:pt idx="77">
                  <c:v>756</c:v>
                </c:pt>
                <c:pt idx="78">
                  <c:v>782.068965517241</c:v>
                </c:pt>
                <c:pt idx="79">
                  <c:v>821.172413793103</c:v>
                </c:pt>
                <c:pt idx="80">
                  <c:v>776.855172413793</c:v>
                </c:pt>
                <c:pt idx="81">
                  <c:v>772.944827586207</c:v>
                </c:pt>
                <c:pt idx="82">
                  <c:v>757.303448275862</c:v>
                </c:pt>
                <c:pt idx="83">
                  <c:v>810</c:v>
                </c:pt>
                <c:pt idx="84">
                  <c:v>811.165467625899</c:v>
                </c:pt>
                <c:pt idx="85">
                  <c:v>852</c:v>
                </c:pt>
                <c:pt idx="86">
                  <c:v>700.178194607268</c:v>
                </c:pt>
                <c:pt idx="87">
                  <c:v>1060.75498241501</c:v>
                </c:pt>
                <c:pt idx="88">
                  <c:v>852</c:v>
                </c:pt>
                <c:pt idx="89">
                  <c:v>852</c:v>
                </c:pt>
                <c:pt idx="90">
                  <c:v>780</c:v>
                </c:pt>
                <c:pt idx="91">
                  <c:v>852</c:v>
                </c:pt>
                <c:pt idx="92">
                  <c:v>930.971279373368</c:v>
                </c:pt>
                <c:pt idx="93">
                  <c:v>791.937336814621</c:v>
                </c:pt>
                <c:pt idx="94">
                  <c:v>908.725848563969</c:v>
                </c:pt>
                <c:pt idx="95">
                  <c:v>912</c:v>
                </c:pt>
                <c:pt idx="96">
                  <c:v>792</c:v>
                </c:pt>
                <c:pt idx="97">
                  <c:v>0</c:v>
                </c:pt>
                <c:pt idx="98">
                  <c:v>576</c:v>
                </c:pt>
                <c:pt idx="99">
                  <c:v>1016.70697674419</c:v>
                </c:pt>
                <c:pt idx="100">
                  <c:v>648</c:v>
                </c:pt>
                <c:pt idx="101">
                  <c:v>806.73488372093</c:v>
                </c:pt>
                <c:pt idx="102">
                  <c:v>560</c:v>
                </c:pt>
                <c:pt idx="103">
                  <c:v>510.348837209302</c:v>
                </c:pt>
                <c:pt idx="104">
                  <c:v>428.953488372093</c:v>
                </c:pt>
                <c:pt idx="105">
                  <c:v>350.813953488372</c:v>
                </c:pt>
                <c:pt idx="106">
                  <c:v>648</c:v>
                </c:pt>
                <c:pt idx="107">
                  <c:v>717.058614564831</c:v>
                </c:pt>
                <c:pt idx="108">
                  <c:v>871.289520426288</c:v>
                </c:pt>
                <c:pt idx="109">
                  <c:v>564</c:v>
                </c:pt>
                <c:pt idx="110">
                  <c:v>305.800511508951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468.076726342711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Koreksi_Data!$C$1217:$C$1348</c:f>
              <c:numCache>
                <c:formatCode>mmm\-yyyy</c:formatCode>
                <c:ptCount val="132"/>
                <c:pt idx="0">
                  <c:v>37622</c:v>
                </c:pt>
                <c:pt idx="1">
                  <c:v>37653</c:v>
                </c:pt>
                <c:pt idx="2">
                  <c:v>37681</c:v>
                </c:pt>
                <c:pt idx="3">
                  <c:v>37712</c:v>
                </c:pt>
                <c:pt idx="4">
                  <c:v>37742</c:v>
                </c:pt>
                <c:pt idx="5">
                  <c:v>37773</c:v>
                </c:pt>
                <c:pt idx="6">
                  <c:v>37803</c:v>
                </c:pt>
                <c:pt idx="7">
                  <c:v>37834</c:v>
                </c:pt>
                <c:pt idx="8">
                  <c:v>37865</c:v>
                </c:pt>
                <c:pt idx="9">
                  <c:v>37895</c:v>
                </c:pt>
                <c:pt idx="10">
                  <c:v>37926</c:v>
                </c:pt>
                <c:pt idx="11">
                  <c:v>37956</c:v>
                </c:pt>
                <c:pt idx="12">
                  <c:v>37987</c:v>
                </c:pt>
                <c:pt idx="13">
                  <c:v>38018</c:v>
                </c:pt>
                <c:pt idx="14">
                  <c:v>38047</c:v>
                </c:pt>
                <c:pt idx="15">
                  <c:v>38078</c:v>
                </c:pt>
                <c:pt idx="16">
                  <c:v>38108</c:v>
                </c:pt>
                <c:pt idx="17">
                  <c:v>38139</c:v>
                </c:pt>
                <c:pt idx="18">
                  <c:v>38169</c:v>
                </c:pt>
                <c:pt idx="19">
                  <c:v>38200</c:v>
                </c:pt>
                <c:pt idx="20">
                  <c:v>38231</c:v>
                </c:pt>
                <c:pt idx="21">
                  <c:v>38261</c:v>
                </c:pt>
                <c:pt idx="22">
                  <c:v>38292</c:v>
                </c:pt>
                <c:pt idx="23">
                  <c:v>38322</c:v>
                </c:pt>
                <c:pt idx="24">
                  <c:v>38353</c:v>
                </c:pt>
                <c:pt idx="25">
                  <c:v>38384</c:v>
                </c:pt>
                <c:pt idx="26">
                  <c:v>38412</c:v>
                </c:pt>
                <c:pt idx="27">
                  <c:v>38443</c:v>
                </c:pt>
                <c:pt idx="28">
                  <c:v>38473</c:v>
                </c:pt>
                <c:pt idx="29">
                  <c:v>38504</c:v>
                </c:pt>
                <c:pt idx="30">
                  <c:v>38534</c:v>
                </c:pt>
                <c:pt idx="31">
                  <c:v>38565</c:v>
                </c:pt>
                <c:pt idx="32">
                  <c:v>38596</c:v>
                </c:pt>
                <c:pt idx="33">
                  <c:v>38626</c:v>
                </c:pt>
                <c:pt idx="34">
                  <c:v>38657</c:v>
                </c:pt>
                <c:pt idx="35">
                  <c:v>38687</c:v>
                </c:pt>
                <c:pt idx="36">
                  <c:v>38718</c:v>
                </c:pt>
                <c:pt idx="37">
                  <c:v>38749</c:v>
                </c:pt>
                <c:pt idx="38">
                  <c:v>38777</c:v>
                </c:pt>
                <c:pt idx="39">
                  <c:v>38808</c:v>
                </c:pt>
                <c:pt idx="40">
                  <c:v>38838</c:v>
                </c:pt>
                <c:pt idx="41">
                  <c:v>38869</c:v>
                </c:pt>
                <c:pt idx="42">
                  <c:v>38899</c:v>
                </c:pt>
                <c:pt idx="43">
                  <c:v>38930</c:v>
                </c:pt>
                <c:pt idx="44">
                  <c:v>38961</c:v>
                </c:pt>
                <c:pt idx="45">
                  <c:v>38991</c:v>
                </c:pt>
                <c:pt idx="46">
                  <c:v>39022</c:v>
                </c:pt>
                <c:pt idx="47">
                  <c:v>39052</c:v>
                </c:pt>
                <c:pt idx="48">
                  <c:v>39083</c:v>
                </c:pt>
                <c:pt idx="49">
                  <c:v>39114</c:v>
                </c:pt>
                <c:pt idx="50">
                  <c:v>39142</c:v>
                </c:pt>
                <c:pt idx="51">
                  <c:v>39173</c:v>
                </c:pt>
                <c:pt idx="52">
                  <c:v>39203</c:v>
                </c:pt>
                <c:pt idx="53">
                  <c:v>39234</c:v>
                </c:pt>
                <c:pt idx="54">
                  <c:v>39264</c:v>
                </c:pt>
                <c:pt idx="55">
                  <c:v>39295</c:v>
                </c:pt>
                <c:pt idx="56">
                  <c:v>39326</c:v>
                </c:pt>
                <c:pt idx="57">
                  <c:v>39356</c:v>
                </c:pt>
                <c:pt idx="58">
                  <c:v>39387</c:v>
                </c:pt>
                <c:pt idx="59">
                  <c:v>39417</c:v>
                </c:pt>
                <c:pt idx="60">
                  <c:v>39448</c:v>
                </c:pt>
                <c:pt idx="61">
                  <c:v>39479</c:v>
                </c:pt>
                <c:pt idx="62">
                  <c:v>39508</c:v>
                </c:pt>
                <c:pt idx="63">
                  <c:v>39539</c:v>
                </c:pt>
                <c:pt idx="64">
                  <c:v>39569</c:v>
                </c:pt>
                <c:pt idx="65">
                  <c:v>39600</c:v>
                </c:pt>
                <c:pt idx="66">
                  <c:v>39630</c:v>
                </c:pt>
                <c:pt idx="67">
                  <c:v>39661</c:v>
                </c:pt>
                <c:pt idx="68">
                  <c:v>39692</c:v>
                </c:pt>
                <c:pt idx="69">
                  <c:v>39722</c:v>
                </c:pt>
                <c:pt idx="70">
                  <c:v>39753</c:v>
                </c:pt>
                <c:pt idx="71">
                  <c:v>39783</c:v>
                </c:pt>
                <c:pt idx="72">
                  <c:v>39814</c:v>
                </c:pt>
                <c:pt idx="73">
                  <c:v>39845</c:v>
                </c:pt>
                <c:pt idx="74">
                  <c:v>39873</c:v>
                </c:pt>
                <c:pt idx="75">
                  <c:v>39904</c:v>
                </c:pt>
                <c:pt idx="76">
                  <c:v>39934</c:v>
                </c:pt>
                <c:pt idx="77">
                  <c:v>39965</c:v>
                </c:pt>
                <c:pt idx="78">
                  <c:v>39995</c:v>
                </c:pt>
                <c:pt idx="79">
                  <c:v>40026</c:v>
                </c:pt>
                <c:pt idx="80">
                  <c:v>40057</c:v>
                </c:pt>
                <c:pt idx="81">
                  <c:v>40087</c:v>
                </c:pt>
                <c:pt idx="82">
                  <c:v>40118</c:v>
                </c:pt>
                <c:pt idx="83">
                  <c:v>40148</c:v>
                </c:pt>
                <c:pt idx="84">
                  <c:v>40179</c:v>
                </c:pt>
                <c:pt idx="85">
                  <c:v>40210</c:v>
                </c:pt>
                <c:pt idx="86">
                  <c:v>40238</c:v>
                </c:pt>
                <c:pt idx="87">
                  <c:v>40269</c:v>
                </c:pt>
                <c:pt idx="88">
                  <c:v>40299</c:v>
                </c:pt>
                <c:pt idx="89">
                  <c:v>40330</c:v>
                </c:pt>
                <c:pt idx="90">
                  <c:v>40360</c:v>
                </c:pt>
                <c:pt idx="91">
                  <c:v>40391</c:v>
                </c:pt>
                <c:pt idx="92">
                  <c:v>40422</c:v>
                </c:pt>
                <c:pt idx="93">
                  <c:v>40452</c:v>
                </c:pt>
                <c:pt idx="94">
                  <c:v>40483</c:v>
                </c:pt>
                <c:pt idx="95">
                  <c:v>40513</c:v>
                </c:pt>
                <c:pt idx="96">
                  <c:v>40544</c:v>
                </c:pt>
                <c:pt idx="97">
                  <c:v>40575</c:v>
                </c:pt>
                <c:pt idx="98">
                  <c:v>40603</c:v>
                </c:pt>
                <c:pt idx="99">
                  <c:v>40634</c:v>
                </c:pt>
                <c:pt idx="100">
                  <c:v>40664</c:v>
                </c:pt>
                <c:pt idx="101">
                  <c:v>40695</c:v>
                </c:pt>
                <c:pt idx="102">
                  <c:v>40725</c:v>
                </c:pt>
                <c:pt idx="103">
                  <c:v>40756</c:v>
                </c:pt>
                <c:pt idx="104">
                  <c:v>40787</c:v>
                </c:pt>
                <c:pt idx="105">
                  <c:v>40817</c:v>
                </c:pt>
                <c:pt idx="106">
                  <c:v>40848</c:v>
                </c:pt>
                <c:pt idx="107">
                  <c:v>40878</c:v>
                </c:pt>
                <c:pt idx="108">
                  <c:v>40909</c:v>
                </c:pt>
                <c:pt idx="109">
                  <c:v>40940</c:v>
                </c:pt>
                <c:pt idx="110">
                  <c:v>40969</c:v>
                </c:pt>
                <c:pt idx="111">
                  <c:v>41000</c:v>
                </c:pt>
                <c:pt idx="112">
                  <c:v>41030</c:v>
                </c:pt>
                <c:pt idx="113">
                  <c:v>41061</c:v>
                </c:pt>
                <c:pt idx="114">
                  <c:v>41091</c:v>
                </c:pt>
                <c:pt idx="115">
                  <c:v>41122</c:v>
                </c:pt>
                <c:pt idx="116">
                  <c:v>41153</c:v>
                </c:pt>
                <c:pt idx="117">
                  <c:v>41183</c:v>
                </c:pt>
                <c:pt idx="118">
                  <c:v>41214</c:v>
                </c:pt>
                <c:pt idx="119">
                  <c:v>41244</c:v>
                </c:pt>
                <c:pt idx="120">
                  <c:v>41275</c:v>
                </c:pt>
                <c:pt idx="121">
                  <c:v>41306</c:v>
                </c:pt>
                <c:pt idx="122">
                  <c:v>41334</c:v>
                </c:pt>
                <c:pt idx="123">
                  <c:v>41365</c:v>
                </c:pt>
                <c:pt idx="124">
                  <c:v>41395</c:v>
                </c:pt>
                <c:pt idx="125">
                  <c:v>41640</c:v>
                </c:pt>
                <c:pt idx="126">
                  <c:v>41671</c:v>
                </c:pt>
                <c:pt idx="127">
                  <c:v>41730</c:v>
                </c:pt>
                <c:pt idx="128">
                  <c:v>41760</c:v>
                </c:pt>
                <c:pt idx="129">
                  <c:v>41791</c:v>
                </c:pt>
                <c:pt idx="130">
                  <c:v>41821</c:v>
                </c:pt>
                <c:pt idx="131">
                  <c:v>42552</c:v>
                </c:pt>
              </c:numCache>
            </c:numRef>
          </c:xVal>
          <c:yVal>
            <c:numRef>
              <c:f>Koreksi_Data!$Q$1217:$Q$1348</c:f>
              <c:numCache>
                <c:formatCode>#,##0.0</c:formatCode>
                <c:ptCount val="132"/>
                <c:pt idx="0">
                  <c:v>74.625</c:v>
                </c:pt>
                <c:pt idx="2">
                  <c:v>64</c:v>
                </c:pt>
                <c:pt idx="4">
                  <c:v>56</c:v>
                </c:pt>
                <c:pt idx="5">
                  <c:v>36</c:v>
                </c:pt>
                <c:pt idx="8">
                  <c:v>48</c:v>
                </c:pt>
                <c:pt idx="9">
                  <c:v>2.5</c:v>
                </c:pt>
                <c:pt idx="10">
                  <c:v>0</c:v>
                </c:pt>
                <c:pt idx="11">
                  <c:v>14.25</c:v>
                </c:pt>
                <c:pt idx="12">
                  <c:v>6</c:v>
                </c:pt>
                <c:pt idx="13">
                  <c:v>15</c:v>
                </c:pt>
                <c:pt idx="14">
                  <c:v>27</c:v>
                </c:pt>
                <c:pt idx="15">
                  <c:v>24.5</c:v>
                </c:pt>
                <c:pt idx="16">
                  <c:v>14</c:v>
                </c:pt>
                <c:pt idx="17">
                  <c:v>32</c:v>
                </c:pt>
                <c:pt idx="18">
                  <c:v>0</c:v>
                </c:pt>
                <c:pt idx="20">
                  <c:v>600</c:v>
                </c:pt>
                <c:pt idx="21">
                  <c:v>439</c:v>
                </c:pt>
                <c:pt idx="25">
                  <c:v>265</c:v>
                </c:pt>
                <c:pt idx="26">
                  <c:v>129</c:v>
                </c:pt>
                <c:pt idx="27">
                  <c:v>228</c:v>
                </c:pt>
                <c:pt idx="29">
                  <c:v>144</c:v>
                </c:pt>
                <c:pt idx="30">
                  <c:v>180</c:v>
                </c:pt>
                <c:pt idx="31">
                  <c:v>180</c:v>
                </c:pt>
                <c:pt idx="32">
                  <c:v>204</c:v>
                </c:pt>
                <c:pt idx="33">
                  <c:v>204</c:v>
                </c:pt>
                <c:pt idx="34">
                  <c:v>288</c:v>
                </c:pt>
                <c:pt idx="38">
                  <c:v>218</c:v>
                </c:pt>
                <c:pt idx="39">
                  <c:v>0</c:v>
                </c:pt>
                <c:pt idx="40">
                  <c:v>288</c:v>
                </c:pt>
                <c:pt idx="41">
                  <c:v>374</c:v>
                </c:pt>
                <c:pt idx="42">
                  <c:v>352</c:v>
                </c:pt>
                <c:pt idx="44">
                  <c:v>24</c:v>
                </c:pt>
                <c:pt idx="45">
                  <c:v>96</c:v>
                </c:pt>
                <c:pt idx="46">
                  <c:v>208</c:v>
                </c:pt>
                <c:pt idx="47">
                  <c:v>288</c:v>
                </c:pt>
                <c:pt idx="49">
                  <c:v>388</c:v>
                </c:pt>
                <c:pt idx="50">
                  <c:v>438</c:v>
                </c:pt>
                <c:pt idx="51">
                  <c:v>306</c:v>
                </c:pt>
                <c:pt idx="52">
                  <c:v>288</c:v>
                </c:pt>
                <c:pt idx="53">
                  <c:v>306</c:v>
                </c:pt>
                <c:pt idx="54">
                  <c:v>336</c:v>
                </c:pt>
                <c:pt idx="68">
                  <c:v>600</c:v>
                </c:pt>
                <c:pt idx="73">
                  <c:v>648</c:v>
                </c:pt>
                <c:pt idx="74">
                  <c:v>576</c:v>
                </c:pt>
                <c:pt idx="75">
                  <c:v>660</c:v>
                </c:pt>
                <c:pt idx="76">
                  <c:v>612</c:v>
                </c:pt>
                <c:pt idx="77">
                  <c:v>756</c:v>
                </c:pt>
                <c:pt idx="83">
                  <c:v>810</c:v>
                </c:pt>
                <c:pt idx="85">
                  <c:v>852</c:v>
                </c:pt>
                <c:pt idx="88">
                  <c:v>852</c:v>
                </c:pt>
                <c:pt idx="89">
                  <c:v>852</c:v>
                </c:pt>
                <c:pt idx="90">
                  <c:v>780</c:v>
                </c:pt>
                <c:pt idx="91">
                  <c:v>852</c:v>
                </c:pt>
                <c:pt idx="95">
                  <c:v>912</c:v>
                </c:pt>
                <c:pt idx="96">
                  <c:v>792</c:v>
                </c:pt>
                <c:pt idx="97">
                  <c:v>0</c:v>
                </c:pt>
                <c:pt idx="98">
                  <c:v>576</c:v>
                </c:pt>
                <c:pt idx="100">
                  <c:v>648</c:v>
                </c:pt>
                <c:pt idx="102">
                  <c:v>560</c:v>
                </c:pt>
                <c:pt idx="106">
                  <c:v>648</c:v>
                </c:pt>
                <c:pt idx="109">
                  <c:v>564</c:v>
                </c:pt>
                <c:pt idx="131">
                  <c:v>0</c:v>
                </c:pt>
              </c:numCache>
            </c:numRef>
          </c:yVal>
          <c:smooth val="0"/>
        </c:ser>
        <c:axId val="35259558"/>
        <c:axId val="48005811"/>
      </c:scatterChart>
      <c:valAx>
        <c:axId val="35259558"/>
        <c:scaling>
          <c:orientation val="minMax"/>
          <c:max val="42552"/>
          <c:min val="37622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8005811"/>
        <c:crosses val="autoZero"/>
        <c:crossBetween val="midCat"/>
        <c:majorUnit val="730.5"/>
      </c:valAx>
      <c:valAx>
        <c:axId val="48005811"/>
        <c:scaling>
          <c:orientation val="minMax"/>
          <c:max val="12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525955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KKNA-3ST | FLUID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Koreksi_Data!$C$1349:$C$1511</c:f>
              <c:numCache>
                <c:formatCode>mmm\-yyyy</c:formatCode>
                <c:ptCount val="163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  <c:pt idx="152">
                  <c:v>45778</c:v>
                </c:pt>
                <c:pt idx="153">
                  <c:v>45809</c:v>
                </c:pt>
                <c:pt idx="154">
                  <c:v>45839</c:v>
                </c:pt>
                <c:pt idx="155">
                  <c:v>45962</c:v>
                </c:pt>
                <c:pt idx="156">
                  <c:v>45992</c:v>
                </c:pt>
                <c:pt idx="157">
                  <c:v>46054</c:v>
                </c:pt>
                <c:pt idx="158">
                  <c:v>46113</c:v>
                </c:pt>
                <c:pt idx="159">
                  <c:v>46143</c:v>
                </c:pt>
                <c:pt idx="160">
                  <c:v>46174</c:v>
                </c:pt>
                <c:pt idx="161">
                  <c:v>46204</c:v>
                </c:pt>
                <c:pt idx="162">
                  <c:v>46235</c:v>
                </c:pt>
              </c:numCache>
            </c:numRef>
          </c:xVal>
          <c:yVal>
            <c:numRef>
              <c:f>Koreksi_Data!$P$1349:$P$1511</c:f>
              <c:numCache>
                <c:formatCode>#,##0.0</c:formatCode>
                <c:ptCount val="163"/>
                <c:pt idx="0">
                  <c:v>369</c:v>
                </c:pt>
                <c:pt idx="1">
                  <c:v>407</c:v>
                </c:pt>
                <c:pt idx="2">
                  <c:v>386</c:v>
                </c:pt>
                <c:pt idx="3">
                  <c:v>588</c:v>
                </c:pt>
                <c:pt idx="4">
                  <c:v>280</c:v>
                </c:pt>
                <c:pt idx="5">
                  <c:v>427</c:v>
                </c:pt>
                <c:pt idx="6">
                  <c:v>269</c:v>
                </c:pt>
                <c:pt idx="7">
                  <c:v>292</c:v>
                </c:pt>
                <c:pt idx="8">
                  <c:v>279</c:v>
                </c:pt>
                <c:pt idx="9">
                  <c:v>215</c:v>
                </c:pt>
                <c:pt idx="10">
                  <c:v>201</c:v>
                </c:pt>
                <c:pt idx="11">
                  <c:v>283</c:v>
                </c:pt>
                <c:pt idx="12">
                  <c:v>182</c:v>
                </c:pt>
                <c:pt idx="13">
                  <c:v>180</c:v>
                </c:pt>
                <c:pt idx="14">
                  <c:v>368</c:v>
                </c:pt>
                <c:pt idx="15">
                  <c:v>416</c:v>
                </c:pt>
                <c:pt idx="16">
                  <c:v>682</c:v>
                </c:pt>
                <c:pt idx="17">
                  <c:v>508</c:v>
                </c:pt>
                <c:pt idx="18">
                  <c:v>533</c:v>
                </c:pt>
                <c:pt idx="19">
                  <c:v>433</c:v>
                </c:pt>
                <c:pt idx="20">
                  <c:v>429</c:v>
                </c:pt>
                <c:pt idx="21">
                  <c:v>233</c:v>
                </c:pt>
                <c:pt idx="22">
                  <c:v>294</c:v>
                </c:pt>
                <c:pt idx="23">
                  <c:v>241</c:v>
                </c:pt>
                <c:pt idx="24">
                  <c:v>237</c:v>
                </c:pt>
                <c:pt idx="25">
                  <c:v>224</c:v>
                </c:pt>
                <c:pt idx="26">
                  <c:v>216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58.5</c:v>
                </c:pt>
                <c:pt idx="36">
                  <c:v>55.6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</c:v>
                </c:pt>
                <c:pt idx="50">
                  <c:v>73.8</c:v>
                </c:pt>
                <c:pt idx="51">
                  <c:v>134</c:v>
                </c:pt>
                <c:pt idx="52">
                  <c:v>152</c:v>
                </c:pt>
                <c:pt idx="53">
                  <c:v>154</c:v>
                </c:pt>
                <c:pt idx="54">
                  <c:v>128</c:v>
                </c:pt>
                <c:pt idx="55">
                  <c:v>144</c:v>
                </c:pt>
                <c:pt idx="56">
                  <c:v>147</c:v>
                </c:pt>
                <c:pt idx="57">
                  <c:v>138</c:v>
                </c:pt>
                <c:pt idx="58">
                  <c:v>141</c:v>
                </c:pt>
                <c:pt idx="59">
                  <c:v>117</c:v>
                </c:pt>
                <c:pt idx="60">
                  <c:v>19.7</c:v>
                </c:pt>
                <c:pt idx="61">
                  <c:v>27.7</c:v>
                </c:pt>
                <c:pt idx="62">
                  <c:v>62.8</c:v>
                </c:pt>
                <c:pt idx="63">
                  <c:v>46.7</c:v>
                </c:pt>
                <c:pt idx="64">
                  <c:v>27.8</c:v>
                </c:pt>
                <c:pt idx="65">
                  <c:v>16.5</c:v>
                </c:pt>
                <c:pt idx="66">
                  <c:v>9.02</c:v>
                </c:pt>
                <c:pt idx="67">
                  <c:v>17.1</c:v>
                </c:pt>
                <c:pt idx="68">
                  <c:v>20.7</c:v>
                </c:pt>
                <c:pt idx="69">
                  <c:v>17.1</c:v>
                </c:pt>
                <c:pt idx="70">
                  <c:v>16.7</c:v>
                </c:pt>
                <c:pt idx="71">
                  <c:v>14.2</c:v>
                </c:pt>
                <c:pt idx="72">
                  <c:v>7.07</c:v>
                </c:pt>
                <c:pt idx="73">
                  <c:v>7.14</c:v>
                </c:pt>
                <c:pt idx="74">
                  <c:v>11.6</c:v>
                </c:pt>
                <c:pt idx="75">
                  <c:v>12.3</c:v>
                </c:pt>
                <c:pt idx="76">
                  <c:v>9.42</c:v>
                </c:pt>
                <c:pt idx="77">
                  <c:v>11.3</c:v>
                </c:pt>
                <c:pt idx="78">
                  <c:v>19.1</c:v>
                </c:pt>
                <c:pt idx="79">
                  <c:v>38.8</c:v>
                </c:pt>
                <c:pt idx="80">
                  <c:v>35.9</c:v>
                </c:pt>
                <c:pt idx="81">
                  <c:v>36</c:v>
                </c:pt>
                <c:pt idx="82">
                  <c:v>47.9</c:v>
                </c:pt>
                <c:pt idx="83">
                  <c:v>60.7</c:v>
                </c:pt>
                <c:pt idx="84">
                  <c:v>49.4</c:v>
                </c:pt>
                <c:pt idx="85">
                  <c:v>41.5</c:v>
                </c:pt>
                <c:pt idx="86">
                  <c:v>38.8</c:v>
                </c:pt>
                <c:pt idx="87">
                  <c:v>37.6</c:v>
                </c:pt>
                <c:pt idx="88">
                  <c:v>32.4</c:v>
                </c:pt>
                <c:pt idx="89">
                  <c:v>32.4</c:v>
                </c:pt>
                <c:pt idx="90">
                  <c:v>32.7</c:v>
                </c:pt>
                <c:pt idx="91">
                  <c:v>31</c:v>
                </c:pt>
                <c:pt idx="92">
                  <c:v>28.7</c:v>
                </c:pt>
                <c:pt idx="93">
                  <c:v>28</c:v>
                </c:pt>
                <c:pt idx="94">
                  <c:v>31.7</c:v>
                </c:pt>
                <c:pt idx="95">
                  <c:v>37.7</c:v>
                </c:pt>
                <c:pt idx="96">
                  <c:v>31.5</c:v>
                </c:pt>
                <c:pt idx="97">
                  <c:v>29.7</c:v>
                </c:pt>
                <c:pt idx="98">
                  <c:v>32.2</c:v>
                </c:pt>
                <c:pt idx="99">
                  <c:v>30.5</c:v>
                </c:pt>
                <c:pt idx="100">
                  <c:v>28.3</c:v>
                </c:pt>
                <c:pt idx="101">
                  <c:v>27.2</c:v>
                </c:pt>
                <c:pt idx="102">
                  <c:v>25.7</c:v>
                </c:pt>
                <c:pt idx="103">
                  <c:v>20.2</c:v>
                </c:pt>
                <c:pt idx="104">
                  <c:v>19.7</c:v>
                </c:pt>
                <c:pt idx="105">
                  <c:v>22.2</c:v>
                </c:pt>
                <c:pt idx="106">
                  <c:v>24</c:v>
                </c:pt>
                <c:pt idx="107">
                  <c:v>22.3</c:v>
                </c:pt>
                <c:pt idx="108">
                  <c:v>20.2</c:v>
                </c:pt>
                <c:pt idx="109">
                  <c:v>60.6</c:v>
                </c:pt>
                <c:pt idx="110">
                  <c:v>105</c:v>
                </c:pt>
                <c:pt idx="111">
                  <c:v>108</c:v>
                </c:pt>
                <c:pt idx="112">
                  <c:v>60.4</c:v>
                </c:pt>
                <c:pt idx="113">
                  <c:v>58.3</c:v>
                </c:pt>
                <c:pt idx="114">
                  <c:v>59.5</c:v>
                </c:pt>
                <c:pt idx="115">
                  <c:v>54.5</c:v>
                </c:pt>
                <c:pt idx="116">
                  <c:v>56</c:v>
                </c:pt>
                <c:pt idx="117">
                  <c:v>52.1</c:v>
                </c:pt>
                <c:pt idx="118">
                  <c:v>51.4</c:v>
                </c:pt>
                <c:pt idx="119">
                  <c:v>50.7</c:v>
                </c:pt>
                <c:pt idx="120">
                  <c:v>50.1</c:v>
                </c:pt>
                <c:pt idx="121">
                  <c:v>47.8</c:v>
                </c:pt>
                <c:pt idx="122">
                  <c:v>53.6</c:v>
                </c:pt>
                <c:pt idx="123">
                  <c:v>51.7</c:v>
                </c:pt>
                <c:pt idx="124">
                  <c:v>48.6</c:v>
                </c:pt>
                <c:pt idx="125">
                  <c:v>65.1</c:v>
                </c:pt>
                <c:pt idx="126">
                  <c:v>45</c:v>
                </c:pt>
                <c:pt idx="127">
                  <c:v>53.7</c:v>
                </c:pt>
                <c:pt idx="128">
                  <c:v>58.6</c:v>
                </c:pt>
                <c:pt idx="129">
                  <c:v>68</c:v>
                </c:pt>
                <c:pt idx="130">
                  <c:v>51.2</c:v>
                </c:pt>
                <c:pt idx="131">
                  <c:v>51.9</c:v>
                </c:pt>
                <c:pt idx="132">
                  <c:v>57</c:v>
                </c:pt>
                <c:pt idx="133">
                  <c:v>12.5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5.94</c:v>
                </c:pt>
                <c:pt idx="140">
                  <c:v>88</c:v>
                </c:pt>
                <c:pt idx="141">
                  <c:v>103</c:v>
                </c:pt>
                <c:pt idx="142">
                  <c:v>94.2</c:v>
                </c:pt>
                <c:pt idx="143">
                  <c:v>90</c:v>
                </c:pt>
                <c:pt idx="144">
                  <c:v>88.4</c:v>
                </c:pt>
                <c:pt idx="145">
                  <c:v>96.4</c:v>
                </c:pt>
                <c:pt idx="146">
                  <c:v>102</c:v>
                </c:pt>
                <c:pt idx="147">
                  <c:v>117</c:v>
                </c:pt>
                <c:pt idx="148">
                  <c:v>142</c:v>
                </c:pt>
                <c:pt idx="149">
                  <c:v>122</c:v>
                </c:pt>
                <c:pt idx="150">
                  <c:v>130</c:v>
                </c:pt>
                <c:pt idx="151">
                  <c:v>130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Koreksi_Data!$C$1349:$C$1511</c:f>
              <c:numCache>
                <c:formatCode>mmm\-yyyy</c:formatCode>
                <c:ptCount val="163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  <c:pt idx="152">
                  <c:v>45778</c:v>
                </c:pt>
                <c:pt idx="153">
                  <c:v>45809</c:v>
                </c:pt>
                <c:pt idx="154">
                  <c:v>45839</c:v>
                </c:pt>
                <c:pt idx="155">
                  <c:v>45962</c:v>
                </c:pt>
                <c:pt idx="156">
                  <c:v>45992</c:v>
                </c:pt>
                <c:pt idx="157">
                  <c:v>46054</c:v>
                </c:pt>
                <c:pt idx="158">
                  <c:v>46113</c:v>
                </c:pt>
                <c:pt idx="159">
                  <c:v>46143</c:v>
                </c:pt>
                <c:pt idx="160">
                  <c:v>46174</c:v>
                </c:pt>
                <c:pt idx="161">
                  <c:v>46204</c:v>
                </c:pt>
                <c:pt idx="162">
                  <c:v>46235</c:v>
                </c:pt>
              </c:numCache>
            </c:numRef>
          </c:xVal>
          <c:yVal>
            <c:numRef>
              <c:f>Koreksi_Data!$Q$1349:$Q$1511</c:f>
              <c:numCache>
                <c:formatCode>#,##0.0</c:formatCode>
                <c:ptCount val="163"/>
                <c:pt idx="0">
                  <c:v>399</c:v>
                </c:pt>
                <c:pt idx="1">
                  <c:v>164.8</c:v>
                </c:pt>
                <c:pt idx="2">
                  <c:v>48</c:v>
                </c:pt>
                <c:pt idx="3">
                  <c:v>384</c:v>
                </c:pt>
                <c:pt idx="5">
                  <c:v>312</c:v>
                </c:pt>
                <c:pt idx="20">
                  <c:v>144</c:v>
                </c:pt>
                <c:pt idx="26">
                  <c:v>0</c:v>
                </c:pt>
                <c:pt idx="34">
                  <c:v>48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96</c:v>
                </c:pt>
                <c:pt idx="50">
                  <c:v>70.5</c:v>
                </c:pt>
                <c:pt idx="51">
                  <c:v>135</c:v>
                </c:pt>
                <c:pt idx="52">
                  <c:v>131</c:v>
                </c:pt>
                <c:pt idx="53">
                  <c:v>127</c:v>
                </c:pt>
                <c:pt idx="54">
                  <c:v>115</c:v>
                </c:pt>
                <c:pt idx="55">
                  <c:v>138</c:v>
                </c:pt>
                <c:pt idx="56">
                  <c:v>134</c:v>
                </c:pt>
                <c:pt idx="57">
                  <c:v>126</c:v>
                </c:pt>
                <c:pt idx="58">
                  <c:v>115</c:v>
                </c:pt>
                <c:pt idx="59">
                  <c:v>121</c:v>
                </c:pt>
                <c:pt idx="60">
                  <c:v>0</c:v>
                </c:pt>
                <c:pt idx="61">
                  <c:v>110</c:v>
                </c:pt>
                <c:pt idx="62">
                  <c:v>38.5</c:v>
                </c:pt>
                <c:pt idx="64">
                  <c:v>31.5</c:v>
                </c:pt>
                <c:pt idx="65">
                  <c:v>12</c:v>
                </c:pt>
                <c:pt idx="66">
                  <c:v>6</c:v>
                </c:pt>
                <c:pt idx="67">
                  <c:v>17</c:v>
                </c:pt>
                <c:pt idx="68">
                  <c:v>23</c:v>
                </c:pt>
                <c:pt idx="69">
                  <c:v>15</c:v>
                </c:pt>
                <c:pt idx="70">
                  <c:v>12</c:v>
                </c:pt>
                <c:pt idx="71">
                  <c:v>13</c:v>
                </c:pt>
                <c:pt idx="72">
                  <c:v>6</c:v>
                </c:pt>
                <c:pt idx="73">
                  <c:v>8</c:v>
                </c:pt>
                <c:pt idx="74">
                  <c:v>12</c:v>
                </c:pt>
                <c:pt idx="75">
                  <c:v>10</c:v>
                </c:pt>
                <c:pt idx="76">
                  <c:v>8</c:v>
                </c:pt>
                <c:pt idx="77">
                  <c:v>12</c:v>
                </c:pt>
                <c:pt idx="78">
                  <c:v>17</c:v>
                </c:pt>
                <c:pt idx="79">
                  <c:v>29</c:v>
                </c:pt>
                <c:pt idx="80">
                  <c:v>32</c:v>
                </c:pt>
                <c:pt idx="81">
                  <c:v>35</c:v>
                </c:pt>
                <c:pt idx="82">
                  <c:v>92</c:v>
                </c:pt>
                <c:pt idx="83">
                  <c:v>40</c:v>
                </c:pt>
                <c:pt idx="85">
                  <c:v>35</c:v>
                </c:pt>
                <c:pt idx="87">
                  <c:v>29</c:v>
                </c:pt>
                <c:pt idx="94">
                  <c:v>34</c:v>
                </c:pt>
                <c:pt idx="95">
                  <c:v>32</c:v>
                </c:pt>
                <c:pt idx="96">
                  <c:v>30</c:v>
                </c:pt>
                <c:pt idx="104">
                  <c:v>23</c:v>
                </c:pt>
                <c:pt idx="109">
                  <c:v>114</c:v>
                </c:pt>
                <c:pt idx="111">
                  <c:v>127</c:v>
                </c:pt>
                <c:pt idx="112">
                  <c:v>58</c:v>
                </c:pt>
                <c:pt idx="125">
                  <c:v>46</c:v>
                </c:pt>
                <c:pt idx="128">
                  <c:v>64</c:v>
                </c:pt>
                <c:pt idx="130">
                  <c:v>46</c:v>
                </c:pt>
                <c:pt idx="133">
                  <c:v>0</c:v>
                </c:pt>
                <c:pt idx="134">
                  <c:v>58</c:v>
                </c:pt>
                <c:pt idx="135">
                  <c:v>64</c:v>
                </c:pt>
                <c:pt idx="139">
                  <c:v>71</c:v>
                </c:pt>
                <c:pt idx="140">
                  <c:v>87</c:v>
                </c:pt>
                <c:pt idx="142">
                  <c:v>86</c:v>
                </c:pt>
                <c:pt idx="143">
                  <c:v>76</c:v>
                </c:pt>
                <c:pt idx="144">
                  <c:v>72</c:v>
                </c:pt>
                <c:pt idx="145">
                  <c:v>83</c:v>
                </c:pt>
                <c:pt idx="146">
                  <c:v>81</c:v>
                </c:pt>
                <c:pt idx="147">
                  <c:v>112</c:v>
                </c:pt>
                <c:pt idx="148">
                  <c:v>111</c:v>
                </c:pt>
                <c:pt idx="150">
                  <c:v>109</c:v>
                </c:pt>
                <c:pt idx="152">
                  <c:v>105</c:v>
                </c:pt>
                <c:pt idx="153">
                  <c:v>99</c:v>
                </c:pt>
                <c:pt idx="154">
                  <c:v>105</c:v>
                </c:pt>
                <c:pt idx="155">
                  <c:v>95</c:v>
                </c:pt>
                <c:pt idx="156">
                  <c:v>93</c:v>
                </c:pt>
                <c:pt idx="157">
                  <c:v>116</c:v>
                </c:pt>
                <c:pt idx="158">
                  <c:v>134</c:v>
                </c:pt>
                <c:pt idx="159">
                  <c:v>125</c:v>
                </c:pt>
                <c:pt idx="160">
                  <c:v>127</c:v>
                </c:pt>
                <c:pt idx="161">
                  <c:v>124</c:v>
                </c:pt>
                <c:pt idx="162">
                  <c:v>125</c:v>
                </c:pt>
              </c:numCache>
            </c:numRef>
          </c:yVal>
          <c:smooth val="0"/>
        </c:ser>
        <c:axId val="58922079"/>
        <c:axId val="96071764"/>
      </c:scatterChart>
      <c:valAx>
        <c:axId val="58922079"/>
        <c:scaling>
          <c:orientation val="minMax"/>
          <c:max val="46235"/>
          <c:min val="41153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6071764"/>
        <c:crosses val="autoZero"/>
        <c:crossBetween val="midCat"/>
        <c:majorUnit val="730.5"/>
      </c:valAx>
      <c:valAx>
        <c:axId val="96071764"/>
        <c:scaling>
          <c:orientation val="minMax"/>
          <c:max val="8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892207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KKNA-3ST | FLUID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548235"/>
            </a:solidFill>
            <a:ln w="1908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Koreksi_Data!$C$1349:$C$1511</c:f>
              <c:numCache>
                <c:formatCode>mmm\-yyyy</c:formatCode>
                <c:ptCount val="163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  <c:pt idx="152">
                  <c:v>45778</c:v>
                </c:pt>
                <c:pt idx="153">
                  <c:v>45809</c:v>
                </c:pt>
                <c:pt idx="154">
                  <c:v>45839</c:v>
                </c:pt>
                <c:pt idx="155">
                  <c:v>45962</c:v>
                </c:pt>
                <c:pt idx="156">
                  <c:v>45992</c:v>
                </c:pt>
                <c:pt idx="157">
                  <c:v>46054</c:v>
                </c:pt>
                <c:pt idx="158">
                  <c:v>46113</c:v>
                </c:pt>
                <c:pt idx="159">
                  <c:v>46143</c:v>
                </c:pt>
                <c:pt idx="160">
                  <c:v>46174</c:v>
                </c:pt>
                <c:pt idx="161">
                  <c:v>46204</c:v>
                </c:pt>
                <c:pt idx="162">
                  <c:v>46235</c:v>
                </c:pt>
              </c:numCache>
            </c:numRef>
          </c:xVal>
          <c:yVal>
            <c:numRef>
              <c:f>Koreksi_Data!$S$1349:$S$1511</c:f>
              <c:numCache>
                <c:formatCode>#,##0.0</c:formatCode>
                <c:ptCount val="163"/>
                <c:pt idx="0">
                  <c:v>399</c:v>
                </c:pt>
                <c:pt idx="1">
                  <c:v>164.8</c:v>
                </c:pt>
                <c:pt idx="2">
                  <c:v>48</c:v>
                </c:pt>
                <c:pt idx="3">
                  <c:v>384</c:v>
                </c:pt>
                <c:pt idx="4">
                  <c:v>182.857142857143</c:v>
                </c:pt>
                <c:pt idx="5">
                  <c:v>312</c:v>
                </c:pt>
                <c:pt idx="6">
                  <c:v>196.552693208431</c:v>
                </c:pt>
                <c:pt idx="7">
                  <c:v>213.35831381733</c:v>
                </c:pt>
                <c:pt idx="8">
                  <c:v>203.859484777518</c:v>
                </c:pt>
                <c:pt idx="9">
                  <c:v>157.096018735363</c:v>
                </c:pt>
                <c:pt idx="10">
                  <c:v>146.866510538642</c:v>
                </c:pt>
                <c:pt idx="11">
                  <c:v>206.782201405152</c:v>
                </c:pt>
                <c:pt idx="12">
                  <c:v>132.983606557377</c:v>
                </c:pt>
                <c:pt idx="13">
                  <c:v>131.52224824356</c:v>
                </c:pt>
                <c:pt idx="14">
                  <c:v>268.889929742389</c:v>
                </c:pt>
                <c:pt idx="15">
                  <c:v>303.962529274005</c:v>
                </c:pt>
                <c:pt idx="16">
                  <c:v>498.32318501171</c:v>
                </c:pt>
                <c:pt idx="17">
                  <c:v>371.185011709602</c:v>
                </c:pt>
                <c:pt idx="18">
                  <c:v>389.451990632319</c:v>
                </c:pt>
                <c:pt idx="19">
                  <c:v>316.384074941452</c:v>
                </c:pt>
                <c:pt idx="20">
                  <c:v>144</c:v>
                </c:pt>
                <c:pt idx="21">
                  <c:v>78.2097902097902</c:v>
                </c:pt>
                <c:pt idx="22">
                  <c:v>98.6853146853147</c:v>
                </c:pt>
                <c:pt idx="23">
                  <c:v>80.8951048951049</c:v>
                </c:pt>
                <c:pt idx="24">
                  <c:v>79.5524475524476</c:v>
                </c:pt>
                <c:pt idx="25">
                  <c:v>75.1888111888112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58.5</c:v>
                </c:pt>
                <c:pt idx="36">
                  <c:v>55.6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96</c:v>
                </c:pt>
                <c:pt idx="50">
                  <c:v>70.5</c:v>
                </c:pt>
                <c:pt idx="51">
                  <c:v>135</c:v>
                </c:pt>
                <c:pt idx="52">
                  <c:v>131</c:v>
                </c:pt>
                <c:pt idx="53">
                  <c:v>127</c:v>
                </c:pt>
                <c:pt idx="54">
                  <c:v>115</c:v>
                </c:pt>
                <c:pt idx="55">
                  <c:v>138</c:v>
                </c:pt>
                <c:pt idx="56">
                  <c:v>134</c:v>
                </c:pt>
                <c:pt idx="57">
                  <c:v>126</c:v>
                </c:pt>
                <c:pt idx="58">
                  <c:v>115</c:v>
                </c:pt>
                <c:pt idx="59">
                  <c:v>121</c:v>
                </c:pt>
                <c:pt idx="60">
                  <c:v>0</c:v>
                </c:pt>
                <c:pt idx="61">
                  <c:v>110</c:v>
                </c:pt>
                <c:pt idx="62">
                  <c:v>38.5</c:v>
                </c:pt>
                <c:pt idx="63">
                  <c:v>28.6297770700637</c:v>
                </c:pt>
                <c:pt idx="64">
                  <c:v>31.5</c:v>
                </c:pt>
                <c:pt idx="65">
                  <c:v>12</c:v>
                </c:pt>
                <c:pt idx="66">
                  <c:v>6</c:v>
                </c:pt>
                <c:pt idx="67">
                  <c:v>17</c:v>
                </c:pt>
                <c:pt idx="68">
                  <c:v>23</c:v>
                </c:pt>
                <c:pt idx="69">
                  <c:v>15</c:v>
                </c:pt>
                <c:pt idx="70">
                  <c:v>12</c:v>
                </c:pt>
                <c:pt idx="71">
                  <c:v>13</c:v>
                </c:pt>
                <c:pt idx="72">
                  <c:v>6</c:v>
                </c:pt>
                <c:pt idx="73">
                  <c:v>8</c:v>
                </c:pt>
                <c:pt idx="74">
                  <c:v>12</c:v>
                </c:pt>
                <c:pt idx="75">
                  <c:v>10</c:v>
                </c:pt>
                <c:pt idx="76">
                  <c:v>8</c:v>
                </c:pt>
                <c:pt idx="77">
                  <c:v>12</c:v>
                </c:pt>
                <c:pt idx="78">
                  <c:v>17</c:v>
                </c:pt>
                <c:pt idx="79">
                  <c:v>29</c:v>
                </c:pt>
                <c:pt idx="80">
                  <c:v>32</c:v>
                </c:pt>
                <c:pt idx="81">
                  <c:v>35</c:v>
                </c:pt>
                <c:pt idx="82">
                  <c:v>92</c:v>
                </c:pt>
                <c:pt idx="83">
                  <c:v>40</c:v>
                </c:pt>
                <c:pt idx="84">
                  <c:v>32.5535420098847</c:v>
                </c:pt>
                <c:pt idx="85">
                  <c:v>35</c:v>
                </c:pt>
                <c:pt idx="86">
                  <c:v>32.7228915662651</c:v>
                </c:pt>
                <c:pt idx="87">
                  <c:v>29</c:v>
                </c:pt>
                <c:pt idx="88">
                  <c:v>24.9893617021277</c:v>
                </c:pt>
                <c:pt idx="89">
                  <c:v>24.9893617021277</c:v>
                </c:pt>
                <c:pt idx="90">
                  <c:v>25.2207446808511</c:v>
                </c:pt>
                <c:pt idx="91">
                  <c:v>23.9095744680851</c:v>
                </c:pt>
                <c:pt idx="92">
                  <c:v>22.1356382978723</c:v>
                </c:pt>
                <c:pt idx="93">
                  <c:v>21.5957446808511</c:v>
                </c:pt>
                <c:pt idx="94">
                  <c:v>34</c:v>
                </c:pt>
                <c:pt idx="95">
                  <c:v>32</c:v>
                </c:pt>
                <c:pt idx="96">
                  <c:v>30</c:v>
                </c:pt>
                <c:pt idx="97">
                  <c:v>28.2857142857143</c:v>
                </c:pt>
                <c:pt idx="98">
                  <c:v>30.6666666666667</c:v>
                </c:pt>
                <c:pt idx="99">
                  <c:v>29.047619047619</c:v>
                </c:pt>
                <c:pt idx="100">
                  <c:v>26.952380952381</c:v>
                </c:pt>
                <c:pt idx="101">
                  <c:v>25.9047619047619</c:v>
                </c:pt>
                <c:pt idx="102">
                  <c:v>24.4761904761905</c:v>
                </c:pt>
                <c:pt idx="103">
                  <c:v>19.2380952380952</c:v>
                </c:pt>
                <c:pt idx="104">
                  <c:v>23</c:v>
                </c:pt>
                <c:pt idx="105">
                  <c:v>25.9187817258883</c:v>
                </c:pt>
                <c:pt idx="106">
                  <c:v>28.0203045685279</c:v>
                </c:pt>
                <c:pt idx="107">
                  <c:v>26.0355329949239</c:v>
                </c:pt>
                <c:pt idx="108">
                  <c:v>23.5837563451777</c:v>
                </c:pt>
                <c:pt idx="109">
                  <c:v>114</c:v>
                </c:pt>
                <c:pt idx="110">
                  <c:v>197.524752475248</c:v>
                </c:pt>
                <c:pt idx="111">
                  <c:v>127</c:v>
                </c:pt>
                <c:pt idx="112">
                  <c:v>58</c:v>
                </c:pt>
                <c:pt idx="113">
                  <c:v>55.9834437086093</c:v>
                </c:pt>
                <c:pt idx="114">
                  <c:v>57.135761589404</c:v>
                </c:pt>
                <c:pt idx="115">
                  <c:v>52.3344370860927</c:v>
                </c:pt>
                <c:pt idx="116">
                  <c:v>53.7748344370861</c:v>
                </c:pt>
                <c:pt idx="117">
                  <c:v>50.0298013245033</c:v>
                </c:pt>
                <c:pt idx="118">
                  <c:v>49.3576158940397</c:v>
                </c:pt>
                <c:pt idx="119">
                  <c:v>48.6854304635762</c:v>
                </c:pt>
                <c:pt idx="120">
                  <c:v>48.1092715231788</c:v>
                </c:pt>
                <c:pt idx="121">
                  <c:v>45.9006622516556</c:v>
                </c:pt>
                <c:pt idx="122">
                  <c:v>51.4701986754967</c:v>
                </c:pt>
                <c:pt idx="123">
                  <c:v>49.6456953642384</c:v>
                </c:pt>
                <c:pt idx="124">
                  <c:v>46.6688741721854</c:v>
                </c:pt>
                <c:pt idx="125">
                  <c:v>46</c:v>
                </c:pt>
                <c:pt idx="126">
                  <c:v>31.7972350230415</c:v>
                </c:pt>
                <c:pt idx="127">
                  <c:v>37.9447004608295</c:v>
                </c:pt>
                <c:pt idx="128">
                  <c:v>64</c:v>
                </c:pt>
                <c:pt idx="129">
                  <c:v>74.2662116040956</c:v>
                </c:pt>
                <c:pt idx="130">
                  <c:v>46</c:v>
                </c:pt>
                <c:pt idx="131">
                  <c:v>46.62890625</c:v>
                </c:pt>
                <c:pt idx="132">
                  <c:v>51.2109375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71</c:v>
                </c:pt>
                <c:pt idx="140">
                  <c:v>87</c:v>
                </c:pt>
                <c:pt idx="141">
                  <c:v>101.829545454545</c:v>
                </c:pt>
                <c:pt idx="142">
                  <c:v>86</c:v>
                </c:pt>
                <c:pt idx="143">
                  <c:v>76</c:v>
                </c:pt>
                <c:pt idx="144">
                  <c:v>72</c:v>
                </c:pt>
                <c:pt idx="145">
                  <c:v>83</c:v>
                </c:pt>
                <c:pt idx="146">
                  <c:v>81</c:v>
                </c:pt>
                <c:pt idx="147">
                  <c:v>112</c:v>
                </c:pt>
                <c:pt idx="148">
                  <c:v>111</c:v>
                </c:pt>
                <c:pt idx="149">
                  <c:v>95.3661971830986</c:v>
                </c:pt>
                <c:pt idx="150">
                  <c:v>109</c:v>
                </c:pt>
                <c:pt idx="151">
                  <c:v>109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Koreksi_Data!$C$1349:$C$1511</c:f>
              <c:numCache>
                <c:formatCode>mmm\-yyyy</c:formatCode>
                <c:ptCount val="163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  <c:pt idx="152">
                  <c:v>45778</c:v>
                </c:pt>
                <c:pt idx="153">
                  <c:v>45809</c:v>
                </c:pt>
                <c:pt idx="154">
                  <c:v>45839</c:v>
                </c:pt>
                <c:pt idx="155">
                  <c:v>45962</c:v>
                </c:pt>
                <c:pt idx="156">
                  <c:v>45992</c:v>
                </c:pt>
                <c:pt idx="157">
                  <c:v>46054</c:v>
                </c:pt>
                <c:pt idx="158">
                  <c:v>46113</c:v>
                </c:pt>
                <c:pt idx="159">
                  <c:v>46143</c:v>
                </c:pt>
                <c:pt idx="160">
                  <c:v>46174</c:v>
                </c:pt>
                <c:pt idx="161">
                  <c:v>46204</c:v>
                </c:pt>
                <c:pt idx="162">
                  <c:v>46235</c:v>
                </c:pt>
              </c:numCache>
            </c:numRef>
          </c:xVal>
          <c:yVal>
            <c:numRef>
              <c:f>Koreksi_Data!$Q$1349:$Q$1511</c:f>
              <c:numCache>
                <c:formatCode>#,##0.0</c:formatCode>
                <c:ptCount val="163"/>
                <c:pt idx="0">
                  <c:v>399</c:v>
                </c:pt>
                <c:pt idx="1">
                  <c:v>164.8</c:v>
                </c:pt>
                <c:pt idx="2">
                  <c:v>48</c:v>
                </c:pt>
                <c:pt idx="3">
                  <c:v>384</c:v>
                </c:pt>
                <c:pt idx="5">
                  <c:v>312</c:v>
                </c:pt>
                <c:pt idx="20">
                  <c:v>144</c:v>
                </c:pt>
                <c:pt idx="26">
                  <c:v>0</c:v>
                </c:pt>
                <c:pt idx="34">
                  <c:v>48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96</c:v>
                </c:pt>
                <c:pt idx="50">
                  <c:v>70.5</c:v>
                </c:pt>
                <c:pt idx="51">
                  <c:v>135</c:v>
                </c:pt>
                <c:pt idx="52">
                  <c:v>131</c:v>
                </c:pt>
                <c:pt idx="53">
                  <c:v>127</c:v>
                </c:pt>
                <c:pt idx="54">
                  <c:v>115</c:v>
                </c:pt>
                <c:pt idx="55">
                  <c:v>138</c:v>
                </c:pt>
                <c:pt idx="56">
                  <c:v>134</c:v>
                </c:pt>
                <c:pt idx="57">
                  <c:v>126</c:v>
                </c:pt>
                <c:pt idx="58">
                  <c:v>115</c:v>
                </c:pt>
                <c:pt idx="59">
                  <c:v>121</c:v>
                </c:pt>
                <c:pt idx="60">
                  <c:v>0</c:v>
                </c:pt>
                <c:pt idx="61">
                  <c:v>110</c:v>
                </c:pt>
                <c:pt idx="62">
                  <c:v>38.5</c:v>
                </c:pt>
                <c:pt idx="64">
                  <c:v>31.5</c:v>
                </c:pt>
                <c:pt idx="65">
                  <c:v>12</c:v>
                </c:pt>
                <c:pt idx="66">
                  <c:v>6</c:v>
                </c:pt>
                <c:pt idx="67">
                  <c:v>17</c:v>
                </c:pt>
                <c:pt idx="68">
                  <c:v>23</c:v>
                </c:pt>
                <c:pt idx="69">
                  <c:v>15</c:v>
                </c:pt>
                <c:pt idx="70">
                  <c:v>12</c:v>
                </c:pt>
                <c:pt idx="71">
                  <c:v>13</c:v>
                </c:pt>
                <c:pt idx="72">
                  <c:v>6</c:v>
                </c:pt>
                <c:pt idx="73">
                  <c:v>8</c:v>
                </c:pt>
                <c:pt idx="74">
                  <c:v>12</c:v>
                </c:pt>
                <c:pt idx="75">
                  <c:v>10</c:v>
                </c:pt>
                <c:pt idx="76">
                  <c:v>8</c:v>
                </c:pt>
                <c:pt idx="77">
                  <c:v>12</c:v>
                </c:pt>
                <c:pt idx="78">
                  <c:v>17</c:v>
                </c:pt>
                <c:pt idx="79">
                  <c:v>29</c:v>
                </c:pt>
                <c:pt idx="80">
                  <c:v>32</c:v>
                </c:pt>
                <c:pt idx="81">
                  <c:v>35</c:v>
                </c:pt>
                <c:pt idx="82">
                  <c:v>92</c:v>
                </c:pt>
                <c:pt idx="83">
                  <c:v>40</c:v>
                </c:pt>
                <c:pt idx="85">
                  <c:v>35</c:v>
                </c:pt>
                <c:pt idx="87">
                  <c:v>29</c:v>
                </c:pt>
                <c:pt idx="94">
                  <c:v>34</c:v>
                </c:pt>
                <c:pt idx="95">
                  <c:v>32</c:v>
                </c:pt>
                <c:pt idx="96">
                  <c:v>30</c:v>
                </c:pt>
                <c:pt idx="104">
                  <c:v>23</c:v>
                </c:pt>
                <c:pt idx="109">
                  <c:v>114</c:v>
                </c:pt>
                <c:pt idx="111">
                  <c:v>127</c:v>
                </c:pt>
                <c:pt idx="112">
                  <c:v>58</c:v>
                </c:pt>
                <c:pt idx="125">
                  <c:v>46</c:v>
                </c:pt>
                <c:pt idx="128">
                  <c:v>64</c:v>
                </c:pt>
                <c:pt idx="130">
                  <c:v>46</c:v>
                </c:pt>
                <c:pt idx="133">
                  <c:v>0</c:v>
                </c:pt>
                <c:pt idx="134">
                  <c:v>58</c:v>
                </c:pt>
                <c:pt idx="135">
                  <c:v>64</c:v>
                </c:pt>
                <c:pt idx="139">
                  <c:v>71</c:v>
                </c:pt>
                <c:pt idx="140">
                  <c:v>87</c:v>
                </c:pt>
                <c:pt idx="142">
                  <c:v>86</c:v>
                </c:pt>
                <c:pt idx="143">
                  <c:v>76</c:v>
                </c:pt>
                <c:pt idx="144">
                  <c:v>72</c:v>
                </c:pt>
                <c:pt idx="145">
                  <c:v>83</c:v>
                </c:pt>
                <c:pt idx="146">
                  <c:v>81</c:v>
                </c:pt>
                <c:pt idx="147">
                  <c:v>112</c:v>
                </c:pt>
                <c:pt idx="148">
                  <c:v>111</c:v>
                </c:pt>
                <c:pt idx="150">
                  <c:v>109</c:v>
                </c:pt>
                <c:pt idx="152">
                  <c:v>105</c:v>
                </c:pt>
                <c:pt idx="153">
                  <c:v>99</c:v>
                </c:pt>
                <c:pt idx="154">
                  <c:v>105</c:v>
                </c:pt>
                <c:pt idx="155">
                  <c:v>95</c:v>
                </c:pt>
                <c:pt idx="156">
                  <c:v>93</c:v>
                </c:pt>
                <c:pt idx="157">
                  <c:v>116</c:v>
                </c:pt>
                <c:pt idx="158">
                  <c:v>134</c:v>
                </c:pt>
                <c:pt idx="159">
                  <c:v>125</c:v>
                </c:pt>
                <c:pt idx="160">
                  <c:v>127</c:v>
                </c:pt>
                <c:pt idx="161">
                  <c:v>124</c:v>
                </c:pt>
                <c:pt idx="162">
                  <c:v>125</c:v>
                </c:pt>
              </c:numCache>
            </c:numRef>
          </c:yVal>
          <c:smooth val="0"/>
        </c:ser>
        <c:axId val="87874361"/>
        <c:axId val="24914346"/>
      </c:scatterChart>
      <c:valAx>
        <c:axId val="87874361"/>
        <c:scaling>
          <c:orientation val="minMax"/>
          <c:max val="46235"/>
          <c:min val="41153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4914346"/>
        <c:crosses val="autoZero"/>
        <c:crossBetween val="midCat"/>
        <c:majorUnit val="730.5"/>
      </c:valAx>
      <c:valAx>
        <c:axId val="24914346"/>
        <c:scaling>
          <c:orientation val="minMax"/>
          <c:max val="8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787436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KKNA-4 | FLUID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Koreksi_Data!$C$1512:$C$1765</c:f>
              <c:numCache>
                <c:formatCode>mmm\-yyyy</c:formatCode>
                <c:ptCount val="254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  <c:pt idx="135">
                  <c:v>42461</c:v>
                </c:pt>
                <c:pt idx="136">
                  <c:v>42491</c:v>
                </c:pt>
                <c:pt idx="137">
                  <c:v>42522</c:v>
                </c:pt>
                <c:pt idx="138">
                  <c:v>42552</c:v>
                </c:pt>
                <c:pt idx="139">
                  <c:v>42583</c:v>
                </c:pt>
                <c:pt idx="140">
                  <c:v>42614</c:v>
                </c:pt>
                <c:pt idx="141">
                  <c:v>42644</c:v>
                </c:pt>
                <c:pt idx="142">
                  <c:v>42675</c:v>
                </c:pt>
                <c:pt idx="143">
                  <c:v>42705</c:v>
                </c:pt>
                <c:pt idx="144">
                  <c:v>42736</c:v>
                </c:pt>
                <c:pt idx="145">
                  <c:v>42767</c:v>
                </c:pt>
                <c:pt idx="146">
                  <c:v>42795</c:v>
                </c:pt>
                <c:pt idx="147">
                  <c:v>42826</c:v>
                </c:pt>
                <c:pt idx="148">
                  <c:v>42856</c:v>
                </c:pt>
                <c:pt idx="149">
                  <c:v>42887</c:v>
                </c:pt>
                <c:pt idx="150">
                  <c:v>42917</c:v>
                </c:pt>
                <c:pt idx="151">
                  <c:v>42948</c:v>
                </c:pt>
                <c:pt idx="152">
                  <c:v>42979</c:v>
                </c:pt>
                <c:pt idx="153">
                  <c:v>43009</c:v>
                </c:pt>
                <c:pt idx="154">
                  <c:v>43040</c:v>
                </c:pt>
                <c:pt idx="155">
                  <c:v>43070</c:v>
                </c:pt>
                <c:pt idx="156">
                  <c:v>43101</c:v>
                </c:pt>
                <c:pt idx="157">
                  <c:v>43132</c:v>
                </c:pt>
                <c:pt idx="158">
                  <c:v>43160</c:v>
                </c:pt>
                <c:pt idx="159">
                  <c:v>43191</c:v>
                </c:pt>
                <c:pt idx="160">
                  <c:v>43221</c:v>
                </c:pt>
                <c:pt idx="161">
                  <c:v>43252</c:v>
                </c:pt>
                <c:pt idx="162">
                  <c:v>43282</c:v>
                </c:pt>
                <c:pt idx="163">
                  <c:v>43313</c:v>
                </c:pt>
                <c:pt idx="164">
                  <c:v>43344</c:v>
                </c:pt>
                <c:pt idx="165">
                  <c:v>43374</c:v>
                </c:pt>
                <c:pt idx="166">
                  <c:v>43405</c:v>
                </c:pt>
                <c:pt idx="167">
                  <c:v>43435</c:v>
                </c:pt>
                <c:pt idx="168">
                  <c:v>43466</c:v>
                </c:pt>
                <c:pt idx="169">
                  <c:v>43497</c:v>
                </c:pt>
                <c:pt idx="170">
                  <c:v>43525</c:v>
                </c:pt>
                <c:pt idx="171">
                  <c:v>43556</c:v>
                </c:pt>
                <c:pt idx="172">
                  <c:v>43586</c:v>
                </c:pt>
                <c:pt idx="173">
                  <c:v>43617</c:v>
                </c:pt>
                <c:pt idx="174">
                  <c:v>43647</c:v>
                </c:pt>
                <c:pt idx="175">
                  <c:v>43678</c:v>
                </c:pt>
                <c:pt idx="176">
                  <c:v>43709</c:v>
                </c:pt>
                <c:pt idx="177">
                  <c:v>43739</c:v>
                </c:pt>
                <c:pt idx="178">
                  <c:v>43770</c:v>
                </c:pt>
                <c:pt idx="179">
                  <c:v>43800</c:v>
                </c:pt>
                <c:pt idx="180">
                  <c:v>43831</c:v>
                </c:pt>
                <c:pt idx="181">
                  <c:v>43862</c:v>
                </c:pt>
                <c:pt idx="182">
                  <c:v>43891</c:v>
                </c:pt>
                <c:pt idx="183">
                  <c:v>43922</c:v>
                </c:pt>
                <c:pt idx="184">
                  <c:v>43952</c:v>
                </c:pt>
                <c:pt idx="185">
                  <c:v>43983</c:v>
                </c:pt>
                <c:pt idx="186">
                  <c:v>44013</c:v>
                </c:pt>
                <c:pt idx="187">
                  <c:v>44044</c:v>
                </c:pt>
                <c:pt idx="188">
                  <c:v>44075</c:v>
                </c:pt>
                <c:pt idx="189">
                  <c:v>44105</c:v>
                </c:pt>
                <c:pt idx="190">
                  <c:v>44136</c:v>
                </c:pt>
                <c:pt idx="191">
                  <c:v>44166</c:v>
                </c:pt>
                <c:pt idx="192">
                  <c:v>44197</c:v>
                </c:pt>
                <c:pt idx="193">
                  <c:v>44228</c:v>
                </c:pt>
                <c:pt idx="194">
                  <c:v>44256</c:v>
                </c:pt>
                <c:pt idx="195">
                  <c:v>44287</c:v>
                </c:pt>
                <c:pt idx="196">
                  <c:v>44317</c:v>
                </c:pt>
                <c:pt idx="197">
                  <c:v>44348</c:v>
                </c:pt>
                <c:pt idx="198">
                  <c:v>44378</c:v>
                </c:pt>
                <c:pt idx="199">
                  <c:v>44409</c:v>
                </c:pt>
                <c:pt idx="200">
                  <c:v>44440</c:v>
                </c:pt>
                <c:pt idx="201">
                  <c:v>44470</c:v>
                </c:pt>
                <c:pt idx="202">
                  <c:v>44501</c:v>
                </c:pt>
                <c:pt idx="203">
                  <c:v>44531</c:v>
                </c:pt>
                <c:pt idx="204">
                  <c:v>44562</c:v>
                </c:pt>
                <c:pt idx="205">
                  <c:v>44593</c:v>
                </c:pt>
                <c:pt idx="206">
                  <c:v>44621</c:v>
                </c:pt>
                <c:pt idx="207">
                  <c:v>44652</c:v>
                </c:pt>
                <c:pt idx="208">
                  <c:v>44682</c:v>
                </c:pt>
                <c:pt idx="209">
                  <c:v>44713</c:v>
                </c:pt>
                <c:pt idx="210">
                  <c:v>44743</c:v>
                </c:pt>
                <c:pt idx="211">
                  <c:v>44774</c:v>
                </c:pt>
                <c:pt idx="212">
                  <c:v>44805</c:v>
                </c:pt>
                <c:pt idx="213">
                  <c:v>44835</c:v>
                </c:pt>
                <c:pt idx="214">
                  <c:v>44866</c:v>
                </c:pt>
                <c:pt idx="215">
                  <c:v>44896</c:v>
                </c:pt>
                <c:pt idx="216">
                  <c:v>44927</c:v>
                </c:pt>
                <c:pt idx="217">
                  <c:v>44958</c:v>
                </c:pt>
                <c:pt idx="218">
                  <c:v>44986</c:v>
                </c:pt>
                <c:pt idx="219">
                  <c:v>45017</c:v>
                </c:pt>
                <c:pt idx="220">
                  <c:v>45047</c:v>
                </c:pt>
                <c:pt idx="221">
                  <c:v>45078</c:v>
                </c:pt>
                <c:pt idx="222">
                  <c:v>45108</c:v>
                </c:pt>
                <c:pt idx="223">
                  <c:v>45139</c:v>
                </c:pt>
                <c:pt idx="224">
                  <c:v>45170</c:v>
                </c:pt>
                <c:pt idx="225">
                  <c:v>45200</c:v>
                </c:pt>
                <c:pt idx="226">
                  <c:v>45231</c:v>
                </c:pt>
                <c:pt idx="227">
                  <c:v>45261</c:v>
                </c:pt>
                <c:pt idx="228">
                  <c:v>45292</c:v>
                </c:pt>
                <c:pt idx="229">
                  <c:v>45323</c:v>
                </c:pt>
                <c:pt idx="230">
                  <c:v>45352</c:v>
                </c:pt>
                <c:pt idx="231">
                  <c:v>45383</c:v>
                </c:pt>
                <c:pt idx="232">
                  <c:v>45413</c:v>
                </c:pt>
                <c:pt idx="233">
                  <c:v>45444</c:v>
                </c:pt>
                <c:pt idx="234">
                  <c:v>45474</c:v>
                </c:pt>
                <c:pt idx="235">
                  <c:v>45505</c:v>
                </c:pt>
                <c:pt idx="236">
                  <c:v>45536</c:v>
                </c:pt>
                <c:pt idx="237">
                  <c:v>45566</c:v>
                </c:pt>
                <c:pt idx="238">
                  <c:v>45597</c:v>
                </c:pt>
                <c:pt idx="239">
                  <c:v>45627</c:v>
                </c:pt>
                <c:pt idx="240">
                  <c:v>45658</c:v>
                </c:pt>
                <c:pt idx="241">
                  <c:v>45689</c:v>
                </c:pt>
                <c:pt idx="242">
                  <c:v>45717</c:v>
                </c:pt>
                <c:pt idx="243">
                  <c:v>45748</c:v>
                </c:pt>
                <c:pt idx="244">
                  <c:v>45778</c:v>
                </c:pt>
                <c:pt idx="245">
                  <c:v>45839</c:v>
                </c:pt>
                <c:pt idx="246">
                  <c:v>45962</c:v>
                </c:pt>
                <c:pt idx="247">
                  <c:v>45992</c:v>
                </c:pt>
                <c:pt idx="248">
                  <c:v>46054</c:v>
                </c:pt>
                <c:pt idx="249">
                  <c:v>46113</c:v>
                </c:pt>
                <c:pt idx="250">
                  <c:v>46143</c:v>
                </c:pt>
                <c:pt idx="251">
                  <c:v>46174</c:v>
                </c:pt>
                <c:pt idx="252">
                  <c:v>46204</c:v>
                </c:pt>
                <c:pt idx="253">
                  <c:v>46235</c:v>
                </c:pt>
              </c:numCache>
            </c:numRef>
          </c:xVal>
          <c:yVal>
            <c:numRef>
              <c:f>Koreksi_Data!$P$1512:$P$1765</c:f>
              <c:numCache>
                <c:formatCode>#,##0.0</c:formatCode>
                <c:ptCount val="254"/>
                <c:pt idx="0">
                  <c:v>0</c:v>
                </c:pt>
                <c:pt idx="1">
                  <c:v>96.8</c:v>
                </c:pt>
                <c:pt idx="2">
                  <c:v>69.2</c:v>
                </c:pt>
                <c:pt idx="3">
                  <c:v>51.4</c:v>
                </c:pt>
                <c:pt idx="4">
                  <c:v>77</c:v>
                </c:pt>
                <c:pt idx="5">
                  <c:v>79.6</c:v>
                </c:pt>
                <c:pt idx="6">
                  <c:v>45.4</c:v>
                </c:pt>
                <c:pt idx="7">
                  <c:v>47.4</c:v>
                </c:pt>
                <c:pt idx="8">
                  <c:v>34</c:v>
                </c:pt>
                <c:pt idx="9">
                  <c:v>34.8</c:v>
                </c:pt>
                <c:pt idx="10">
                  <c:v>32</c:v>
                </c:pt>
                <c:pt idx="11">
                  <c:v>50</c:v>
                </c:pt>
                <c:pt idx="12">
                  <c:v>79.2</c:v>
                </c:pt>
                <c:pt idx="13">
                  <c:v>55.7</c:v>
                </c:pt>
                <c:pt idx="14">
                  <c:v>53.9</c:v>
                </c:pt>
                <c:pt idx="15">
                  <c:v>53.7</c:v>
                </c:pt>
                <c:pt idx="16">
                  <c:v>58</c:v>
                </c:pt>
                <c:pt idx="17">
                  <c:v>84.4</c:v>
                </c:pt>
                <c:pt idx="18">
                  <c:v>67</c:v>
                </c:pt>
                <c:pt idx="19">
                  <c:v>62.9</c:v>
                </c:pt>
                <c:pt idx="20">
                  <c:v>63.8</c:v>
                </c:pt>
                <c:pt idx="21">
                  <c:v>71.7</c:v>
                </c:pt>
                <c:pt idx="22">
                  <c:v>60.5</c:v>
                </c:pt>
                <c:pt idx="23">
                  <c:v>68.9</c:v>
                </c:pt>
                <c:pt idx="24">
                  <c:v>79.1</c:v>
                </c:pt>
                <c:pt idx="25">
                  <c:v>104</c:v>
                </c:pt>
                <c:pt idx="26">
                  <c:v>86.6</c:v>
                </c:pt>
                <c:pt idx="27">
                  <c:v>186</c:v>
                </c:pt>
                <c:pt idx="28">
                  <c:v>53.2</c:v>
                </c:pt>
                <c:pt idx="29">
                  <c:v>68.8</c:v>
                </c:pt>
                <c:pt idx="30">
                  <c:v>104</c:v>
                </c:pt>
                <c:pt idx="31">
                  <c:v>172</c:v>
                </c:pt>
                <c:pt idx="32">
                  <c:v>101</c:v>
                </c:pt>
                <c:pt idx="33">
                  <c:v>0</c:v>
                </c:pt>
                <c:pt idx="34">
                  <c:v>54.1</c:v>
                </c:pt>
                <c:pt idx="35">
                  <c:v>108</c:v>
                </c:pt>
                <c:pt idx="36">
                  <c:v>138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201</c:v>
                </c:pt>
                <c:pt idx="45">
                  <c:v>206</c:v>
                </c:pt>
                <c:pt idx="46">
                  <c:v>195</c:v>
                </c:pt>
                <c:pt idx="47">
                  <c:v>158</c:v>
                </c:pt>
                <c:pt idx="48">
                  <c:v>193</c:v>
                </c:pt>
                <c:pt idx="49">
                  <c:v>224</c:v>
                </c:pt>
                <c:pt idx="50">
                  <c:v>217</c:v>
                </c:pt>
                <c:pt idx="51">
                  <c:v>215</c:v>
                </c:pt>
                <c:pt idx="52">
                  <c:v>207</c:v>
                </c:pt>
                <c:pt idx="53">
                  <c:v>254</c:v>
                </c:pt>
                <c:pt idx="54">
                  <c:v>264</c:v>
                </c:pt>
                <c:pt idx="55">
                  <c:v>272</c:v>
                </c:pt>
                <c:pt idx="56">
                  <c:v>224</c:v>
                </c:pt>
                <c:pt idx="57">
                  <c:v>223</c:v>
                </c:pt>
                <c:pt idx="58">
                  <c:v>219</c:v>
                </c:pt>
                <c:pt idx="59">
                  <c:v>269</c:v>
                </c:pt>
                <c:pt idx="60">
                  <c:v>267</c:v>
                </c:pt>
                <c:pt idx="61">
                  <c:v>481</c:v>
                </c:pt>
                <c:pt idx="62">
                  <c:v>395</c:v>
                </c:pt>
                <c:pt idx="63">
                  <c:v>599</c:v>
                </c:pt>
                <c:pt idx="64">
                  <c:v>372</c:v>
                </c:pt>
                <c:pt idx="65">
                  <c:v>523</c:v>
                </c:pt>
                <c:pt idx="66">
                  <c:v>580</c:v>
                </c:pt>
                <c:pt idx="67">
                  <c:v>432</c:v>
                </c:pt>
                <c:pt idx="68">
                  <c:v>474</c:v>
                </c:pt>
                <c:pt idx="69">
                  <c:v>409</c:v>
                </c:pt>
                <c:pt idx="70">
                  <c:v>450</c:v>
                </c:pt>
                <c:pt idx="71">
                  <c:v>433</c:v>
                </c:pt>
                <c:pt idx="72">
                  <c:v>381</c:v>
                </c:pt>
                <c:pt idx="73">
                  <c:v>294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188</c:v>
                </c:pt>
                <c:pt idx="84">
                  <c:v>218</c:v>
                </c:pt>
                <c:pt idx="85">
                  <c:v>116</c:v>
                </c:pt>
                <c:pt idx="86">
                  <c:v>116</c:v>
                </c:pt>
                <c:pt idx="87">
                  <c:v>0</c:v>
                </c:pt>
                <c:pt idx="88">
                  <c:v>0</c:v>
                </c:pt>
                <c:pt idx="89">
                  <c:v>96.4</c:v>
                </c:pt>
                <c:pt idx="90">
                  <c:v>162</c:v>
                </c:pt>
                <c:pt idx="91">
                  <c:v>193</c:v>
                </c:pt>
                <c:pt idx="92">
                  <c:v>186</c:v>
                </c:pt>
                <c:pt idx="93">
                  <c:v>222</c:v>
                </c:pt>
                <c:pt idx="94">
                  <c:v>213</c:v>
                </c:pt>
                <c:pt idx="95">
                  <c:v>214</c:v>
                </c:pt>
                <c:pt idx="96">
                  <c:v>113</c:v>
                </c:pt>
                <c:pt idx="97">
                  <c:v>105</c:v>
                </c:pt>
                <c:pt idx="98">
                  <c:v>82.2</c:v>
                </c:pt>
                <c:pt idx="99">
                  <c:v>76.3</c:v>
                </c:pt>
                <c:pt idx="100">
                  <c:v>73.6</c:v>
                </c:pt>
                <c:pt idx="101">
                  <c:v>52.5</c:v>
                </c:pt>
                <c:pt idx="102">
                  <c:v>50.4</c:v>
                </c:pt>
                <c:pt idx="103">
                  <c:v>73.1</c:v>
                </c:pt>
                <c:pt idx="104">
                  <c:v>46.6</c:v>
                </c:pt>
                <c:pt idx="105">
                  <c:v>46.6</c:v>
                </c:pt>
                <c:pt idx="106">
                  <c:v>106</c:v>
                </c:pt>
                <c:pt idx="107">
                  <c:v>131</c:v>
                </c:pt>
                <c:pt idx="108">
                  <c:v>223</c:v>
                </c:pt>
                <c:pt idx="109">
                  <c:v>39.3</c:v>
                </c:pt>
                <c:pt idx="110">
                  <c:v>48.2</c:v>
                </c:pt>
                <c:pt idx="111">
                  <c:v>47.1</c:v>
                </c:pt>
                <c:pt idx="112">
                  <c:v>39.7</c:v>
                </c:pt>
                <c:pt idx="113">
                  <c:v>42.8</c:v>
                </c:pt>
                <c:pt idx="114">
                  <c:v>46.9</c:v>
                </c:pt>
                <c:pt idx="115">
                  <c:v>43.9</c:v>
                </c:pt>
                <c:pt idx="116">
                  <c:v>45.3</c:v>
                </c:pt>
                <c:pt idx="117">
                  <c:v>46.1</c:v>
                </c:pt>
                <c:pt idx="118">
                  <c:v>45.8</c:v>
                </c:pt>
                <c:pt idx="119">
                  <c:v>42.9</c:v>
                </c:pt>
                <c:pt idx="120">
                  <c:v>43.1</c:v>
                </c:pt>
                <c:pt idx="121">
                  <c:v>43.1</c:v>
                </c:pt>
                <c:pt idx="122">
                  <c:v>52.3</c:v>
                </c:pt>
                <c:pt idx="123">
                  <c:v>24.6</c:v>
                </c:pt>
                <c:pt idx="124">
                  <c:v>49.7</c:v>
                </c:pt>
                <c:pt idx="125">
                  <c:v>48.8</c:v>
                </c:pt>
                <c:pt idx="126">
                  <c:v>47</c:v>
                </c:pt>
                <c:pt idx="127">
                  <c:v>44</c:v>
                </c:pt>
                <c:pt idx="128">
                  <c:v>41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Koreksi_Data!$C$1512:$C$1765</c:f>
              <c:numCache>
                <c:formatCode>mmm\-yyyy</c:formatCode>
                <c:ptCount val="254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  <c:pt idx="135">
                  <c:v>42461</c:v>
                </c:pt>
                <c:pt idx="136">
                  <c:v>42491</c:v>
                </c:pt>
                <c:pt idx="137">
                  <c:v>42522</c:v>
                </c:pt>
                <c:pt idx="138">
                  <c:v>42552</c:v>
                </c:pt>
                <c:pt idx="139">
                  <c:v>42583</c:v>
                </c:pt>
                <c:pt idx="140">
                  <c:v>42614</c:v>
                </c:pt>
                <c:pt idx="141">
                  <c:v>42644</c:v>
                </c:pt>
                <c:pt idx="142">
                  <c:v>42675</c:v>
                </c:pt>
                <c:pt idx="143">
                  <c:v>42705</c:v>
                </c:pt>
                <c:pt idx="144">
                  <c:v>42736</c:v>
                </c:pt>
                <c:pt idx="145">
                  <c:v>42767</c:v>
                </c:pt>
                <c:pt idx="146">
                  <c:v>42795</c:v>
                </c:pt>
                <c:pt idx="147">
                  <c:v>42826</c:v>
                </c:pt>
                <c:pt idx="148">
                  <c:v>42856</c:v>
                </c:pt>
                <c:pt idx="149">
                  <c:v>42887</c:v>
                </c:pt>
                <c:pt idx="150">
                  <c:v>42917</c:v>
                </c:pt>
                <c:pt idx="151">
                  <c:v>42948</c:v>
                </c:pt>
                <c:pt idx="152">
                  <c:v>42979</c:v>
                </c:pt>
                <c:pt idx="153">
                  <c:v>43009</c:v>
                </c:pt>
                <c:pt idx="154">
                  <c:v>43040</c:v>
                </c:pt>
                <c:pt idx="155">
                  <c:v>43070</c:v>
                </c:pt>
                <c:pt idx="156">
                  <c:v>43101</c:v>
                </c:pt>
                <c:pt idx="157">
                  <c:v>43132</c:v>
                </c:pt>
                <c:pt idx="158">
                  <c:v>43160</c:v>
                </c:pt>
                <c:pt idx="159">
                  <c:v>43191</c:v>
                </c:pt>
                <c:pt idx="160">
                  <c:v>43221</c:v>
                </c:pt>
                <c:pt idx="161">
                  <c:v>43252</c:v>
                </c:pt>
                <c:pt idx="162">
                  <c:v>43282</c:v>
                </c:pt>
                <c:pt idx="163">
                  <c:v>43313</c:v>
                </c:pt>
                <c:pt idx="164">
                  <c:v>43344</c:v>
                </c:pt>
                <c:pt idx="165">
                  <c:v>43374</c:v>
                </c:pt>
                <c:pt idx="166">
                  <c:v>43405</c:v>
                </c:pt>
                <c:pt idx="167">
                  <c:v>43435</c:v>
                </c:pt>
                <c:pt idx="168">
                  <c:v>43466</c:v>
                </c:pt>
                <c:pt idx="169">
                  <c:v>43497</c:v>
                </c:pt>
                <c:pt idx="170">
                  <c:v>43525</c:v>
                </c:pt>
                <c:pt idx="171">
                  <c:v>43556</c:v>
                </c:pt>
                <c:pt idx="172">
                  <c:v>43586</c:v>
                </c:pt>
                <c:pt idx="173">
                  <c:v>43617</c:v>
                </c:pt>
                <c:pt idx="174">
                  <c:v>43647</c:v>
                </c:pt>
                <c:pt idx="175">
                  <c:v>43678</c:v>
                </c:pt>
                <c:pt idx="176">
                  <c:v>43709</c:v>
                </c:pt>
                <c:pt idx="177">
                  <c:v>43739</c:v>
                </c:pt>
                <c:pt idx="178">
                  <c:v>43770</c:v>
                </c:pt>
                <c:pt idx="179">
                  <c:v>43800</c:v>
                </c:pt>
                <c:pt idx="180">
                  <c:v>43831</c:v>
                </c:pt>
                <c:pt idx="181">
                  <c:v>43862</c:v>
                </c:pt>
                <c:pt idx="182">
                  <c:v>43891</c:v>
                </c:pt>
                <c:pt idx="183">
                  <c:v>43922</c:v>
                </c:pt>
                <c:pt idx="184">
                  <c:v>43952</c:v>
                </c:pt>
                <c:pt idx="185">
                  <c:v>43983</c:v>
                </c:pt>
                <c:pt idx="186">
                  <c:v>44013</c:v>
                </c:pt>
                <c:pt idx="187">
                  <c:v>44044</c:v>
                </c:pt>
                <c:pt idx="188">
                  <c:v>44075</c:v>
                </c:pt>
                <c:pt idx="189">
                  <c:v>44105</c:v>
                </c:pt>
                <c:pt idx="190">
                  <c:v>44136</c:v>
                </c:pt>
                <c:pt idx="191">
                  <c:v>44166</c:v>
                </c:pt>
                <c:pt idx="192">
                  <c:v>44197</c:v>
                </c:pt>
                <c:pt idx="193">
                  <c:v>44228</c:v>
                </c:pt>
                <c:pt idx="194">
                  <c:v>44256</c:v>
                </c:pt>
                <c:pt idx="195">
                  <c:v>44287</c:v>
                </c:pt>
                <c:pt idx="196">
                  <c:v>44317</c:v>
                </c:pt>
                <c:pt idx="197">
                  <c:v>44348</c:v>
                </c:pt>
                <c:pt idx="198">
                  <c:v>44378</c:v>
                </c:pt>
                <c:pt idx="199">
                  <c:v>44409</c:v>
                </c:pt>
                <c:pt idx="200">
                  <c:v>44440</c:v>
                </c:pt>
                <c:pt idx="201">
                  <c:v>44470</c:v>
                </c:pt>
                <c:pt idx="202">
                  <c:v>44501</c:v>
                </c:pt>
                <c:pt idx="203">
                  <c:v>44531</c:v>
                </c:pt>
                <c:pt idx="204">
                  <c:v>44562</c:v>
                </c:pt>
                <c:pt idx="205">
                  <c:v>44593</c:v>
                </c:pt>
                <c:pt idx="206">
                  <c:v>44621</c:v>
                </c:pt>
                <c:pt idx="207">
                  <c:v>44652</c:v>
                </c:pt>
                <c:pt idx="208">
                  <c:v>44682</c:v>
                </c:pt>
                <c:pt idx="209">
                  <c:v>44713</c:v>
                </c:pt>
                <c:pt idx="210">
                  <c:v>44743</c:v>
                </c:pt>
                <c:pt idx="211">
                  <c:v>44774</c:v>
                </c:pt>
                <c:pt idx="212">
                  <c:v>44805</c:v>
                </c:pt>
                <c:pt idx="213">
                  <c:v>44835</c:v>
                </c:pt>
                <c:pt idx="214">
                  <c:v>44866</c:v>
                </c:pt>
                <c:pt idx="215">
                  <c:v>44896</c:v>
                </c:pt>
                <c:pt idx="216">
                  <c:v>44927</c:v>
                </c:pt>
                <c:pt idx="217">
                  <c:v>44958</c:v>
                </c:pt>
                <c:pt idx="218">
                  <c:v>44986</c:v>
                </c:pt>
                <c:pt idx="219">
                  <c:v>45017</c:v>
                </c:pt>
                <c:pt idx="220">
                  <c:v>45047</c:v>
                </c:pt>
                <c:pt idx="221">
                  <c:v>45078</c:v>
                </c:pt>
                <c:pt idx="222">
                  <c:v>45108</c:v>
                </c:pt>
                <c:pt idx="223">
                  <c:v>45139</c:v>
                </c:pt>
                <c:pt idx="224">
                  <c:v>45170</c:v>
                </c:pt>
                <c:pt idx="225">
                  <c:v>45200</c:v>
                </c:pt>
                <c:pt idx="226">
                  <c:v>45231</c:v>
                </c:pt>
                <c:pt idx="227">
                  <c:v>45261</c:v>
                </c:pt>
                <c:pt idx="228">
                  <c:v>45292</c:v>
                </c:pt>
                <c:pt idx="229">
                  <c:v>45323</c:v>
                </c:pt>
                <c:pt idx="230">
                  <c:v>45352</c:v>
                </c:pt>
                <c:pt idx="231">
                  <c:v>45383</c:v>
                </c:pt>
                <c:pt idx="232">
                  <c:v>45413</c:v>
                </c:pt>
                <c:pt idx="233">
                  <c:v>45444</c:v>
                </c:pt>
                <c:pt idx="234">
                  <c:v>45474</c:v>
                </c:pt>
                <c:pt idx="235">
                  <c:v>45505</c:v>
                </c:pt>
                <c:pt idx="236">
                  <c:v>45536</c:v>
                </c:pt>
                <c:pt idx="237">
                  <c:v>45566</c:v>
                </c:pt>
                <c:pt idx="238">
                  <c:v>45597</c:v>
                </c:pt>
                <c:pt idx="239">
                  <c:v>45627</c:v>
                </c:pt>
                <c:pt idx="240">
                  <c:v>45658</c:v>
                </c:pt>
                <c:pt idx="241">
                  <c:v>45689</c:v>
                </c:pt>
                <c:pt idx="242">
                  <c:v>45717</c:v>
                </c:pt>
                <c:pt idx="243">
                  <c:v>45748</c:v>
                </c:pt>
                <c:pt idx="244">
                  <c:v>45778</c:v>
                </c:pt>
                <c:pt idx="245">
                  <c:v>45839</c:v>
                </c:pt>
                <c:pt idx="246">
                  <c:v>45962</c:v>
                </c:pt>
                <c:pt idx="247">
                  <c:v>45992</c:v>
                </c:pt>
                <c:pt idx="248">
                  <c:v>46054</c:v>
                </c:pt>
                <c:pt idx="249">
                  <c:v>46113</c:v>
                </c:pt>
                <c:pt idx="250">
                  <c:v>46143</c:v>
                </c:pt>
                <c:pt idx="251">
                  <c:v>46174</c:v>
                </c:pt>
                <c:pt idx="252">
                  <c:v>46204</c:v>
                </c:pt>
                <c:pt idx="253">
                  <c:v>46235</c:v>
                </c:pt>
              </c:numCache>
            </c:numRef>
          </c:xVal>
          <c:yVal>
            <c:numRef>
              <c:f>Koreksi_Data!$Q$1512:$Q$1765</c:f>
              <c:numCache>
                <c:formatCode>#,##0.0</c:formatCode>
                <c:ptCount val="254"/>
                <c:pt idx="1">
                  <c:v>120</c:v>
                </c:pt>
                <c:pt idx="2">
                  <c:v>114</c:v>
                </c:pt>
                <c:pt idx="3">
                  <c:v>84</c:v>
                </c:pt>
                <c:pt idx="5">
                  <c:v>84</c:v>
                </c:pt>
                <c:pt idx="6">
                  <c:v>72</c:v>
                </c:pt>
                <c:pt idx="9">
                  <c:v>90</c:v>
                </c:pt>
                <c:pt idx="10">
                  <c:v>96</c:v>
                </c:pt>
                <c:pt idx="24">
                  <c:v>168</c:v>
                </c:pt>
                <c:pt idx="25">
                  <c:v>192</c:v>
                </c:pt>
                <c:pt idx="26">
                  <c:v>174</c:v>
                </c:pt>
                <c:pt idx="27">
                  <c:v>162</c:v>
                </c:pt>
                <c:pt idx="28">
                  <c:v>96</c:v>
                </c:pt>
                <c:pt idx="29">
                  <c:v>78</c:v>
                </c:pt>
                <c:pt idx="30">
                  <c:v>132</c:v>
                </c:pt>
                <c:pt idx="35">
                  <c:v>133</c:v>
                </c:pt>
                <c:pt idx="44">
                  <c:v>294</c:v>
                </c:pt>
                <c:pt idx="49">
                  <c:v>252</c:v>
                </c:pt>
                <c:pt idx="50">
                  <c:v>264</c:v>
                </c:pt>
                <c:pt idx="51">
                  <c:v>312</c:v>
                </c:pt>
                <c:pt idx="52">
                  <c:v>276</c:v>
                </c:pt>
                <c:pt idx="53">
                  <c:v>312</c:v>
                </c:pt>
                <c:pt idx="59">
                  <c:v>320</c:v>
                </c:pt>
                <c:pt idx="60">
                  <c:v>309</c:v>
                </c:pt>
                <c:pt idx="61">
                  <c:v>480</c:v>
                </c:pt>
                <c:pt idx="64">
                  <c:v>480</c:v>
                </c:pt>
                <c:pt idx="65">
                  <c:v>480</c:v>
                </c:pt>
                <c:pt idx="66">
                  <c:v>504</c:v>
                </c:pt>
                <c:pt idx="67">
                  <c:v>480</c:v>
                </c:pt>
                <c:pt idx="70">
                  <c:v>492</c:v>
                </c:pt>
                <c:pt idx="74">
                  <c:v>20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276.5</c:v>
                </c:pt>
                <c:pt idx="79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96</c:v>
                </c:pt>
                <c:pt idx="85">
                  <c:v>102</c:v>
                </c:pt>
                <c:pt idx="109">
                  <c:v>150</c:v>
                </c:pt>
                <c:pt idx="129">
                  <c:v>150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2">
                  <c:v>0</c:v>
                </c:pt>
                <c:pt idx="154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5">
                  <c:v>0</c:v>
                </c:pt>
                <c:pt idx="166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8">
                  <c:v>0</c:v>
                </c:pt>
                <c:pt idx="186">
                  <c:v>0</c:v>
                </c:pt>
                <c:pt idx="204">
                  <c:v>0</c:v>
                </c:pt>
                <c:pt idx="217">
                  <c:v>0</c:v>
                </c:pt>
                <c:pt idx="227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</c:numCache>
            </c:numRef>
          </c:yVal>
          <c:smooth val="0"/>
        </c:ser>
        <c:axId val="19757458"/>
        <c:axId val="52083469"/>
      </c:scatterChart>
      <c:valAx>
        <c:axId val="19757458"/>
        <c:scaling>
          <c:orientation val="minMax"/>
          <c:max val="46235"/>
          <c:min val="38353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2083469"/>
        <c:crosses val="autoZero"/>
        <c:crossBetween val="midCat"/>
        <c:majorUnit val="1095.75"/>
      </c:valAx>
      <c:valAx>
        <c:axId val="52083469"/>
        <c:scaling>
          <c:orientation val="minMax"/>
          <c:max val="8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975745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KKNA-4 | FLUID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548235"/>
            </a:solidFill>
            <a:ln w="1908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Koreksi_Data!$C$1512:$C$1765</c:f>
              <c:numCache>
                <c:formatCode>mmm\-yyyy</c:formatCode>
                <c:ptCount val="254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  <c:pt idx="135">
                  <c:v>42461</c:v>
                </c:pt>
                <c:pt idx="136">
                  <c:v>42491</c:v>
                </c:pt>
                <c:pt idx="137">
                  <c:v>42522</c:v>
                </c:pt>
                <c:pt idx="138">
                  <c:v>42552</c:v>
                </c:pt>
                <c:pt idx="139">
                  <c:v>42583</c:v>
                </c:pt>
                <c:pt idx="140">
                  <c:v>42614</c:v>
                </c:pt>
                <c:pt idx="141">
                  <c:v>42644</c:v>
                </c:pt>
                <c:pt idx="142">
                  <c:v>42675</c:v>
                </c:pt>
                <c:pt idx="143">
                  <c:v>42705</c:v>
                </c:pt>
                <c:pt idx="144">
                  <c:v>42736</c:v>
                </c:pt>
                <c:pt idx="145">
                  <c:v>42767</c:v>
                </c:pt>
                <c:pt idx="146">
                  <c:v>42795</c:v>
                </c:pt>
                <c:pt idx="147">
                  <c:v>42826</c:v>
                </c:pt>
                <c:pt idx="148">
                  <c:v>42856</c:v>
                </c:pt>
                <c:pt idx="149">
                  <c:v>42887</c:v>
                </c:pt>
                <c:pt idx="150">
                  <c:v>42917</c:v>
                </c:pt>
                <c:pt idx="151">
                  <c:v>42948</c:v>
                </c:pt>
                <c:pt idx="152">
                  <c:v>42979</c:v>
                </c:pt>
                <c:pt idx="153">
                  <c:v>43009</c:v>
                </c:pt>
                <c:pt idx="154">
                  <c:v>43040</c:v>
                </c:pt>
                <c:pt idx="155">
                  <c:v>43070</c:v>
                </c:pt>
                <c:pt idx="156">
                  <c:v>43101</c:v>
                </c:pt>
                <c:pt idx="157">
                  <c:v>43132</c:v>
                </c:pt>
                <c:pt idx="158">
                  <c:v>43160</c:v>
                </c:pt>
                <c:pt idx="159">
                  <c:v>43191</c:v>
                </c:pt>
                <c:pt idx="160">
                  <c:v>43221</c:v>
                </c:pt>
                <c:pt idx="161">
                  <c:v>43252</c:v>
                </c:pt>
                <c:pt idx="162">
                  <c:v>43282</c:v>
                </c:pt>
                <c:pt idx="163">
                  <c:v>43313</c:v>
                </c:pt>
                <c:pt idx="164">
                  <c:v>43344</c:v>
                </c:pt>
                <c:pt idx="165">
                  <c:v>43374</c:v>
                </c:pt>
                <c:pt idx="166">
                  <c:v>43405</c:v>
                </c:pt>
                <c:pt idx="167">
                  <c:v>43435</c:v>
                </c:pt>
                <c:pt idx="168">
                  <c:v>43466</c:v>
                </c:pt>
                <c:pt idx="169">
                  <c:v>43497</c:v>
                </c:pt>
                <c:pt idx="170">
                  <c:v>43525</c:v>
                </c:pt>
                <c:pt idx="171">
                  <c:v>43556</c:v>
                </c:pt>
                <c:pt idx="172">
                  <c:v>43586</c:v>
                </c:pt>
                <c:pt idx="173">
                  <c:v>43617</c:v>
                </c:pt>
                <c:pt idx="174">
                  <c:v>43647</c:v>
                </c:pt>
                <c:pt idx="175">
                  <c:v>43678</c:v>
                </c:pt>
                <c:pt idx="176">
                  <c:v>43709</c:v>
                </c:pt>
                <c:pt idx="177">
                  <c:v>43739</c:v>
                </c:pt>
                <c:pt idx="178">
                  <c:v>43770</c:v>
                </c:pt>
                <c:pt idx="179">
                  <c:v>43800</c:v>
                </c:pt>
                <c:pt idx="180">
                  <c:v>43831</c:v>
                </c:pt>
                <c:pt idx="181">
                  <c:v>43862</c:v>
                </c:pt>
                <c:pt idx="182">
                  <c:v>43891</c:v>
                </c:pt>
                <c:pt idx="183">
                  <c:v>43922</c:v>
                </c:pt>
                <c:pt idx="184">
                  <c:v>43952</c:v>
                </c:pt>
                <c:pt idx="185">
                  <c:v>43983</c:v>
                </c:pt>
                <c:pt idx="186">
                  <c:v>44013</c:v>
                </c:pt>
                <c:pt idx="187">
                  <c:v>44044</c:v>
                </c:pt>
                <c:pt idx="188">
                  <c:v>44075</c:v>
                </c:pt>
                <c:pt idx="189">
                  <c:v>44105</c:v>
                </c:pt>
                <c:pt idx="190">
                  <c:v>44136</c:v>
                </c:pt>
                <c:pt idx="191">
                  <c:v>44166</c:v>
                </c:pt>
                <c:pt idx="192">
                  <c:v>44197</c:v>
                </c:pt>
                <c:pt idx="193">
                  <c:v>44228</c:v>
                </c:pt>
                <c:pt idx="194">
                  <c:v>44256</c:v>
                </c:pt>
                <c:pt idx="195">
                  <c:v>44287</c:v>
                </c:pt>
                <c:pt idx="196">
                  <c:v>44317</c:v>
                </c:pt>
                <c:pt idx="197">
                  <c:v>44348</c:v>
                </c:pt>
                <c:pt idx="198">
                  <c:v>44378</c:v>
                </c:pt>
                <c:pt idx="199">
                  <c:v>44409</c:v>
                </c:pt>
                <c:pt idx="200">
                  <c:v>44440</c:v>
                </c:pt>
                <c:pt idx="201">
                  <c:v>44470</c:v>
                </c:pt>
                <c:pt idx="202">
                  <c:v>44501</c:v>
                </c:pt>
                <c:pt idx="203">
                  <c:v>44531</c:v>
                </c:pt>
                <c:pt idx="204">
                  <c:v>44562</c:v>
                </c:pt>
                <c:pt idx="205">
                  <c:v>44593</c:v>
                </c:pt>
                <c:pt idx="206">
                  <c:v>44621</c:v>
                </c:pt>
                <c:pt idx="207">
                  <c:v>44652</c:v>
                </c:pt>
                <c:pt idx="208">
                  <c:v>44682</c:v>
                </c:pt>
                <c:pt idx="209">
                  <c:v>44713</c:v>
                </c:pt>
                <c:pt idx="210">
                  <c:v>44743</c:v>
                </c:pt>
                <c:pt idx="211">
                  <c:v>44774</c:v>
                </c:pt>
                <c:pt idx="212">
                  <c:v>44805</c:v>
                </c:pt>
                <c:pt idx="213">
                  <c:v>44835</c:v>
                </c:pt>
                <c:pt idx="214">
                  <c:v>44866</c:v>
                </c:pt>
                <c:pt idx="215">
                  <c:v>44896</c:v>
                </c:pt>
                <c:pt idx="216">
                  <c:v>44927</c:v>
                </c:pt>
                <c:pt idx="217">
                  <c:v>44958</c:v>
                </c:pt>
                <c:pt idx="218">
                  <c:v>44986</c:v>
                </c:pt>
                <c:pt idx="219">
                  <c:v>45017</c:v>
                </c:pt>
                <c:pt idx="220">
                  <c:v>45047</c:v>
                </c:pt>
                <c:pt idx="221">
                  <c:v>45078</c:v>
                </c:pt>
                <c:pt idx="222">
                  <c:v>45108</c:v>
                </c:pt>
                <c:pt idx="223">
                  <c:v>45139</c:v>
                </c:pt>
                <c:pt idx="224">
                  <c:v>45170</c:v>
                </c:pt>
                <c:pt idx="225">
                  <c:v>45200</c:v>
                </c:pt>
                <c:pt idx="226">
                  <c:v>45231</c:v>
                </c:pt>
                <c:pt idx="227">
                  <c:v>45261</c:v>
                </c:pt>
                <c:pt idx="228">
                  <c:v>45292</c:v>
                </c:pt>
                <c:pt idx="229">
                  <c:v>45323</c:v>
                </c:pt>
                <c:pt idx="230">
                  <c:v>45352</c:v>
                </c:pt>
                <c:pt idx="231">
                  <c:v>45383</c:v>
                </c:pt>
                <c:pt idx="232">
                  <c:v>45413</c:v>
                </c:pt>
                <c:pt idx="233">
                  <c:v>45444</c:v>
                </c:pt>
                <c:pt idx="234">
                  <c:v>45474</c:v>
                </c:pt>
                <c:pt idx="235">
                  <c:v>45505</c:v>
                </c:pt>
                <c:pt idx="236">
                  <c:v>45536</c:v>
                </c:pt>
                <c:pt idx="237">
                  <c:v>45566</c:v>
                </c:pt>
                <c:pt idx="238">
                  <c:v>45597</c:v>
                </c:pt>
                <c:pt idx="239">
                  <c:v>45627</c:v>
                </c:pt>
                <c:pt idx="240">
                  <c:v>45658</c:v>
                </c:pt>
                <c:pt idx="241">
                  <c:v>45689</c:v>
                </c:pt>
                <c:pt idx="242">
                  <c:v>45717</c:v>
                </c:pt>
                <c:pt idx="243">
                  <c:v>45748</c:v>
                </c:pt>
                <c:pt idx="244">
                  <c:v>45778</c:v>
                </c:pt>
                <c:pt idx="245">
                  <c:v>45839</c:v>
                </c:pt>
                <c:pt idx="246">
                  <c:v>45962</c:v>
                </c:pt>
                <c:pt idx="247">
                  <c:v>45992</c:v>
                </c:pt>
                <c:pt idx="248">
                  <c:v>46054</c:v>
                </c:pt>
                <c:pt idx="249">
                  <c:v>46113</c:v>
                </c:pt>
                <c:pt idx="250">
                  <c:v>46143</c:v>
                </c:pt>
                <c:pt idx="251">
                  <c:v>46174</c:v>
                </c:pt>
                <c:pt idx="252">
                  <c:v>46204</c:v>
                </c:pt>
                <c:pt idx="253">
                  <c:v>46235</c:v>
                </c:pt>
              </c:numCache>
            </c:numRef>
          </c:xVal>
          <c:yVal>
            <c:numRef>
              <c:f>Koreksi_Data!$S$1512:$S$1765</c:f>
              <c:numCache>
                <c:formatCode>#,##0.0</c:formatCode>
                <c:ptCount val="254"/>
                <c:pt idx="0">
                  <c:v>0</c:v>
                </c:pt>
                <c:pt idx="1">
                  <c:v>120</c:v>
                </c:pt>
                <c:pt idx="2">
                  <c:v>114</c:v>
                </c:pt>
                <c:pt idx="3">
                  <c:v>84</c:v>
                </c:pt>
                <c:pt idx="4">
                  <c:v>125.836575875486</c:v>
                </c:pt>
                <c:pt idx="5">
                  <c:v>84</c:v>
                </c:pt>
                <c:pt idx="6">
                  <c:v>72</c:v>
                </c:pt>
                <c:pt idx="7">
                  <c:v>75.1718061674009</c:v>
                </c:pt>
                <c:pt idx="8">
                  <c:v>53.920704845815</c:v>
                </c:pt>
                <c:pt idx="9">
                  <c:v>90</c:v>
                </c:pt>
                <c:pt idx="10">
                  <c:v>96</c:v>
                </c:pt>
                <c:pt idx="11">
                  <c:v>150</c:v>
                </c:pt>
                <c:pt idx="12">
                  <c:v>237.6</c:v>
                </c:pt>
                <c:pt idx="13">
                  <c:v>167.1</c:v>
                </c:pt>
                <c:pt idx="14">
                  <c:v>161.7</c:v>
                </c:pt>
                <c:pt idx="15">
                  <c:v>161.1</c:v>
                </c:pt>
                <c:pt idx="16">
                  <c:v>174</c:v>
                </c:pt>
                <c:pt idx="17">
                  <c:v>253.2</c:v>
                </c:pt>
                <c:pt idx="18">
                  <c:v>201</c:v>
                </c:pt>
                <c:pt idx="19">
                  <c:v>188.7</c:v>
                </c:pt>
                <c:pt idx="20">
                  <c:v>191.4</c:v>
                </c:pt>
                <c:pt idx="21">
                  <c:v>215.1</c:v>
                </c:pt>
                <c:pt idx="22">
                  <c:v>181.5</c:v>
                </c:pt>
                <c:pt idx="23">
                  <c:v>206.7</c:v>
                </c:pt>
                <c:pt idx="24">
                  <c:v>168</c:v>
                </c:pt>
                <c:pt idx="25">
                  <c:v>192</c:v>
                </c:pt>
                <c:pt idx="26">
                  <c:v>174</c:v>
                </c:pt>
                <c:pt idx="27">
                  <c:v>162</c:v>
                </c:pt>
                <c:pt idx="28">
                  <c:v>96</c:v>
                </c:pt>
                <c:pt idx="29">
                  <c:v>78</c:v>
                </c:pt>
                <c:pt idx="30">
                  <c:v>132</c:v>
                </c:pt>
                <c:pt idx="31">
                  <c:v>218.307692307692</c:v>
                </c:pt>
                <c:pt idx="32">
                  <c:v>128.192307692308</c:v>
                </c:pt>
                <c:pt idx="33">
                  <c:v>0</c:v>
                </c:pt>
                <c:pt idx="34">
                  <c:v>68.6653846153846</c:v>
                </c:pt>
                <c:pt idx="35">
                  <c:v>133</c:v>
                </c:pt>
                <c:pt idx="36">
                  <c:v>169.944444444444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294</c:v>
                </c:pt>
                <c:pt idx="45">
                  <c:v>301.313432835821</c:v>
                </c:pt>
                <c:pt idx="46">
                  <c:v>285.223880597015</c:v>
                </c:pt>
                <c:pt idx="47">
                  <c:v>231.10447761194</c:v>
                </c:pt>
                <c:pt idx="48">
                  <c:v>282.298507462687</c:v>
                </c:pt>
                <c:pt idx="49">
                  <c:v>252</c:v>
                </c:pt>
                <c:pt idx="50">
                  <c:v>264</c:v>
                </c:pt>
                <c:pt idx="51">
                  <c:v>312</c:v>
                </c:pt>
                <c:pt idx="52">
                  <c:v>276</c:v>
                </c:pt>
                <c:pt idx="53">
                  <c:v>312</c:v>
                </c:pt>
                <c:pt idx="54">
                  <c:v>324.283464566929</c:v>
                </c:pt>
                <c:pt idx="55">
                  <c:v>334.110236220473</c:v>
                </c:pt>
                <c:pt idx="56">
                  <c:v>275.149606299213</c:v>
                </c:pt>
                <c:pt idx="57">
                  <c:v>273.92125984252</c:v>
                </c:pt>
                <c:pt idx="58">
                  <c:v>269.007874015748</c:v>
                </c:pt>
                <c:pt idx="59">
                  <c:v>320</c:v>
                </c:pt>
                <c:pt idx="60">
                  <c:v>309</c:v>
                </c:pt>
                <c:pt idx="61">
                  <c:v>480</c:v>
                </c:pt>
                <c:pt idx="62">
                  <c:v>394.178794178794</c:v>
                </c:pt>
                <c:pt idx="63">
                  <c:v>597.754677754678</c:v>
                </c:pt>
                <c:pt idx="64">
                  <c:v>480</c:v>
                </c:pt>
                <c:pt idx="65">
                  <c:v>480</c:v>
                </c:pt>
                <c:pt idx="66">
                  <c:v>504</c:v>
                </c:pt>
                <c:pt idx="67">
                  <c:v>480</c:v>
                </c:pt>
                <c:pt idx="68">
                  <c:v>526.666666666667</c:v>
                </c:pt>
                <c:pt idx="69">
                  <c:v>454.444444444444</c:v>
                </c:pt>
                <c:pt idx="70">
                  <c:v>492</c:v>
                </c:pt>
                <c:pt idx="71">
                  <c:v>473.413333333333</c:v>
                </c:pt>
                <c:pt idx="72">
                  <c:v>416.56</c:v>
                </c:pt>
                <c:pt idx="73">
                  <c:v>321.44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96</c:v>
                </c:pt>
                <c:pt idx="84">
                  <c:v>111.31914893617</c:v>
                </c:pt>
                <c:pt idx="85">
                  <c:v>102</c:v>
                </c:pt>
                <c:pt idx="86">
                  <c:v>102</c:v>
                </c:pt>
                <c:pt idx="87">
                  <c:v>0</c:v>
                </c:pt>
                <c:pt idx="88">
                  <c:v>0</c:v>
                </c:pt>
                <c:pt idx="89">
                  <c:v>84.7655172413793</c:v>
                </c:pt>
                <c:pt idx="90">
                  <c:v>142.448275862069</c:v>
                </c:pt>
                <c:pt idx="91">
                  <c:v>169.706896551724</c:v>
                </c:pt>
                <c:pt idx="92">
                  <c:v>163.551724137931</c:v>
                </c:pt>
                <c:pt idx="93">
                  <c:v>195.206896551724</c:v>
                </c:pt>
                <c:pt idx="94">
                  <c:v>187.293103448276</c:v>
                </c:pt>
                <c:pt idx="95">
                  <c:v>188.172413793103</c:v>
                </c:pt>
                <c:pt idx="96">
                  <c:v>99.3620689655172</c:v>
                </c:pt>
                <c:pt idx="97">
                  <c:v>92.3275862068966</c:v>
                </c:pt>
                <c:pt idx="98">
                  <c:v>72.2793103448276</c:v>
                </c:pt>
                <c:pt idx="99">
                  <c:v>67.0913793103448</c:v>
                </c:pt>
                <c:pt idx="100">
                  <c:v>64.7172413793103</c:v>
                </c:pt>
                <c:pt idx="101">
                  <c:v>46.1637931034483</c:v>
                </c:pt>
                <c:pt idx="102">
                  <c:v>44.3172413793103</c:v>
                </c:pt>
                <c:pt idx="103">
                  <c:v>64.2775862068965</c:v>
                </c:pt>
                <c:pt idx="104">
                  <c:v>40.9758620689655</c:v>
                </c:pt>
                <c:pt idx="105">
                  <c:v>40.9758620689655</c:v>
                </c:pt>
                <c:pt idx="106">
                  <c:v>93.2068965517241</c:v>
                </c:pt>
                <c:pt idx="107">
                  <c:v>115.189655172414</c:v>
                </c:pt>
                <c:pt idx="108">
                  <c:v>196.086206896552</c:v>
                </c:pt>
                <c:pt idx="109">
                  <c:v>150</c:v>
                </c:pt>
                <c:pt idx="110">
                  <c:v>183.969465648855</c:v>
                </c:pt>
                <c:pt idx="111">
                  <c:v>179.770992366412</c:v>
                </c:pt>
                <c:pt idx="112">
                  <c:v>151.526717557252</c:v>
                </c:pt>
                <c:pt idx="113">
                  <c:v>163.358778625954</c:v>
                </c:pt>
                <c:pt idx="114">
                  <c:v>179.007633587786</c:v>
                </c:pt>
                <c:pt idx="115">
                  <c:v>167.557251908397</c:v>
                </c:pt>
                <c:pt idx="116">
                  <c:v>172.900763358779</c:v>
                </c:pt>
                <c:pt idx="117">
                  <c:v>175.954198473282</c:v>
                </c:pt>
                <c:pt idx="118">
                  <c:v>174.809160305344</c:v>
                </c:pt>
                <c:pt idx="119">
                  <c:v>163.740458015267</c:v>
                </c:pt>
                <c:pt idx="120">
                  <c:v>164.503816793893</c:v>
                </c:pt>
                <c:pt idx="121">
                  <c:v>164.503816793893</c:v>
                </c:pt>
                <c:pt idx="122">
                  <c:v>199.618320610687</c:v>
                </c:pt>
                <c:pt idx="123">
                  <c:v>93.8931297709924</c:v>
                </c:pt>
                <c:pt idx="124">
                  <c:v>189.69465648855</c:v>
                </c:pt>
                <c:pt idx="125">
                  <c:v>186.259541984733</c:v>
                </c:pt>
                <c:pt idx="126">
                  <c:v>179.389312977099</c:v>
                </c:pt>
                <c:pt idx="127">
                  <c:v>167.93893129771</c:v>
                </c:pt>
                <c:pt idx="128">
                  <c:v>156.488549618321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Koreksi_Data!$C$1512:$C$1765</c:f>
              <c:numCache>
                <c:formatCode>mmm\-yyyy</c:formatCode>
                <c:ptCount val="254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  <c:pt idx="135">
                  <c:v>42461</c:v>
                </c:pt>
                <c:pt idx="136">
                  <c:v>42491</c:v>
                </c:pt>
                <c:pt idx="137">
                  <c:v>42522</c:v>
                </c:pt>
                <c:pt idx="138">
                  <c:v>42552</c:v>
                </c:pt>
                <c:pt idx="139">
                  <c:v>42583</c:v>
                </c:pt>
                <c:pt idx="140">
                  <c:v>42614</c:v>
                </c:pt>
                <c:pt idx="141">
                  <c:v>42644</c:v>
                </c:pt>
                <c:pt idx="142">
                  <c:v>42675</c:v>
                </c:pt>
                <c:pt idx="143">
                  <c:v>42705</c:v>
                </c:pt>
                <c:pt idx="144">
                  <c:v>42736</c:v>
                </c:pt>
                <c:pt idx="145">
                  <c:v>42767</c:v>
                </c:pt>
                <c:pt idx="146">
                  <c:v>42795</c:v>
                </c:pt>
                <c:pt idx="147">
                  <c:v>42826</c:v>
                </c:pt>
                <c:pt idx="148">
                  <c:v>42856</c:v>
                </c:pt>
                <c:pt idx="149">
                  <c:v>42887</c:v>
                </c:pt>
                <c:pt idx="150">
                  <c:v>42917</c:v>
                </c:pt>
                <c:pt idx="151">
                  <c:v>42948</c:v>
                </c:pt>
                <c:pt idx="152">
                  <c:v>42979</c:v>
                </c:pt>
                <c:pt idx="153">
                  <c:v>43009</c:v>
                </c:pt>
                <c:pt idx="154">
                  <c:v>43040</c:v>
                </c:pt>
                <c:pt idx="155">
                  <c:v>43070</c:v>
                </c:pt>
                <c:pt idx="156">
                  <c:v>43101</c:v>
                </c:pt>
                <c:pt idx="157">
                  <c:v>43132</c:v>
                </c:pt>
                <c:pt idx="158">
                  <c:v>43160</c:v>
                </c:pt>
                <c:pt idx="159">
                  <c:v>43191</c:v>
                </c:pt>
                <c:pt idx="160">
                  <c:v>43221</c:v>
                </c:pt>
                <c:pt idx="161">
                  <c:v>43252</c:v>
                </c:pt>
                <c:pt idx="162">
                  <c:v>43282</c:v>
                </c:pt>
                <c:pt idx="163">
                  <c:v>43313</c:v>
                </c:pt>
                <c:pt idx="164">
                  <c:v>43344</c:v>
                </c:pt>
                <c:pt idx="165">
                  <c:v>43374</c:v>
                </c:pt>
                <c:pt idx="166">
                  <c:v>43405</c:v>
                </c:pt>
                <c:pt idx="167">
                  <c:v>43435</c:v>
                </c:pt>
                <c:pt idx="168">
                  <c:v>43466</c:v>
                </c:pt>
                <c:pt idx="169">
                  <c:v>43497</c:v>
                </c:pt>
                <c:pt idx="170">
                  <c:v>43525</c:v>
                </c:pt>
                <c:pt idx="171">
                  <c:v>43556</c:v>
                </c:pt>
                <c:pt idx="172">
                  <c:v>43586</c:v>
                </c:pt>
                <c:pt idx="173">
                  <c:v>43617</c:v>
                </c:pt>
                <c:pt idx="174">
                  <c:v>43647</c:v>
                </c:pt>
                <c:pt idx="175">
                  <c:v>43678</c:v>
                </c:pt>
                <c:pt idx="176">
                  <c:v>43709</c:v>
                </c:pt>
                <c:pt idx="177">
                  <c:v>43739</c:v>
                </c:pt>
                <c:pt idx="178">
                  <c:v>43770</c:v>
                </c:pt>
                <c:pt idx="179">
                  <c:v>43800</c:v>
                </c:pt>
                <c:pt idx="180">
                  <c:v>43831</c:v>
                </c:pt>
                <c:pt idx="181">
                  <c:v>43862</c:v>
                </c:pt>
                <c:pt idx="182">
                  <c:v>43891</c:v>
                </c:pt>
                <c:pt idx="183">
                  <c:v>43922</c:v>
                </c:pt>
                <c:pt idx="184">
                  <c:v>43952</c:v>
                </c:pt>
                <c:pt idx="185">
                  <c:v>43983</c:v>
                </c:pt>
                <c:pt idx="186">
                  <c:v>44013</c:v>
                </c:pt>
                <c:pt idx="187">
                  <c:v>44044</c:v>
                </c:pt>
                <c:pt idx="188">
                  <c:v>44075</c:v>
                </c:pt>
                <c:pt idx="189">
                  <c:v>44105</c:v>
                </c:pt>
                <c:pt idx="190">
                  <c:v>44136</c:v>
                </c:pt>
                <c:pt idx="191">
                  <c:v>44166</c:v>
                </c:pt>
                <c:pt idx="192">
                  <c:v>44197</c:v>
                </c:pt>
                <c:pt idx="193">
                  <c:v>44228</c:v>
                </c:pt>
                <c:pt idx="194">
                  <c:v>44256</c:v>
                </c:pt>
                <c:pt idx="195">
                  <c:v>44287</c:v>
                </c:pt>
                <c:pt idx="196">
                  <c:v>44317</c:v>
                </c:pt>
                <c:pt idx="197">
                  <c:v>44348</c:v>
                </c:pt>
                <c:pt idx="198">
                  <c:v>44378</c:v>
                </c:pt>
                <c:pt idx="199">
                  <c:v>44409</c:v>
                </c:pt>
                <c:pt idx="200">
                  <c:v>44440</c:v>
                </c:pt>
                <c:pt idx="201">
                  <c:v>44470</c:v>
                </c:pt>
                <c:pt idx="202">
                  <c:v>44501</c:v>
                </c:pt>
                <c:pt idx="203">
                  <c:v>44531</c:v>
                </c:pt>
                <c:pt idx="204">
                  <c:v>44562</c:v>
                </c:pt>
                <c:pt idx="205">
                  <c:v>44593</c:v>
                </c:pt>
                <c:pt idx="206">
                  <c:v>44621</c:v>
                </c:pt>
                <c:pt idx="207">
                  <c:v>44652</c:v>
                </c:pt>
                <c:pt idx="208">
                  <c:v>44682</c:v>
                </c:pt>
                <c:pt idx="209">
                  <c:v>44713</c:v>
                </c:pt>
                <c:pt idx="210">
                  <c:v>44743</c:v>
                </c:pt>
                <c:pt idx="211">
                  <c:v>44774</c:v>
                </c:pt>
                <c:pt idx="212">
                  <c:v>44805</c:v>
                </c:pt>
                <c:pt idx="213">
                  <c:v>44835</c:v>
                </c:pt>
                <c:pt idx="214">
                  <c:v>44866</c:v>
                </c:pt>
                <c:pt idx="215">
                  <c:v>44896</c:v>
                </c:pt>
                <c:pt idx="216">
                  <c:v>44927</c:v>
                </c:pt>
                <c:pt idx="217">
                  <c:v>44958</c:v>
                </c:pt>
                <c:pt idx="218">
                  <c:v>44986</c:v>
                </c:pt>
                <c:pt idx="219">
                  <c:v>45017</c:v>
                </c:pt>
                <c:pt idx="220">
                  <c:v>45047</c:v>
                </c:pt>
                <c:pt idx="221">
                  <c:v>45078</c:v>
                </c:pt>
                <c:pt idx="222">
                  <c:v>45108</c:v>
                </c:pt>
                <c:pt idx="223">
                  <c:v>45139</c:v>
                </c:pt>
                <c:pt idx="224">
                  <c:v>45170</c:v>
                </c:pt>
                <c:pt idx="225">
                  <c:v>45200</c:v>
                </c:pt>
                <c:pt idx="226">
                  <c:v>45231</c:v>
                </c:pt>
                <c:pt idx="227">
                  <c:v>45261</c:v>
                </c:pt>
                <c:pt idx="228">
                  <c:v>45292</c:v>
                </c:pt>
                <c:pt idx="229">
                  <c:v>45323</c:v>
                </c:pt>
                <c:pt idx="230">
                  <c:v>45352</c:v>
                </c:pt>
                <c:pt idx="231">
                  <c:v>45383</c:v>
                </c:pt>
                <c:pt idx="232">
                  <c:v>45413</c:v>
                </c:pt>
                <c:pt idx="233">
                  <c:v>45444</c:v>
                </c:pt>
                <c:pt idx="234">
                  <c:v>45474</c:v>
                </c:pt>
                <c:pt idx="235">
                  <c:v>45505</c:v>
                </c:pt>
                <c:pt idx="236">
                  <c:v>45536</c:v>
                </c:pt>
                <c:pt idx="237">
                  <c:v>45566</c:v>
                </c:pt>
                <c:pt idx="238">
                  <c:v>45597</c:v>
                </c:pt>
                <c:pt idx="239">
                  <c:v>45627</c:v>
                </c:pt>
                <c:pt idx="240">
                  <c:v>45658</c:v>
                </c:pt>
                <c:pt idx="241">
                  <c:v>45689</c:v>
                </c:pt>
                <c:pt idx="242">
                  <c:v>45717</c:v>
                </c:pt>
                <c:pt idx="243">
                  <c:v>45748</c:v>
                </c:pt>
                <c:pt idx="244">
                  <c:v>45778</c:v>
                </c:pt>
                <c:pt idx="245">
                  <c:v>45839</c:v>
                </c:pt>
                <c:pt idx="246">
                  <c:v>45962</c:v>
                </c:pt>
                <c:pt idx="247">
                  <c:v>45992</c:v>
                </c:pt>
                <c:pt idx="248">
                  <c:v>46054</c:v>
                </c:pt>
                <c:pt idx="249">
                  <c:v>46113</c:v>
                </c:pt>
                <c:pt idx="250">
                  <c:v>46143</c:v>
                </c:pt>
                <c:pt idx="251">
                  <c:v>46174</c:v>
                </c:pt>
                <c:pt idx="252">
                  <c:v>46204</c:v>
                </c:pt>
                <c:pt idx="253">
                  <c:v>46235</c:v>
                </c:pt>
              </c:numCache>
            </c:numRef>
          </c:xVal>
          <c:yVal>
            <c:numRef>
              <c:f>Koreksi_Data!$Q$1512:$Q$1765</c:f>
              <c:numCache>
                <c:formatCode>#,##0.0</c:formatCode>
                <c:ptCount val="254"/>
                <c:pt idx="1">
                  <c:v>120</c:v>
                </c:pt>
                <c:pt idx="2">
                  <c:v>114</c:v>
                </c:pt>
                <c:pt idx="3">
                  <c:v>84</c:v>
                </c:pt>
                <c:pt idx="5">
                  <c:v>84</c:v>
                </c:pt>
                <c:pt idx="6">
                  <c:v>72</c:v>
                </c:pt>
                <c:pt idx="9">
                  <c:v>90</c:v>
                </c:pt>
                <c:pt idx="10">
                  <c:v>96</c:v>
                </c:pt>
                <c:pt idx="24">
                  <c:v>168</c:v>
                </c:pt>
                <c:pt idx="25">
                  <c:v>192</c:v>
                </c:pt>
                <c:pt idx="26">
                  <c:v>174</c:v>
                </c:pt>
                <c:pt idx="27">
                  <c:v>162</c:v>
                </c:pt>
                <c:pt idx="28">
                  <c:v>96</c:v>
                </c:pt>
                <c:pt idx="29">
                  <c:v>78</c:v>
                </c:pt>
                <c:pt idx="30">
                  <c:v>132</c:v>
                </c:pt>
                <c:pt idx="35">
                  <c:v>133</c:v>
                </c:pt>
                <c:pt idx="44">
                  <c:v>294</c:v>
                </c:pt>
                <c:pt idx="49">
                  <c:v>252</c:v>
                </c:pt>
                <c:pt idx="50">
                  <c:v>264</c:v>
                </c:pt>
                <c:pt idx="51">
                  <c:v>312</c:v>
                </c:pt>
                <c:pt idx="52">
                  <c:v>276</c:v>
                </c:pt>
                <c:pt idx="53">
                  <c:v>312</c:v>
                </c:pt>
                <c:pt idx="59">
                  <c:v>320</c:v>
                </c:pt>
                <c:pt idx="60">
                  <c:v>309</c:v>
                </c:pt>
                <c:pt idx="61">
                  <c:v>480</c:v>
                </c:pt>
                <c:pt idx="64">
                  <c:v>480</c:v>
                </c:pt>
                <c:pt idx="65">
                  <c:v>480</c:v>
                </c:pt>
                <c:pt idx="66">
                  <c:v>504</c:v>
                </c:pt>
                <c:pt idx="67">
                  <c:v>480</c:v>
                </c:pt>
                <c:pt idx="70">
                  <c:v>492</c:v>
                </c:pt>
                <c:pt idx="74">
                  <c:v>20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276.5</c:v>
                </c:pt>
                <c:pt idx="79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96</c:v>
                </c:pt>
                <c:pt idx="85">
                  <c:v>102</c:v>
                </c:pt>
                <c:pt idx="109">
                  <c:v>150</c:v>
                </c:pt>
                <c:pt idx="129">
                  <c:v>150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2">
                  <c:v>0</c:v>
                </c:pt>
                <c:pt idx="154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5">
                  <c:v>0</c:v>
                </c:pt>
                <c:pt idx="166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8">
                  <c:v>0</c:v>
                </c:pt>
                <c:pt idx="186">
                  <c:v>0</c:v>
                </c:pt>
                <c:pt idx="204">
                  <c:v>0</c:v>
                </c:pt>
                <c:pt idx="217">
                  <c:v>0</c:v>
                </c:pt>
                <c:pt idx="227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</c:numCache>
            </c:numRef>
          </c:yVal>
          <c:smooth val="0"/>
        </c:ser>
        <c:axId val="88032564"/>
        <c:axId val="53158357"/>
      </c:scatterChart>
      <c:valAx>
        <c:axId val="88032564"/>
        <c:scaling>
          <c:orientation val="minMax"/>
          <c:max val="46235"/>
          <c:min val="38353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3158357"/>
        <c:crosses val="autoZero"/>
        <c:crossBetween val="midCat"/>
        <c:majorUnit val="1095.75"/>
      </c:valAx>
      <c:valAx>
        <c:axId val="53158357"/>
        <c:scaling>
          <c:orientation val="minMax"/>
          <c:max val="8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803256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KKNA-5ST | FLUID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Koreksi_Data!$C$1766:$C$1917</c:f>
              <c:numCache>
                <c:formatCode>mmm\-yyyy</c:formatCode>
                <c:ptCount val="152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</c:numCache>
            </c:numRef>
          </c:xVal>
          <c:yVal>
            <c:numRef>
              <c:f>Koreksi_Data!$P$1766:$P$1917</c:f>
              <c:numCache>
                <c:formatCode>#,##0.0</c:formatCode>
                <c:ptCount val="152"/>
                <c:pt idx="0">
                  <c:v>0</c:v>
                </c:pt>
                <c:pt idx="1">
                  <c:v>458</c:v>
                </c:pt>
                <c:pt idx="2">
                  <c:v>439</c:v>
                </c:pt>
                <c:pt idx="3">
                  <c:v>444</c:v>
                </c:pt>
                <c:pt idx="4">
                  <c:v>420</c:v>
                </c:pt>
                <c:pt idx="5">
                  <c:v>398</c:v>
                </c:pt>
                <c:pt idx="6">
                  <c:v>376</c:v>
                </c:pt>
                <c:pt idx="7">
                  <c:v>455</c:v>
                </c:pt>
                <c:pt idx="8">
                  <c:v>440</c:v>
                </c:pt>
                <c:pt idx="9">
                  <c:v>308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77.7</c:v>
                </c:pt>
                <c:pt idx="27">
                  <c:v>72.4</c:v>
                </c:pt>
                <c:pt idx="28">
                  <c:v>72.4</c:v>
                </c:pt>
                <c:pt idx="29">
                  <c:v>71.3</c:v>
                </c:pt>
                <c:pt idx="30">
                  <c:v>78.9</c:v>
                </c:pt>
                <c:pt idx="31">
                  <c:v>35.3</c:v>
                </c:pt>
                <c:pt idx="32">
                  <c:v>83.5</c:v>
                </c:pt>
                <c:pt idx="33">
                  <c:v>75.2</c:v>
                </c:pt>
                <c:pt idx="34">
                  <c:v>74.9</c:v>
                </c:pt>
                <c:pt idx="35">
                  <c:v>318</c:v>
                </c:pt>
                <c:pt idx="36">
                  <c:v>305</c:v>
                </c:pt>
                <c:pt idx="37">
                  <c:v>281</c:v>
                </c:pt>
                <c:pt idx="38">
                  <c:v>120</c:v>
                </c:pt>
                <c:pt idx="39">
                  <c:v>342</c:v>
                </c:pt>
                <c:pt idx="40">
                  <c:v>77.2</c:v>
                </c:pt>
                <c:pt idx="41">
                  <c:v>70.3</c:v>
                </c:pt>
                <c:pt idx="42">
                  <c:v>72.9</c:v>
                </c:pt>
                <c:pt idx="43">
                  <c:v>63.1</c:v>
                </c:pt>
                <c:pt idx="44">
                  <c:v>99.6</c:v>
                </c:pt>
                <c:pt idx="45">
                  <c:v>101</c:v>
                </c:pt>
                <c:pt idx="46">
                  <c:v>87.9</c:v>
                </c:pt>
                <c:pt idx="47">
                  <c:v>74.9</c:v>
                </c:pt>
                <c:pt idx="48">
                  <c:v>60.3</c:v>
                </c:pt>
                <c:pt idx="49">
                  <c:v>37.2</c:v>
                </c:pt>
                <c:pt idx="50">
                  <c:v>0</c:v>
                </c:pt>
                <c:pt idx="51">
                  <c:v>0</c:v>
                </c:pt>
                <c:pt idx="52">
                  <c:v>30.1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9.5</c:v>
                </c:pt>
                <c:pt idx="63">
                  <c:v>13.8</c:v>
                </c:pt>
                <c:pt idx="64">
                  <c:v>5.74</c:v>
                </c:pt>
                <c:pt idx="65">
                  <c:v>6.12</c:v>
                </c:pt>
                <c:pt idx="66">
                  <c:v>5.6</c:v>
                </c:pt>
                <c:pt idx="67">
                  <c:v>4.77</c:v>
                </c:pt>
                <c:pt idx="68">
                  <c:v>5.94</c:v>
                </c:pt>
                <c:pt idx="69">
                  <c:v>8.24</c:v>
                </c:pt>
                <c:pt idx="70">
                  <c:v>9.54</c:v>
                </c:pt>
                <c:pt idx="71">
                  <c:v>8.43</c:v>
                </c:pt>
                <c:pt idx="72">
                  <c:v>9.66</c:v>
                </c:pt>
                <c:pt idx="73">
                  <c:v>9.56</c:v>
                </c:pt>
                <c:pt idx="74">
                  <c:v>6.37</c:v>
                </c:pt>
                <c:pt idx="75">
                  <c:v>7.71</c:v>
                </c:pt>
                <c:pt idx="76">
                  <c:v>13.9</c:v>
                </c:pt>
                <c:pt idx="77">
                  <c:v>15</c:v>
                </c:pt>
                <c:pt idx="78">
                  <c:v>15.4</c:v>
                </c:pt>
                <c:pt idx="79">
                  <c:v>13.6</c:v>
                </c:pt>
                <c:pt idx="80">
                  <c:v>10.9</c:v>
                </c:pt>
                <c:pt idx="81">
                  <c:v>6.88</c:v>
                </c:pt>
                <c:pt idx="82">
                  <c:v>5.8</c:v>
                </c:pt>
                <c:pt idx="83">
                  <c:v>9.87</c:v>
                </c:pt>
                <c:pt idx="84">
                  <c:v>12.2</c:v>
                </c:pt>
                <c:pt idx="85">
                  <c:v>13.8</c:v>
                </c:pt>
                <c:pt idx="86">
                  <c:v>18.5</c:v>
                </c:pt>
                <c:pt idx="87">
                  <c:v>17.3</c:v>
                </c:pt>
                <c:pt idx="88">
                  <c:v>12.6</c:v>
                </c:pt>
                <c:pt idx="89">
                  <c:v>12.5</c:v>
                </c:pt>
                <c:pt idx="90">
                  <c:v>12.5</c:v>
                </c:pt>
                <c:pt idx="91">
                  <c:v>12</c:v>
                </c:pt>
                <c:pt idx="92">
                  <c:v>11.5</c:v>
                </c:pt>
                <c:pt idx="93">
                  <c:v>10.9</c:v>
                </c:pt>
                <c:pt idx="94">
                  <c:v>13.5</c:v>
                </c:pt>
                <c:pt idx="95">
                  <c:v>19.5</c:v>
                </c:pt>
                <c:pt idx="96">
                  <c:v>15</c:v>
                </c:pt>
                <c:pt idx="97">
                  <c:v>13.7</c:v>
                </c:pt>
                <c:pt idx="98">
                  <c:v>14.9</c:v>
                </c:pt>
                <c:pt idx="99">
                  <c:v>14.2</c:v>
                </c:pt>
                <c:pt idx="100">
                  <c:v>13.1</c:v>
                </c:pt>
                <c:pt idx="101">
                  <c:v>12.6</c:v>
                </c:pt>
                <c:pt idx="102">
                  <c:v>11.9</c:v>
                </c:pt>
                <c:pt idx="103">
                  <c:v>9.33</c:v>
                </c:pt>
                <c:pt idx="104">
                  <c:v>10.8</c:v>
                </c:pt>
                <c:pt idx="105">
                  <c:v>13.6</c:v>
                </c:pt>
                <c:pt idx="106">
                  <c:v>14.8</c:v>
                </c:pt>
                <c:pt idx="107">
                  <c:v>13.7</c:v>
                </c:pt>
                <c:pt idx="108">
                  <c:v>12.4</c:v>
                </c:pt>
                <c:pt idx="109">
                  <c:v>12.1</c:v>
                </c:pt>
                <c:pt idx="110">
                  <c:v>12.3</c:v>
                </c:pt>
                <c:pt idx="111">
                  <c:v>11.7</c:v>
                </c:pt>
                <c:pt idx="112">
                  <c:v>16</c:v>
                </c:pt>
                <c:pt idx="113">
                  <c:v>17.7</c:v>
                </c:pt>
                <c:pt idx="114">
                  <c:v>18.1</c:v>
                </c:pt>
                <c:pt idx="115">
                  <c:v>16.7</c:v>
                </c:pt>
                <c:pt idx="116">
                  <c:v>17</c:v>
                </c:pt>
                <c:pt idx="117">
                  <c:v>15.8</c:v>
                </c:pt>
                <c:pt idx="118">
                  <c:v>15.6</c:v>
                </c:pt>
                <c:pt idx="119">
                  <c:v>15.5</c:v>
                </c:pt>
                <c:pt idx="120">
                  <c:v>15.2</c:v>
                </c:pt>
                <c:pt idx="121">
                  <c:v>14.5</c:v>
                </c:pt>
                <c:pt idx="122">
                  <c:v>16.2</c:v>
                </c:pt>
                <c:pt idx="123">
                  <c:v>15.6</c:v>
                </c:pt>
                <c:pt idx="124">
                  <c:v>14.7</c:v>
                </c:pt>
                <c:pt idx="125">
                  <c:v>20.2</c:v>
                </c:pt>
                <c:pt idx="126">
                  <c:v>21.2</c:v>
                </c:pt>
                <c:pt idx="127">
                  <c:v>25.2</c:v>
                </c:pt>
                <c:pt idx="128">
                  <c:v>27</c:v>
                </c:pt>
                <c:pt idx="129">
                  <c:v>26.4</c:v>
                </c:pt>
                <c:pt idx="130">
                  <c:v>25.2</c:v>
                </c:pt>
                <c:pt idx="131">
                  <c:v>27.7</c:v>
                </c:pt>
                <c:pt idx="132">
                  <c:v>30.3</c:v>
                </c:pt>
                <c:pt idx="133">
                  <c:v>29.5</c:v>
                </c:pt>
                <c:pt idx="134">
                  <c:v>32.1</c:v>
                </c:pt>
                <c:pt idx="135">
                  <c:v>32.6</c:v>
                </c:pt>
                <c:pt idx="136">
                  <c:v>31.3</c:v>
                </c:pt>
                <c:pt idx="137">
                  <c:v>29.9</c:v>
                </c:pt>
                <c:pt idx="138">
                  <c:v>31.4</c:v>
                </c:pt>
                <c:pt idx="139">
                  <c:v>34.9</c:v>
                </c:pt>
                <c:pt idx="140">
                  <c:v>32.9</c:v>
                </c:pt>
                <c:pt idx="141">
                  <c:v>15.1</c:v>
                </c:pt>
                <c:pt idx="142">
                  <c:v>16.5</c:v>
                </c:pt>
                <c:pt idx="143">
                  <c:v>35.5</c:v>
                </c:pt>
                <c:pt idx="144">
                  <c:v>37.9</c:v>
                </c:pt>
                <c:pt idx="145">
                  <c:v>39.3</c:v>
                </c:pt>
                <c:pt idx="146">
                  <c:v>38.1</c:v>
                </c:pt>
                <c:pt idx="147">
                  <c:v>38.1</c:v>
                </c:pt>
                <c:pt idx="148">
                  <c:v>38.1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Koreksi_Data!$C$1766:$C$1917</c:f>
              <c:numCache>
                <c:formatCode>mmm\-yyyy</c:formatCode>
                <c:ptCount val="152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</c:numCache>
            </c:numRef>
          </c:xVal>
          <c:yVal>
            <c:numRef>
              <c:f>Koreksi_Data!$Q$1766:$Q$1917</c:f>
              <c:numCache>
                <c:formatCode>#,##0.0</c:formatCode>
                <c:ptCount val="152"/>
                <c:pt idx="0">
                  <c:v>0</c:v>
                </c:pt>
                <c:pt idx="1">
                  <c:v>102.3</c:v>
                </c:pt>
                <c:pt idx="5">
                  <c:v>384</c:v>
                </c:pt>
                <c:pt idx="10">
                  <c:v>0</c:v>
                </c:pt>
                <c:pt idx="14">
                  <c:v>0</c:v>
                </c:pt>
                <c:pt idx="20">
                  <c:v>0</c:v>
                </c:pt>
                <c:pt idx="24">
                  <c:v>0</c:v>
                </c:pt>
                <c:pt idx="26">
                  <c:v>72</c:v>
                </c:pt>
                <c:pt idx="34">
                  <c:v>312</c:v>
                </c:pt>
                <c:pt idx="35">
                  <c:v>0</c:v>
                </c:pt>
                <c:pt idx="36">
                  <c:v>151</c:v>
                </c:pt>
                <c:pt idx="38">
                  <c:v>120</c:v>
                </c:pt>
                <c:pt idx="39">
                  <c:v>144</c:v>
                </c:pt>
                <c:pt idx="40">
                  <c:v>56</c:v>
                </c:pt>
                <c:pt idx="41">
                  <c:v>48</c:v>
                </c:pt>
                <c:pt idx="42">
                  <c:v>54</c:v>
                </c:pt>
                <c:pt idx="43">
                  <c:v>48</c:v>
                </c:pt>
                <c:pt idx="44">
                  <c:v>84</c:v>
                </c:pt>
                <c:pt idx="45">
                  <c:v>90</c:v>
                </c:pt>
                <c:pt idx="46">
                  <c:v>72</c:v>
                </c:pt>
                <c:pt idx="48">
                  <c:v>30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47.25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14</c:v>
                </c:pt>
                <c:pt idx="64">
                  <c:v>4</c:v>
                </c:pt>
                <c:pt idx="66">
                  <c:v>6</c:v>
                </c:pt>
                <c:pt idx="67">
                  <c:v>6</c:v>
                </c:pt>
                <c:pt idx="68">
                  <c:v>8</c:v>
                </c:pt>
                <c:pt idx="69">
                  <c:v>12</c:v>
                </c:pt>
                <c:pt idx="70">
                  <c:v>11</c:v>
                </c:pt>
                <c:pt idx="71">
                  <c:v>11</c:v>
                </c:pt>
                <c:pt idx="72">
                  <c:v>12</c:v>
                </c:pt>
                <c:pt idx="73">
                  <c:v>6</c:v>
                </c:pt>
                <c:pt idx="74">
                  <c:v>8</c:v>
                </c:pt>
                <c:pt idx="75">
                  <c:v>8</c:v>
                </c:pt>
                <c:pt idx="76">
                  <c:v>15</c:v>
                </c:pt>
                <c:pt idx="77">
                  <c:v>12</c:v>
                </c:pt>
                <c:pt idx="78">
                  <c:v>18</c:v>
                </c:pt>
                <c:pt idx="79">
                  <c:v>12</c:v>
                </c:pt>
                <c:pt idx="80">
                  <c:v>9</c:v>
                </c:pt>
                <c:pt idx="81">
                  <c:v>6</c:v>
                </c:pt>
                <c:pt idx="83">
                  <c:v>12</c:v>
                </c:pt>
                <c:pt idx="85">
                  <c:v>18</c:v>
                </c:pt>
                <c:pt idx="87">
                  <c:v>12</c:v>
                </c:pt>
                <c:pt idx="94">
                  <c:v>18</c:v>
                </c:pt>
                <c:pt idx="95">
                  <c:v>16</c:v>
                </c:pt>
                <c:pt idx="96">
                  <c:v>14</c:v>
                </c:pt>
                <c:pt idx="109">
                  <c:v>13</c:v>
                </c:pt>
                <c:pt idx="112">
                  <c:v>18</c:v>
                </c:pt>
                <c:pt idx="125">
                  <c:v>22</c:v>
                </c:pt>
                <c:pt idx="128">
                  <c:v>25</c:v>
                </c:pt>
                <c:pt idx="135">
                  <c:v>24</c:v>
                </c:pt>
                <c:pt idx="138">
                  <c:v>29</c:v>
                </c:pt>
                <c:pt idx="140">
                  <c:v>13</c:v>
                </c:pt>
                <c:pt idx="142">
                  <c:v>31</c:v>
                </c:pt>
                <c:pt idx="143">
                  <c:v>31</c:v>
                </c:pt>
                <c:pt idx="144">
                  <c:v>35</c:v>
                </c:pt>
                <c:pt idx="145">
                  <c:v>31</c:v>
                </c:pt>
                <c:pt idx="148">
                  <c:v>0</c:v>
                </c:pt>
                <c:pt idx="149">
                  <c:v>0</c:v>
                </c:pt>
              </c:numCache>
            </c:numRef>
          </c:yVal>
          <c:smooth val="0"/>
        </c:ser>
        <c:axId val="59216201"/>
        <c:axId val="14695069"/>
      </c:scatterChart>
      <c:valAx>
        <c:axId val="59216201"/>
        <c:scaling>
          <c:orientation val="minMax"/>
          <c:max val="45748"/>
          <c:min val="41153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4695069"/>
        <c:crosses val="autoZero"/>
        <c:crossBetween val="midCat"/>
        <c:majorUnit val="730.5"/>
      </c:valAx>
      <c:valAx>
        <c:axId val="14695069"/>
        <c:scaling>
          <c:orientation val="minMax"/>
          <c:max val="5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921620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KKNA-5ST | FLUID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548235"/>
            </a:solidFill>
            <a:ln w="1908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Koreksi_Data!$C$1766:$C$1917</c:f>
              <c:numCache>
                <c:formatCode>mmm\-yyyy</c:formatCode>
                <c:ptCount val="152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</c:numCache>
            </c:numRef>
          </c:xVal>
          <c:yVal>
            <c:numRef>
              <c:f>Koreksi_Data!$S$1766:$S$1917</c:f>
              <c:numCache>
                <c:formatCode>#,##0.0</c:formatCode>
                <c:ptCount val="152"/>
                <c:pt idx="0">
                  <c:v>0</c:v>
                </c:pt>
                <c:pt idx="1">
                  <c:v>102.3</c:v>
                </c:pt>
                <c:pt idx="2">
                  <c:v>98.0561135371179</c:v>
                </c:pt>
                <c:pt idx="3">
                  <c:v>99.1729257641921</c:v>
                </c:pt>
                <c:pt idx="4">
                  <c:v>93.8122270742358</c:v>
                </c:pt>
                <c:pt idx="5">
                  <c:v>384</c:v>
                </c:pt>
                <c:pt idx="6">
                  <c:v>362.773869346734</c:v>
                </c:pt>
                <c:pt idx="7">
                  <c:v>438.994974874372</c:v>
                </c:pt>
                <c:pt idx="8">
                  <c:v>424.522613065327</c:v>
                </c:pt>
                <c:pt idx="9">
                  <c:v>297.165829145729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72</c:v>
                </c:pt>
                <c:pt idx="27">
                  <c:v>67.0888030888031</c:v>
                </c:pt>
                <c:pt idx="28">
                  <c:v>67.0888030888031</c:v>
                </c:pt>
                <c:pt idx="29">
                  <c:v>66.0694980694981</c:v>
                </c:pt>
                <c:pt idx="30">
                  <c:v>73.1119691119691</c:v>
                </c:pt>
                <c:pt idx="31">
                  <c:v>32.7104247104247</c:v>
                </c:pt>
                <c:pt idx="32">
                  <c:v>77.3745173745174</c:v>
                </c:pt>
                <c:pt idx="33">
                  <c:v>69.6833976833977</c:v>
                </c:pt>
                <c:pt idx="34">
                  <c:v>312</c:v>
                </c:pt>
                <c:pt idx="35">
                  <c:v>0</c:v>
                </c:pt>
                <c:pt idx="36">
                  <c:v>151</c:v>
                </c:pt>
                <c:pt idx="37">
                  <c:v>139.118032786885</c:v>
                </c:pt>
                <c:pt idx="38">
                  <c:v>120</c:v>
                </c:pt>
                <c:pt idx="39">
                  <c:v>144</c:v>
                </c:pt>
                <c:pt idx="40">
                  <c:v>56</c:v>
                </c:pt>
                <c:pt idx="41">
                  <c:v>48</c:v>
                </c:pt>
                <c:pt idx="42">
                  <c:v>54</c:v>
                </c:pt>
                <c:pt idx="43">
                  <c:v>48</c:v>
                </c:pt>
                <c:pt idx="44">
                  <c:v>84</c:v>
                </c:pt>
                <c:pt idx="45">
                  <c:v>90</c:v>
                </c:pt>
                <c:pt idx="46">
                  <c:v>72</c:v>
                </c:pt>
                <c:pt idx="47">
                  <c:v>61.3515358361775</c:v>
                </c:pt>
                <c:pt idx="48">
                  <c:v>30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47.25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14</c:v>
                </c:pt>
                <c:pt idx="63">
                  <c:v>20.3368421052632</c:v>
                </c:pt>
                <c:pt idx="64">
                  <c:v>4</c:v>
                </c:pt>
                <c:pt idx="65">
                  <c:v>4.26480836236934</c:v>
                </c:pt>
                <c:pt idx="66">
                  <c:v>6</c:v>
                </c:pt>
                <c:pt idx="67">
                  <c:v>6</c:v>
                </c:pt>
                <c:pt idx="68">
                  <c:v>8</c:v>
                </c:pt>
                <c:pt idx="69">
                  <c:v>12</c:v>
                </c:pt>
                <c:pt idx="70">
                  <c:v>11</c:v>
                </c:pt>
                <c:pt idx="71">
                  <c:v>11</c:v>
                </c:pt>
                <c:pt idx="72">
                  <c:v>12</c:v>
                </c:pt>
                <c:pt idx="73">
                  <c:v>6</c:v>
                </c:pt>
                <c:pt idx="74">
                  <c:v>8</c:v>
                </c:pt>
                <c:pt idx="75">
                  <c:v>8</c:v>
                </c:pt>
                <c:pt idx="76">
                  <c:v>15</c:v>
                </c:pt>
                <c:pt idx="77">
                  <c:v>12</c:v>
                </c:pt>
                <c:pt idx="78">
                  <c:v>18</c:v>
                </c:pt>
                <c:pt idx="79">
                  <c:v>12</c:v>
                </c:pt>
                <c:pt idx="80">
                  <c:v>9</c:v>
                </c:pt>
                <c:pt idx="81">
                  <c:v>6</c:v>
                </c:pt>
                <c:pt idx="82">
                  <c:v>5.05813953488372</c:v>
                </c:pt>
                <c:pt idx="83">
                  <c:v>12</c:v>
                </c:pt>
                <c:pt idx="84">
                  <c:v>14.8328267477204</c:v>
                </c:pt>
                <c:pt idx="85">
                  <c:v>18</c:v>
                </c:pt>
                <c:pt idx="86">
                  <c:v>24.1304347826087</c:v>
                </c:pt>
                <c:pt idx="87">
                  <c:v>12</c:v>
                </c:pt>
                <c:pt idx="88">
                  <c:v>8.73988439306358</c:v>
                </c:pt>
                <c:pt idx="89">
                  <c:v>8.67052023121387</c:v>
                </c:pt>
                <c:pt idx="90">
                  <c:v>8.67052023121387</c:v>
                </c:pt>
                <c:pt idx="91">
                  <c:v>8.32369942196532</c:v>
                </c:pt>
                <c:pt idx="92">
                  <c:v>7.97687861271676</c:v>
                </c:pt>
                <c:pt idx="93">
                  <c:v>7.5606936416185</c:v>
                </c:pt>
                <c:pt idx="94">
                  <c:v>18</c:v>
                </c:pt>
                <c:pt idx="95">
                  <c:v>16</c:v>
                </c:pt>
                <c:pt idx="96">
                  <c:v>14</c:v>
                </c:pt>
                <c:pt idx="97">
                  <c:v>12.7866666666667</c:v>
                </c:pt>
                <c:pt idx="98">
                  <c:v>13.9066666666667</c:v>
                </c:pt>
                <c:pt idx="99">
                  <c:v>13.2533333333333</c:v>
                </c:pt>
                <c:pt idx="100">
                  <c:v>12.2266666666667</c:v>
                </c:pt>
                <c:pt idx="101">
                  <c:v>11.76</c:v>
                </c:pt>
                <c:pt idx="102">
                  <c:v>11.1066666666667</c:v>
                </c:pt>
                <c:pt idx="103">
                  <c:v>8.708</c:v>
                </c:pt>
                <c:pt idx="104">
                  <c:v>10.08</c:v>
                </c:pt>
                <c:pt idx="105">
                  <c:v>12.6933333333333</c:v>
                </c:pt>
                <c:pt idx="106">
                  <c:v>13.8133333333333</c:v>
                </c:pt>
                <c:pt idx="107">
                  <c:v>12.7866666666667</c:v>
                </c:pt>
                <c:pt idx="108">
                  <c:v>11.5733333333333</c:v>
                </c:pt>
                <c:pt idx="109">
                  <c:v>13</c:v>
                </c:pt>
                <c:pt idx="110">
                  <c:v>13.2148760330579</c:v>
                </c:pt>
                <c:pt idx="111">
                  <c:v>12.5702479338843</c:v>
                </c:pt>
                <c:pt idx="112">
                  <c:v>18</c:v>
                </c:pt>
                <c:pt idx="113">
                  <c:v>19.9125</c:v>
                </c:pt>
                <c:pt idx="114">
                  <c:v>20.3625</c:v>
                </c:pt>
                <c:pt idx="115">
                  <c:v>18.7875</c:v>
                </c:pt>
                <c:pt idx="116">
                  <c:v>19.125</c:v>
                </c:pt>
                <c:pt idx="117">
                  <c:v>17.775</c:v>
                </c:pt>
                <c:pt idx="118">
                  <c:v>17.55</c:v>
                </c:pt>
                <c:pt idx="119">
                  <c:v>17.4375</c:v>
                </c:pt>
                <c:pt idx="120">
                  <c:v>17.1</c:v>
                </c:pt>
                <c:pt idx="121">
                  <c:v>16.3125</c:v>
                </c:pt>
                <c:pt idx="122">
                  <c:v>18.225</c:v>
                </c:pt>
                <c:pt idx="123">
                  <c:v>17.55</c:v>
                </c:pt>
                <c:pt idx="124">
                  <c:v>16.5375</c:v>
                </c:pt>
                <c:pt idx="125">
                  <c:v>22</c:v>
                </c:pt>
                <c:pt idx="126">
                  <c:v>23.0891089108911</c:v>
                </c:pt>
                <c:pt idx="127">
                  <c:v>27.4455445544554</c:v>
                </c:pt>
                <c:pt idx="128">
                  <c:v>25</c:v>
                </c:pt>
                <c:pt idx="129">
                  <c:v>24.4444444444444</c:v>
                </c:pt>
                <c:pt idx="130">
                  <c:v>23.3333333333333</c:v>
                </c:pt>
                <c:pt idx="131">
                  <c:v>25.6481481481482</c:v>
                </c:pt>
                <c:pt idx="132">
                  <c:v>28.0555555555556</c:v>
                </c:pt>
                <c:pt idx="133">
                  <c:v>27.3148148148148</c:v>
                </c:pt>
                <c:pt idx="134">
                  <c:v>29.7222222222222</c:v>
                </c:pt>
                <c:pt idx="135">
                  <c:v>24</c:v>
                </c:pt>
                <c:pt idx="136">
                  <c:v>23.0429447852761</c:v>
                </c:pt>
                <c:pt idx="137">
                  <c:v>22.0122699386503</c:v>
                </c:pt>
                <c:pt idx="138">
                  <c:v>29</c:v>
                </c:pt>
                <c:pt idx="139">
                  <c:v>32.2324840764331</c:v>
                </c:pt>
                <c:pt idx="140">
                  <c:v>13</c:v>
                </c:pt>
                <c:pt idx="141">
                  <c:v>5.96656534954407</c:v>
                </c:pt>
                <c:pt idx="142">
                  <c:v>31</c:v>
                </c:pt>
                <c:pt idx="143">
                  <c:v>31</c:v>
                </c:pt>
                <c:pt idx="144">
                  <c:v>35</c:v>
                </c:pt>
                <c:pt idx="145">
                  <c:v>31</c:v>
                </c:pt>
                <c:pt idx="146">
                  <c:v>30.0534351145038</c:v>
                </c:pt>
                <c:pt idx="147">
                  <c:v>30.0534351145038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Koreksi_Data!$C$1766:$C$1917</c:f>
              <c:numCache>
                <c:formatCode>mmm\-yyyy</c:formatCode>
                <c:ptCount val="152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  <c:pt idx="44">
                  <c:v>42491</c:v>
                </c:pt>
                <c:pt idx="45">
                  <c:v>42522</c:v>
                </c:pt>
                <c:pt idx="46">
                  <c:v>42552</c:v>
                </c:pt>
                <c:pt idx="47">
                  <c:v>42583</c:v>
                </c:pt>
                <c:pt idx="48">
                  <c:v>42614</c:v>
                </c:pt>
                <c:pt idx="49">
                  <c:v>42644</c:v>
                </c:pt>
                <c:pt idx="50">
                  <c:v>42675</c:v>
                </c:pt>
                <c:pt idx="51">
                  <c:v>42705</c:v>
                </c:pt>
                <c:pt idx="52">
                  <c:v>42736</c:v>
                </c:pt>
                <c:pt idx="53">
                  <c:v>42767</c:v>
                </c:pt>
                <c:pt idx="54">
                  <c:v>42795</c:v>
                </c:pt>
                <c:pt idx="55">
                  <c:v>42826</c:v>
                </c:pt>
                <c:pt idx="56">
                  <c:v>42856</c:v>
                </c:pt>
                <c:pt idx="57">
                  <c:v>42887</c:v>
                </c:pt>
                <c:pt idx="58">
                  <c:v>42917</c:v>
                </c:pt>
                <c:pt idx="59">
                  <c:v>42948</c:v>
                </c:pt>
                <c:pt idx="60">
                  <c:v>42979</c:v>
                </c:pt>
                <c:pt idx="61">
                  <c:v>43009</c:v>
                </c:pt>
                <c:pt idx="62">
                  <c:v>43040</c:v>
                </c:pt>
                <c:pt idx="63">
                  <c:v>43070</c:v>
                </c:pt>
                <c:pt idx="64">
                  <c:v>43101</c:v>
                </c:pt>
                <c:pt idx="65">
                  <c:v>43132</c:v>
                </c:pt>
                <c:pt idx="66">
                  <c:v>43160</c:v>
                </c:pt>
                <c:pt idx="67">
                  <c:v>43191</c:v>
                </c:pt>
                <c:pt idx="68">
                  <c:v>43221</c:v>
                </c:pt>
                <c:pt idx="69">
                  <c:v>43252</c:v>
                </c:pt>
                <c:pt idx="70">
                  <c:v>43282</c:v>
                </c:pt>
                <c:pt idx="71">
                  <c:v>43313</c:v>
                </c:pt>
                <c:pt idx="72">
                  <c:v>43344</c:v>
                </c:pt>
                <c:pt idx="73">
                  <c:v>43374</c:v>
                </c:pt>
                <c:pt idx="74">
                  <c:v>43405</c:v>
                </c:pt>
                <c:pt idx="75">
                  <c:v>43435</c:v>
                </c:pt>
                <c:pt idx="76">
                  <c:v>43466</c:v>
                </c:pt>
                <c:pt idx="77">
                  <c:v>43497</c:v>
                </c:pt>
                <c:pt idx="78">
                  <c:v>43525</c:v>
                </c:pt>
                <c:pt idx="79">
                  <c:v>43556</c:v>
                </c:pt>
                <c:pt idx="80">
                  <c:v>43586</c:v>
                </c:pt>
                <c:pt idx="81">
                  <c:v>43617</c:v>
                </c:pt>
                <c:pt idx="82">
                  <c:v>43647</c:v>
                </c:pt>
                <c:pt idx="83">
                  <c:v>43678</c:v>
                </c:pt>
                <c:pt idx="84">
                  <c:v>43709</c:v>
                </c:pt>
                <c:pt idx="85">
                  <c:v>43739</c:v>
                </c:pt>
                <c:pt idx="86">
                  <c:v>43770</c:v>
                </c:pt>
                <c:pt idx="87">
                  <c:v>43800</c:v>
                </c:pt>
                <c:pt idx="88">
                  <c:v>43831</c:v>
                </c:pt>
                <c:pt idx="89">
                  <c:v>43862</c:v>
                </c:pt>
                <c:pt idx="90">
                  <c:v>43891</c:v>
                </c:pt>
                <c:pt idx="91">
                  <c:v>43922</c:v>
                </c:pt>
                <c:pt idx="92">
                  <c:v>43952</c:v>
                </c:pt>
                <c:pt idx="93">
                  <c:v>43983</c:v>
                </c:pt>
                <c:pt idx="94">
                  <c:v>44013</c:v>
                </c:pt>
                <c:pt idx="95">
                  <c:v>44044</c:v>
                </c:pt>
                <c:pt idx="96">
                  <c:v>44075</c:v>
                </c:pt>
                <c:pt idx="97">
                  <c:v>44105</c:v>
                </c:pt>
                <c:pt idx="98">
                  <c:v>44136</c:v>
                </c:pt>
                <c:pt idx="99">
                  <c:v>44166</c:v>
                </c:pt>
                <c:pt idx="100">
                  <c:v>44197</c:v>
                </c:pt>
                <c:pt idx="101">
                  <c:v>44228</c:v>
                </c:pt>
                <c:pt idx="102">
                  <c:v>44256</c:v>
                </c:pt>
                <c:pt idx="103">
                  <c:v>44287</c:v>
                </c:pt>
                <c:pt idx="104">
                  <c:v>44317</c:v>
                </c:pt>
                <c:pt idx="105">
                  <c:v>44348</c:v>
                </c:pt>
                <c:pt idx="106">
                  <c:v>44378</c:v>
                </c:pt>
                <c:pt idx="107">
                  <c:v>44409</c:v>
                </c:pt>
                <c:pt idx="108">
                  <c:v>44440</c:v>
                </c:pt>
                <c:pt idx="109">
                  <c:v>44470</c:v>
                </c:pt>
                <c:pt idx="110">
                  <c:v>44501</c:v>
                </c:pt>
                <c:pt idx="111">
                  <c:v>44531</c:v>
                </c:pt>
                <c:pt idx="112">
                  <c:v>44562</c:v>
                </c:pt>
                <c:pt idx="113">
                  <c:v>44593</c:v>
                </c:pt>
                <c:pt idx="114">
                  <c:v>44621</c:v>
                </c:pt>
                <c:pt idx="115">
                  <c:v>44652</c:v>
                </c:pt>
                <c:pt idx="116">
                  <c:v>44682</c:v>
                </c:pt>
                <c:pt idx="117">
                  <c:v>44713</c:v>
                </c:pt>
                <c:pt idx="118">
                  <c:v>44743</c:v>
                </c:pt>
                <c:pt idx="119">
                  <c:v>44774</c:v>
                </c:pt>
                <c:pt idx="120">
                  <c:v>44805</c:v>
                </c:pt>
                <c:pt idx="121">
                  <c:v>44835</c:v>
                </c:pt>
                <c:pt idx="122">
                  <c:v>44866</c:v>
                </c:pt>
                <c:pt idx="123">
                  <c:v>44896</c:v>
                </c:pt>
                <c:pt idx="124">
                  <c:v>44927</c:v>
                </c:pt>
                <c:pt idx="125">
                  <c:v>44958</c:v>
                </c:pt>
                <c:pt idx="126">
                  <c:v>44986</c:v>
                </c:pt>
                <c:pt idx="127">
                  <c:v>45017</c:v>
                </c:pt>
                <c:pt idx="128">
                  <c:v>45047</c:v>
                </c:pt>
                <c:pt idx="129">
                  <c:v>45078</c:v>
                </c:pt>
                <c:pt idx="130">
                  <c:v>45108</c:v>
                </c:pt>
                <c:pt idx="131">
                  <c:v>45139</c:v>
                </c:pt>
                <c:pt idx="132">
                  <c:v>45170</c:v>
                </c:pt>
                <c:pt idx="133">
                  <c:v>45200</c:v>
                </c:pt>
                <c:pt idx="134">
                  <c:v>45231</c:v>
                </c:pt>
                <c:pt idx="135">
                  <c:v>45261</c:v>
                </c:pt>
                <c:pt idx="136">
                  <c:v>45292</c:v>
                </c:pt>
                <c:pt idx="137">
                  <c:v>45323</c:v>
                </c:pt>
                <c:pt idx="138">
                  <c:v>45352</c:v>
                </c:pt>
                <c:pt idx="139">
                  <c:v>45383</c:v>
                </c:pt>
                <c:pt idx="140">
                  <c:v>45413</c:v>
                </c:pt>
                <c:pt idx="141">
                  <c:v>45444</c:v>
                </c:pt>
                <c:pt idx="142">
                  <c:v>45474</c:v>
                </c:pt>
                <c:pt idx="143">
                  <c:v>45505</c:v>
                </c:pt>
                <c:pt idx="144">
                  <c:v>45536</c:v>
                </c:pt>
                <c:pt idx="145">
                  <c:v>45566</c:v>
                </c:pt>
                <c:pt idx="146">
                  <c:v>45597</c:v>
                </c:pt>
                <c:pt idx="147">
                  <c:v>45627</c:v>
                </c:pt>
                <c:pt idx="148">
                  <c:v>45658</c:v>
                </c:pt>
                <c:pt idx="149">
                  <c:v>45689</c:v>
                </c:pt>
                <c:pt idx="150">
                  <c:v>45717</c:v>
                </c:pt>
                <c:pt idx="151">
                  <c:v>45748</c:v>
                </c:pt>
              </c:numCache>
            </c:numRef>
          </c:xVal>
          <c:yVal>
            <c:numRef>
              <c:f>Koreksi_Data!$Q$1766:$Q$1917</c:f>
              <c:numCache>
                <c:formatCode>#,##0.0</c:formatCode>
                <c:ptCount val="152"/>
                <c:pt idx="0">
                  <c:v>0</c:v>
                </c:pt>
                <c:pt idx="1">
                  <c:v>102.3</c:v>
                </c:pt>
                <c:pt idx="5">
                  <c:v>384</c:v>
                </c:pt>
                <c:pt idx="10">
                  <c:v>0</c:v>
                </c:pt>
                <c:pt idx="14">
                  <c:v>0</c:v>
                </c:pt>
                <c:pt idx="20">
                  <c:v>0</c:v>
                </c:pt>
                <c:pt idx="24">
                  <c:v>0</c:v>
                </c:pt>
                <c:pt idx="26">
                  <c:v>72</c:v>
                </c:pt>
                <c:pt idx="34">
                  <c:v>312</c:v>
                </c:pt>
                <c:pt idx="35">
                  <c:v>0</c:v>
                </c:pt>
                <c:pt idx="36">
                  <c:v>151</c:v>
                </c:pt>
                <c:pt idx="38">
                  <c:v>120</c:v>
                </c:pt>
                <c:pt idx="39">
                  <c:v>144</c:v>
                </c:pt>
                <c:pt idx="40">
                  <c:v>56</c:v>
                </c:pt>
                <c:pt idx="41">
                  <c:v>48</c:v>
                </c:pt>
                <c:pt idx="42">
                  <c:v>54</c:v>
                </c:pt>
                <c:pt idx="43">
                  <c:v>48</c:v>
                </c:pt>
                <c:pt idx="44">
                  <c:v>84</c:v>
                </c:pt>
                <c:pt idx="45">
                  <c:v>90</c:v>
                </c:pt>
                <c:pt idx="46">
                  <c:v>72</c:v>
                </c:pt>
                <c:pt idx="48">
                  <c:v>30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47.25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14</c:v>
                </c:pt>
                <c:pt idx="64">
                  <c:v>4</c:v>
                </c:pt>
                <c:pt idx="66">
                  <c:v>6</c:v>
                </c:pt>
                <c:pt idx="67">
                  <c:v>6</c:v>
                </c:pt>
                <c:pt idx="68">
                  <c:v>8</c:v>
                </c:pt>
                <c:pt idx="69">
                  <c:v>12</c:v>
                </c:pt>
                <c:pt idx="70">
                  <c:v>11</c:v>
                </c:pt>
                <c:pt idx="71">
                  <c:v>11</c:v>
                </c:pt>
                <c:pt idx="72">
                  <c:v>12</c:v>
                </c:pt>
                <c:pt idx="73">
                  <c:v>6</c:v>
                </c:pt>
                <c:pt idx="74">
                  <c:v>8</c:v>
                </c:pt>
                <c:pt idx="75">
                  <c:v>8</c:v>
                </c:pt>
                <c:pt idx="76">
                  <c:v>15</c:v>
                </c:pt>
                <c:pt idx="77">
                  <c:v>12</c:v>
                </c:pt>
                <c:pt idx="78">
                  <c:v>18</c:v>
                </c:pt>
                <c:pt idx="79">
                  <c:v>12</c:v>
                </c:pt>
                <c:pt idx="80">
                  <c:v>9</c:v>
                </c:pt>
                <c:pt idx="81">
                  <c:v>6</c:v>
                </c:pt>
                <c:pt idx="83">
                  <c:v>12</c:v>
                </c:pt>
                <c:pt idx="85">
                  <c:v>18</c:v>
                </c:pt>
                <c:pt idx="87">
                  <c:v>12</c:v>
                </c:pt>
                <c:pt idx="94">
                  <c:v>18</c:v>
                </c:pt>
                <c:pt idx="95">
                  <c:v>16</c:v>
                </c:pt>
                <c:pt idx="96">
                  <c:v>14</c:v>
                </c:pt>
                <c:pt idx="109">
                  <c:v>13</c:v>
                </c:pt>
                <c:pt idx="112">
                  <c:v>18</c:v>
                </c:pt>
                <c:pt idx="125">
                  <c:v>22</c:v>
                </c:pt>
                <c:pt idx="128">
                  <c:v>25</c:v>
                </c:pt>
                <c:pt idx="135">
                  <c:v>24</c:v>
                </c:pt>
                <c:pt idx="138">
                  <c:v>29</c:v>
                </c:pt>
                <c:pt idx="140">
                  <c:v>13</c:v>
                </c:pt>
                <c:pt idx="142">
                  <c:v>31</c:v>
                </c:pt>
                <c:pt idx="143">
                  <c:v>31</c:v>
                </c:pt>
                <c:pt idx="144">
                  <c:v>35</c:v>
                </c:pt>
                <c:pt idx="145">
                  <c:v>31</c:v>
                </c:pt>
                <c:pt idx="148">
                  <c:v>0</c:v>
                </c:pt>
                <c:pt idx="149">
                  <c:v>0</c:v>
                </c:pt>
              </c:numCache>
            </c:numRef>
          </c:yVal>
          <c:smooth val="0"/>
        </c:ser>
        <c:axId val="38775147"/>
        <c:axId val="30062343"/>
      </c:scatterChart>
      <c:valAx>
        <c:axId val="38775147"/>
        <c:scaling>
          <c:orientation val="minMax"/>
          <c:max val="45748"/>
          <c:min val="41153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0062343"/>
        <c:crosses val="autoZero"/>
        <c:crossBetween val="midCat"/>
        <c:majorUnit val="730.5"/>
      </c:valAx>
      <c:valAx>
        <c:axId val="30062343"/>
        <c:scaling>
          <c:orientation val="minMax"/>
          <c:max val="5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877514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KKNB-1 | FLUID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Koreksi_Data!$C$1918:$C$2030</c:f>
              <c:numCache>
                <c:formatCode>mmm\-yyyy</c:formatCode>
                <c:ptCount val="113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  <c:pt idx="4">
                  <c:v>42583</c:v>
                </c:pt>
                <c:pt idx="5">
                  <c:v>42614</c:v>
                </c:pt>
                <c:pt idx="6">
                  <c:v>42644</c:v>
                </c:pt>
                <c:pt idx="7">
                  <c:v>42675</c:v>
                </c:pt>
                <c:pt idx="8">
                  <c:v>42705</c:v>
                </c:pt>
                <c:pt idx="9">
                  <c:v>42736</c:v>
                </c:pt>
                <c:pt idx="10">
                  <c:v>42767</c:v>
                </c:pt>
                <c:pt idx="11">
                  <c:v>42795</c:v>
                </c:pt>
                <c:pt idx="12">
                  <c:v>42826</c:v>
                </c:pt>
                <c:pt idx="13">
                  <c:v>42856</c:v>
                </c:pt>
                <c:pt idx="14">
                  <c:v>42887</c:v>
                </c:pt>
                <c:pt idx="15">
                  <c:v>42917</c:v>
                </c:pt>
                <c:pt idx="16">
                  <c:v>42948</c:v>
                </c:pt>
                <c:pt idx="17">
                  <c:v>42979</c:v>
                </c:pt>
                <c:pt idx="18">
                  <c:v>43009</c:v>
                </c:pt>
                <c:pt idx="19">
                  <c:v>43040</c:v>
                </c:pt>
                <c:pt idx="20">
                  <c:v>43070</c:v>
                </c:pt>
                <c:pt idx="21">
                  <c:v>43101</c:v>
                </c:pt>
                <c:pt idx="22">
                  <c:v>43132</c:v>
                </c:pt>
                <c:pt idx="23">
                  <c:v>43160</c:v>
                </c:pt>
                <c:pt idx="24">
                  <c:v>43191</c:v>
                </c:pt>
                <c:pt idx="25">
                  <c:v>43221</c:v>
                </c:pt>
                <c:pt idx="26">
                  <c:v>43252</c:v>
                </c:pt>
                <c:pt idx="27">
                  <c:v>43282</c:v>
                </c:pt>
                <c:pt idx="28">
                  <c:v>43313</c:v>
                </c:pt>
                <c:pt idx="29">
                  <c:v>43344</c:v>
                </c:pt>
                <c:pt idx="30">
                  <c:v>43374</c:v>
                </c:pt>
                <c:pt idx="31">
                  <c:v>43405</c:v>
                </c:pt>
                <c:pt idx="32">
                  <c:v>43435</c:v>
                </c:pt>
                <c:pt idx="33">
                  <c:v>43466</c:v>
                </c:pt>
                <c:pt idx="34">
                  <c:v>43497</c:v>
                </c:pt>
                <c:pt idx="35">
                  <c:v>43525</c:v>
                </c:pt>
                <c:pt idx="36">
                  <c:v>43556</c:v>
                </c:pt>
                <c:pt idx="37">
                  <c:v>43586</c:v>
                </c:pt>
                <c:pt idx="38">
                  <c:v>43617</c:v>
                </c:pt>
                <c:pt idx="39">
                  <c:v>43647</c:v>
                </c:pt>
                <c:pt idx="40">
                  <c:v>43678</c:v>
                </c:pt>
                <c:pt idx="41">
                  <c:v>43709</c:v>
                </c:pt>
                <c:pt idx="42">
                  <c:v>43739</c:v>
                </c:pt>
                <c:pt idx="43">
                  <c:v>43770</c:v>
                </c:pt>
                <c:pt idx="44">
                  <c:v>43800</c:v>
                </c:pt>
                <c:pt idx="45">
                  <c:v>43831</c:v>
                </c:pt>
                <c:pt idx="46">
                  <c:v>43862</c:v>
                </c:pt>
                <c:pt idx="47">
                  <c:v>43891</c:v>
                </c:pt>
                <c:pt idx="48">
                  <c:v>43922</c:v>
                </c:pt>
                <c:pt idx="49">
                  <c:v>43952</c:v>
                </c:pt>
                <c:pt idx="50">
                  <c:v>43983</c:v>
                </c:pt>
                <c:pt idx="51">
                  <c:v>44013</c:v>
                </c:pt>
                <c:pt idx="52">
                  <c:v>44044</c:v>
                </c:pt>
                <c:pt idx="53">
                  <c:v>44075</c:v>
                </c:pt>
                <c:pt idx="54">
                  <c:v>44105</c:v>
                </c:pt>
                <c:pt idx="55">
                  <c:v>44136</c:v>
                </c:pt>
                <c:pt idx="56">
                  <c:v>44287</c:v>
                </c:pt>
                <c:pt idx="57">
                  <c:v>44317</c:v>
                </c:pt>
                <c:pt idx="58">
                  <c:v>44348</c:v>
                </c:pt>
                <c:pt idx="59">
                  <c:v>44378</c:v>
                </c:pt>
                <c:pt idx="60">
                  <c:v>44409</c:v>
                </c:pt>
                <c:pt idx="61">
                  <c:v>44440</c:v>
                </c:pt>
                <c:pt idx="62">
                  <c:v>44470</c:v>
                </c:pt>
                <c:pt idx="63">
                  <c:v>44501</c:v>
                </c:pt>
                <c:pt idx="64">
                  <c:v>44531</c:v>
                </c:pt>
                <c:pt idx="65">
                  <c:v>44562</c:v>
                </c:pt>
                <c:pt idx="66">
                  <c:v>44593</c:v>
                </c:pt>
                <c:pt idx="67">
                  <c:v>44621</c:v>
                </c:pt>
                <c:pt idx="68">
                  <c:v>44652</c:v>
                </c:pt>
                <c:pt idx="69">
                  <c:v>44682</c:v>
                </c:pt>
                <c:pt idx="70">
                  <c:v>44713</c:v>
                </c:pt>
                <c:pt idx="71">
                  <c:v>44743</c:v>
                </c:pt>
                <c:pt idx="72">
                  <c:v>44774</c:v>
                </c:pt>
                <c:pt idx="73">
                  <c:v>44805</c:v>
                </c:pt>
                <c:pt idx="74">
                  <c:v>44835</c:v>
                </c:pt>
                <c:pt idx="75">
                  <c:v>44866</c:v>
                </c:pt>
                <c:pt idx="76">
                  <c:v>44896</c:v>
                </c:pt>
                <c:pt idx="77">
                  <c:v>44927</c:v>
                </c:pt>
                <c:pt idx="78">
                  <c:v>44958</c:v>
                </c:pt>
                <c:pt idx="79">
                  <c:v>44986</c:v>
                </c:pt>
                <c:pt idx="80">
                  <c:v>45017</c:v>
                </c:pt>
                <c:pt idx="81">
                  <c:v>45047</c:v>
                </c:pt>
                <c:pt idx="82">
                  <c:v>45078</c:v>
                </c:pt>
                <c:pt idx="83">
                  <c:v>45108</c:v>
                </c:pt>
                <c:pt idx="84">
                  <c:v>45139</c:v>
                </c:pt>
                <c:pt idx="85">
                  <c:v>45170</c:v>
                </c:pt>
                <c:pt idx="86">
                  <c:v>45200</c:v>
                </c:pt>
                <c:pt idx="87">
                  <c:v>45231</c:v>
                </c:pt>
                <c:pt idx="88">
                  <c:v>45292</c:v>
                </c:pt>
                <c:pt idx="89">
                  <c:v>45323</c:v>
                </c:pt>
                <c:pt idx="90">
                  <c:v>45352</c:v>
                </c:pt>
                <c:pt idx="91">
                  <c:v>45383</c:v>
                </c:pt>
                <c:pt idx="92">
                  <c:v>45413</c:v>
                </c:pt>
                <c:pt idx="93">
                  <c:v>45444</c:v>
                </c:pt>
                <c:pt idx="94">
                  <c:v>45474</c:v>
                </c:pt>
                <c:pt idx="95">
                  <c:v>45505</c:v>
                </c:pt>
                <c:pt idx="96">
                  <c:v>45536</c:v>
                </c:pt>
                <c:pt idx="97">
                  <c:v>45566</c:v>
                </c:pt>
                <c:pt idx="98">
                  <c:v>45597</c:v>
                </c:pt>
                <c:pt idx="99">
                  <c:v>45627</c:v>
                </c:pt>
                <c:pt idx="100">
                  <c:v>45658</c:v>
                </c:pt>
                <c:pt idx="101">
                  <c:v>45689</c:v>
                </c:pt>
                <c:pt idx="102">
                  <c:v>45717</c:v>
                </c:pt>
                <c:pt idx="103">
                  <c:v>45748</c:v>
                </c:pt>
                <c:pt idx="104">
                  <c:v>45839</c:v>
                </c:pt>
                <c:pt idx="105">
                  <c:v>45962</c:v>
                </c:pt>
                <c:pt idx="106">
                  <c:v>45992</c:v>
                </c:pt>
                <c:pt idx="107">
                  <c:v>46054</c:v>
                </c:pt>
                <c:pt idx="108">
                  <c:v>46113</c:v>
                </c:pt>
                <c:pt idx="109">
                  <c:v>46143</c:v>
                </c:pt>
                <c:pt idx="110">
                  <c:v>46174</c:v>
                </c:pt>
                <c:pt idx="111">
                  <c:v>46204</c:v>
                </c:pt>
                <c:pt idx="112">
                  <c:v>46235</c:v>
                </c:pt>
              </c:numCache>
            </c:numRef>
          </c:xVal>
          <c:yVal>
            <c:numRef>
              <c:f>Koreksi_Data!$P$1918:$P$2030</c:f>
              <c:numCache>
                <c:formatCode>#,##0.0</c:formatCode>
                <c:ptCount val="113"/>
                <c:pt idx="0">
                  <c:v>0</c:v>
                </c:pt>
                <c:pt idx="1">
                  <c:v>62.6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Koreksi_Data!$C$1918:$C$2030</c:f>
              <c:numCache>
                <c:formatCode>mmm\-yyyy</c:formatCode>
                <c:ptCount val="113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  <c:pt idx="4">
                  <c:v>42583</c:v>
                </c:pt>
                <c:pt idx="5">
                  <c:v>42614</c:v>
                </c:pt>
                <c:pt idx="6">
                  <c:v>42644</c:v>
                </c:pt>
                <c:pt idx="7">
                  <c:v>42675</c:v>
                </c:pt>
                <c:pt idx="8">
                  <c:v>42705</c:v>
                </c:pt>
                <c:pt idx="9">
                  <c:v>42736</c:v>
                </c:pt>
                <c:pt idx="10">
                  <c:v>42767</c:v>
                </c:pt>
                <c:pt idx="11">
                  <c:v>42795</c:v>
                </c:pt>
                <c:pt idx="12">
                  <c:v>42826</c:v>
                </c:pt>
                <c:pt idx="13">
                  <c:v>42856</c:v>
                </c:pt>
                <c:pt idx="14">
                  <c:v>42887</c:v>
                </c:pt>
                <c:pt idx="15">
                  <c:v>42917</c:v>
                </c:pt>
                <c:pt idx="16">
                  <c:v>42948</c:v>
                </c:pt>
                <c:pt idx="17">
                  <c:v>42979</c:v>
                </c:pt>
                <c:pt idx="18">
                  <c:v>43009</c:v>
                </c:pt>
                <c:pt idx="19">
                  <c:v>43040</c:v>
                </c:pt>
                <c:pt idx="20">
                  <c:v>43070</c:v>
                </c:pt>
                <c:pt idx="21">
                  <c:v>43101</c:v>
                </c:pt>
                <c:pt idx="22">
                  <c:v>43132</c:v>
                </c:pt>
                <c:pt idx="23">
                  <c:v>43160</c:v>
                </c:pt>
                <c:pt idx="24">
                  <c:v>43191</c:v>
                </c:pt>
                <c:pt idx="25">
                  <c:v>43221</c:v>
                </c:pt>
                <c:pt idx="26">
                  <c:v>43252</c:v>
                </c:pt>
                <c:pt idx="27">
                  <c:v>43282</c:v>
                </c:pt>
                <c:pt idx="28">
                  <c:v>43313</c:v>
                </c:pt>
                <c:pt idx="29">
                  <c:v>43344</c:v>
                </c:pt>
                <c:pt idx="30">
                  <c:v>43374</c:v>
                </c:pt>
                <c:pt idx="31">
                  <c:v>43405</c:v>
                </c:pt>
                <c:pt idx="32">
                  <c:v>43435</c:v>
                </c:pt>
                <c:pt idx="33">
                  <c:v>43466</c:v>
                </c:pt>
                <c:pt idx="34">
                  <c:v>43497</c:v>
                </c:pt>
                <c:pt idx="35">
                  <c:v>43525</c:v>
                </c:pt>
                <c:pt idx="36">
                  <c:v>43556</c:v>
                </c:pt>
                <c:pt idx="37">
                  <c:v>43586</c:v>
                </c:pt>
                <c:pt idx="38">
                  <c:v>43617</c:v>
                </c:pt>
                <c:pt idx="39">
                  <c:v>43647</c:v>
                </c:pt>
                <c:pt idx="40">
                  <c:v>43678</c:v>
                </c:pt>
                <c:pt idx="41">
                  <c:v>43709</c:v>
                </c:pt>
                <c:pt idx="42">
                  <c:v>43739</c:v>
                </c:pt>
                <c:pt idx="43">
                  <c:v>43770</c:v>
                </c:pt>
                <c:pt idx="44">
                  <c:v>43800</c:v>
                </c:pt>
                <c:pt idx="45">
                  <c:v>43831</c:v>
                </c:pt>
                <c:pt idx="46">
                  <c:v>43862</c:v>
                </c:pt>
                <c:pt idx="47">
                  <c:v>43891</c:v>
                </c:pt>
                <c:pt idx="48">
                  <c:v>43922</c:v>
                </c:pt>
                <c:pt idx="49">
                  <c:v>43952</c:v>
                </c:pt>
                <c:pt idx="50">
                  <c:v>43983</c:v>
                </c:pt>
                <c:pt idx="51">
                  <c:v>44013</c:v>
                </c:pt>
                <c:pt idx="52">
                  <c:v>44044</c:v>
                </c:pt>
                <c:pt idx="53">
                  <c:v>44075</c:v>
                </c:pt>
                <c:pt idx="54">
                  <c:v>44105</c:v>
                </c:pt>
                <c:pt idx="55">
                  <c:v>44136</c:v>
                </c:pt>
                <c:pt idx="56">
                  <c:v>44287</c:v>
                </c:pt>
                <c:pt idx="57">
                  <c:v>44317</c:v>
                </c:pt>
                <c:pt idx="58">
                  <c:v>44348</c:v>
                </c:pt>
                <c:pt idx="59">
                  <c:v>44378</c:v>
                </c:pt>
                <c:pt idx="60">
                  <c:v>44409</c:v>
                </c:pt>
                <c:pt idx="61">
                  <c:v>44440</c:v>
                </c:pt>
                <c:pt idx="62">
                  <c:v>44470</c:v>
                </c:pt>
                <c:pt idx="63">
                  <c:v>44501</c:v>
                </c:pt>
                <c:pt idx="64">
                  <c:v>44531</c:v>
                </c:pt>
                <c:pt idx="65">
                  <c:v>44562</c:v>
                </c:pt>
                <c:pt idx="66">
                  <c:v>44593</c:v>
                </c:pt>
                <c:pt idx="67">
                  <c:v>44621</c:v>
                </c:pt>
                <c:pt idx="68">
                  <c:v>44652</c:v>
                </c:pt>
                <c:pt idx="69">
                  <c:v>44682</c:v>
                </c:pt>
                <c:pt idx="70">
                  <c:v>44713</c:v>
                </c:pt>
                <c:pt idx="71">
                  <c:v>44743</c:v>
                </c:pt>
                <c:pt idx="72">
                  <c:v>44774</c:v>
                </c:pt>
                <c:pt idx="73">
                  <c:v>44805</c:v>
                </c:pt>
                <c:pt idx="74">
                  <c:v>44835</c:v>
                </c:pt>
                <c:pt idx="75">
                  <c:v>44866</c:v>
                </c:pt>
                <c:pt idx="76">
                  <c:v>44896</c:v>
                </c:pt>
                <c:pt idx="77">
                  <c:v>44927</c:v>
                </c:pt>
                <c:pt idx="78">
                  <c:v>44958</c:v>
                </c:pt>
                <c:pt idx="79">
                  <c:v>44986</c:v>
                </c:pt>
                <c:pt idx="80">
                  <c:v>45017</c:v>
                </c:pt>
                <c:pt idx="81">
                  <c:v>45047</c:v>
                </c:pt>
                <c:pt idx="82">
                  <c:v>45078</c:v>
                </c:pt>
                <c:pt idx="83">
                  <c:v>45108</c:v>
                </c:pt>
                <c:pt idx="84">
                  <c:v>45139</c:v>
                </c:pt>
                <c:pt idx="85">
                  <c:v>45170</c:v>
                </c:pt>
                <c:pt idx="86">
                  <c:v>45200</c:v>
                </c:pt>
                <c:pt idx="87">
                  <c:v>45231</c:v>
                </c:pt>
                <c:pt idx="88">
                  <c:v>45292</c:v>
                </c:pt>
                <c:pt idx="89">
                  <c:v>45323</c:v>
                </c:pt>
                <c:pt idx="90">
                  <c:v>45352</c:v>
                </c:pt>
                <c:pt idx="91">
                  <c:v>45383</c:v>
                </c:pt>
                <c:pt idx="92">
                  <c:v>45413</c:v>
                </c:pt>
                <c:pt idx="93">
                  <c:v>45444</c:v>
                </c:pt>
                <c:pt idx="94">
                  <c:v>45474</c:v>
                </c:pt>
                <c:pt idx="95">
                  <c:v>45505</c:v>
                </c:pt>
                <c:pt idx="96">
                  <c:v>45536</c:v>
                </c:pt>
                <c:pt idx="97">
                  <c:v>45566</c:v>
                </c:pt>
                <c:pt idx="98">
                  <c:v>45597</c:v>
                </c:pt>
                <c:pt idx="99">
                  <c:v>45627</c:v>
                </c:pt>
                <c:pt idx="100">
                  <c:v>45658</c:v>
                </c:pt>
                <c:pt idx="101">
                  <c:v>45689</c:v>
                </c:pt>
                <c:pt idx="102">
                  <c:v>45717</c:v>
                </c:pt>
                <c:pt idx="103">
                  <c:v>45748</c:v>
                </c:pt>
                <c:pt idx="104">
                  <c:v>45839</c:v>
                </c:pt>
                <c:pt idx="105">
                  <c:v>45962</c:v>
                </c:pt>
                <c:pt idx="106">
                  <c:v>45992</c:v>
                </c:pt>
                <c:pt idx="107">
                  <c:v>46054</c:v>
                </c:pt>
                <c:pt idx="108">
                  <c:v>46113</c:v>
                </c:pt>
                <c:pt idx="109">
                  <c:v>46143</c:v>
                </c:pt>
                <c:pt idx="110">
                  <c:v>46174</c:v>
                </c:pt>
                <c:pt idx="111">
                  <c:v>46204</c:v>
                </c:pt>
                <c:pt idx="112">
                  <c:v>46235</c:v>
                </c:pt>
              </c:numCache>
            </c:numRef>
          </c:xVal>
          <c:yVal>
            <c:numRef>
              <c:f>Koreksi_Data!$Q$1918:$Q$2030</c:f>
              <c:numCache>
                <c:formatCode>#,##0.0</c:formatCode>
                <c:ptCount val="113"/>
                <c:pt idx="0">
                  <c:v>9</c:v>
                </c:pt>
                <c:pt idx="1">
                  <c:v>0</c:v>
                </c:pt>
                <c:pt idx="8">
                  <c:v>0</c:v>
                </c:pt>
                <c:pt idx="10">
                  <c:v>0</c:v>
                </c:pt>
                <c:pt idx="17">
                  <c:v>0</c:v>
                </c:pt>
                <c:pt idx="22">
                  <c:v>0</c:v>
                </c:pt>
                <c:pt idx="23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51">
                  <c:v>0</c:v>
                </c:pt>
                <c:pt idx="80">
                  <c:v>0</c:v>
                </c:pt>
                <c:pt idx="81">
                  <c:v>0</c:v>
                </c:pt>
                <c:pt idx="86">
                  <c:v>0</c:v>
                </c:pt>
                <c:pt idx="92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</c:numCache>
            </c:numRef>
          </c:yVal>
          <c:smooth val="0"/>
        </c:ser>
        <c:axId val="47598989"/>
        <c:axId val="96998190"/>
      </c:scatterChart>
      <c:valAx>
        <c:axId val="47598989"/>
        <c:scaling>
          <c:orientation val="minMax"/>
          <c:max val="46235"/>
          <c:min val="424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6998190"/>
        <c:crosses val="autoZero"/>
        <c:crossBetween val="midCat"/>
        <c:majorUnit val="365.25"/>
      </c:valAx>
      <c:valAx>
        <c:axId val="96998190"/>
        <c:scaling>
          <c:orientation val="minMax"/>
          <c:max val="8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759898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KKNB-1 | FLUID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548235"/>
            </a:solidFill>
            <a:ln w="1908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Koreksi_Data!$C$1918:$C$2030</c:f>
              <c:numCache>
                <c:formatCode>mmm\-yyyy</c:formatCode>
                <c:ptCount val="113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  <c:pt idx="4">
                  <c:v>42583</c:v>
                </c:pt>
                <c:pt idx="5">
                  <c:v>42614</c:v>
                </c:pt>
                <c:pt idx="6">
                  <c:v>42644</c:v>
                </c:pt>
                <c:pt idx="7">
                  <c:v>42675</c:v>
                </c:pt>
                <c:pt idx="8">
                  <c:v>42705</c:v>
                </c:pt>
                <c:pt idx="9">
                  <c:v>42736</c:v>
                </c:pt>
                <c:pt idx="10">
                  <c:v>42767</c:v>
                </c:pt>
                <c:pt idx="11">
                  <c:v>42795</c:v>
                </c:pt>
                <c:pt idx="12">
                  <c:v>42826</c:v>
                </c:pt>
                <c:pt idx="13">
                  <c:v>42856</c:v>
                </c:pt>
                <c:pt idx="14">
                  <c:v>42887</c:v>
                </c:pt>
                <c:pt idx="15">
                  <c:v>42917</c:v>
                </c:pt>
                <c:pt idx="16">
                  <c:v>42948</c:v>
                </c:pt>
                <c:pt idx="17">
                  <c:v>42979</c:v>
                </c:pt>
                <c:pt idx="18">
                  <c:v>43009</c:v>
                </c:pt>
                <c:pt idx="19">
                  <c:v>43040</c:v>
                </c:pt>
                <c:pt idx="20">
                  <c:v>43070</c:v>
                </c:pt>
                <c:pt idx="21">
                  <c:v>43101</c:v>
                </c:pt>
                <c:pt idx="22">
                  <c:v>43132</c:v>
                </c:pt>
                <c:pt idx="23">
                  <c:v>43160</c:v>
                </c:pt>
                <c:pt idx="24">
                  <c:v>43191</c:v>
                </c:pt>
                <c:pt idx="25">
                  <c:v>43221</c:v>
                </c:pt>
                <c:pt idx="26">
                  <c:v>43252</c:v>
                </c:pt>
                <c:pt idx="27">
                  <c:v>43282</c:v>
                </c:pt>
                <c:pt idx="28">
                  <c:v>43313</c:v>
                </c:pt>
                <c:pt idx="29">
                  <c:v>43344</c:v>
                </c:pt>
                <c:pt idx="30">
                  <c:v>43374</c:v>
                </c:pt>
                <c:pt idx="31">
                  <c:v>43405</c:v>
                </c:pt>
                <c:pt idx="32">
                  <c:v>43435</c:v>
                </c:pt>
                <c:pt idx="33">
                  <c:v>43466</c:v>
                </c:pt>
                <c:pt idx="34">
                  <c:v>43497</c:v>
                </c:pt>
                <c:pt idx="35">
                  <c:v>43525</c:v>
                </c:pt>
                <c:pt idx="36">
                  <c:v>43556</c:v>
                </c:pt>
                <c:pt idx="37">
                  <c:v>43586</c:v>
                </c:pt>
                <c:pt idx="38">
                  <c:v>43617</c:v>
                </c:pt>
                <c:pt idx="39">
                  <c:v>43647</c:v>
                </c:pt>
                <c:pt idx="40">
                  <c:v>43678</c:v>
                </c:pt>
                <c:pt idx="41">
                  <c:v>43709</c:v>
                </c:pt>
                <c:pt idx="42">
                  <c:v>43739</c:v>
                </c:pt>
                <c:pt idx="43">
                  <c:v>43770</c:v>
                </c:pt>
                <c:pt idx="44">
                  <c:v>43800</c:v>
                </c:pt>
                <c:pt idx="45">
                  <c:v>43831</c:v>
                </c:pt>
                <c:pt idx="46">
                  <c:v>43862</c:v>
                </c:pt>
                <c:pt idx="47">
                  <c:v>43891</c:v>
                </c:pt>
                <c:pt idx="48">
                  <c:v>43922</c:v>
                </c:pt>
                <c:pt idx="49">
                  <c:v>43952</c:v>
                </c:pt>
                <c:pt idx="50">
                  <c:v>43983</c:v>
                </c:pt>
                <c:pt idx="51">
                  <c:v>44013</c:v>
                </c:pt>
                <c:pt idx="52">
                  <c:v>44044</c:v>
                </c:pt>
                <c:pt idx="53">
                  <c:v>44075</c:v>
                </c:pt>
                <c:pt idx="54">
                  <c:v>44105</c:v>
                </c:pt>
                <c:pt idx="55">
                  <c:v>44136</c:v>
                </c:pt>
                <c:pt idx="56">
                  <c:v>44287</c:v>
                </c:pt>
                <c:pt idx="57">
                  <c:v>44317</c:v>
                </c:pt>
                <c:pt idx="58">
                  <c:v>44348</c:v>
                </c:pt>
                <c:pt idx="59">
                  <c:v>44378</c:v>
                </c:pt>
                <c:pt idx="60">
                  <c:v>44409</c:v>
                </c:pt>
                <c:pt idx="61">
                  <c:v>44440</c:v>
                </c:pt>
                <c:pt idx="62">
                  <c:v>44470</c:v>
                </c:pt>
                <c:pt idx="63">
                  <c:v>44501</c:v>
                </c:pt>
                <c:pt idx="64">
                  <c:v>44531</c:v>
                </c:pt>
                <c:pt idx="65">
                  <c:v>44562</c:v>
                </c:pt>
                <c:pt idx="66">
                  <c:v>44593</c:v>
                </c:pt>
                <c:pt idx="67">
                  <c:v>44621</c:v>
                </c:pt>
                <c:pt idx="68">
                  <c:v>44652</c:v>
                </c:pt>
                <c:pt idx="69">
                  <c:v>44682</c:v>
                </c:pt>
                <c:pt idx="70">
                  <c:v>44713</c:v>
                </c:pt>
                <c:pt idx="71">
                  <c:v>44743</c:v>
                </c:pt>
                <c:pt idx="72">
                  <c:v>44774</c:v>
                </c:pt>
                <c:pt idx="73">
                  <c:v>44805</c:v>
                </c:pt>
                <c:pt idx="74">
                  <c:v>44835</c:v>
                </c:pt>
                <c:pt idx="75">
                  <c:v>44866</c:v>
                </c:pt>
                <c:pt idx="76">
                  <c:v>44896</c:v>
                </c:pt>
                <c:pt idx="77">
                  <c:v>44927</c:v>
                </c:pt>
                <c:pt idx="78">
                  <c:v>44958</c:v>
                </c:pt>
                <c:pt idx="79">
                  <c:v>44986</c:v>
                </c:pt>
                <c:pt idx="80">
                  <c:v>45017</c:v>
                </c:pt>
                <c:pt idx="81">
                  <c:v>45047</c:v>
                </c:pt>
                <c:pt idx="82">
                  <c:v>45078</c:v>
                </c:pt>
                <c:pt idx="83">
                  <c:v>45108</c:v>
                </c:pt>
                <c:pt idx="84">
                  <c:v>45139</c:v>
                </c:pt>
                <c:pt idx="85">
                  <c:v>45170</c:v>
                </c:pt>
                <c:pt idx="86">
                  <c:v>45200</c:v>
                </c:pt>
                <c:pt idx="87">
                  <c:v>45231</c:v>
                </c:pt>
                <c:pt idx="88">
                  <c:v>45292</c:v>
                </c:pt>
                <c:pt idx="89">
                  <c:v>45323</c:v>
                </c:pt>
                <c:pt idx="90">
                  <c:v>45352</c:v>
                </c:pt>
                <c:pt idx="91">
                  <c:v>45383</c:v>
                </c:pt>
                <c:pt idx="92">
                  <c:v>45413</c:v>
                </c:pt>
                <c:pt idx="93">
                  <c:v>45444</c:v>
                </c:pt>
                <c:pt idx="94">
                  <c:v>45474</c:v>
                </c:pt>
                <c:pt idx="95">
                  <c:v>45505</c:v>
                </c:pt>
                <c:pt idx="96">
                  <c:v>45536</c:v>
                </c:pt>
                <c:pt idx="97">
                  <c:v>45566</c:v>
                </c:pt>
                <c:pt idx="98">
                  <c:v>45597</c:v>
                </c:pt>
                <c:pt idx="99">
                  <c:v>45627</c:v>
                </c:pt>
                <c:pt idx="100">
                  <c:v>45658</c:v>
                </c:pt>
                <c:pt idx="101">
                  <c:v>45689</c:v>
                </c:pt>
                <c:pt idx="102">
                  <c:v>45717</c:v>
                </c:pt>
                <c:pt idx="103">
                  <c:v>45748</c:v>
                </c:pt>
                <c:pt idx="104">
                  <c:v>45839</c:v>
                </c:pt>
                <c:pt idx="105">
                  <c:v>45962</c:v>
                </c:pt>
                <c:pt idx="106">
                  <c:v>45992</c:v>
                </c:pt>
                <c:pt idx="107">
                  <c:v>46054</c:v>
                </c:pt>
                <c:pt idx="108">
                  <c:v>46113</c:v>
                </c:pt>
                <c:pt idx="109">
                  <c:v>46143</c:v>
                </c:pt>
                <c:pt idx="110">
                  <c:v>46174</c:v>
                </c:pt>
                <c:pt idx="111">
                  <c:v>46204</c:v>
                </c:pt>
                <c:pt idx="112">
                  <c:v>46235</c:v>
                </c:pt>
              </c:numCache>
            </c:numRef>
          </c:xVal>
          <c:yVal>
            <c:numRef>
              <c:f>Koreksi_Data!$S$1918:$S$2030</c:f>
              <c:numCache>
                <c:formatCode>#,##0.0</c:formatCode>
                <c:ptCount val="1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Koreksi_Data!$C$1918:$C$2030</c:f>
              <c:numCache>
                <c:formatCode>mmm\-yyyy</c:formatCode>
                <c:ptCount val="113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  <c:pt idx="4">
                  <c:v>42583</c:v>
                </c:pt>
                <c:pt idx="5">
                  <c:v>42614</c:v>
                </c:pt>
                <c:pt idx="6">
                  <c:v>42644</c:v>
                </c:pt>
                <c:pt idx="7">
                  <c:v>42675</c:v>
                </c:pt>
                <c:pt idx="8">
                  <c:v>42705</c:v>
                </c:pt>
                <c:pt idx="9">
                  <c:v>42736</c:v>
                </c:pt>
                <c:pt idx="10">
                  <c:v>42767</c:v>
                </c:pt>
                <c:pt idx="11">
                  <c:v>42795</c:v>
                </c:pt>
                <c:pt idx="12">
                  <c:v>42826</c:v>
                </c:pt>
                <c:pt idx="13">
                  <c:v>42856</c:v>
                </c:pt>
                <c:pt idx="14">
                  <c:v>42887</c:v>
                </c:pt>
                <c:pt idx="15">
                  <c:v>42917</c:v>
                </c:pt>
                <c:pt idx="16">
                  <c:v>42948</c:v>
                </c:pt>
                <c:pt idx="17">
                  <c:v>42979</c:v>
                </c:pt>
                <c:pt idx="18">
                  <c:v>43009</c:v>
                </c:pt>
                <c:pt idx="19">
                  <c:v>43040</c:v>
                </c:pt>
                <c:pt idx="20">
                  <c:v>43070</c:v>
                </c:pt>
                <c:pt idx="21">
                  <c:v>43101</c:v>
                </c:pt>
                <c:pt idx="22">
                  <c:v>43132</c:v>
                </c:pt>
                <c:pt idx="23">
                  <c:v>43160</c:v>
                </c:pt>
                <c:pt idx="24">
                  <c:v>43191</c:v>
                </c:pt>
                <c:pt idx="25">
                  <c:v>43221</c:v>
                </c:pt>
                <c:pt idx="26">
                  <c:v>43252</c:v>
                </c:pt>
                <c:pt idx="27">
                  <c:v>43282</c:v>
                </c:pt>
                <c:pt idx="28">
                  <c:v>43313</c:v>
                </c:pt>
                <c:pt idx="29">
                  <c:v>43344</c:v>
                </c:pt>
                <c:pt idx="30">
                  <c:v>43374</c:v>
                </c:pt>
                <c:pt idx="31">
                  <c:v>43405</c:v>
                </c:pt>
                <c:pt idx="32">
                  <c:v>43435</c:v>
                </c:pt>
                <c:pt idx="33">
                  <c:v>43466</c:v>
                </c:pt>
                <c:pt idx="34">
                  <c:v>43497</c:v>
                </c:pt>
                <c:pt idx="35">
                  <c:v>43525</c:v>
                </c:pt>
                <c:pt idx="36">
                  <c:v>43556</c:v>
                </c:pt>
                <c:pt idx="37">
                  <c:v>43586</c:v>
                </c:pt>
                <c:pt idx="38">
                  <c:v>43617</c:v>
                </c:pt>
                <c:pt idx="39">
                  <c:v>43647</c:v>
                </c:pt>
                <c:pt idx="40">
                  <c:v>43678</c:v>
                </c:pt>
                <c:pt idx="41">
                  <c:v>43709</c:v>
                </c:pt>
                <c:pt idx="42">
                  <c:v>43739</c:v>
                </c:pt>
                <c:pt idx="43">
                  <c:v>43770</c:v>
                </c:pt>
                <c:pt idx="44">
                  <c:v>43800</c:v>
                </c:pt>
                <c:pt idx="45">
                  <c:v>43831</c:v>
                </c:pt>
                <c:pt idx="46">
                  <c:v>43862</c:v>
                </c:pt>
                <c:pt idx="47">
                  <c:v>43891</c:v>
                </c:pt>
                <c:pt idx="48">
                  <c:v>43922</c:v>
                </c:pt>
                <c:pt idx="49">
                  <c:v>43952</c:v>
                </c:pt>
                <c:pt idx="50">
                  <c:v>43983</c:v>
                </c:pt>
                <c:pt idx="51">
                  <c:v>44013</c:v>
                </c:pt>
                <c:pt idx="52">
                  <c:v>44044</c:v>
                </c:pt>
                <c:pt idx="53">
                  <c:v>44075</c:v>
                </c:pt>
                <c:pt idx="54">
                  <c:v>44105</c:v>
                </c:pt>
                <c:pt idx="55">
                  <c:v>44136</c:v>
                </c:pt>
                <c:pt idx="56">
                  <c:v>44287</c:v>
                </c:pt>
                <c:pt idx="57">
                  <c:v>44317</c:v>
                </c:pt>
                <c:pt idx="58">
                  <c:v>44348</c:v>
                </c:pt>
                <c:pt idx="59">
                  <c:v>44378</c:v>
                </c:pt>
                <c:pt idx="60">
                  <c:v>44409</c:v>
                </c:pt>
                <c:pt idx="61">
                  <c:v>44440</c:v>
                </c:pt>
                <c:pt idx="62">
                  <c:v>44470</c:v>
                </c:pt>
                <c:pt idx="63">
                  <c:v>44501</c:v>
                </c:pt>
                <c:pt idx="64">
                  <c:v>44531</c:v>
                </c:pt>
                <c:pt idx="65">
                  <c:v>44562</c:v>
                </c:pt>
                <c:pt idx="66">
                  <c:v>44593</c:v>
                </c:pt>
                <c:pt idx="67">
                  <c:v>44621</c:v>
                </c:pt>
                <c:pt idx="68">
                  <c:v>44652</c:v>
                </c:pt>
                <c:pt idx="69">
                  <c:v>44682</c:v>
                </c:pt>
                <c:pt idx="70">
                  <c:v>44713</c:v>
                </c:pt>
                <c:pt idx="71">
                  <c:v>44743</c:v>
                </c:pt>
                <c:pt idx="72">
                  <c:v>44774</c:v>
                </c:pt>
                <c:pt idx="73">
                  <c:v>44805</c:v>
                </c:pt>
                <c:pt idx="74">
                  <c:v>44835</c:v>
                </c:pt>
                <c:pt idx="75">
                  <c:v>44866</c:v>
                </c:pt>
                <c:pt idx="76">
                  <c:v>44896</c:v>
                </c:pt>
                <c:pt idx="77">
                  <c:v>44927</c:v>
                </c:pt>
                <c:pt idx="78">
                  <c:v>44958</c:v>
                </c:pt>
                <c:pt idx="79">
                  <c:v>44986</c:v>
                </c:pt>
                <c:pt idx="80">
                  <c:v>45017</c:v>
                </c:pt>
                <c:pt idx="81">
                  <c:v>45047</c:v>
                </c:pt>
                <c:pt idx="82">
                  <c:v>45078</c:v>
                </c:pt>
                <c:pt idx="83">
                  <c:v>45108</c:v>
                </c:pt>
                <c:pt idx="84">
                  <c:v>45139</c:v>
                </c:pt>
                <c:pt idx="85">
                  <c:v>45170</c:v>
                </c:pt>
                <c:pt idx="86">
                  <c:v>45200</c:v>
                </c:pt>
                <c:pt idx="87">
                  <c:v>45231</c:v>
                </c:pt>
                <c:pt idx="88">
                  <c:v>45292</c:v>
                </c:pt>
                <c:pt idx="89">
                  <c:v>45323</c:v>
                </c:pt>
                <c:pt idx="90">
                  <c:v>45352</c:v>
                </c:pt>
                <c:pt idx="91">
                  <c:v>45383</c:v>
                </c:pt>
                <c:pt idx="92">
                  <c:v>45413</c:v>
                </c:pt>
                <c:pt idx="93">
                  <c:v>45444</c:v>
                </c:pt>
                <c:pt idx="94">
                  <c:v>45474</c:v>
                </c:pt>
                <c:pt idx="95">
                  <c:v>45505</c:v>
                </c:pt>
                <c:pt idx="96">
                  <c:v>45536</c:v>
                </c:pt>
                <c:pt idx="97">
                  <c:v>45566</c:v>
                </c:pt>
                <c:pt idx="98">
                  <c:v>45597</c:v>
                </c:pt>
                <c:pt idx="99">
                  <c:v>45627</c:v>
                </c:pt>
                <c:pt idx="100">
                  <c:v>45658</c:v>
                </c:pt>
                <c:pt idx="101">
                  <c:v>45689</c:v>
                </c:pt>
                <c:pt idx="102">
                  <c:v>45717</c:v>
                </c:pt>
                <c:pt idx="103">
                  <c:v>45748</c:v>
                </c:pt>
                <c:pt idx="104">
                  <c:v>45839</c:v>
                </c:pt>
                <c:pt idx="105">
                  <c:v>45962</c:v>
                </c:pt>
                <c:pt idx="106">
                  <c:v>45992</c:v>
                </c:pt>
                <c:pt idx="107">
                  <c:v>46054</c:v>
                </c:pt>
                <c:pt idx="108">
                  <c:v>46113</c:v>
                </c:pt>
                <c:pt idx="109">
                  <c:v>46143</c:v>
                </c:pt>
                <c:pt idx="110">
                  <c:v>46174</c:v>
                </c:pt>
                <c:pt idx="111">
                  <c:v>46204</c:v>
                </c:pt>
                <c:pt idx="112">
                  <c:v>46235</c:v>
                </c:pt>
              </c:numCache>
            </c:numRef>
          </c:xVal>
          <c:yVal>
            <c:numRef>
              <c:f>Koreksi_Data!$Q$1918:$Q$2030</c:f>
              <c:numCache>
                <c:formatCode>#,##0.0</c:formatCode>
                <c:ptCount val="113"/>
                <c:pt idx="0">
                  <c:v>9</c:v>
                </c:pt>
                <c:pt idx="1">
                  <c:v>0</c:v>
                </c:pt>
                <c:pt idx="8">
                  <c:v>0</c:v>
                </c:pt>
                <c:pt idx="10">
                  <c:v>0</c:v>
                </c:pt>
                <c:pt idx="17">
                  <c:v>0</c:v>
                </c:pt>
                <c:pt idx="22">
                  <c:v>0</c:v>
                </c:pt>
                <c:pt idx="23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51">
                  <c:v>0</c:v>
                </c:pt>
                <c:pt idx="80">
                  <c:v>0</c:v>
                </c:pt>
                <c:pt idx="81">
                  <c:v>0</c:v>
                </c:pt>
                <c:pt idx="86">
                  <c:v>0</c:v>
                </c:pt>
                <c:pt idx="92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</c:numCache>
            </c:numRef>
          </c:yVal>
          <c:smooth val="0"/>
        </c:ser>
        <c:axId val="87022807"/>
        <c:axId val="98161898"/>
      </c:scatterChart>
      <c:valAx>
        <c:axId val="87022807"/>
        <c:scaling>
          <c:orientation val="minMax"/>
          <c:max val="46235"/>
          <c:min val="424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8161898"/>
        <c:crosses val="autoZero"/>
        <c:crossBetween val="midCat"/>
        <c:majorUnit val="365.25"/>
      </c:valAx>
      <c:valAx>
        <c:axId val="98161898"/>
        <c:scaling>
          <c:orientation val="minMax"/>
          <c:max val="8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702280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KKNB-1L | FLUID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Koreksi_Data!$C$2031:$C$2239</c:f>
              <c:numCache>
                <c:formatCode>mmm\-yyyy</c:formatCode>
                <c:ptCount val="209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41000</c:v>
                </c:pt>
                <c:pt idx="156">
                  <c:v>41030</c:v>
                </c:pt>
                <c:pt idx="157">
                  <c:v>41061</c:v>
                </c:pt>
                <c:pt idx="158">
                  <c:v>41091</c:v>
                </c:pt>
                <c:pt idx="159">
                  <c:v>41122</c:v>
                </c:pt>
                <c:pt idx="160">
                  <c:v>41153</c:v>
                </c:pt>
                <c:pt idx="161">
                  <c:v>41183</c:v>
                </c:pt>
                <c:pt idx="162">
                  <c:v>41214</c:v>
                </c:pt>
                <c:pt idx="163">
                  <c:v>41244</c:v>
                </c:pt>
                <c:pt idx="164">
                  <c:v>41275</c:v>
                </c:pt>
                <c:pt idx="165">
                  <c:v>41306</c:v>
                </c:pt>
                <c:pt idx="166">
                  <c:v>41334</c:v>
                </c:pt>
                <c:pt idx="167">
                  <c:v>41365</c:v>
                </c:pt>
                <c:pt idx="168">
                  <c:v>41395</c:v>
                </c:pt>
                <c:pt idx="169">
                  <c:v>41426</c:v>
                </c:pt>
                <c:pt idx="170">
                  <c:v>41456</c:v>
                </c:pt>
                <c:pt idx="171">
                  <c:v>41487</c:v>
                </c:pt>
                <c:pt idx="172">
                  <c:v>41518</c:v>
                </c:pt>
                <c:pt idx="173">
                  <c:v>41548</c:v>
                </c:pt>
                <c:pt idx="174">
                  <c:v>41579</c:v>
                </c:pt>
                <c:pt idx="175">
                  <c:v>41609</c:v>
                </c:pt>
                <c:pt idx="176">
                  <c:v>41640</c:v>
                </c:pt>
                <c:pt idx="177">
                  <c:v>41671</c:v>
                </c:pt>
                <c:pt idx="178">
                  <c:v>41699</c:v>
                </c:pt>
                <c:pt idx="179">
                  <c:v>41730</c:v>
                </c:pt>
                <c:pt idx="180">
                  <c:v>41760</c:v>
                </c:pt>
                <c:pt idx="181">
                  <c:v>41791</c:v>
                </c:pt>
                <c:pt idx="182">
                  <c:v>41821</c:v>
                </c:pt>
                <c:pt idx="183">
                  <c:v>41852</c:v>
                </c:pt>
                <c:pt idx="184">
                  <c:v>41883</c:v>
                </c:pt>
                <c:pt idx="185">
                  <c:v>41913</c:v>
                </c:pt>
                <c:pt idx="186">
                  <c:v>41944</c:v>
                </c:pt>
                <c:pt idx="187">
                  <c:v>41974</c:v>
                </c:pt>
                <c:pt idx="188">
                  <c:v>42005</c:v>
                </c:pt>
                <c:pt idx="189">
                  <c:v>42036</c:v>
                </c:pt>
                <c:pt idx="190">
                  <c:v>42064</c:v>
                </c:pt>
                <c:pt idx="191">
                  <c:v>42095</c:v>
                </c:pt>
                <c:pt idx="192">
                  <c:v>42125</c:v>
                </c:pt>
                <c:pt idx="193">
                  <c:v>42156</c:v>
                </c:pt>
                <c:pt idx="194">
                  <c:v>42186</c:v>
                </c:pt>
                <c:pt idx="195">
                  <c:v>42217</c:v>
                </c:pt>
                <c:pt idx="196">
                  <c:v>42248</c:v>
                </c:pt>
                <c:pt idx="197">
                  <c:v>42278</c:v>
                </c:pt>
                <c:pt idx="198">
                  <c:v>42309</c:v>
                </c:pt>
                <c:pt idx="199">
                  <c:v>42339</c:v>
                </c:pt>
                <c:pt idx="200">
                  <c:v>42370</c:v>
                </c:pt>
                <c:pt idx="201">
                  <c:v>42401</c:v>
                </c:pt>
                <c:pt idx="202">
                  <c:v>42430</c:v>
                </c:pt>
                <c:pt idx="203">
                  <c:v>42461</c:v>
                </c:pt>
                <c:pt idx="204">
                  <c:v>42491</c:v>
                </c:pt>
                <c:pt idx="205">
                  <c:v>42522</c:v>
                </c:pt>
                <c:pt idx="206">
                  <c:v>42552</c:v>
                </c:pt>
                <c:pt idx="207">
                  <c:v>42583</c:v>
                </c:pt>
                <c:pt idx="208">
                  <c:v>42614</c:v>
                </c:pt>
              </c:numCache>
            </c:numRef>
          </c:xVal>
          <c:yVal>
            <c:numRef>
              <c:f>Koreksi_Data!$P$2031:$P$2239</c:f>
              <c:numCache>
                <c:formatCode>#,##0.0</c:formatCode>
                <c:ptCount val="209"/>
                <c:pt idx="0">
                  <c:v>279</c:v>
                </c:pt>
                <c:pt idx="1">
                  <c:v>416</c:v>
                </c:pt>
                <c:pt idx="2">
                  <c:v>365</c:v>
                </c:pt>
                <c:pt idx="3">
                  <c:v>440</c:v>
                </c:pt>
                <c:pt idx="4">
                  <c:v>721</c:v>
                </c:pt>
                <c:pt idx="5">
                  <c:v>634</c:v>
                </c:pt>
                <c:pt idx="6">
                  <c:v>774</c:v>
                </c:pt>
                <c:pt idx="7">
                  <c:v>675</c:v>
                </c:pt>
                <c:pt idx="8">
                  <c:v>790</c:v>
                </c:pt>
                <c:pt idx="9">
                  <c:v>706</c:v>
                </c:pt>
                <c:pt idx="10">
                  <c:v>650</c:v>
                </c:pt>
                <c:pt idx="11">
                  <c:v>636</c:v>
                </c:pt>
                <c:pt idx="12">
                  <c:v>602</c:v>
                </c:pt>
                <c:pt idx="13">
                  <c:v>517</c:v>
                </c:pt>
                <c:pt idx="14">
                  <c:v>516</c:v>
                </c:pt>
                <c:pt idx="15">
                  <c:v>528</c:v>
                </c:pt>
                <c:pt idx="16">
                  <c:v>525</c:v>
                </c:pt>
                <c:pt idx="17">
                  <c:v>567</c:v>
                </c:pt>
                <c:pt idx="18">
                  <c:v>591</c:v>
                </c:pt>
                <c:pt idx="19">
                  <c:v>537</c:v>
                </c:pt>
                <c:pt idx="20">
                  <c:v>569</c:v>
                </c:pt>
                <c:pt idx="21">
                  <c:v>560</c:v>
                </c:pt>
                <c:pt idx="22">
                  <c:v>592</c:v>
                </c:pt>
                <c:pt idx="23">
                  <c:v>544</c:v>
                </c:pt>
                <c:pt idx="24">
                  <c:v>526</c:v>
                </c:pt>
                <c:pt idx="25">
                  <c:v>548</c:v>
                </c:pt>
                <c:pt idx="26">
                  <c:v>547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310</c:v>
                </c:pt>
                <c:pt idx="34">
                  <c:v>388</c:v>
                </c:pt>
                <c:pt idx="35">
                  <c:v>284</c:v>
                </c:pt>
                <c:pt idx="36">
                  <c:v>287</c:v>
                </c:pt>
                <c:pt idx="37">
                  <c:v>285</c:v>
                </c:pt>
                <c:pt idx="38">
                  <c:v>320</c:v>
                </c:pt>
                <c:pt idx="39">
                  <c:v>264</c:v>
                </c:pt>
                <c:pt idx="40">
                  <c:v>323</c:v>
                </c:pt>
                <c:pt idx="41">
                  <c:v>276</c:v>
                </c:pt>
                <c:pt idx="42">
                  <c:v>290</c:v>
                </c:pt>
                <c:pt idx="43">
                  <c:v>283</c:v>
                </c:pt>
                <c:pt idx="44">
                  <c:v>296</c:v>
                </c:pt>
                <c:pt idx="45">
                  <c:v>307</c:v>
                </c:pt>
                <c:pt idx="46">
                  <c:v>240</c:v>
                </c:pt>
                <c:pt idx="47">
                  <c:v>304</c:v>
                </c:pt>
                <c:pt idx="48">
                  <c:v>105</c:v>
                </c:pt>
                <c:pt idx="49">
                  <c:v>93.2</c:v>
                </c:pt>
                <c:pt idx="50">
                  <c:v>144</c:v>
                </c:pt>
                <c:pt idx="51">
                  <c:v>134</c:v>
                </c:pt>
                <c:pt idx="52">
                  <c:v>137</c:v>
                </c:pt>
                <c:pt idx="53">
                  <c:v>395</c:v>
                </c:pt>
                <c:pt idx="54">
                  <c:v>418</c:v>
                </c:pt>
                <c:pt idx="55">
                  <c:v>886</c:v>
                </c:pt>
                <c:pt idx="56">
                  <c:v>524</c:v>
                </c:pt>
                <c:pt idx="57">
                  <c:v>477</c:v>
                </c:pt>
                <c:pt idx="58">
                  <c:v>423</c:v>
                </c:pt>
                <c:pt idx="59">
                  <c:v>483</c:v>
                </c:pt>
                <c:pt idx="60">
                  <c:v>454</c:v>
                </c:pt>
                <c:pt idx="61">
                  <c:v>335</c:v>
                </c:pt>
                <c:pt idx="62">
                  <c:v>348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37.9</c:v>
                </c:pt>
                <c:pt idx="67">
                  <c:v>30.2</c:v>
                </c:pt>
                <c:pt idx="68">
                  <c:v>32.3</c:v>
                </c:pt>
                <c:pt idx="69">
                  <c:v>25.6</c:v>
                </c:pt>
                <c:pt idx="70">
                  <c:v>34.3</c:v>
                </c:pt>
                <c:pt idx="71">
                  <c:v>56.2</c:v>
                </c:pt>
                <c:pt idx="72">
                  <c:v>39.2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158</c:v>
                </c:pt>
                <c:pt idx="79">
                  <c:v>128</c:v>
                </c:pt>
                <c:pt idx="80">
                  <c:v>112</c:v>
                </c:pt>
                <c:pt idx="81">
                  <c:v>175</c:v>
                </c:pt>
                <c:pt idx="82">
                  <c:v>277</c:v>
                </c:pt>
                <c:pt idx="83">
                  <c:v>195</c:v>
                </c:pt>
                <c:pt idx="84">
                  <c:v>189</c:v>
                </c:pt>
                <c:pt idx="85">
                  <c:v>134</c:v>
                </c:pt>
                <c:pt idx="86">
                  <c:v>145</c:v>
                </c:pt>
                <c:pt idx="87">
                  <c:v>84.4</c:v>
                </c:pt>
                <c:pt idx="88">
                  <c:v>67</c:v>
                </c:pt>
                <c:pt idx="89">
                  <c:v>62.9</c:v>
                </c:pt>
                <c:pt idx="90">
                  <c:v>63.8</c:v>
                </c:pt>
                <c:pt idx="91">
                  <c:v>71.7</c:v>
                </c:pt>
                <c:pt idx="92">
                  <c:v>60.5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75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64.9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54.8</c:v>
                </c:pt>
                <c:pt idx="132">
                  <c:v>71.7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73.9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36.3</c:v>
                </c:pt>
                <c:pt idx="170">
                  <c:v>36.1</c:v>
                </c:pt>
                <c:pt idx="171">
                  <c:v>54.4</c:v>
                </c:pt>
                <c:pt idx="172">
                  <c:v>34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82.5</c:v>
                </c:pt>
                <c:pt idx="181">
                  <c:v>89.8</c:v>
                </c:pt>
                <c:pt idx="182">
                  <c:v>100</c:v>
                </c:pt>
                <c:pt idx="183">
                  <c:v>92.3</c:v>
                </c:pt>
                <c:pt idx="184">
                  <c:v>94.8</c:v>
                </c:pt>
                <c:pt idx="185">
                  <c:v>95.7</c:v>
                </c:pt>
                <c:pt idx="186">
                  <c:v>94.9</c:v>
                </c:pt>
                <c:pt idx="187">
                  <c:v>141</c:v>
                </c:pt>
                <c:pt idx="188">
                  <c:v>139</c:v>
                </c:pt>
                <c:pt idx="189">
                  <c:v>132</c:v>
                </c:pt>
                <c:pt idx="190">
                  <c:v>108</c:v>
                </c:pt>
                <c:pt idx="191">
                  <c:v>77.9</c:v>
                </c:pt>
                <c:pt idx="192">
                  <c:v>161</c:v>
                </c:pt>
                <c:pt idx="193">
                  <c:v>112</c:v>
                </c:pt>
                <c:pt idx="194">
                  <c:v>124</c:v>
                </c:pt>
                <c:pt idx="195">
                  <c:v>120</c:v>
                </c:pt>
                <c:pt idx="196">
                  <c:v>144</c:v>
                </c:pt>
                <c:pt idx="197">
                  <c:v>125</c:v>
                </c:pt>
                <c:pt idx="198">
                  <c:v>96.5</c:v>
                </c:pt>
                <c:pt idx="199">
                  <c:v>331</c:v>
                </c:pt>
                <c:pt idx="200">
                  <c:v>92.2</c:v>
                </c:pt>
                <c:pt idx="201">
                  <c:v>94.3</c:v>
                </c:pt>
                <c:pt idx="202">
                  <c:v>94.3</c:v>
                </c:pt>
                <c:pt idx="203">
                  <c:v>98.4</c:v>
                </c:pt>
                <c:pt idx="204">
                  <c:v>96.4</c:v>
                </c:pt>
                <c:pt idx="205">
                  <c:v>94.1</c:v>
                </c:pt>
                <c:pt idx="206">
                  <c:v>95.4</c:v>
                </c:pt>
                <c:pt idx="207">
                  <c:v>94.8</c:v>
                </c:pt>
                <c:pt idx="208">
                  <c:v>83.2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Koreksi_Data!$C$2031:$C$2239</c:f>
              <c:numCache>
                <c:formatCode>mmm\-yyyy</c:formatCode>
                <c:ptCount val="209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41000</c:v>
                </c:pt>
                <c:pt idx="156">
                  <c:v>41030</c:v>
                </c:pt>
                <c:pt idx="157">
                  <c:v>41061</c:v>
                </c:pt>
                <c:pt idx="158">
                  <c:v>41091</c:v>
                </c:pt>
                <c:pt idx="159">
                  <c:v>41122</c:v>
                </c:pt>
                <c:pt idx="160">
                  <c:v>41153</c:v>
                </c:pt>
                <c:pt idx="161">
                  <c:v>41183</c:v>
                </c:pt>
                <c:pt idx="162">
                  <c:v>41214</c:v>
                </c:pt>
                <c:pt idx="163">
                  <c:v>41244</c:v>
                </c:pt>
                <c:pt idx="164">
                  <c:v>41275</c:v>
                </c:pt>
                <c:pt idx="165">
                  <c:v>41306</c:v>
                </c:pt>
                <c:pt idx="166">
                  <c:v>41334</c:v>
                </c:pt>
                <c:pt idx="167">
                  <c:v>41365</c:v>
                </c:pt>
                <c:pt idx="168">
                  <c:v>41395</c:v>
                </c:pt>
                <c:pt idx="169">
                  <c:v>41426</c:v>
                </c:pt>
                <c:pt idx="170">
                  <c:v>41456</c:v>
                </c:pt>
                <c:pt idx="171">
                  <c:v>41487</c:v>
                </c:pt>
                <c:pt idx="172">
                  <c:v>41518</c:v>
                </c:pt>
                <c:pt idx="173">
                  <c:v>41548</c:v>
                </c:pt>
                <c:pt idx="174">
                  <c:v>41579</c:v>
                </c:pt>
                <c:pt idx="175">
                  <c:v>41609</c:v>
                </c:pt>
                <c:pt idx="176">
                  <c:v>41640</c:v>
                </c:pt>
                <c:pt idx="177">
                  <c:v>41671</c:v>
                </c:pt>
                <c:pt idx="178">
                  <c:v>41699</c:v>
                </c:pt>
                <c:pt idx="179">
                  <c:v>41730</c:v>
                </c:pt>
                <c:pt idx="180">
                  <c:v>41760</c:v>
                </c:pt>
                <c:pt idx="181">
                  <c:v>41791</c:v>
                </c:pt>
                <c:pt idx="182">
                  <c:v>41821</c:v>
                </c:pt>
                <c:pt idx="183">
                  <c:v>41852</c:v>
                </c:pt>
                <c:pt idx="184">
                  <c:v>41883</c:v>
                </c:pt>
                <c:pt idx="185">
                  <c:v>41913</c:v>
                </c:pt>
                <c:pt idx="186">
                  <c:v>41944</c:v>
                </c:pt>
                <c:pt idx="187">
                  <c:v>41974</c:v>
                </c:pt>
                <c:pt idx="188">
                  <c:v>42005</c:v>
                </c:pt>
                <c:pt idx="189">
                  <c:v>42036</c:v>
                </c:pt>
                <c:pt idx="190">
                  <c:v>42064</c:v>
                </c:pt>
                <c:pt idx="191">
                  <c:v>42095</c:v>
                </c:pt>
                <c:pt idx="192">
                  <c:v>42125</c:v>
                </c:pt>
                <c:pt idx="193">
                  <c:v>42156</c:v>
                </c:pt>
                <c:pt idx="194">
                  <c:v>42186</c:v>
                </c:pt>
                <c:pt idx="195">
                  <c:v>42217</c:v>
                </c:pt>
                <c:pt idx="196">
                  <c:v>42248</c:v>
                </c:pt>
                <c:pt idx="197">
                  <c:v>42278</c:v>
                </c:pt>
                <c:pt idx="198">
                  <c:v>42309</c:v>
                </c:pt>
                <c:pt idx="199">
                  <c:v>42339</c:v>
                </c:pt>
                <c:pt idx="200">
                  <c:v>42370</c:v>
                </c:pt>
                <c:pt idx="201">
                  <c:v>42401</c:v>
                </c:pt>
                <c:pt idx="202">
                  <c:v>42430</c:v>
                </c:pt>
                <c:pt idx="203">
                  <c:v>42461</c:v>
                </c:pt>
                <c:pt idx="204">
                  <c:v>42491</c:v>
                </c:pt>
                <c:pt idx="205">
                  <c:v>42522</c:v>
                </c:pt>
                <c:pt idx="206">
                  <c:v>42552</c:v>
                </c:pt>
                <c:pt idx="207">
                  <c:v>42583</c:v>
                </c:pt>
                <c:pt idx="208">
                  <c:v>42614</c:v>
                </c:pt>
              </c:numCache>
            </c:numRef>
          </c:xVal>
          <c:yVal>
            <c:numRef>
              <c:f>Koreksi_Data!$Q$2031:$Q$2239</c:f>
              <c:numCache>
                <c:formatCode>#,##0.0</c:formatCode>
                <c:ptCount val="209"/>
                <c:pt idx="0">
                  <c:v>211</c:v>
                </c:pt>
                <c:pt idx="1">
                  <c:v>542</c:v>
                </c:pt>
                <c:pt idx="4">
                  <c:v>928</c:v>
                </c:pt>
                <c:pt idx="7">
                  <c:v>848</c:v>
                </c:pt>
                <c:pt idx="9">
                  <c:v>764</c:v>
                </c:pt>
                <c:pt idx="33">
                  <c:v>324</c:v>
                </c:pt>
                <c:pt idx="35">
                  <c:v>416</c:v>
                </c:pt>
                <c:pt idx="39">
                  <c:v>378</c:v>
                </c:pt>
                <c:pt idx="41">
                  <c:v>481</c:v>
                </c:pt>
                <c:pt idx="43">
                  <c:v>420</c:v>
                </c:pt>
                <c:pt idx="46">
                  <c:v>315</c:v>
                </c:pt>
                <c:pt idx="48">
                  <c:v>134</c:v>
                </c:pt>
                <c:pt idx="50">
                  <c:v>168</c:v>
                </c:pt>
                <c:pt idx="52">
                  <c:v>336</c:v>
                </c:pt>
                <c:pt idx="53">
                  <c:v>516</c:v>
                </c:pt>
                <c:pt idx="61">
                  <c:v>0</c:v>
                </c:pt>
                <c:pt idx="63">
                  <c:v>0</c:v>
                </c:pt>
                <c:pt idx="66">
                  <c:v>48</c:v>
                </c:pt>
                <c:pt idx="71">
                  <c:v>72</c:v>
                </c:pt>
                <c:pt idx="72">
                  <c:v>56</c:v>
                </c:pt>
                <c:pt idx="73">
                  <c:v>0</c:v>
                </c:pt>
                <c:pt idx="76">
                  <c:v>0</c:v>
                </c:pt>
                <c:pt idx="78">
                  <c:v>336</c:v>
                </c:pt>
                <c:pt idx="84">
                  <c:v>48</c:v>
                </c:pt>
                <c:pt idx="85">
                  <c:v>200</c:v>
                </c:pt>
                <c:pt idx="87">
                  <c:v>96</c:v>
                </c:pt>
              </c:numCache>
            </c:numRef>
          </c:yVal>
          <c:smooth val="0"/>
        </c:ser>
        <c:axId val="23854033"/>
        <c:axId val="41787593"/>
      </c:scatterChart>
      <c:valAx>
        <c:axId val="23854033"/>
        <c:scaling>
          <c:orientation val="minMax"/>
          <c:max val="42614"/>
          <c:min val="361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1787593"/>
        <c:crosses val="autoZero"/>
        <c:crossBetween val="midCat"/>
        <c:majorUnit val="1095.75"/>
      </c:valAx>
      <c:valAx>
        <c:axId val="41787593"/>
        <c:scaling>
          <c:orientation val="minMax"/>
          <c:max val="15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385403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KKNB-1L | FLUID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548235"/>
            </a:solidFill>
            <a:ln w="1908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Koreksi_Data!$C$2031:$C$2239</c:f>
              <c:numCache>
                <c:formatCode>mmm\-yyyy</c:formatCode>
                <c:ptCount val="209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41000</c:v>
                </c:pt>
                <c:pt idx="156">
                  <c:v>41030</c:v>
                </c:pt>
                <c:pt idx="157">
                  <c:v>41061</c:v>
                </c:pt>
                <c:pt idx="158">
                  <c:v>41091</c:v>
                </c:pt>
                <c:pt idx="159">
                  <c:v>41122</c:v>
                </c:pt>
                <c:pt idx="160">
                  <c:v>41153</c:v>
                </c:pt>
                <c:pt idx="161">
                  <c:v>41183</c:v>
                </c:pt>
                <c:pt idx="162">
                  <c:v>41214</c:v>
                </c:pt>
                <c:pt idx="163">
                  <c:v>41244</c:v>
                </c:pt>
                <c:pt idx="164">
                  <c:v>41275</c:v>
                </c:pt>
                <c:pt idx="165">
                  <c:v>41306</c:v>
                </c:pt>
                <c:pt idx="166">
                  <c:v>41334</c:v>
                </c:pt>
                <c:pt idx="167">
                  <c:v>41365</c:v>
                </c:pt>
                <c:pt idx="168">
                  <c:v>41395</c:v>
                </c:pt>
                <c:pt idx="169">
                  <c:v>41426</c:v>
                </c:pt>
                <c:pt idx="170">
                  <c:v>41456</c:v>
                </c:pt>
                <c:pt idx="171">
                  <c:v>41487</c:v>
                </c:pt>
                <c:pt idx="172">
                  <c:v>41518</c:v>
                </c:pt>
                <c:pt idx="173">
                  <c:v>41548</c:v>
                </c:pt>
                <c:pt idx="174">
                  <c:v>41579</c:v>
                </c:pt>
                <c:pt idx="175">
                  <c:v>41609</c:v>
                </c:pt>
                <c:pt idx="176">
                  <c:v>41640</c:v>
                </c:pt>
                <c:pt idx="177">
                  <c:v>41671</c:v>
                </c:pt>
                <c:pt idx="178">
                  <c:v>41699</c:v>
                </c:pt>
                <c:pt idx="179">
                  <c:v>41730</c:v>
                </c:pt>
                <c:pt idx="180">
                  <c:v>41760</c:v>
                </c:pt>
                <c:pt idx="181">
                  <c:v>41791</c:v>
                </c:pt>
                <c:pt idx="182">
                  <c:v>41821</c:v>
                </c:pt>
                <c:pt idx="183">
                  <c:v>41852</c:v>
                </c:pt>
                <c:pt idx="184">
                  <c:v>41883</c:v>
                </c:pt>
                <c:pt idx="185">
                  <c:v>41913</c:v>
                </c:pt>
                <c:pt idx="186">
                  <c:v>41944</c:v>
                </c:pt>
                <c:pt idx="187">
                  <c:v>41974</c:v>
                </c:pt>
                <c:pt idx="188">
                  <c:v>42005</c:v>
                </c:pt>
                <c:pt idx="189">
                  <c:v>42036</c:v>
                </c:pt>
                <c:pt idx="190">
                  <c:v>42064</c:v>
                </c:pt>
                <c:pt idx="191">
                  <c:v>42095</c:v>
                </c:pt>
                <c:pt idx="192">
                  <c:v>42125</c:v>
                </c:pt>
                <c:pt idx="193">
                  <c:v>42156</c:v>
                </c:pt>
                <c:pt idx="194">
                  <c:v>42186</c:v>
                </c:pt>
                <c:pt idx="195">
                  <c:v>42217</c:v>
                </c:pt>
                <c:pt idx="196">
                  <c:v>42248</c:v>
                </c:pt>
                <c:pt idx="197">
                  <c:v>42278</c:v>
                </c:pt>
                <c:pt idx="198">
                  <c:v>42309</c:v>
                </c:pt>
                <c:pt idx="199">
                  <c:v>42339</c:v>
                </c:pt>
                <c:pt idx="200">
                  <c:v>42370</c:v>
                </c:pt>
                <c:pt idx="201">
                  <c:v>42401</c:v>
                </c:pt>
                <c:pt idx="202">
                  <c:v>42430</c:v>
                </c:pt>
                <c:pt idx="203">
                  <c:v>42461</c:v>
                </c:pt>
                <c:pt idx="204">
                  <c:v>42491</c:v>
                </c:pt>
                <c:pt idx="205">
                  <c:v>42522</c:v>
                </c:pt>
                <c:pt idx="206">
                  <c:v>42552</c:v>
                </c:pt>
                <c:pt idx="207">
                  <c:v>42583</c:v>
                </c:pt>
                <c:pt idx="208">
                  <c:v>42614</c:v>
                </c:pt>
              </c:numCache>
            </c:numRef>
          </c:xVal>
          <c:yVal>
            <c:numRef>
              <c:f>Koreksi_Data!$S$2031:$S$2239</c:f>
              <c:numCache>
                <c:formatCode>#,##0.0</c:formatCode>
                <c:ptCount val="209"/>
                <c:pt idx="0">
                  <c:v>211</c:v>
                </c:pt>
                <c:pt idx="1">
                  <c:v>542</c:v>
                </c:pt>
                <c:pt idx="2">
                  <c:v>475.552884615385</c:v>
                </c:pt>
                <c:pt idx="3">
                  <c:v>573.269230769231</c:v>
                </c:pt>
                <c:pt idx="4">
                  <c:v>928</c:v>
                </c:pt>
                <c:pt idx="5">
                  <c:v>816.022191400832</c:v>
                </c:pt>
                <c:pt idx="6">
                  <c:v>996.216366158114</c:v>
                </c:pt>
                <c:pt idx="7">
                  <c:v>848</c:v>
                </c:pt>
                <c:pt idx="8">
                  <c:v>992.474074074074</c:v>
                </c:pt>
                <c:pt idx="9">
                  <c:v>764</c:v>
                </c:pt>
                <c:pt idx="10">
                  <c:v>703.399433427762</c:v>
                </c:pt>
                <c:pt idx="11">
                  <c:v>688.249291784703</c:v>
                </c:pt>
                <c:pt idx="12">
                  <c:v>651.456090651558</c:v>
                </c:pt>
                <c:pt idx="13">
                  <c:v>559.473087818697</c:v>
                </c:pt>
                <c:pt idx="14">
                  <c:v>558.390934844193</c:v>
                </c:pt>
                <c:pt idx="15">
                  <c:v>571.376770538244</c:v>
                </c:pt>
                <c:pt idx="16">
                  <c:v>568.130311614731</c:v>
                </c:pt>
                <c:pt idx="17">
                  <c:v>613.580736543909</c:v>
                </c:pt>
                <c:pt idx="18">
                  <c:v>639.552407932011</c:v>
                </c:pt>
                <c:pt idx="19">
                  <c:v>581.116147308782</c:v>
                </c:pt>
                <c:pt idx="20">
                  <c:v>615.745042492918</c:v>
                </c:pt>
                <c:pt idx="21">
                  <c:v>606.00566572238</c:v>
                </c:pt>
                <c:pt idx="22">
                  <c:v>640.634560906516</c:v>
                </c:pt>
                <c:pt idx="23">
                  <c:v>588.691218130312</c:v>
                </c:pt>
                <c:pt idx="24">
                  <c:v>569.212464589235</c:v>
                </c:pt>
                <c:pt idx="25">
                  <c:v>593.019830028329</c:v>
                </c:pt>
                <c:pt idx="26">
                  <c:v>591.937677053824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324</c:v>
                </c:pt>
                <c:pt idx="34">
                  <c:v>405.522580645161</c:v>
                </c:pt>
                <c:pt idx="35">
                  <c:v>416</c:v>
                </c:pt>
                <c:pt idx="36">
                  <c:v>420.394366197183</c:v>
                </c:pt>
                <c:pt idx="37">
                  <c:v>417.464788732394</c:v>
                </c:pt>
                <c:pt idx="38">
                  <c:v>468.732394366197</c:v>
                </c:pt>
                <c:pt idx="39">
                  <c:v>378</c:v>
                </c:pt>
                <c:pt idx="40">
                  <c:v>462.477272727273</c:v>
                </c:pt>
                <c:pt idx="41">
                  <c:v>481</c:v>
                </c:pt>
                <c:pt idx="42">
                  <c:v>505.398550724638</c:v>
                </c:pt>
                <c:pt idx="43">
                  <c:v>420</c:v>
                </c:pt>
                <c:pt idx="44">
                  <c:v>439.293286219081</c:v>
                </c:pt>
                <c:pt idx="45">
                  <c:v>455.618374558304</c:v>
                </c:pt>
                <c:pt idx="46">
                  <c:v>315</c:v>
                </c:pt>
                <c:pt idx="47">
                  <c:v>399</c:v>
                </c:pt>
                <c:pt idx="48">
                  <c:v>134</c:v>
                </c:pt>
                <c:pt idx="49">
                  <c:v>118.940952380952</c:v>
                </c:pt>
                <c:pt idx="50">
                  <c:v>168</c:v>
                </c:pt>
                <c:pt idx="51">
                  <c:v>156.333333333333</c:v>
                </c:pt>
                <c:pt idx="52">
                  <c:v>336</c:v>
                </c:pt>
                <c:pt idx="53">
                  <c:v>516</c:v>
                </c:pt>
                <c:pt idx="54">
                  <c:v>546.045569620253</c:v>
                </c:pt>
                <c:pt idx="55">
                  <c:v>1157.40759493671</c:v>
                </c:pt>
                <c:pt idx="56">
                  <c:v>684.516455696203</c:v>
                </c:pt>
                <c:pt idx="57">
                  <c:v>623.118987341772</c:v>
                </c:pt>
                <c:pt idx="58">
                  <c:v>552.577215189873</c:v>
                </c:pt>
                <c:pt idx="59">
                  <c:v>630.956962025316</c:v>
                </c:pt>
                <c:pt idx="60">
                  <c:v>593.073417721519</c:v>
                </c:pt>
                <c:pt idx="61">
                  <c:v>0</c:v>
                </c:pt>
                <c:pt idx="62">
                  <c:v>348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48</c:v>
                </c:pt>
                <c:pt idx="67">
                  <c:v>38.2480211081794</c:v>
                </c:pt>
                <c:pt idx="68">
                  <c:v>40.9076517150396</c:v>
                </c:pt>
                <c:pt idx="69">
                  <c:v>32.4221635883905</c:v>
                </c:pt>
                <c:pt idx="70">
                  <c:v>43.4406332453826</c:v>
                </c:pt>
                <c:pt idx="71">
                  <c:v>72</c:v>
                </c:pt>
                <c:pt idx="72">
                  <c:v>56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336</c:v>
                </c:pt>
                <c:pt idx="79">
                  <c:v>272.20253164557</c:v>
                </c:pt>
                <c:pt idx="80">
                  <c:v>238.177215189873</c:v>
                </c:pt>
                <c:pt idx="81">
                  <c:v>372.151898734177</c:v>
                </c:pt>
                <c:pt idx="82">
                  <c:v>589.06329113924</c:v>
                </c:pt>
                <c:pt idx="83">
                  <c:v>414.683544303797</c:v>
                </c:pt>
                <c:pt idx="84">
                  <c:v>48</c:v>
                </c:pt>
                <c:pt idx="85">
                  <c:v>200</c:v>
                </c:pt>
                <c:pt idx="86">
                  <c:v>216.417910447761</c:v>
                </c:pt>
                <c:pt idx="87">
                  <c:v>96</c:v>
                </c:pt>
                <c:pt idx="88">
                  <c:v>76.2085308056872</c:v>
                </c:pt>
                <c:pt idx="89">
                  <c:v>71.5450236966825</c:v>
                </c:pt>
                <c:pt idx="90">
                  <c:v>72.5687203791469</c:v>
                </c:pt>
                <c:pt idx="91">
                  <c:v>81.5545023696682</c:v>
                </c:pt>
                <c:pt idx="92">
                  <c:v>68.8151658767772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85.3080568720379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73.8199052132702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62.3317535545024</c:v>
                </c:pt>
                <c:pt idx="132">
                  <c:v>81.5545023696682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84.0568720379147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41.2890995260663</c:v>
                </c:pt>
                <c:pt idx="170">
                  <c:v>41.0616113744076</c:v>
                </c:pt>
                <c:pt idx="171">
                  <c:v>61.8767772511848</c:v>
                </c:pt>
                <c:pt idx="172">
                  <c:v>38.6729857819905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93.8388625592417</c:v>
                </c:pt>
                <c:pt idx="181">
                  <c:v>102.142180094787</c:v>
                </c:pt>
                <c:pt idx="182">
                  <c:v>113.744075829384</c:v>
                </c:pt>
                <c:pt idx="183">
                  <c:v>104.985781990521</c:v>
                </c:pt>
                <c:pt idx="184">
                  <c:v>107.829383886256</c:v>
                </c:pt>
                <c:pt idx="185">
                  <c:v>108.85308056872</c:v>
                </c:pt>
                <c:pt idx="186">
                  <c:v>107.943127962085</c:v>
                </c:pt>
                <c:pt idx="187">
                  <c:v>160.379146919431</c:v>
                </c:pt>
                <c:pt idx="188">
                  <c:v>158.104265402844</c:v>
                </c:pt>
                <c:pt idx="189">
                  <c:v>150.142180094787</c:v>
                </c:pt>
                <c:pt idx="190">
                  <c:v>122.843601895735</c:v>
                </c:pt>
                <c:pt idx="191">
                  <c:v>88.6066350710901</c:v>
                </c:pt>
                <c:pt idx="192">
                  <c:v>183.127962085308</c:v>
                </c:pt>
                <c:pt idx="193">
                  <c:v>127.39336492891</c:v>
                </c:pt>
                <c:pt idx="194">
                  <c:v>141.042654028436</c:v>
                </c:pt>
                <c:pt idx="195">
                  <c:v>136.492890995261</c:v>
                </c:pt>
                <c:pt idx="196">
                  <c:v>163.791469194313</c:v>
                </c:pt>
                <c:pt idx="197">
                  <c:v>142.18009478673</c:v>
                </c:pt>
                <c:pt idx="198">
                  <c:v>109.763033175355</c:v>
                </c:pt>
                <c:pt idx="199">
                  <c:v>376.492890995261</c:v>
                </c:pt>
                <c:pt idx="200">
                  <c:v>104.872037914692</c:v>
                </c:pt>
                <c:pt idx="201">
                  <c:v>107.260663507109</c:v>
                </c:pt>
                <c:pt idx="202">
                  <c:v>107.260663507109</c:v>
                </c:pt>
                <c:pt idx="203">
                  <c:v>111.924170616114</c:v>
                </c:pt>
                <c:pt idx="204">
                  <c:v>109.649289099526</c:v>
                </c:pt>
                <c:pt idx="205">
                  <c:v>107.03317535545</c:v>
                </c:pt>
                <c:pt idx="206">
                  <c:v>108.511848341232</c:v>
                </c:pt>
                <c:pt idx="207">
                  <c:v>107.829383886256</c:v>
                </c:pt>
                <c:pt idx="208">
                  <c:v>94.6350710900474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Koreksi_Data!$C$2031:$C$2239</c:f>
              <c:numCache>
                <c:formatCode>mmm\-yyyy</c:formatCode>
                <c:ptCount val="209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41000</c:v>
                </c:pt>
                <c:pt idx="156">
                  <c:v>41030</c:v>
                </c:pt>
                <c:pt idx="157">
                  <c:v>41061</c:v>
                </c:pt>
                <c:pt idx="158">
                  <c:v>41091</c:v>
                </c:pt>
                <c:pt idx="159">
                  <c:v>41122</c:v>
                </c:pt>
                <c:pt idx="160">
                  <c:v>41153</c:v>
                </c:pt>
                <c:pt idx="161">
                  <c:v>41183</c:v>
                </c:pt>
                <c:pt idx="162">
                  <c:v>41214</c:v>
                </c:pt>
                <c:pt idx="163">
                  <c:v>41244</c:v>
                </c:pt>
                <c:pt idx="164">
                  <c:v>41275</c:v>
                </c:pt>
                <c:pt idx="165">
                  <c:v>41306</c:v>
                </c:pt>
                <c:pt idx="166">
                  <c:v>41334</c:v>
                </c:pt>
                <c:pt idx="167">
                  <c:v>41365</c:v>
                </c:pt>
                <c:pt idx="168">
                  <c:v>41395</c:v>
                </c:pt>
                <c:pt idx="169">
                  <c:v>41426</c:v>
                </c:pt>
                <c:pt idx="170">
                  <c:v>41456</c:v>
                </c:pt>
                <c:pt idx="171">
                  <c:v>41487</c:v>
                </c:pt>
                <c:pt idx="172">
                  <c:v>41518</c:v>
                </c:pt>
                <c:pt idx="173">
                  <c:v>41548</c:v>
                </c:pt>
                <c:pt idx="174">
                  <c:v>41579</c:v>
                </c:pt>
                <c:pt idx="175">
                  <c:v>41609</c:v>
                </c:pt>
                <c:pt idx="176">
                  <c:v>41640</c:v>
                </c:pt>
                <c:pt idx="177">
                  <c:v>41671</c:v>
                </c:pt>
                <c:pt idx="178">
                  <c:v>41699</c:v>
                </c:pt>
                <c:pt idx="179">
                  <c:v>41730</c:v>
                </c:pt>
                <c:pt idx="180">
                  <c:v>41760</c:v>
                </c:pt>
                <c:pt idx="181">
                  <c:v>41791</c:v>
                </c:pt>
                <c:pt idx="182">
                  <c:v>41821</c:v>
                </c:pt>
                <c:pt idx="183">
                  <c:v>41852</c:v>
                </c:pt>
                <c:pt idx="184">
                  <c:v>41883</c:v>
                </c:pt>
                <c:pt idx="185">
                  <c:v>41913</c:v>
                </c:pt>
                <c:pt idx="186">
                  <c:v>41944</c:v>
                </c:pt>
                <c:pt idx="187">
                  <c:v>41974</c:v>
                </c:pt>
                <c:pt idx="188">
                  <c:v>42005</c:v>
                </c:pt>
                <c:pt idx="189">
                  <c:v>42036</c:v>
                </c:pt>
                <c:pt idx="190">
                  <c:v>42064</c:v>
                </c:pt>
                <c:pt idx="191">
                  <c:v>42095</c:v>
                </c:pt>
                <c:pt idx="192">
                  <c:v>42125</c:v>
                </c:pt>
                <c:pt idx="193">
                  <c:v>42156</c:v>
                </c:pt>
                <c:pt idx="194">
                  <c:v>42186</c:v>
                </c:pt>
                <c:pt idx="195">
                  <c:v>42217</c:v>
                </c:pt>
                <c:pt idx="196">
                  <c:v>42248</c:v>
                </c:pt>
                <c:pt idx="197">
                  <c:v>42278</c:v>
                </c:pt>
                <c:pt idx="198">
                  <c:v>42309</c:v>
                </c:pt>
                <c:pt idx="199">
                  <c:v>42339</c:v>
                </c:pt>
                <c:pt idx="200">
                  <c:v>42370</c:v>
                </c:pt>
                <c:pt idx="201">
                  <c:v>42401</c:v>
                </c:pt>
                <c:pt idx="202">
                  <c:v>42430</c:v>
                </c:pt>
                <c:pt idx="203">
                  <c:v>42461</c:v>
                </c:pt>
                <c:pt idx="204">
                  <c:v>42491</c:v>
                </c:pt>
                <c:pt idx="205">
                  <c:v>42522</c:v>
                </c:pt>
                <c:pt idx="206">
                  <c:v>42552</c:v>
                </c:pt>
                <c:pt idx="207">
                  <c:v>42583</c:v>
                </c:pt>
                <c:pt idx="208">
                  <c:v>42614</c:v>
                </c:pt>
              </c:numCache>
            </c:numRef>
          </c:xVal>
          <c:yVal>
            <c:numRef>
              <c:f>Koreksi_Data!$Q$2031:$Q$2239</c:f>
              <c:numCache>
                <c:formatCode>#,##0.0</c:formatCode>
                <c:ptCount val="209"/>
                <c:pt idx="0">
                  <c:v>211</c:v>
                </c:pt>
                <c:pt idx="1">
                  <c:v>542</c:v>
                </c:pt>
                <c:pt idx="4">
                  <c:v>928</c:v>
                </c:pt>
                <c:pt idx="7">
                  <c:v>848</c:v>
                </c:pt>
                <c:pt idx="9">
                  <c:v>764</c:v>
                </c:pt>
                <c:pt idx="33">
                  <c:v>324</c:v>
                </c:pt>
                <c:pt idx="35">
                  <c:v>416</c:v>
                </c:pt>
                <c:pt idx="39">
                  <c:v>378</c:v>
                </c:pt>
                <c:pt idx="41">
                  <c:v>481</c:v>
                </c:pt>
                <c:pt idx="43">
                  <c:v>420</c:v>
                </c:pt>
                <c:pt idx="46">
                  <c:v>315</c:v>
                </c:pt>
                <c:pt idx="48">
                  <c:v>134</c:v>
                </c:pt>
                <c:pt idx="50">
                  <c:v>168</c:v>
                </c:pt>
                <c:pt idx="52">
                  <c:v>336</c:v>
                </c:pt>
                <c:pt idx="53">
                  <c:v>516</c:v>
                </c:pt>
                <c:pt idx="61">
                  <c:v>0</c:v>
                </c:pt>
                <c:pt idx="63">
                  <c:v>0</c:v>
                </c:pt>
                <c:pt idx="66">
                  <c:v>48</c:v>
                </c:pt>
                <c:pt idx="71">
                  <c:v>72</c:v>
                </c:pt>
                <c:pt idx="72">
                  <c:v>56</c:v>
                </c:pt>
                <c:pt idx="73">
                  <c:v>0</c:v>
                </c:pt>
                <c:pt idx="76">
                  <c:v>0</c:v>
                </c:pt>
                <c:pt idx="78">
                  <c:v>336</c:v>
                </c:pt>
                <c:pt idx="84">
                  <c:v>48</c:v>
                </c:pt>
                <c:pt idx="85">
                  <c:v>200</c:v>
                </c:pt>
                <c:pt idx="87">
                  <c:v>96</c:v>
                </c:pt>
              </c:numCache>
            </c:numRef>
          </c:yVal>
          <c:smooth val="0"/>
        </c:ser>
        <c:axId val="93618341"/>
        <c:axId val="59336170"/>
      </c:scatterChart>
      <c:valAx>
        <c:axId val="93618341"/>
        <c:scaling>
          <c:orientation val="minMax"/>
          <c:max val="42614"/>
          <c:min val="3616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9336170"/>
        <c:crosses val="autoZero"/>
        <c:crossBetween val="midCat"/>
        <c:majorUnit val="1095.75"/>
      </c:valAx>
      <c:valAx>
        <c:axId val="59336170"/>
        <c:scaling>
          <c:orientation val="minMax"/>
          <c:max val="15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361834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KKNB-1S | FLUID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Koreksi_Data!$C$2240:$C$2440</c:f>
              <c:numCache>
                <c:formatCode>mmm\-yyyy</c:formatCode>
                <c:ptCount val="201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41000</c:v>
                </c:pt>
                <c:pt idx="145">
                  <c:v>41030</c:v>
                </c:pt>
                <c:pt idx="146">
                  <c:v>41061</c:v>
                </c:pt>
                <c:pt idx="147">
                  <c:v>41091</c:v>
                </c:pt>
                <c:pt idx="148">
                  <c:v>41122</c:v>
                </c:pt>
                <c:pt idx="149">
                  <c:v>41153</c:v>
                </c:pt>
                <c:pt idx="150">
                  <c:v>41183</c:v>
                </c:pt>
                <c:pt idx="151">
                  <c:v>41214</c:v>
                </c:pt>
                <c:pt idx="152">
                  <c:v>41244</c:v>
                </c:pt>
                <c:pt idx="153">
                  <c:v>41275</c:v>
                </c:pt>
                <c:pt idx="154">
                  <c:v>41306</c:v>
                </c:pt>
                <c:pt idx="155">
                  <c:v>41365</c:v>
                </c:pt>
                <c:pt idx="156">
                  <c:v>41395</c:v>
                </c:pt>
                <c:pt idx="157">
                  <c:v>41426</c:v>
                </c:pt>
                <c:pt idx="158">
                  <c:v>41456</c:v>
                </c:pt>
                <c:pt idx="159">
                  <c:v>41487</c:v>
                </c:pt>
                <c:pt idx="160">
                  <c:v>41518</c:v>
                </c:pt>
                <c:pt idx="161">
                  <c:v>41548</c:v>
                </c:pt>
                <c:pt idx="162">
                  <c:v>41579</c:v>
                </c:pt>
                <c:pt idx="163">
                  <c:v>41609</c:v>
                </c:pt>
                <c:pt idx="164">
                  <c:v>41640</c:v>
                </c:pt>
                <c:pt idx="165">
                  <c:v>41671</c:v>
                </c:pt>
                <c:pt idx="166">
                  <c:v>41699</c:v>
                </c:pt>
                <c:pt idx="167">
                  <c:v>41730</c:v>
                </c:pt>
                <c:pt idx="168">
                  <c:v>41760</c:v>
                </c:pt>
                <c:pt idx="169">
                  <c:v>41791</c:v>
                </c:pt>
                <c:pt idx="170">
                  <c:v>41821</c:v>
                </c:pt>
                <c:pt idx="171">
                  <c:v>41852</c:v>
                </c:pt>
                <c:pt idx="172">
                  <c:v>41883</c:v>
                </c:pt>
                <c:pt idx="173">
                  <c:v>41913</c:v>
                </c:pt>
                <c:pt idx="174">
                  <c:v>41944</c:v>
                </c:pt>
                <c:pt idx="175">
                  <c:v>41974</c:v>
                </c:pt>
                <c:pt idx="176">
                  <c:v>42005</c:v>
                </c:pt>
                <c:pt idx="177">
                  <c:v>42036</c:v>
                </c:pt>
                <c:pt idx="178">
                  <c:v>42064</c:v>
                </c:pt>
                <c:pt idx="179">
                  <c:v>42095</c:v>
                </c:pt>
                <c:pt idx="180">
                  <c:v>42125</c:v>
                </c:pt>
                <c:pt idx="181">
                  <c:v>42156</c:v>
                </c:pt>
                <c:pt idx="182">
                  <c:v>42186</c:v>
                </c:pt>
                <c:pt idx="183">
                  <c:v>42217</c:v>
                </c:pt>
                <c:pt idx="184">
                  <c:v>42248</c:v>
                </c:pt>
                <c:pt idx="185">
                  <c:v>42278</c:v>
                </c:pt>
                <c:pt idx="186">
                  <c:v>42309</c:v>
                </c:pt>
                <c:pt idx="187">
                  <c:v>42339</c:v>
                </c:pt>
                <c:pt idx="188">
                  <c:v>42370</c:v>
                </c:pt>
                <c:pt idx="189">
                  <c:v>42401</c:v>
                </c:pt>
                <c:pt idx="190">
                  <c:v>42430</c:v>
                </c:pt>
                <c:pt idx="191">
                  <c:v>42461</c:v>
                </c:pt>
                <c:pt idx="192">
                  <c:v>42491</c:v>
                </c:pt>
                <c:pt idx="193">
                  <c:v>42522</c:v>
                </c:pt>
                <c:pt idx="194">
                  <c:v>42552</c:v>
                </c:pt>
                <c:pt idx="195">
                  <c:v>42583</c:v>
                </c:pt>
                <c:pt idx="196">
                  <c:v>42614</c:v>
                </c:pt>
                <c:pt idx="197">
                  <c:v>42705</c:v>
                </c:pt>
                <c:pt idx="198">
                  <c:v>42979</c:v>
                </c:pt>
                <c:pt idx="199">
                  <c:v>43374</c:v>
                </c:pt>
                <c:pt idx="200">
                  <c:v>43617</c:v>
                </c:pt>
              </c:numCache>
            </c:numRef>
          </c:xVal>
          <c:yVal>
            <c:numRef>
              <c:f>Koreksi_Data!$P$2240:$P$2440</c:f>
              <c:numCache>
                <c:formatCode>#,##0.0</c:formatCode>
                <c:ptCount val="201"/>
                <c:pt idx="0">
                  <c:v>431</c:v>
                </c:pt>
                <c:pt idx="1">
                  <c:v>370</c:v>
                </c:pt>
                <c:pt idx="2">
                  <c:v>369</c:v>
                </c:pt>
                <c:pt idx="3">
                  <c:v>378</c:v>
                </c:pt>
                <c:pt idx="4">
                  <c:v>376</c:v>
                </c:pt>
                <c:pt idx="5">
                  <c:v>406</c:v>
                </c:pt>
                <c:pt idx="6">
                  <c:v>423</c:v>
                </c:pt>
                <c:pt idx="7">
                  <c:v>384</c:v>
                </c:pt>
                <c:pt idx="8">
                  <c:v>407</c:v>
                </c:pt>
                <c:pt idx="9">
                  <c:v>401</c:v>
                </c:pt>
                <c:pt idx="10">
                  <c:v>424</c:v>
                </c:pt>
                <c:pt idx="11">
                  <c:v>234</c:v>
                </c:pt>
                <c:pt idx="12">
                  <c:v>227</c:v>
                </c:pt>
                <c:pt idx="13">
                  <c:v>261</c:v>
                </c:pt>
                <c:pt idx="14">
                  <c:v>260</c:v>
                </c:pt>
                <c:pt idx="15">
                  <c:v>300</c:v>
                </c:pt>
                <c:pt idx="16">
                  <c:v>209</c:v>
                </c:pt>
                <c:pt idx="17">
                  <c:v>216</c:v>
                </c:pt>
                <c:pt idx="18">
                  <c:v>223</c:v>
                </c:pt>
                <c:pt idx="19">
                  <c:v>206</c:v>
                </c:pt>
                <c:pt idx="20">
                  <c:v>158</c:v>
                </c:pt>
                <c:pt idx="21">
                  <c:v>175</c:v>
                </c:pt>
                <c:pt idx="22">
                  <c:v>169</c:v>
                </c:pt>
                <c:pt idx="23">
                  <c:v>211</c:v>
                </c:pt>
                <c:pt idx="24">
                  <c:v>170</c:v>
                </c:pt>
                <c:pt idx="25">
                  <c:v>172</c:v>
                </c:pt>
                <c:pt idx="26">
                  <c:v>171</c:v>
                </c:pt>
                <c:pt idx="27">
                  <c:v>191</c:v>
                </c:pt>
                <c:pt idx="28">
                  <c:v>168</c:v>
                </c:pt>
                <c:pt idx="29">
                  <c:v>205</c:v>
                </c:pt>
                <c:pt idx="30">
                  <c:v>150</c:v>
                </c:pt>
                <c:pt idx="31">
                  <c:v>157</c:v>
                </c:pt>
                <c:pt idx="32">
                  <c:v>227</c:v>
                </c:pt>
                <c:pt idx="33">
                  <c:v>237</c:v>
                </c:pt>
                <c:pt idx="34">
                  <c:v>219</c:v>
                </c:pt>
                <c:pt idx="35">
                  <c:v>234</c:v>
                </c:pt>
                <c:pt idx="36">
                  <c:v>296</c:v>
                </c:pt>
                <c:pt idx="37">
                  <c:v>216</c:v>
                </c:pt>
                <c:pt idx="38">
                  <c:v>192</c:v>
                </c:pt>
                <c:pt idx="39">
                  <c:v>319</c:v>
                </c:pt>
                <c:pt idx="40">
                  <c:v>306</c:v>
                </c:pt>
                <c:pt idx="41">
                  <c:v>313</c:v>
                </c:pt>
                <c:pt idx="42">
                  <c:v>280</c:v>
                </c:pt>
                <c:pt idx="43">
                  <c:v>257</c:v>
                </c:pt>
                <c:pt idx="44">
                  <c:v>415</c:v>
                </c:pt>
                <c:pt idx="45">
                  <c:v>343</c:v>
                </c:pt>
                <c:pt idx="46">
                  <c:v>358</c:v>
                </c:pt>
                <c:pt idx="47">
                  <c:v>333</c:v>
                </c:pt>
                <c:pt idx="48">
                  <c:v>402</c:v>
                </c:pt>
                <c:pt idx="49">
                  <c:v>229</c:v>
                </c:pt>
                <c:pt idx="50">
                  <c:v>181</c:v>
                </c:pt>
                <c:pt idx="51">
                  <c:v>170</c:v>
                </c:pt>
                <c:pt idx="52">
                  <c:v>183</c:v>
                </c:pt>
                <c:pt idx="53">
                  <c:v>146</c:v>
                </c:pt>
                <c:pt idx="54">
                  <c:v>158</c:v>
                </c:pt>
                <c:pt idx="55">
                  <c:v>180</c:v>
                </c:pt>
                <c:pt idx="56">
                  <c:v>143</c:v>
                </c:pt>
                <c:pt idx="57">
                  <c:v>153</c:v>
                </c:pt>
                <c:pt idx="58">
                  <c:v>121</c:v>
                </c:pt>
                <c:pt idx="59">
                  <c:v>163</c:v>
                </c:pt>
                <c:pt idx="60">
                  <c:v>74.6</c:v>
                </c:pt>
                <c:pt idx="61">
                  <c:v>158</c:v>
                </c:pt>
                <c:pt idx="62">
                  <c:v>105</c:v>
                </c:pt>
                <c:pt idx="63">
                  <c:v>154</c:v>
                </c:pt>
                <c:pt idx="64">
                  <c:v>164</c:v>
                </c:pt>
                <c:pt idx="65">
                  <c:v>416</c:v>
                </c:pt>
                <c:pt idx="66">
                  <c:v>432</c:v>
                </c:pt>
                <c:pt idx="67">
                  <c:v>262</c:v>
                </c:pt>
                <c:pt idx="68">
                  <c:v>213</c:v>
                </c:pt>
                <c:pt idx="69">
                  <c:v>191</c:v>
                </c:pt>
                <c:pt idx="70">
                  <c:v>300</c:v>
                </c:pt>
                <c:pt idx="71">
                  <c:v>448</c:v>
                </c:pt>
                <c:pt idx="72">
                  <c:v>0</c:v>
                </c:pt>
                <c:pt idx="73">
                  <c:v>26.7</c:v>
                </c:pt>
                <c:pt idx="74">
                  <c:v>116</c:v>
                </c:pt>
                <c:pt idx="75">
                  <c:v>203</c:v>
                </c:pt>
                <c:pt idx="76">
                  <c:v>798</c:v>
                </c:pt>
                <c:pt idx="77">
                  <c:v>626</c:v>
                </c:pt>
                <c:pt idx="78">
                  <c:v>336</c:v>
                </c:pt>
                <c:pt idx="79">
                  <c:v>278</c:v>
                </c:pt>
                <c:pt idx="80">
                  <c:v>300</c:v>
                </c:pt>
                <c:pt idx="81">
                  <c:v>561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447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273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324</c:v>
                </c:pt>
                <c:pt idx="121">
                  <c:v>209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237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6">
                  <c:v>1739</c:v>
                </c:pt>
                <c:pt idx="157">
                  <c:v>733</c:v>
                </c:pt>
                <c:pt idx="158">
                  <c:v>685</c:v>
                </c:pt>
                <c:pt idx="159">
                  <c:v>958</c:v>
                </c:pt>
                <c:pt idx="160">
                  <c:v>618</c:v>
                </c:pt>
                <c:pt idx="161">
                  <c:v>609</c:v>
                </c:pt>
                <c:pt idx="162">
                  <c:v>1582</c:v>
                </c:pt>
                <c:pt idx="163">
                  <c:v>1363</c:v>
                </c:pt>
                <c:pt idx="164">
                  <c:v>2287</c:v>
                </c:pt>
                <c:pt idx="165">
                  <c:v>2248</c:v>
                </c:pt>
                <c:pt idx="166">
                  <c:v>2351</c:v>
                </c:pt>
                <c:pt idx="167">
                  <c:v>1899</c:v>
                </c:pt>
                <c:pt idx="168">
                  <c:v>1453</c:v>
                </c:pt>
                <c:pt idx="169">
                  <c:v>1718</c:v>
                </c:pt>
                <c:pt idx="170">
                  <c:v>48.9</c:v>
                </c:pt>
                <c:pt idx="171">
                  <c:v>1780</c:v>
                </c:pt>
                <c:pt idx="172">
                  <c:v>1743</c:v>
                </c:pt>
                <c:pt idx="173">
                  <c:v>1644</c:v>
                </c:pt>
                <c:pt idx="174">
                  <c:v>1578</c:v>
                </c:pt>
                <c:pt idx="175">
                  <c:v>1480</c:v>
                </c:pt>
                <c:pt idx="176">
                  <c:v>1456</c:v>
                </c:pt>
                <c:pt idx="177">
                  <c:v>1381</c:v>
                </c:pt>
                <c:pt idx="178">
                  <c:v>1129</c:v>
                </c:pt>
                <c:pt idx="179">
                  <c:v>819</c:v>
                </c:pt>
                <c:pt idx="180">
                  <c:v>1685</c:v>
                </c:pt>
                <c:pt idx="181">
                  <c:v>1175</c:v>
                </c:pt>
                <c:pt idx="182">
                  <c:v>1302</c:v>
                </c:pt>
                <c:pt idx="183">
                  <c:v>1263</c:v>
                </c:pt>
                <c:pt idx="184">
                  <c:v>1514</c:v>
                </c:pt>
                <c:pt idx="185">
                  <c:v>1310</c:v>
                </c:pt>
                <c:pt idx="186">
                  <c:v>1013</c:v>
                </c:pt>
                <c:pt idx="187">
                  <c:v>1243</c:v>
                </c:pt>
                <c:pt idx="188">
                  <c:v>1058</c:v>
                </c:pt>
                <c:pt idx="189">
                  <c:v>213</c:v>
                </c:pt>
                <c:pt idx="190">
                  <c:v>208</c:v>
                </c:pt>
                <c:pt idx="191">
                  <c:v>119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Koreksi_Data!$C$2240:$C$2440</c:f>
              <c:numCache>
                <c:formatCode>mmm\-yyyy</c:formatCode>
                <c:ptCount val="201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41000</c:v>
                </c:pt>
                <c:pt idx="145">
                  <c:v>41030</c:v>
                </c:pt>
                <c:pt idx="146">
                  <c:v>41061</c:v>
                </c:pt>
                <c:pt idx="147">
                  <c:v>41091</c:v>
                </c:pt>
                <c:pt idx="148">
                  <c:v>41122</c:v>
                </c:pt>
                <c:pt idx="149">
                  <c:v>41153</c:v>
                </c:pt>
                <c:pt idx="150">
                  <c:v>41183</c:v>
                </c:pt>
                <c:pt idx="151">
                  <c:v>41214</c:v>
                </c:pt>
                <c:pt idx="152">
                  <c:v>41244</c:v>
                </c:pt>
                <c:pt idx="153">
                  <c:v>41275</c:v>
                </c:pt>
                <c:pt idx="154">
                  <c:v>41306</c:v>
                </c:pt>
                <c:pt idx="155">
                  <c:v>41365</c:v>
                </c:pt>
                <c:pt idx="156">
                  <c:v>41395</c:v>
                </c:pt>
                <c:pt idx="157">
                  <c:v>41426</c:v>
                </c:pt>
                <c:pt idx="158">
                  <c:v>41456</c:v>
                </c:pt>
                <c:pt idx="159">
                  <c:v>41487</c:v>
                </c:pt>
                <c:pt idx="160">
                  <c:v>41518</c:v>
                </c:pt>
                <c:pt idx="161">
                  <c:v>41548</c:v>
                </c:pt>
                <c:pt idx="162">
                  <c:v>41579</c:v>
                </c:pt>
                <c:pt idx="163">
                  <c:v>41609</c:v>
                </c:pt>
                <c:pt idx="164">
                  <c:v>41640</c:v>
                </c:pt>
                <c:pt idx="165">
                  <c:v>41671</c:v>
                </c:pt>
                <c:pt idx="166">
                  <c:v>41699</c:v>
                </c:pt>
                <c:pt idx="167">
                  <c:v>41730</c:v>
                </c:pt>
                <c:pt idx="168">
                  <c:v>41760</c:v>
                </c:pt>
                <c:pt idx="169">
                  <c:v>41791</c:v>
                </c:pt>
                <c:pt idx="170">
                  <c:v>41821</c:v>
                </c:pt>
                <c:pt idx="171">
                  <c:v>41852</c:v>
                </c:pt>
                <c:pt idx="172">
                  <c:v>41883</c:v>
                </c:pt>
                <c:pt idx="173">
                  <c:v>41913</c:v>
                </c:pt>
                <c:pt idx="174">
                  <c:v>41944</c:v>
                </c:pt>
                <c:pt idx="175">
                  <c:v>41974</c:v>
                </c:pt>
                <c:pt idx="176">
                  <c:v>42005</c:v>
                </c:pt>
                <c:pt idx="177">
                  <c:v>42036</c:v>
                </c:pt>
                <c:pt idx="178">
                  <c:v>42064</c:v>
                </c:pt>
                <c:pt idx="179">
                  <c:v>42095</c:v>
                </c:pt>
                <c:pt idx="180">
                  <c:v>42125</c:v>
                </c:pt>
                <c:pt idx="181">
                  <c:v>42156</c:v>
                </c:pt>
                <c:pt idx="182">
                  <c:v>42186</c:v>
                </c:pt>
                <c:pt idx="183">
                  <c:v>42217</c:v>
                </c:pt>
                <c:pt idx="184">
                  <c:v>42248</c:v>
                </c:pt>
                <c:pt idx="185">
                  <c:v>42278</c:v>
                </c:pt>
                <c:pt idx="186">
                  <c:v>42309</c:v>
                </c:pt>
                <c:pt idx="187">
                  <c:v>42339</c:v>
                </c:pt>
                <c:pt idx="188">
                  <c:v>42370</c:v>
                </c:pt>
                <c:pt idx="189">
                  <c:v>42401</c:v>
                </c:pt>
                <c:pt idx="190">
                  <c:v>42430</c:v>
                </c:pt>
                <c:pt idx="191">
                  <c:v>42461</c:v>
                </c:pt>
                <c:pt idx="192">
                  <c:v>42491</c:v>
                </c:pt>
                <c:pt idx="193">
                  <c:v>42522</c:v>
                </c:pt>
                <c:pt idx="194">
                  <c:v>42552</c:v>
                </c:pt>
                <c:pt idx="195">
                  <c:v>42583</c:v>
                </c:pt>
                <c:pt idx="196">
                  <c:v>42614</c:v>
                </c:pt>
                <c:pt idx="197">
                  <c:v>42705</c:v>
                </c:pt>
                <c:pt idx="198">
                  <c:v>42979</c:v>
                </c:pt>
                <c:pt idx="199">
                  <c:v>43374</c:v>
                </c:pt>
                <c:pt idx="200">
                  <c:v>43617</c:v>
                </c:pt>
              </c:numCache>
            </c:numRef>
          </c:xVal>
          <c:yVal>
            <c:numRef>
              <c:f>Koreksi_Data!$Q$2240:$Q$2440</c:f>
              <c:numCache>
                <c:formatCode>#,##0.0</c:formatCode>
                <c:ptCount val="201"/>
                <c:pt idx="0">
                  <c:v>468</c:v>
                </c:pt>
                <c:pt idx="11">
                  <c:v>329</c:v>
                </c:pt>
                <c:pt idx="13">
                  <c:v>0</c:v>
                </c:pt>
                <c:pt idx="16">
                  <c:v>0</c:v>
                </c:pt>
                <c:pt idx="19">
                  <c:v>0</c:v>
                </c:pt>
                <c:pt idx="21">
                  <c:v>280</c:v>
                </c:pt>
                <c:pt idx="22">
                  <c:v>312</c:v>
                </c:pt>
                <c:pt idx="24">
                  <c:v>288</c:v>
                </c:pt>
                <c:pt idx="30">
                  <c:v>261</c:v>
                </c:pt>
                <c:pt idx="32">
                  <c:v>336</c:v>
                </c:pt>
                <c:pt idx="34">
                  <c:v>300</c:v>
                </c:pt>
                <c:pt idx="35">
                  <c:v>307</c:v>
                </c:pt>
                <c:pt idx="37">
                  <c:v>276</c:v>
                </c:pt>
                <c:pt idx="39">
                  <c:v>372</c:v>
                </c:pt>
                <c:pt idx="40">
                  <c:v>384</c:v>
                </c:pt>
                <c:pt idx="41">
                  <c:v>732</c:v>
                </c:pt>
                <c:pt idx="44">
                  <c:v>0</c:v>
                </c:pt>
                <c:pt idx="45">
                  <c:v>408</c:v>
                </c:pt>
                <c:pt idx="46">
                  <c:v>374</c:v>
                </c:pt>
                <c:pt idx="47">
                  <c:v>461</c:v>
                </c:pt>
                <c:pt idx="48">
                  <c:v>432</c:v>
                </c:pt>
                <c:pt idx="49">
                  <c:v>288</c:v>
                </c:pt>
                <c:pt idx="50">
                  <c:v>264</c:v>
                </c:pt>
                <c:pt idx="52">
                  <c:v>276</c:v>
                </c:pt>
                <c:pt idx="55">
                  <c:v>228</c:v>
                </c:pt>
                <c:pt idx="60">
                  <c:v>96</c:v>
                </c:pt>
                <c:pt idx="61">
                  <c:v>216</c:v>
                </c:pt>
                <c:pt idx="62">
                  <c:v>168</c:v>
                </c:pt>
                <c:pt idx="65">
                  <c:v>660</c:v>
                </c:pt>
                <c:pt idx="67">
                  <c:v>540</c:v>
                </c:pt>
                <c:pt idx="73">
                  <c:v>48</c:v>
                </c:pt>
                <c:pt idx="74">
                  <c:v>184</c:v>
                </c:pt>
                <c:pt idx="75">
                  <c:v>336</c:v>
                </c:pt>
                <c:pt idx="76">
                  <c:v>243</c:v>
                </c:pt>
                <c:pt idx="155">
                  <c:v>1344</c:v>
                </c:pt>
                <c:pt idx="157">
                  <c:v>1008</c:v>
                </c:pt>
                <c:pt idx="188">
                  <c:v>96</c:v>
                </c:pt>
                <c:pt idx="191">
                  <c:v>48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0"/>
        </c:ser>
        <c:axId val="46910705"/>
        <c:axId val="68399832"/>
      </c:scatterChart>
      <c:valAx>
        <c:axId val="46910705"/>
        <c:scaling>
          <c:orientation val="minMax"/>
          <c:max val="43617"/>
          <c:min val="36526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8399832"/>
        <c:crosses val="autoZero"/>
        <c:crossBetween val="midCat"/>
        <c:majorUnit val="1095.75"/>
      </c:valAx>
      <c:valAx>
        <c:axId val="68399832"/>
        <c:scaling>
          <c:orientation val="minMax"/>
          <c:max val="4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691070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KKNB-1S | FLUID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548235"/>
            </a:solidFill>
            <a:ln w="1908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Koreksi_Data!$C$2240:$C$2440</c:f>
              <c:numCache>
                <c:formatCode>mmm\-yyyy</c:formatCode>
                <c:ptCount val="201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41000</c:v>
                </c:pt>
                <c:pt idx="145">
                  <c:v>41030</c:v>
                </c:pt>
                <c:pt idx="146">
                  <c:v>41061</c:v>
                </c:pt>
                <c:pt idx="147">
                  <c:v>41091</c:v>
                </c:pt>
                <c:pt idx="148">
                  <c:v>41122</c:v>
                </c:pt>
                <c:pt idx="149">
                  <c:v>41153</c:v>
                </c:pt>
                <c:pt idx="150">
                  <c:v>41183</c:v>
                </c:pt>
                <c:pt idx="151">
                  <c:v>41214</c:v>
                </c:pt>
                <c:pt idx="152">
                  <c:v>41244</c:v>
                </c:pt>
                <c:pt idx="153">
                  <c:v>41275</c:v>
                </c:pt>
                <c:pt idx="154">
                  <c:v>41306</c:v>
                </c:pt>
                <c:pt idx="155">
                  <c:v>41365</c:v>
                </c:pt>
                <c:pt idx="156">
                  <c:v>41395</c:v>
                </c:pt>
                <c:pt idx="157">
                  <c:v>41426</c:v>
                </c:pt>
                <c:pt idx="158">
                  <c:v>41456</c:v>
                </c:pt>
                <c:pt idx="159">
                  <c:v>41487</c:v>
                </c:pt>
                <c:pt idx="160">
                  <c:v>41518</c:v>
                </c:pt>
                <c:pt idx="161">
                  <c:v>41548</c:v>
                </c:pt>
                <c:pt idx="162">
                  <c:v>41579</c:v>
                </c:pt>
                <c:pt idx="163">
                  <c:v>41609</c:v>
                </c:pt>
                <c:pt idx="164">
                  <c:v>41640</c:v>
                </c:pt>
                <c:pt idx="165">
                  <c:v>41671</c:v>
                </c:pt>
                <c:pt idx="166">
                  <c:v>41699</c:v>
                </c:pt>
                <c:pt idx="167">
                  <c:v>41730</c:v>
                </c:pt>
                <c:pt idx="168">
                  <c:v>41760</c:v>
                </c:pt>
                <c:pt idx="169">
                  <c:v>41791</c:v>
                </c:pt>
                <c:pt idx="170">
                  <c:v>41821</c:v>
                </c:pt>
                <c:pt idx="171">
                  <c:v>41852</c:v>
                </c:pt>
                <c:pt idx="172">
                  <c:v>41883</c:v>
                </c:pt>
                <c:pt idx="173">
                  <c:v>41913</c:v>
                </c:pt>
                <c:pt idx="174">
                  <c:v>41944</c:v>
                </c:pt>
                <c:pt idx="175">
                  <c:v>41974</c:v>
                </c:pt>
                <c:pt idx="176">
                  <c:v>42005</c:v>
                </c:pt>
                <c:pt idx="177">
                  <c:v>42036</c:v>
                </c:pt>
                <c:pt idx="178">
                  <c:v>42064</c:v>
                </c:pt>
                <c:pt idx="179">
                  <c:v>42095</c:v>
                </c:pt>
                <c:pt idx="180">
                  <c:v>42125</c:v>
                </c:pt>
                <c:pt idx="181">
                  <c:v>42156</c:v>
                </c:pt>
                <c:pt idx="182">
                  <c:v>42186</c:v>
                </c:pt>
                <c:pt idx="183">
                  <c:v>42217</c:v>
                </c:pt>
                <c:pt idx="184">
                  <c:v>42248</c:v>
                </c:pt>
                <c:pt idx="185">
                  <c:v>42278</c:v>
                </c:pt>
                <c:pt idx="186">
                  <c:v>42309</c:v>
                </c:pt>
                <c:pt idx="187">
                  <c:v>42339</c:v>
                </c:pt>
                <c:pt idx="188">
                  <c:v>42370</c:v>
                </c:pt>
                <c:pt idx="189">
                  <c:v>42401</c:v>
                </c:pt>
                <c:pt idx="190">
                  <c:v>42430</c:v>
                </c:pt>
                <c:pt idx="191">
                  <c:v>42461</c:v>
                </c:pt>
                <c:pt idx="192">
                  <c:v>42491</c:v>
                </c:pt>
                <c:pt idx="193">
                  <c:v>42522</c:v>
                </c:pt>
                <c:pt idx="194">
                  <c:v>42552</c:v>
                </c:pt>
                <c:pt idx="195">
                  <c:v>42583</c:v>
                </c:pt>
                <c:pt idx="196">
                  <c:v>42614</c:v>
                </c:pt>
                <c:pt idx="197">
                  <c:v>42705</c:v>
                </c:pt>
                <c:pt idx="198">
                  <c:v>42979</c:v>
                </c:pt>
                <c:pt idx="199">
                  <c:v>43374</c:v>
                </c:pt>
                <c:pt idx="200">
                  <c:v>43617</c:v>
                </c:pt>
              </c:numCache>
            </c:numRef>
          </c:xVal>
          <c:yVal>
            <c:numRef>
              <c:f>Koreksi_Data!$S$2240:$S$2440</c:f>
              <c:numCache>
                <c:formatCode>#,##0.0</c:formatCode>
                <c:ptCount val="201"/>
                <c:pt idx="0">
                  <c:v>468</c:v>
                </c:pt>
                <c:pt idx="1">
                  <c:v>401.763341067285</c:v>
                </c:pt>
                <c:pt idx="2">
                  <c:v>400.677494199536</c:v>
                </c:pt>
                <c:pt idx="3">
                  <c:v>410.450116009281</c:v>
                </c:pt>
                <c:pt idx="4">
                  <c:v>408.278422273782</c:v>
                </c:pt>
                <c:pt idx="5">
                  <c:v>440.853828306265</c:v>
                </c:pt>
                <c:pt idx="6">
                  <c:v>459.313225058005</c:v>
                </c:pt>
                <c:pt idx="7">
                  <c:v>416.965197215777</c:v>
                </c:pt>
                <c:pt idx="8">
                  <c:v>441.939675174014</c:v>
                </c:pt>
                <c:pt idx="9">
                  <c:v>435.424593967517</c:v>
                </c:pt>
                <c:pt idx="10">
                  <c:v>460.399071925754</c:v>
                </c:pt>
                <c:pt idx="11">
                  <c:v>329</c:v>
                </c:pt>
                <c:pt idx="12">
                  <c:v>319.15811965812</c:v>
                </c:pt>
                <c:pt idx="13">
                  <c:v>0</c:v>
                </c:pt>
                <c:pt idx="14">
                  <c:v>260</c:v>
                </c:pt>
                <c:pt idx="15">
                  <c:v>300</c:v>
                </c:pt>
                <c:pt idx="16">
                  <c:v>0</c:v>
                </c:pt>
                <c:pt idx="17">
                  <c:v>216</c:v>
                </c:pt>
                <c:pt idx="18">
                  <c:v>223</c:v>
                </c:pt>
                <c:pt idx="19">
                  <c:v>0</c:v>
                </c:pt>
                <c:pt idx="20">
                  <c:v>158</c:v>
                </c:pt>
                <c:pt idx="21">
                  <c:v>280</c:v>
                </c:pt>
                <c:pt idx="22">
                  <c:v>312</c:v>
                </c:pt>
                <c:pt idx="23">
                  <c:v>389.538461538462</c:v>
                </c:pt>
                <c:pt idx="24">
                  <c:v>288</c:v>
                </c:pt>
                <c:pt idx="25">
                  <c:v>291.388235294118</c:v>
                </c:pt>
                <c:pt idx="26">
                  <c:v>289.694117647059</c:v>
                </c:pt>
                <c:pt idx="27">
                  <c:v>323.576470588235</c:v>
                </c:pt>
                <c:pt idx="28">
                  <c:v>284.611764705882</c:v>
                </c:pt>
                <c:pt idx="29">
                  <c:v>347.294117647059</c:v>
                </c:pt>
                <c:pt idx="30">
                  <c:v>261</c:v>
                </c:pt>
                <c:pt idx="31">
                  <c:v>273.18</c:v>
                </c:pt>
                <c:pt idx="32">
                  <c:v>336</c:v>
                </c:pt>
                <c:pt idx="33">
                  <c:v>350.801762114537</c:v>
                </c:pt>
                <c:pt idx="34">
                  <c:v>300</c:v>
                </c:pt>
                <c:pt idx="35">
                  <c:v>307</c:v>
                </c:pt>
                <c:pt idx="36">
                  <c:v>388.34188034188</c:v>
                </c:pt>
                <c:pt idx="37">
                  <c:v>276</c:v>
                </c:pt>
                <c:pt idx="38">
                  <c:v>245.333333333333</c:v>
                </c:pt>
                <c:pt idx="39">
                  <c:v>372</c:v>
                </c:pt>
                <c:pt idx="40">
                  <c:v>384</c:v>
                </c:pt>
                <c:pt idx="41">
                  <c:v>732</c:v>
                </c:pt>
                <c:pt idx="42">
                  <c:v>654.82428115016</c:v>
                </c:pt>
                <c:pt idx="43">
                  <c:v>601.035143769968</c:v>
                </c:pt>
                <c:pt idx="44">
                  <c:v>0</c:v>
                </c:pt>
                <c:pt idx="45">
                  <c:v>408</c:v>
                </c:pt>
                <c:pt idx="46">
                  <c:v>374</c:v>
                </c:pt>
                <c:pt idx="47">
                  <c:v>461</c:v>
                </c:pt>
                <c:pt idx="48">
                  <c:v>432</c:v>
                </c:pt>
                <c:pt idx="49">
                  <c:v>288</c:v>
                </c:pt>
                <c:pt idx="50">
                  <c:v>264</c:v>
                </c:pt>
                <c:pt idx="51">
                  <c:v>247.955801104972</c:v>
                </c:pt>
                <c:pt idx="52">
                  <c:v>276</c:v>
                </c:pt>
                <c:pt idx="53">
                  <c:v>220.196721311475</c:v>
                </c:pt>
                <c:pt idx="54">
                  <c:v>238.295081967213</c:v>
                </c:pt>
                <c:pt idx="55">
                  <c:v>228</c:v>
                </c:pt>
                <c:pt idx="56">
                  <c:v>181.133333333333</c:v>
                </c:pt>
                <c:pt idx="57">
                  <c:v>193.8</c:v>
                </c:pt>
                <c:pt idx="58">
                  <c:v>153.266666666667</c:v>
                </c:pt>
                <c:pt idx="59">
                  <c:v>206.466666666667</c:v>
                </c:pt>
                <c:pt idx="60">
                  <c:v>96</c:v>
                </c:pt>
                <c:pt idx="61">
                  <c:v>216</c:v>
                </c:pt>
                <c:pt idx="62">
                  <c:v>168</c:v>
                </c:pt>
                <c:pt idx="63">
                  <c:v>246.4</c:v>
                </c:pt>
                <c:pt idx="64">
                  <c:v>262.4</c:v>
                </c:pt>
                <c:pt idx="65">
                  <c:v>660</c:v>
                </c:pt>
                <c:pt idx="66">
                  <c:v>685.384615384615</c:v>
                </c:pt>
                <c:pt idx="67">
                  <c:v>540</c:v>
                </c:pt>
                <c:pt idx="68">
                  <c:v>439.007633587786</c:v>
                </c:pt>
                <c:pt idx="69">
                  <c:v>393.664122137405</c:v>
                </c:pt>
                <c:pt idx="70">
                  <c:v>618.320610687023</c:v>
                </c:pt>
                <c:pt idx="71">
                  <c:v>923.358778625954</c:v>
                </c:pt>
                <c:pt idx="72">
                  <c:v>0</c:v>
                </c:pt>
                <c:pt idx="73">
                  <c:v>48</c:v>
                </c:pt>
                <c:pt idx="74">
                  <c:v>184</c:v>
                </c:pt>
                <c:pt idx="75">
                  <c:v>336</c:v>
                </c:pt>
                <c:pt idx="76">
                  <c:v>243</c:v>
                </c:pt>
                <c:pt idx="77">
                  <c:v>190.624060150376</c:v>
                </c:pt>
                <c:pt idx="78">
                  <c:v>102.315789473684</c:v>
                </c:pt>
                <c:pt idx="79">
                  <c:v>84.6541353383459</c:v>
                </c:pt>
                <c:pt idx="80">
                  <c:v>91.3533834586466</c:v>
                </c:pt>
                <c:pt idx="81">
                  <c:v>170.830827067669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136.116541353383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83.1315789473684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98.6616541353384</c:v>
                </c:pt>
                <c:pt idx="121">
                  <c:v>63.6428571428571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72.1691729323308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6">
                  <c:v>529.545112781955</c:v>
                </c:pt>
                <c:pt idx="157">
                  <c:v>1008</c:v>
                </c:pt>
                <c:pt idx="158">
                  <c:v>941.991814461119</c:v>
                </c:pt>
                <c:pt idx="159">
                  <c:v>1317.41336971351</c:v>
                </c:pt>
                <c:pt idx="160">
                  <c:v>849.855388813097</c:v>
                </c:pt>
                <c:pt idx="161">
                  <c:v>837.478854024557</c:v>
                </c:pt>
                <c:pt idx="162">
                  <c:v>2175.51978171896</c:v>
                </c:pt>
                <c:pt idx="163">
                  <c:v>1874.35743519782</c:v>
                </c:pt>
                <c:pt idx="164">
                  <c:v>3145.01500682128</c:v>
                </c:pt>
                <c:pt idx="165">
                  <c:v>3091.38335607094</c:v>
                </c:pt>
                <c:pt idx="166">
                  <c:v>3233.02592087312</c:v>
                </c:pt>
                <c:pt idx="167">
                  <c:v>2611.44884038199</c:v>
                </c:pt>
                <c:pt idx="168">
                  <c:v>1998.12278308322</c:v>
                </c:pt>
                <c:pt idx="169">
                  <c:v>2362.54297407913</c:v>
                </c:pt>
                <c:pt idx="170">
                  <c:v>67.2458390177353</c:v>
                </c:pt>
                <c:pt idx="171">
                  <c:v>2447.80354706685</c:v>
                </c:pt>
                <c:pt idx="172">
                  <c:v>2396.92223738063</c:v>
                </c:pt>
                <c:pt idx="173">
                  <c:v>2260.78035470669</c:v>
                </c:pt>
                <c:pt idx="174">
                  <c:v>2170.01909959072</c:v>
                </c:pt>
                <c:pt idx="175">
                  <c:v>2035.25238744884</c:v>
                </c:pt>
                <c:pt idx="176">
                  <c:v>2002.2482946794</c:v>
                </c:pt>
                <c:pt idx="177">
                  <c:v>1899.1105047749</c:v>
                </c:pt>
                <c:pt idx="178">
                  <c:v>1552.56753069577</c:v>
                </c:pt>
                <c:pt idx="179">
                  <c:v>1126.26466575716</c:v>
                </c:pt>
                <c:pt idx="180">
                  <c:v>2317.16234652115</c:v>
                </c:pt>
                <c:pt idx="181">
                  <c:v>1615.82537517053</c:v>
                </c:pt>
                <c:pt idx="182">
                  <c:v>1790.47203274216</c:v>
                </c:pt>
                <c:pt idx="183">
                  <c:v>1736.84038199181</c:v>
                </c:pt>
                <c:pt idx="184">
                  <c:v>2082.00818553888</c:v>
                </c:pt>
                <c:pt idx="185">
                  <c:v>1801.47339699864</c:v>
                </c:pt>
                <c:pt idx="186">
                  <c:v>1393.04774897681</c:v>
                </c:pt>
                <c:pt idx="187">
                  <c:v>1709.33697135061</c:v>
                </c:pt>
                <c:pt idx="188">
                  <c:v>96</c:v>
                </c:pt>
                <c:pt idx="189">
                  <c:v>19.3270321361059</c:v>
                </c:pt>
                <c:pt idx="190">
                  <c:v>18.8733459357278</c:v>
                </c:pt>
                <c:pt idx="191">
                  <c:v>48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Koreksi_Data!$C$2240:$C$2440</c:f>
              <c:numCache>
                <c:formatCode>mmm\-yyyy</c:formatCode>
                <c:ptCount val="201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41000</c:v>
                </c:pt>
                <c:pt idx="145">
                  <c:v>41030</c:v>
                </c:pt>
                <c:pt idx="146">
                  <c:v>41061</c:v>
                </c:pt>
                <c:pt idx="147">
                  <c:v>41091</c:v>
                </c:pt>
                <c:pt idx="148">
                  <c:v>41122</c:v>
                </c:pt>
                <c:pt idx="149">
                  <c:v>41153</c:v>
                </c:pt>
                <c:pt idx="150">
                  <c:v>41183</c:v>
                </c:pt>
                <c:pt idx="151">
                  <c:v>41214</c:v>
                </c:pt>
                <c:pt idx="152">
                  <c:v>41244</c:v>
                </c:pt>
                <c:pt idx="153">
                  <c:v>41275</c:v>
                </c:pt>
                <c:pt idx="154">
                  <c:v>41306</c:v>
                </c:pt>
                <c:pt idx="155">
                  <c:v>41365</c:v>
                </c:pt>
                <c:pt idx="156">
                  <c:v>41395</c:v>
                </c:pt>
                <c:pt idx="157">
                  <c:v>41426</c:v>
                </c:pt>
                <c:pt idx="158">
                  <c:v>41456</c:v>
                </c:pt>
                <c:pt idx="159">
                  <c:v>41487</c:v>
                </c:pt>
                <c:pt idx="160">
                  <c:v>41518</c:v>
                </c:pt>
                <c:pt idx="161">
                  <c:v>41548</c:v>
                </c:pt>
                <c:pt idx="162">
                  <c:v>41579</c:v>
                </c:pt>
                <c:pt idx="163">
                  <c:v>41609</c:v>
                </c:pt>
                <c:pt idx="164">
                  <c:v>41640</c:v>
                </c:pt>
                <c:pt idx="165">
                  <c:v>41671</c:v>
                </c:pt>
                <c:pt idx="166">
                  <c:v>41699</c:v>
                </c:pt>
                <c:pt idx="167">
                  <c:v>41730</c:v>
                </c:pt>
                <c:pt idx="168">
                  <c:v>41760</c:v>
                </c:pt>
                <c:pt idx="169">
                  <c:v>41791</c:v>
                </c:pt>
                <c:pt idx="170">
                  <c:v>41821</c:v>
                </c:pt>
                <c:pt idx="171">
                  <c:v>41852</c:v>
                </c:pt>
                <c:pt idx="172">
                  <c:v>41883</c:v>
                </c:pt>
                <c:pt idx="173">
                  <c:v>41913</c:v>
                </c:pt>
                <c:pt idx="174">
                  <c:v>41944</c:v>
                </c:pt>
                <c:pt idx="175">
                  <c:v>41974</c:v>
                </c:pt>
                <c:pt idx="176">
                  <c:v>42005</c:v>
                </c:pt>
                <c:pt idx="177">
                  <c:v>42036</c:v>
                </c:pt>
                <c:pt idx="178">
                  <c:v>42064</c:v>
                </c:pt>
                <c:pt idx="179">
                  <c:v>42095</c:v>
                </c:pt>
                <c:pt idx="180">
                  <c:v>42125</c:v>
                </c:pt>
                <c:pt idx="181">
                  <c:v>42156</c:v>
                </c:pt>
                <c:pt idx="182">
                  <c:v>42186</c:v>
                </c:pt>
                <c:pt idx="183">
                  <c:v>42217</c:v>
                </c:pt>
                <c:pt idx="184">
                  <c:v>42248</c:v>
                </c:pt>
                <c:pt idx="185">
                  <c:v>42278</c:v>
                </c:pt>
                <c:pt idx="186">
                  <c:v>42309</c:v>
                </c:pt>
                <c:pt idx="187">
                  <c:v>42339</c:v>
                </c:pt>
                <c:pt idx="188">
                  <c:v>42370</c:v>
                </c:pt>
                <c:pt idx="189">
                  <c:v>42401</c:v>
                </c:pt>
                <c:pt idx="190">
                  <c:v>42430</c:v>
                </c:pt>
                <c:pt idx="191">
                  <c:v>42461</c:v>
                </c:pt>
                <c:pt idx="192">
                  <c:v>42491</c:v>
                </c:pt>
                <c:pt idx="193">
                  <c:v>42522</c:v>
                </c:pt>
                <c:pt idx="194">
                  <c:v>42552</c:v>
                </c:pt>
                <c:pt idx="195">
                  <c:v>42583</c:v>
                </c:pt>
                <c:pt idx="196">
                  <c:v>42614</c:v>
                </c:pt>
                <c:pt idx="197">
                  <c:v>42705</c:v>
                </c:pt>
                <c:pt idx="198">
                  <c:v>42979</c:v>
                </c:pt>
                <c:pt idx="199">
                  <c:v>43374</c:v>
                </c:pt>
                <c:pt idx="200">
                  <c:v>43617</c:v>
                </c:pt>
              </c:numCache>
            </c:numRef>
          </c:xVal>
          <c:yVal>
            <c:numRef>
              <c:f>Koreksi_Data!$Q$2240:$Q$2440</c:f>
              <c:numCache>
                <c:formatCode>#,##0.0</c:formatCode>
                <c:ptCount val="201"/>
                <c:pt idx="0">
                  <c:v>468</c:v>
                </c:pt>
                <c:pt idx="11">
                  <c:v>329</c:v>
                </c:pt>
                <c:pt idx="13">
                  <c:v>0</c:v>
                </c:pt>
                <c:pt idx="16">
                  <c:v>0</c:v>
                </c:pt>
                <c:pt idx="19">
                  <c:v>0</c:v>
                </c:pt>
                <c:pt idx="21">
                  <c:v>280</c:v>
                </c:pt>
                <c:pt idx="22">
                  <c:v>312</c:v>
                </c:pt>
                <c:pt idx="24">
                  <c:v>288</c:v>
                </c:pt>
                <c:pt idx="30">
                  <c:v>261</c:v>
                </c:pt>
                <c:pt idx="32">
                  <c:v>336</c:v>
                </c:pt>
                <c:pt idx="34">
                  <c:v>300</c:v>
                </c:pt>
                <c:pt idx="35">
                  <c:v>307</c:v>
                </c:pt>
                <c:pt idx="37">
                  <c:v>276</c:v>
                </c:pt>
                <c:pt idx="39">
                  <c:v>372</c:v>
                </c:pt>
                <c:pt idx="40">
                  <c:v>384</c:v>
                </c:pt>
                <c:pt idx="41">
                  <c:v>732</c:v>
                </c:pt>
                <c:pt idx="44">
                  <c:v>0</c:v>
                </c:pt>
                <c:pt idx="45">
                  <c:v>408</c:v>
                </c:pt>
                <c:pt idx="46">
                  <c:v>374</c:v>
                </c:pt>
                <c:pt idx="47">
                  <c:v>461</c:v>
                </c:pt>
                <c:pt idx="48">
                  <c:v>432</c:v>
                </c:pt>
                <c:pt idx="49">
                  <c:v>288</c:v>
                </c:pt>
                <c:pt idx="50">
                  <c:v>264</c:v>
                </c:pt>
                <c:pt idx="52">
                  <c:v>276</c:v>
                </c:pt>
                <c:pt idx="55">
                  <c:v>228</c:v>
                </c:pt>
                <c:pt idx="60">
                  <c:v>96</c:v>
                </c:pt>
                <c:pt idx="61">
                  <c:v>216</c:v>
                </c:pt>
                <c:pt idx="62">
                  <c:v>168</c:v>
                </c:pt>
                <c:pt idx="65">
                  <c:v>660</c:v>
                </c:pt>
                <c:pt idx="67">
                  <c:v>540</c:v>
                </c:pt>
                <c:pt idx="73">
                  <c:v>48</c:v>
                </c:pt>
                <c:pt idx="74">
                  <c:v>184</c:v>
                </c:pt>
                <c:pt idx="75">
                  <c:v>336</c:v>
                </c:pt>
                <c:pt idx="76">
                  <c:v>243</c:v>
                </c:pt>
                <c:pt idx="155">
                  <c:v>1344</c:v>
                </c:pt>
                <c:pt idx="157">
                  <c:v>1008</c:v>
                </c:pt>
                <c:pt idx="188">
                  <c:v>96</c:v>
                </c:pt>
                <c:pt idx="191">
                  <c:v>48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0"/>
        </c:ser>
        <c:axId val="74123002"/>
        <c:axId val="16178748"/>
      </c:scatterChart>
      <c:valAx>
        <c:axId val="74123002"/>
        <c:scaling>
          <c:orientation val="minMax"/>
          <c:max val="43617"/>
          <c:min val="36526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6178748"/>
        <c:crosses val="autoZero"/>
        <c:crossBetween val="midCat"/>
        <c:majorUnit val="1095.75"/>
      </c:valAx>
      <c:valAx>
        <c:axId val="16178748"/>
        <c:scaling>
          <c:orientation val="minMax"/>
          <c:max val="4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412300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KKNB-2 | FLUID | SEBELUM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(FS)"</c:f>
              <c:strCache>
                <c:ptCount val="1"/>
                <c:pt idx="0">
                  <c:v>Produksi (FS)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Koreksi_Data!$C$2441:$C$2719</c:f>
              <c:numCache>
                <c:formatCode>mmm\-yyyy</c:formatCode>
                <c:ptCount val="279"/>
                <c:pt idx="0">
                  <c:v>36281</c:v>
                </c:pt>
                <c:pt idx="1">
                  <c:v>36312</c:v>
                </c:pt>
                <c:pt idx="2">
                  <c:v>36342</c:v>
                </c:pt>
                <c:pt idx="3">
                  <c:v>36373</c:v>
                </c:pt>
                <c:pt idx="4">
                  <c:v>36404</c:v>
                </c:pt>
                <c:pt idx="5">
                  <c:v>36434</c:v>
                </c:pt>
                <c:pt idx="6">
                  <c:v>36465</c:v>
                </c:pt>
                <c:pt idx="7">
                  <c:v>36495</c:v>
                </c:pt>
                <c:pt idx="8">
                  <c:v>36526</c:v>
                </c:pt>
                <c:pt idx="9">
                  <c:v>36557</c:v>
                </c:pt>
                <c:pt idx="10">
                  <c:v>36586</c:v>
                </c:pt>
                <c:pt idx="11">
                  <c:v>36617</c:v>
                </c:pt>
                <c:pt idx="12">
                  <c:v>36647</c:v>
                </c:pt>
                <c:pt idx="13">
                  <c:v>36678</c:v>
                </c:pt>
                <c:pt idx="14">
                  <c:v>36708</c:v>
                </c:pt>
                <c:pt idx="15">
                  <c:v>36739</c:v>
                </c:pt>
                <c:pt idx="16">
                  <c:v>36770</c:v>
                </c:pt>
                <c:pt idx="17">
                  <c:v>36800</c:v>
                </c:pt>
                <c:pt idx="18">
                  <c:v>36831</c:v>
                </c:pt>
                <c:pt idx="19">
                  <c:v>36861</c:v>
                </c:pt>
                <c:pt idx="20">
                  <c:v>36892</c:v>
                </c:pt>
                <c:pt idx="21">
                  <c:v>36923</c:v>
                </c:pt>
                <c:pt idx="22">
                  <c:v>36951</c:v>
                </c:pt>
                <c:pt idx="23">
                  <c:v>36982</c:v>
                </c:pt>
                <c:pt idx="24">
                  <c:v>37012</c:v>
                </c:pt>
                <c:pt idx="25">
                  <c:v>37043</c:v>
                </c:pt>
                <c:pt idx="26">
                  <c:v>37073</c:v>
                </c:pt>
                <c:pt idx="27">
                  <c:v>37104</c:v>
                </c:pt>
                <c:pt idx="28">
                  <c:v>37135</c:v>
                </c:pt>
                <c:pt idx="29">
                  <c:v>37165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41000</c:v>
                </c:pt>
                <c:pt idx="153">
                  <c:v>41030</c:v>
                </c:pt>
                <c:pt idx="154">
                  <c:v>41061</c:v>
                </c:pt>
                <c:pt idx="155">
                  <c:v>41091</c:v>
                </c:pt>
                <c:pt idx="156">
                  <c:v>41122</c:v>
                </c:pt>
                <c:pt idx="157">
                  <c:v>41153</c:v>
                </c:pt>
                <c:pt idx="158">
                  <c:v>41183</c:v>
                </c:pt>
                <c:pt idx="159">
                  <c:v>41214</c:v>
                </c:pt>
                <c:pt idx="160">
                  <c:v>41244</c:v>
                </c:pt>
                <c:pt idx="161">
                  <c:v>41275</c:v>
                </c:pt>
                <c:pt idx="162">
                  <c:v>41306</c:v>
                </c:pt>
                <c:pt idx="163">
                  <c:v>41334</c:v>
                </c:pt>
                <c:pt idx="164">
                  <c:v>41365</c:v>
                </c:pt>
                <c:pt idx="165">
                  <c:v>41395</c:v>
                </c:pt>
                <c:pt idx="166">
                  <c:v>41426</c:v>
                </c:pt>
                <c:pt idx="167">
                  <c:v>41456</c:v>
                </c:pt>
                <c:pt idx="168">
                  <c:v>41487</c:v>
                </c:pt>
                <c:pt idx="169">
                  <c:v>41518</c:v>
                </c:pt>
                <c:pt idx="170">
                  <c:v>41548</c:v>
                </c:pt>
                <c:pt idx="171">
                  <c:v>41579</c:v>
                </c:pt>
                <c:pt idx="172">
                  <c:v>41609</c:v>
                </c:pt>
                <c:pt idx="173">
                  <c:v>41640</c:v>
                </c:pt>
                <c:pt idx="174">
                  <c:v>41671</c:v>
                </c:pt>
                <c:pt idx="175">
                  <c:v>41699</c:v>
                </c:pt>
                <c:pt idx="176">
                  <c:v>41730</c:v>
                </c:pt>
                <c:pt idx="177">
                  <c:v>41760</c:v>
                </c:pt>
                <c:pt idx="178">
                  <c:v>41791</c:v>
                </c:pt>
                <c:pt idx="179">
                  <c:v>41821</c:v>
                </c:pt>
                <c:pt idx="180">
                  <c:v>41852</c:v>
                </c:pt>
                <c:pt idx="181">
                  <c:v>41883</c:v>
                </c:pt>
                <c:pt idx="182">
                  <c:v>41913</c:v>
                </c:pt>
                <c:pt idx="183">
                  <c:v>41944</c:v>
                </c:pt>
                <c:pt idx="184">
                  <c:v>41974</c:v>
                </c:pt>
                <c:pt idx="185">
                  <c:v>42005</c:v>
                </c:pt>
                <c:pt idx="186">
                  <c:v>42036</c:v>
                </c:pt>
                <c:pt idx="187">
                  <c:v>42064</c:v>
                </c:pt>
                <c:pt idx="188">
                  <c:v>42095</c:v>
                </c:pt>
                <c:pt idx="189">
                  <c:v>42125</c:v>
                </c:pt>
                <c:pt idx="190">
                  <c:v>42156</c:v>
                </c:pt>
                <c:pt idx="191">
                  <c:v>42186</c:v>
                </c:pt>
                <c:pt idx="192">
                  <c:v>42217</c:v>
                </c:pt>
                <c:pt idx="193">
                  <c:v>42248</c:v>
                </c:pt>
                <c:pt idx="194">
                  <c:v>42278</c:v>
                </c:pt>
                <c:pt idx="195">
                  <c:v>42309</c:v>
                </c:pt>
                <c:pt idx="196">
                  <c:v>42339</c:v>
                </c:pt>
                <c:pt idx="197">
                  <c:v>42370</c:v>
                </c:pt>
                <c:pt idx="198">
                  <c:v>42401</c:v>
                </c:pt>
                <c:pt idx="199">
                  <c:v>42430</c:v>
                </c:pt>
                <c:pt idx="200">
                  <c:v>42461</c:v>
                </c:pt>
                <c:pt idx="201">
                  <c:v>42491</c:v>
                </c:pt>
                <c:pt idx="202">
                  <c:v>42522</c:v>
                </c:pt>
                <c:pt idx="203">
                  <c:v>42552</c:v>
                </c:pt>
                <c:pt idx="204">
                  <c:v>42583</c:v>
                </c:pt>
                <c:pt idx="205">
                  <c:v>42614</c:v>
                </c:pt>
                <c:pt idx="206">
                  <c:v>42644</c:v>
                </c:pt>
                <c:pt idx="207">
                  <c:v>42675</c:v>
                </c:pt>
                <c:pt idx="208">
                  <c:v>42705</c:v>
                </c:pt>
                <c:pt idx="209">
                  <c:v>42736</c:v>
                </c:pt>
                <c:pt idx="210">
                  <c:v>42767</c:v>
                </c:pt>
                <c:pt idx="211">
                  <c:v>42795</c:v>
                </c:pt>
                <c:pt idx="212">
                  <c:v>42826</c:v>
                </c:pt>
                <c:pt idx="213">
                  <c:v>42856</c:v>
                </c:pt>
                <c:pt idx="214">
                  <c:v>42887</c:v>
                </c:pt>
                <c:pt idx="215">
                  <c:v>42917</c:v>
                </c:pt>
                <c:pt idx="216">
                  <c:v>42948</c:v>
                </c:pt>
                <c:pt idx="217">
                  <c:v>42979</c:v>
                </c:pt>
                <c:pt idx="218">
                  <c:v>43009</c:v>
                </c:pt>
                <c:pt idx="219">
                  <c:v>43040</c:v>
                </c:pt>
                <c:pt idx="220">
                  <c:v>43070</c:v>
                </c:pt>
                <c:pt idx="221">
                  <c:v>43101</c:v>
                </c:pt>
                <c:pt idx="222">
                  <c:v>43132</c:v>
                </c:pt>
                <c:pt idx="223">
                  <c:v>43160</c:v>
                </c:pt>
                <c:pt idx="224">
                  <c:v>43191</c:v>
                </c:pt>
                <c:pt idx="225">
                  <c:v>43221</c:v>
                </c:pt>
                <c:pt idx="226">
                  <c:v>43252</c:v>
                </c:pt>
                <c:pt idx="227">
                  <c:v>43282</c:v>
                </c:pt>
                <c:pt idx="228">
                  <c:v>43313</c:v>
                </c:pt>
                <c:pt idx="229">
                  <c:v>43344</c:v>
                </c:pt>
                <c:pt idx="230">
                  <c:v>43374</c:v>
                </c:pt>
                <c:pt idx="231">
                  <c:v>43405</c:v>
                </c:pt>
                <c:pt idx="232">
                  <c:v>43435</c:v>
                </c:pt>
                <c:pt idx="233">
                  <c:v>43525</c:v>
                </c:pt>
                <c:pt idx="234">
                  <c:v>43586</c:v>
                </c:pt>
                <c:pt idx="235">
                  <c:v>43617</c:v>
                </c:pt>
                <c:pt idx="236">
                  <c:v>43647</c:v>
                </c:pt>
                <c:pt idx="237">
                  <c:v>43678</c:v>
                </c:pt>
                <c:pt idx="238">
                  <c:v>43709</c:v>
                </c:pt>
                <c:pt idx="239">
                  <c:v>43739</c:v>
                </c:pt>
                <c:pt idx="240">
                  <c:v>43770</c:v>
                </c:pt>
                <c:pt idx="241">
                  <c:v>43800</c:v>
                </c:pt>
                <c:pt idx="242">
                  <c:v>43831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45292</c:v>
                </c:pt>
                <c:pt idx="264">
                  <c:v>45323</c:v>
                </c:pt>
                <c:pt idx="265">
                  <c:v>45352</c:v>
                </c:pt>
                <c:pt idx="266">
                  <c:v>45383</c:v>
                </c:pt>
                <c:pt idx="267">
                  <c:v>45413</c:v>
                </c:pt>
                <c:pt idx="268">
                  <c:v>45444</c:v>
                </c:pt>
                <c:pt idx="269">
                  <c:v>45474</c:v>
                </c:pt>
                <c:pt idx="270">
                  <c:v>45505</c:v>
                </c:pt>
                <c:pt idx="271">
                  <c:v>45536</c:v>
                </c:pt>
                <c:pt idx="272">
                  <c:v>45566</c:v>
                </c:pt>
                <c:pt idx="273">
                  <c:v>45597</c:v>
                </c:pt>
                <c:pt idx="274">
                  <c:v>45627</c:v>
                </c:pt>
                <c:pt idx="275">
                  <c:v>45658</c:v>
                </c:pt>
                <c:pt idx="276">
                  <c:v>45689</c:v>
                </c:pt>
                <c:pt idx="277">
                  <c:v>45717</c:v>
                </c:pt>
                <c:pt idx="278">
                  <c:v>45748</c:v>
                </c:pt>
              </c:numCache>
            </c:numRef>
          </c:xVal>
          <c:yVal>
            <c:numRef>
              <c:f>Koreksi_Data!$P$2441:$P$2719</c:f>
              <c:numCache>
                <c:formatCode>#,##0.0</c:formatCode>
                <c:ptCount val="279"/>
                <c:pt idx="0">
                  <c:v>0</c:v>
                </c:pt>
                <c:pt idx="1">
                  <c:v>569</c:v>
                </c:pt>
                <c:pt idx="2">
                  <c:v>694</c:v>
                </c:pt>
                <c:pt idx="3">
                  <c:v>629</c:v>
                </c:pt>
                <c:pt idx="4">
                  <c:v>737</c:v>
                </c:pt>
                <c:pt idx="5">
                  <c:v>743</c:v>
                </c:pt>
                <c:pt idx="6">
                  <c:v>698</c:v>
                </c:pt>
                <c:pt idx="7">
                  <c:v>683</c:v>
                </c:pt>
                <c:pt idx="8">
                  <c:v>647</c:v>
                </c:pt>
                <c:pt idx="9">
                  <c:v>555</c:v>
                </c:pt>
                <c:pt idx="10">
                  <c:v>554</c:v>
                </c:pt>
                <c:pt idx="11">
                  <c:v>566</c:v>
                </c:pt>
                <c:pt idx="12">
                  <c:v>563</c:v>
                </c:pt>
                <c:pt idx="13">
                  <c:v>609</c:v>
                </c:pt>
                <c:pt idx="14">
                  <c:v>634</c:v>
                </c:pt>
                <c:pt idx="15">
                  <c:v>576</c:v>
                </c:pt>
                <c:pt idx="16">
                  <c:v>470</c:v>
                </c:pt>
                <c:pt idx="17">
                  <c:v>463</c:v>
                </c:pt>
                <c:pt idx="18">
                  <c:v>490</c:v>
                </c:pt>
                <c:pt idx="19">
                  <c:v>450</c:v>
                </c:pt>
                <c:pt idx="20">
                  <c:v>435</c:v>
                </c:pt>
                <c:pt idx="21">
                  <c:v>454</c:v>
                </c:pt>
                <c:pt idx="22">
                  <c:v>453</c:v>
                </c:pt>
                <c:pt idx="23">
                  <c:v>522</c:v>
                </c:pt>
                <c:pt idx="24">
                  <c:v>314</c:v>
                </c:pt>
                <c:pt idx="25">
                  <c:v>324</c:v>
                </c:pt>
                <c:pt idx="26">
                  <c:v>387</c:v>
                </c:pt>
                <c:pt idx="27">
                  <c:v>422</c:v>
                </c:pt>
                <c:pt idx="28">
                  <c:v>162</c:v>
                </c:pt>
                <c:pt idx="29">
                  <c:v>310</c:v>
                </c:pt>
                <c:pt idx="30">
                  <c:v>192</c:v>
                </c:pt>
                <c:pt idx="31">
                  <c:v>240</c:v>
                </c:pt>
                <c:pt idx="32">
                  <c:v>230</c:v>
                </c:pt>
                <c:pt idx="33">
                  <c:v>232</c:v>
                </c:pt>
                <c:pt idx="34">
                  <c:v>231</c:v>
                </c:pt>
                <c:pt idx="35">
                  <c:v>258</c:v>
                </c:pt>
                <c:pt idx="36">
                  <c:v>226</c:v>
                </c:pt>
                <c:pt idx="37">
                  <c:v>277</c:v>
                </c:pt>
                <c:pt idx="38">
                  <c:v>228</c:v>
                </c:pt>
                <c:pt idx="39">
                  <c:v>239</c:v>
                </c:pt>
                <c:pt idx="40">
                  <c:v>216</c:v>
                </c:pt>
                <c:pt idx="41">
                  <c:v>226</c:v>
                </c:pt>
                <c:pt idx="42">
                  <c:v>201</c:v>
                </c:pt>
                <c:pt idx="43">
                  <c:v>215</c:v>
                </c:pt>
                <c:pt idx="44">
                  <c:v>272</c:v>
                </c:pt>
                <c:pt idx="45">
                  <c:v>221</c:v>
                </c:pt>
                <c:pt idx="46">
                  <c:v>196</c:v>
                </c:pt>
                <c:pt idx="47">
                  <c:v>319</c:v>
                </c:pt>
                <c:pt idx="48">
                  <c:v>249</c:v>
                </c:pt>
                <c:pt idx="49">
                  <c:v>254</c:v>
                </c:pt>
                <c:pt idx="50">
                  <c:v>228</c:v>
                </c:pt>
                <c:pt idx="51">
                  <c:v>269</c:v>
                </c:pt>
                <c:pt idx="52">
                  <c:v>350</c:v>
                </c:pt>
                <c:pt idx="53">
                  <c:v>273</c:v>
                </c:pt>
                <c:pt idx="54">
                  <c:v>310</c:v>
                </c:pt>
                <c:pt idx="55">
                  <c:v>234</c:v>
                </c:pt>
                <c:pt idx="56">
                  <c:v>313</c:v>
                </c:pt>
                <c:pt idx="57">
                  <c:v>287</c:v>
                </c:pt>
                <c:pt idx="58">
                  <c:v>226</c:v>
                </c:pt>
                <c:pt idx="59">
                  <c:v>198</c:v>
                </c:pt>
                <c:pt idx="60">
                  <c:v>303</c:v>
                </c:pt>
                <c:pt idx="61">
                  <c:v>241</c:v>
                </c:pt>
                <c:pt idx="62">
                  <c:v>262</c:v>
                </c:pt>
                <c:pt idx="63">
                  <c:v>255</c:v>
                </c:pt>
                <c:pt idx="64">
                  <c:v>203</c:v>
                </c:pt>
                <c:pt idx="65">
                  <c:v>217</c:v>
                </c:pt>
                <c:pt idx="66">
                  <c:v>172</c:v>
                </c:pt>
                <c:pt idx="67">
                  <c:v>232</c:v>
                </c:pt>
                <c:pt idx="68">
                  <c:v>112</c:v>
                </c:pt>
                <c:pt idx="69">
                  <c:v>171</c:v>
                </c:pt>
                <c:pt idx="70">
                  <c:v>149</c:v>
                </c:pt>
                <c:pt idx="71">
                  <c:v>230</c:v>
                </c:pt>
                <c:pt idx="72">
                  <c:v>229</c:v>
                </c:pt>
                <c:pt idx="73">
                  <c:v>15.3</c:v>
                </c:pt>
                <c:pt idx="74">
                  <c:v>16.1</c:v>
                </c:pt>
                <c:pt idx="75">
                  <c:v>11.7</c:v>
                </c:pt>
                <c:pt idx="76">
                  <c:v>9.54</c:v>
                </c:pt>
                <c:pt idx="77">
                  <c:v>8.53</c:v>
                </c:pt>
                <c:pt idx="78">
                  <c:v>13.4</c:v>
                </c:pt>
                <c:pt idx="79">
                  <c:v>19.9</c:v>
                </c:pt>
                <c:pt idx="80">
                  <c:v>14.3</c:v>
                </c:pt>
                <c:pt idx="81">
                  <c:v>75.8</c:v>
                </c:pt>
                <c:pt idx="82">
                  <c:v>188</c:v>
                </c:pt>
                <c:pt idx="83">
                  <c:v>145</c:v>
                </c:pt>
                <c:pt idx="84">
                  <c:v>140</c:v>
                </c:pt>
                <c:pt idx="85">
                  <c:v>128</c:v>
                </c:pt>
                <c:pt idx="86">
                  <c:v>121</c:v>
                </c:pt>
                <c:pt idx="87">
                  <c:v>123</c:v>
                </c:pt>
                <c:pt idx="88">
                  <c:v>138</c:v>
                </c:pt>
                <c:pt idx="89">
                  <c:v>115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144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125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105</c:v>
                </c:pt>
                <c:pt idx="129">
                  <c:v>138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142</c:v>
                </c:pt>
                <c:pt idx="156">
                  <c:v>188</c:v>
                </c:pt>
                <c:pt idx="157">
                  <c:v>189</c:v>
                </c:pt>
                <c:pt idx="158">
                  <c:v>163</c:v>
                </c:pt>
                <c:pt idx="159">
                  <c:v>159</c:v>
                </c:pt>
                <c:pt idx="160">
                  <c:v>152</c:v>
                </c:pt>
                <c:pt idx="161">
                  <c:v>846</c:v>
                </c:pt>
                <c:pt idx="162">
                  <c:v>168</c:v>
                </c:pt>
                <c:pt idx="163">
                  <c:v>160</c:v>
                </c:pt>
                <c:pt idx="164">
                  <c:v>218</c:v>
                </c:pt>
                <c:pt idx="165">
                  <c:v>209</c:v>
                </c:pt>
                <c:pt idx="166">
                  <c:v>241</c:v>
                </c:pt>
                <c:pt idx="167">
                  <c:v>227</c:v>
                </c:pt>
                <c:pt idx="168">
                  <c:v>1086</c:v>
                </c:pt>
                <c:pt idx="169">
                  <c:v>1047</c:v>
                </c:pt>
                <c:pt idx="170">
                  <c:v>83.6</c:v>
                </c:pt>
                <c:pt idx="171">
                  <c:v>2074</c:v>
                </c:pt>
                <c:pt idx="172">
                  <c:v>229</c:v>
                </c:pt>
                <c:pt idx="173">
                  <c:v>310</c:v>
                </c:pt>
                <c:pt idx="174">
                  <c:v>44.8</c:v>
                </c:pt>
                <c:pt idx="175">
                  <c:v>50.2</c:v>
                </c:pt>
                <c:pt idx="176">
                  <c:v>1436</c:v>
                </c:pt>
                <c:pt idx="177">
                  <c:v>159</c:v>
                </c:pt>
                <c:pt idx="178">
                  <c:v>173</c:v>
                </c:pt>
                <c:pt idx="179">
                  <c:v>84.7</c:v>
                </c:pt>
                <c:pt idx="180">
                  <c:v>67.6</c:v>
                </c:pt>
                <c:pt idx="181">
                  <c:v>182</c:v>
                </c:pt>
                <c:pt idx="182">
                  <c:v>184</c:v>
                </c:pt>
                <c:pt idx="183">
                  <c:v>182</c:v>
                </c:pt>
                <c:pt idx="184">
                  <c:v>272</c:v>
                </c:pt>
                <c:pt idx="185">
                  <c:v>267</c:v>
                </c:pt>
                <c:pt idx="186">
                  <c:v>254</c:v>
                </c:pt>
                <c:pt idx="187">
                  <c:v>207</c:v>
                </c:pt>
                <c:pt idx="188">
                  <c:v>75</c:v>
                </c:pt>
                <c:pt idx="189">
                  <c:v>309</c:v>
                </c:pt>
                <c:pt idx="190">
                  <c:v>216</c:v>
                </c:pt>
                <c:pt idx="191">
                  <c:v>239</c:v>
                </c:pt>
                <c:pt idx="192">
                  <c:v>232</c:v>
                </c:pt>
                <c:pt idx="193">
                  <c:v>278</c:v>
                </c:pt>
                <c:pt idx="194">
                  <c:v>240</c:v>
                </c:pt>
                <c:pt idx="195">
                  <c:v>186</c:v>
                </c:pt>
                <c:pt idx="196">
                  <c:v>420</c:v>
                </c:pt>
                <c:pt idx="197">
                  <c:v>83.3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110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Koreksi_Data!$C$2441:$C$2719</c:f>
              <c:numCache>
                <c:formatCode>mmm\-yyyy</c:formatCode>
                <c:ptCount val="279"/>
                <c:pt idx="0">
                  <c:v>36281</c:v>
                </c:pt>
                <c:pt idx="1">
                  <c:v>36312</c:v>
                </c:pt>
                <c:pt idx="2">
                  <c:v>36342</c:v>
                </c:pt>
                <c:pt idx="3">
                  <c:v>36373</c:v>
                </c:pt>
                <c:pt idx="4">
                  <c:v>36404</c:v>
                </c:pt>
                <c:pt idx="5">
                  <c:v>36434</c:v>
                </c:pt>
                <c:pt idx="6">
                  <c:v>36465</c:v>
                </c:pt>
                <c:pt idx="7">
                  <c:v>36495</c:v>
                </c:pt>
                <c:pt idx="8">
                  <c:v>36526</c:v>
                </c:pt>
                <c:pt idx="9">
                  <c:v>36557</c:v>
                </c:pt>
                <c:pt idx="10">
                  <c:v>36586</c:v>
                </c:pt>
                <c:pt idx="11">
                  <c:v>36617</c:v>
                </c:pt>
                <c:pt idx="12">
                  <c:v>36647</c:v>
                </c:pt>
                <c:pt idx="13">
                  <c:v>36678</c:v>
                </c:pt>
                <c:pt idx="14">
                  <c:v>36708</c:v>
                </c:pt>
                <c:pt idx="15">
                  <c:v>36739</c:v>
                </c:pt>
                <c:pt idx="16">
                  <c:v>36770</c:v>
                </c:pt>
                <c:pt idx="17">
                  <c:v>36800</c:v>
                </c:pt>
                <c:pt idx="18">
                  <c:v>36831</c:v>
                </c:pt>
                <c:pt idx="19">
                  <c:v>36861</c:v>
                </c:pt>
                <c:pt idx="20">
                  <c:v>36892</c:v>
                </c:pt>
                <c:pt idx="21">
                  <c:v>36923</c:v>
                </c:pt>
                <c:pt idx="22">
                  <c:v>36951</c:v>
                </c:pt>
                <c:pt idx="23">
                  <c:v>36982</c:v>
                </c:pt>
                <c:pt idx="24">
                  <c:v>37012</c:v>
                </c:pt>
                <c:pt idx="25">
                  <c:v>37043</c:v>
                </c:pt>
                <c:pt idx="26">
                  <c:v>37073</c:v>
                </c:pt>
                <c:pt idx="27">
                  <c:v>37104</c:v>
                </c:pt>
                <c:pt idx="28">
                  <c:v>37135</c:v>
                </c:pt>
                <c:pt idx="29">
                  <c:v>37165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41000</c:v>
                </c:pt>
                <c:pt idx="153">
                  <c:v>41030</c:v>
                </c:pt>
                <c:pt idx="154">
                  <c:v>41061</c:v>
                </c:pt>
                <c:pt idx="155">
                  <c:v>41091</c:v>
                </c:pt>
                <c:pt idx="156">
                  <c:v>41122</c:v>
                </c:pt>
                <c:pt idx="157">
                  <c:v>41153</c:v>
                </c:pt>
                <c:pt idx="158">
                  <c:v>41183</c:v>
                </c:pt>
                <c:pt idx="159">
                  <c:v>41214</c:v>
                </c:pt>
                <c:pt idx="160">
                  <c:v>41244</c:v>
                </c:pt>
                <c:pt idx="161">
                  <c:v>41275</c:v>
                </c:pt>
                <c:pt idx="162">
                  <c:v>41306</c:v>
                </c:pt>
                <c:pt idx="163">
                  <c:v>41334</c:v>
                </c:pt>
                <c:pt idx="164">
                  <c:v>41365</c:v>
                </c:pt>
                <c:pt idx="165">
                  <c:v>41395</c:v>
                </c:pt>
                <c:pt idx="166">
                  <c:v>41426</c:v>
                </c:pt>
                <c:pt idx="167">
                  <c:v>41456</c:v>
                </c:pt>
                <c:pt idx="168">
                  <c:v>41487</c:v>
                </c:pt>
                <c:pt idx="169">
                  <c:v>41518</c:v>
                </c:pt>
                <c:pt idx="170">
                  <c:v>41548</c:v>
                </c:pt>
                <c:pt idx="171">
                  <c:v>41579</c:v>
                </c:pt>
                <c:pt idx="172">
                  <c:v>41609</c:v>
                </c:pt>
                <c:pt idx="173">
                  <c:v>41640</c:v>
                </c:pt>
                <c:pt idx="174">
                  <c:v>41671</c:v>
                </c:pt>
                <c:pt idx="175">
                  <c:v>41699</c:v>
                </c:pt>
                <c:pt idx="176">
                  <c:v>41730</c:v>
                </c:pt>
                <c:pt idx="177">
                  <c:v>41760</c:v>
                </c:pt>
                <c:pt idx="178">
                  <c:v>41791</c:v>
                </c:pt>
                <c:pt idx="179">
                  <c:v>41821</c:v>
                </c:pt>
                <c:pt idx="180">
                  <c:v>41852</c:v>
                </c:pt>
                <c:pt idx="181">
                  <c:v>41883</c:v>
                </c:pt>
                <c:pt idx="182">
                  <c:v>41913</c:v>
                </c:pt>
                <c:pt idx="183">
                  <c:v>41944</c:v>
                </c:pt>
                <c:pt idx="184">
                  <c:v>41974</c:v>
                </c:pt>
                <c:pt idx="185">
                  <c:v>42005</c:v>
                </c:pt>
                <c:pt idx="186">
                  <c:v>42036</c:v>
                </c:pt>
                <c:pt idx="187">
                  <c:v>42064</c:v>
                </c:pt>
                <c:pt idx="188">
                  <c:v>42095</c:v>
                </c:pt>
                <c:pt idx="189">
                  <c:v>42125</c:v>
                </c:pt>
                <c:pt idx="190">
                  <c:v>42156</c:v>
                </c:pt>
                <c:pt idx="191">
                  <c:v>42186</c:v>
                </c:pt>
                <c:pt idx="192">
                  <c:v>42217</c:v>
                </c:pt>
                <c:pt idx="193">
                  <c:v>42248</c:v>
                </c:pt>
                <c:pt idx="194">
                  <c:v>42278</c:v>
                </c:pt>
                <c:pt idx="195">
                  <c:v>42309</c:v>
                </c:pt>
                <c:pt idx="196">
                  <c:v>42339</c:v>
                </c:pt>
                <c:pt idx="197">
                  <c:v>42370</c:v>
                </c:pt>
                <c:pt idx="198">
                  <c:v>42401</c:v>
                </c:pt>
                <c:pt idx="199">
                  <c:v>42430</c:v>
                </c:pt>
                <c:pt idx="200">
                  <c:v>42461</c:v>
                </c:pt>
                <c:pt idx="201">
                  <c:v>42491</c:v>
                </c:pt>
                <c:pt idx="202">
                  <c:v>42522</c:v>
                </c:pt>
                <c:pt idx="203">
                  <c:v>42552</c:v>
                </c:pt>
                <c:pt idx="204">
                  <c:v>42583</c:v>
                </c:pt>
                <c:pt idx="205">
                  <c:v>42614</c:v>
                </c:pt>
                <c:pt idx="206">
                  <c:v>42644</c:v>
                </c:pt>
                <c:pt idx="207">
                  <c:v>42675</c:v>
                </c:pt>
                <c:pt idx="208">
                  <c:v>42705</c:v>
                </c:pt>
                <c:pt idx="209">
                  <c:v>42736</c:v>
                </c:pt>
                <c:pt idx="210">
                  <c:v>42767</c:v>
                </c:pt>
                <c:pt idx="211">
                  <c:v>42795</c:v>
                </c:pt>
                <c:pt idx="212">
                  <c:v>42826</c:v>
                </c:pt>
                <c:pt idx="213">
                  <c:v>42856</c:v>
                </c:pt>
                <c:pt idx="214">
                  <c:v>42887</c:v>
                </c:pt>
                <c:pt idx="215">
                  <c:v>42917</c:v>
                </c:pt>
                <c:pt idx="216">
                  <c:v>42948</c:v>
                </c:pt>
                <c:pt idx="217">
                  <c:v>42979</c:v>
                </c:pt>
                <c:pt idx="218">
                  <c:v>43009</c:v>
                </c:pt>
                <c:pt idx="219">
                  <c:v>43040</c:v>
                </c:pt>
                <c:pt idx="220">
                  <c:v>43070</c:v>
                </c:pt>
                <c:pt idx="221">
                  <c:v>43101</c:v>
                </c:pt>
                <c:pt idx="222">
                  <c:v>43132</c:v>
                </c:pt>
                <c:pt idx="223">
                  <c:v>43160</c:v>
                </c:pt>
                <c:pt idx="224">
                  <c:v>43191</c:v>
                </c:pt>
                <c:pt idx="225">
                  <c:v>43221</c:v>
                </c:pt>
                <c:pt idx="226">
                  <c:v>43252</c:v>
                </c:pt>
                <c:pt idx="227">
                  <c:v>43282</c:v>
                </c:pt>
                <c:pt idx="228">
                  <c:v>43313</c:v>
                </c:pt>
                <c:pt idx="229">
                  <c:v>43344</c:v>
                </c:pt>
                <c:pt idx="230">
                  <c:v>43374</c:v>
                </c:pt>
                <c:pt idx="231">
                  <c:v>43405</c:v>
                </c:pt>
                <c:pt idx="232">
                  <c:v>43435</c:v>
                </c:pt>
                <c:pt idx="233">
                  <c:v>43525</c:v>
                </c:pt>
                <c:pt idx="234">
                  <c:v>43586</c:v>
                </c:pt>
                <c:pt idx="235">
                  <c:v>43617</c:v>
                </c:pt>
                <c:pt idx="236">
                  <c:v>43647</c:v>
                </c:pt>
                <c:pt idx="237">
                  <c:v>43678</c:v>
                </c:pt>
                <c:pt idx="238">
                  <c:v>43709</c:v>
                </c:pt>
                <c:pt idx="239">
                  <c:v>43739</c:v>
                </c:pt>
                <c:pt idx="240">
                  <c:v>43770</c:v>
                </c:pt>
                <c:pt idx="241">
                  <c:v>43800</c:v>
                </c:pt>
                <c:pt idx="242">
                  <c:v>43831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45292</c:v>
                </c:pt>
                <c:pt idx="264">
                  <c:v>45323</c:v>
                </c:pt>
                <c:pt idx="265">
                  <c:v>45352</c:v>
                </c:pt>
                <c:pt idx="266">
                  <c:v>45383</c:v>
                </c:pt>
                <c:pt idx="267">
                  <c:v>45413</c:v>
                </c:pt>
                <c:pt idx="268">
                  <c:v>45444</c:v>
                </c:pt>
                <c:pt idx="269">
                  <c:v>45474</c:v>
                </c:pt>
                <c:pt idx="270">
                  <c:v>45505</c:v>
                </c:pt>
                <c:pt idx="271">
                  <c:v>45536</c:v>
                </c:pt>
                <c:pt idx="272">
                  <c:v>45566</c:v>
                </c:pt>
                <c:pt idx="273">
                  <c:v>45597</c:v>
                </c:pt>
                <c:pt idx="274">
                  <c:v>45627</c:v>
                </c:pt>
                <c:pt idx="275">
                  <c:v>45658</c:v>
                </c:pt>
                <c:pt idx="276">
                  <c:v>45689</c:v>
                </c:pt>
                <c:pt idx="277">
                  <c:v>45717</c:v>
                </c:pt>
                <c:pt idx="278">
                  <c:v>45748</c:v>
                </c:pt>
              </c:numCache>
            </c:numRef>
          </c:xVal>
          <c:yVal>
            <c:numRef>
              <c:f>Koreksi_Data!$Q$2441:$Q$2719</c:f>
              <c:numCache>
                <c:formatCode>#,##0.0</c:formatCode>
                <c:ptCount val="279"/>
                <c:pt idx="1">
                  <c:v>833</c:v>
                </c:pt>
                <c:pt idx="3">
                  <c:v>791</c:v>
                </c:pt>
                <c:pt idx="5">
                  <c:v>804</c:v>
                </c:pt>
                <c:pt idx="6">
                  <c:v>820</c:v>
                </c:pt>
                <c:pt idx="16">
                  <c:v>632</c:v>
                </c:pt>
                <c:pt idx="20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424</c:v>
                </c:pt>
                <c:pt idx="30">
                  <c:v>312</c:v>
                </c:pt>
                <c:pt idx="32">
                  <c:v>336</c:v>
                </c:pt>
                <c:pt idx="38">
                  <c:v>397</c:v>
                </c:pt>
                <c:pt idx="40">
                  <c:v>320</c:v>
                </c:pt>
                <c:pt idx="42">
                  <c:v>276</c:v>
                </c:pt>
                <c:pt idx="43">
                  <c:v>282</c:v>
                </c:pt>
                <c:pt idx="47">
                  <c:v>372</c:v>
                </c:pt>
                <c:pt idx="48">
                  <c:v>312</c:v>
                </c:pt>
                <c:pt idx="49">
                  <c:v>444</c:v>
                </c:pt>
                <c:pt idx="51">
                  <c:v>402</c:v>
                </c:pt>
                <c:pt idx="52">
                  <c:v>324</c:v>
                </c:pt>
                <c:pt idx="56">
                  <c:v>336</c:v>
                </c:pt>
                <c:pt idx="57">
                  <c:v>360</c:v>
                </c:pt>
                <c:pt idx="58">
                  <c:v>304</c:v>
                </c:pt>
                <c:pt idx="59">
                  <c:v>336</c:v>
                </c:pt>
                <c:pt idx="60">
                  <c:v>444</c:v>
                </c:pt>
                <c:pt idx="63">
                  <c:v>324</c:v>
                </c:pt>
                <c:pt idx="68">
                  <c:v>144</c:v>
                </c:pt>
                <c:pt idx="69">
                  <c:v>240</c:v>
                </c:pt>
                <c:pt idx="70">
                  <c:v>252</c:v>
                </c:pt>
                <c:pt idx="73">
                  <c:v>24</c:v>
                </c:pt>
                <c:pt idx="81">
                  <c:v>79</c:v>
                </c:pt>
                <c:pt idx="82">
                  <c:v>218.666666666667</c:v>
                </c:pt>
                <c:pt idx="83">
                  <c:v>336</c:v>
                </c:pt>
                <c:pt idx="84">
                  <c:v>160</c:v>
                </c:pt>
                <c:pt idx="85">
                  <c:v>185</c:v>
                </c:pt>
                <c:pt idx="197">
                  <c:v>0</c:v>
                </c:pt>
                <c:pt idx="198">
                  <c:v>0</c:v>
                </c:pt>
                <c:pt idx="200">
                  <c:v>15</c:v>
                </c:pt>
                <c:pt idx="201">
                  <c:v>0</c:v>
                </c:pt>
                <c:pt idx="208">
                  <c:v>0</c:v>
                </c:pt>
                <c:pt idx="209">
                  <c:v>0</c:v>
                </c:pt>
                <c:pt idx="217">
                  <c:v>0</c:v>
                </c:pt>
                <c:pt idx="222">
                  <c:v>0</c:v>
                </c:pt>
                <c:pt idx="223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55">
                  <c:v>0</c:v>
                </c:pt>
                <c:pt idx="256">
                  <c:v>0</c:v>
                </c:pt>
                <c:pt idx="261">
                  <c:v>0</c:v>
                </c:pt>
                <c:pt idx="270">
                  <c:v>0</c:v>
                </c:pt>
              </c:numCache>
            </c:numRef>
          </c:yVal>
          <c:smooth val="0"/>
        </c:ser>
        <c:axId val="91467504"/>
        <c:axId val="64810394"/>
      </c:scatterChart>
      <c:valAx>
        <c:axId val="91467504"/>
        <c:scaling>
          <c:orientation val="minMax"/>
          <c:max val="45748"/>
          <c:min val="3628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4810394"/>
        <c:crosses val="autoZero"/>
        <c:crossBetween val="midCat"/>
        <c:majorUnit val="1461"/>
      </c:valAx>
      <c:valAx>
        <c:axId val="64810394"/>
        <c:scaling>
          <c:orientation val="minMax"/>
          <c:max val="4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146750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sz="1100" spc="-1" strike="noStrike">
                <a:solidFill>
                  <a:srgbClr val="000000"/>
                </a:solidFill>
                <a:latin typeface="Arial"/>
              </a:rPr>
              <a:t>KKNB-2 | FLUID | SESUDAH koreksi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"Produksi terkoreksi"</c:f>
              <c:strCache>
                <c:ptCount val="1"/>
                <c:pt idx="0">
                  <c:v>Produksi terkoreksi</c:v>
                </c:pt>
              </c:strCache>
            </c:strRef>
          </c:tx>
          <c:spPr>
            <a:solidFill>
              <a:srgbClr val="548235"/>
            </a:solidFill>
            <a:ln w="1908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Koreksi_Data!$C$2441:$C$2719</c:f>
              <c:numCache>
                <c:formatCode>mmm\-yyyy</c:formatCode>
                <c:ptCount val="279"/>
                <c:pt idx="0">
                  <c:v>36281</c:v>
                </c:pt>
                <c:pt idx="1">
                  <c:v>36312</c:v>
                </c:pt>
                <c:pt idx="2">
                  <c:v>36342</c:v>
                </c:pt>
                <c:pt idx="3">
                  <c:v>36373</c:v>
                </c:pt>
                <c:pt idx="4">
                  <c:v>36404</c:v>
                </c:pt>
                <c:pt idx="5">
                  <c:v>36434</c:v>
                </c:pt>
                <c:pt idx="6">
                  <c:v>36465</c:v>
                </c:pt>
                <c:pt idx="7">
                  <c:v>36495</c:v>
                </c:pt>
                <c:pt idx="8">
                  <c:v>36526</c:v>
                </c:pt>
                <c:pt idx="9">
                  <c:v>36557</c:v>
                </c:pt>
                <c:pt idx="10">
                  <c:v>36586</c:v>
                </c:pt>
                <c:pt idx="11">
                  <c:v>36617</c:v>
                </c:pt>
                <c:pt idx="12">
                  <c:v>36647</c:v>
                </c:pt>
                <c:pt idx="13">
                  <c:v>36678</c:v>
                </c:pt>
                <c:pt idx="14">
                  <c:v>36708</c:v>
                </c:pt>
                <c:pt idx="15">
                  <c:v>36739</c:v>
                </c:pt>
                <c:pt idx="16">
                  <c:v>36770</c:v>
                </c:pt>
                <c:pt idx="17">
                  <c:v>36800</c:v>
                </c:pt>
                <c:pt idx="18">
                  <c:v>36831</c:v>
                </c:pt>
                <c:pt idx="19">
                  <c:v>36861</c:v>
                </c:pt>
                <c:pt idx="20">
                  <c:v>36892</c:v>
                </c:pt>
                <c:pt idx="21">
                  <c:v>36923</c:v>
                </c:pt>
                <c:pt idx="22">
                  <c:v>36951</c:v>
                </c:pt>
                <c:pt idx="23">
                  <c:v>36982</c:v>
                </c:pt>
                <c:pt idx="24">
                  <c:v>37012</c:v>
                </c:pt>
                <c:pt idx="25">
                  <c:v>37043</c:v>
                </c:pt>
                <c:pt idx="26">
                  <c:v>37073</c:v>
                </c:pt>
                <c:pt idx="27">
                  <c:v>37104</c:v>
                </c:pt>
                <c:pt idx="28">
                  <c:v>37135</c:v>
                </c:pt>
                <c:pt idx="29">
                  <c:v>37165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41000</c:v>
                </c:pt>
                <c:pt idx="153">
                  <c:v>41030</c:v>
                </c:pt>
                <c:pt idx="154">
                  <c:v>41061</c:v>
                </c:pt>
                <c:pt idx="155">
                  <c:v>41091</c:v>
                </c:pt>
                <c:pt idx="156">
                  <c:v>41122</c:v>
                </c:pt>
                <c:pt idx="157">
                  <c:v>41153</c:v>
                </c:pt>
                <c:pt idx="158">
                  <c:v>41183</c:v>
                </c:pt>
                <c:pt idx="159">
                  <c:v>41214</c:v>
                </c:pt>
                <c:pt idx="160">
                  <c:v>41244</c:v>
                </c:pt>
                <c:pt idx="161">
                  <c:v>41275</c:v>
                </c:pt>
                <c:pt idx="162">
                  <c:v>41306</c:v>
                </c:pt>
                <c:pt idx="163">
                  <c:v>41334</c:v>
                </c:pt>
                <c:pt idx="164">
                  <c:v>41365</c:v>
                </c:pt>
                <c:pt idx="165">
                  <c:v>41395</c:v>
                </c:pt>
                <c:pt idx="166">
                  <c:v>41426</c:v>
                </c:pt>
                <c:pt idx="167">
                  <c:v>41456</c:v>
                </c:pt>
                <c:pt idx="168">
                  <c:v>41487</c:v>
                </c:pt>
                <c:pt idx="169">
                  <c:v>41518</c:v>
                </c:pt>
                <c:pt idx="170">
                  <c:v>41548</c:v>
                </c:pt>
                <c:pt idx="171">
                  <c:v>41579</c:v>
                </c:pt>
                <c:pt idx="172">
                  <c:v>41609</c:v>
                </c:pt>
                <c:pt idx="173">
                  <c:v>41640</c:v>
                </c:pt>
                <c:pt idx="174">
                  <c:v>41671</c:v>
                </c:pt>
                <c:pt idx="175">
                  <c:v>41699</c:v>
                </c:pt>
                <c:pt idx="176">
                  <c:v>41730</c:v>
                </c:pt>
                <c:pt idx="177">
                  <c:v>41760</c:v>
                </c:pt>
                <c:pt idx="178">
                  <c:v>41791</c:v>
                </c:pt>
                <c:pt idx="179">
                  <c:v>41821</c:v>
                </c:pt>
                <c:pt idx="180">
                  <c:v>41852</c:v>
                </c:pt>
                <c:pt idx="181">
                  <c:v>41883</c:v>
                </c:pt>
                <c:pt idx="182">
                  <c:v>41913</c:v>
                </c:pt>
                <c:pt idx="183">
                  <c:v>41944</c:v>
                </c:pt>
                <c:pt idx="184">
                  <c:v>41974</c:v>
                </c:pt>
                <c:pt idx="185">
                  <c:v>42005</c:v>
                </c:pt>
                <c:pt idx="186">
                  <c:v>42036</c:v>
                </c:pt>
                <c:pt idx="187">
                  <c:v>42064</c:v>
                </c:pt>
                <c:pt idx="188">
                  <c:v>42095</c:v>
                </c:pt>
                <c:pt idx="189">
                  <c:v>42125</c:v>
                </c:pt>
                <c:pt idx="190">
                  <c:v>42156</c:v>
                </c:pt>
                <c:pt idx="191">
                  <c:v>42186</c:v>
                </c:pt>
                <c:pt idx="192">
                  <c:v>42217</c:v>
                </c:pt>
                <c:pt idx="193">
                  <c:v>42248</c:v>
                </c:pt>
                <c:pt idx="194">
                  <c:v>42278</c:v>
                </c:pt>
                <c:pt idx="195">
                  <c:v>42309</c:v>
                </c:pt>
                <c:pt idx="196">
                  <c:v>42339</c:v>
                </c:pt>
                <c:pt idx="197">
                  <c:v>42370</c:v>
                </c:pt>
                <c:pt idx="198">
                  <c:v>42401</c:v>
                </c:pt>
                <c:pt idx="199">
                  <c:v>42430</c:v>
                </c:pt>
                <c:pt idx="200">
                  <c:v>42461</c:v>
                </c:pt>
                <c:pt idx="201">
                  <c:v>42491</c:v>
                </c:pt>
                <c:pt idx="202">
                  <c:v>42522</c:v>
                </c:pt>
                <c:pt idx="203">
                  <c:v>42552</c:v>
                </c:pt>
                <c:pt idx="204">
                  <c:v>42583</c:v>
                </c:pt>
                <c:pt idx="205">
                  <c:v>42614</c:v>
                </c:pt>
                <c:pt idx="206">
                  <c:v>42644</c:v>
                </c:pt>
                <c:pt idx="207">
                  <c:v>42675</c:v>
                </c:pt>
                <c:pt idx="208">
                  <c:v>42705</c:v>
                </c:pt>
                <c:pt idx="209">
                  <c:v>42736</c:v>
                </c:pt>
                <c:pt idx="210">
                  <c:v>42767</c:v>
                </c:pt>
                <c:pt idx="211">
                  <c:v>42795</c:v>
                </c:pt>
                <c:pt idx="212">
                  <c:v>42826</c:v>
                </c:pt>
                <c:pt idx="213">
                  <c:v>42856</c:v>
                </c:pt>
                <c:pt idx="214">
                  <c:v>42887</c:v>
                </c:pt>
                <c:pt idx="215">
                  <c:v>42917</c:v>
                </c:pt>
                <c:pt idx="216">
                  <c:v>42948</c:v>
                </c:pt>
                <c:pt idx="217">
                  <c:v>42979</c:v>
                </c:pt>
                <c:pt idx="218">
                  <c:v>43009</c:v>
                </c:pt>
                <c:pt idx="219">
                  <c:v>43040</c:v>
                </c:pt>
                <c:pt idx="220">
                  <c:v>43070</c:v>
                </c:pt>
                <c:pt idx="221">
                  <c:v>43101</c:v>
                </c:pt>
                <c:pt idx="222">
                  <c:v>43132</c:v>
                </c:pt>
                <c:pt idx="223">
                  <c:v>43160</c:v>
                </c:pt>
                <c:pt idx="224">
                  <c:v>43191</c:v>
                </c:pt>
                <c:pt idx="225">
                  <c:v>43221</c:v>
                </c:pt>
                <c:pt idx="226">
                  <c:v>43252</c:v>
                </c:pt>
                <c:pt idx="227">
                  <c:v>43282</c:v>
                </c:pt>
                <c:pt idx="228">
                  <c:v>43313</c:v>
                </c:pt>
                <c:pt idx="229">
                  <c:v>43344</c:v>
                </c:pt>
                <c:pt idx="230">
                  <c:v>43374</c:v>
                </c:pt>
                <c:pt idx="231">
                  <c:v>43405</c:v>
                </c:pt>
                <c:pt idx="232">
                  <c:v>43435</c:v>
                </c:pt>
                <c:pt idx="233">
                  <c:v>43525</c:v>
                </c:pt>
                <c:pt idx="234">
                  <c:v>43586</c:v>
                </c:pt>
                <c:pt idx="235">
                  <c:v>43617</c:v>
                </c:pt>
                <c:pt idx="236">
                  <c:v>43647</c:v>
                </c:pt>
                <c:pt idx="237">
                  <c:v>43678</c:v>
                </c:pt>
                <c:pt idx="238">
                  <c:v>43709</c:v>
                </c:pt>
                <c:pt idx="239">
                  <c:v>43739</c:v>
                </c:pt>
                <c:pt idx="240">
                  <c:v>43770</c:v>
                </c:pt>
                <c:pt idx="241">
                  <c:v>43800</c:v>
                </c:pt>
                <c:pt idx="242">
                  <c:v>43831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45292</c:v>
                </c:pt>
                <c:pt idx="264">
                  <c:v>45323</c:v>
                </c:pt>
                <c:pt idx="265">
                  <c:v>45352</c:v>
                </c:pt>
                <c:pt idx="266">
                  <c:v>45383</c:v>
                </c:pt>
                <c:pt idx="267">
                  <c:v>45413</c:v>
                </c:pt>
                <c:pt idx="268">
                  <c:v>45444</c:v>
                </c:pt>
                <c:pt idx="269">
                  <c:v>45474</c:v>
                </c:pt>
                <c:pt idx="270">
                  <c:v>45505</c:v>
                </c:pt>
                <c:pt idx="271">
                  <c:v>45536</c:v>
                </c:pt>
                <c:pt idx="272">
                  <c:v>45566</c:v>
                </c:pt>
                <c:pt idx="273">
                  <c:v>45597</c:v>
                </c:pt>
                <c:pt idx="274">
                  <c:v>45627</c:v>
                </c:pt>
                <c:pt idx="275">
                  <c:v>45658</c:v>
                </c:pt>
                <c:pt idx="276">
                  <c:v>45689</c:v>
                </c:pt>
                <c:pt idx="277">
                  <c:v>45717</c:v>
                </c:pt>
                <c:pt idx="278">
                  <c:v>45748</c:v>
                </c:pt>
              </c:numCache>
            </c:numRef>
          </c:xVal>
          <c:yVal>
            <c:numRef>
              <c:f>Koreksi_Data!$S$2441:$S$2719</c:f>
              <c:numCache>
                <c:formatCode>#,##0.0</c:formatCode>
                <c:ptCount val="279"/>
                <c:pt idx="0">
                  <c:v>0</c:v>
                </c:pt>
                <c:pt idx="1">
                  <c:v>833</c:v>
                </c:pt>
                <c:pt idx="2">
                  <c:v>1015.99648506151</c:v>
                </c:pt>
                <c:pt idx="3">
                  <c:v>791</c:v>
                </c:pt>
                <c:pt idx="4">
                  <c:v>926.815580286169</c:v>
                </c:pt>
                <c:pt idx="5">
                  <c:v>804</c:v>
                </c:pt>
                <c:pt idx="6">
                  <c:v>820</c:v>
                </c:pt>
                <c:pt idx="7">
                  <c:v>802.378223495702</c:v>
                </c:pt>
                <c:pt idx="8">
                  <c:v>760.085959885387</c:v>
                </c:pt>
                <c:pt idx="9">
                  <c:v>652.005730659026</c:v>
                </c:pt>
                <c:pt idx="10">
                  <c:v>650.830945558739</c:v>
                </c:pt>
                <c:pt idx="11">
                  <c:v>664.928366762178</c:v>
                </c:pt>
                <c:pt idx="12">
                  <c:v>661.404011461318</c:v>
                </c:pt>
                <c:pt idx="13">
                  <c:v>715.444126074499</c:v>
                </c:pt>
                <c:pt idx="14">
                  <c:v>744.813753581662</c:v>
                </c:pt>
                <c:pt idx="15">
                  <c:v>676.676217765043</c:v>
                </c:pt>
                <c:pt idx="16">
                  <c:v>632</c:v>
                </c:pt>
                <c:pt idx="17">
                  <c:v>622.587234042553</c:v>
                </c:pt>
                <c:pt idx="18">
                  <c:v>658.893617021277</c:v>
                </c:pt>
                <c:pt idx="19">
                  <c:v>605.106382978723</c:v>
                </c:pt>
                <c:pt idx="20">
                  <c:v>0</c:v>
                </c:pt>
                <c:pt idx="21">
                  <c:v>454</c:v>
                </c:pt>
                <c:pt idx="22">
                  <c:v>453</c:v>
                </c:pt>
                <c:pt idx="23">
                  <c:v>522</c:v>
                </c:pt>
                <c:pt idx="24">
                  <c:v>0</c:v>
                </c:pt>
                <c:pt idx="25">
                  <c:v>324</c:v>
                </c:pt>
                <c:pt idx="26">
                  <c:v>0</c:v>
                </c:pt>
                <c:pt idx="27">
                  <c:v>0</c:v>
                </c:pt>
                <c:pt idx="28">
                  <c:v>162</c:v>
                </c:pt>
                <c:pt idx="29">
                  <c:v>424</c:v>
                </c:pt>
                <c:pt idx="30">
                  <c:v>312</c:v>
                </c:pt>
                <c:pt idx="31">
                  <c:v>390</c:v>
                </c:pt>
                <c:pt idx="32">
                  <c:v>336</c:v>
                </c:pt>
                <c:pt idx="33">
                  <c:v>338.921739130435</c:v>
                </c:pt>
                <c:pt idx="34">
                  <c:v>337.460869565217</c:v>
                </c:pt>
                <c:pt idx="35">
                  <c:v>376.904347826087</c:v>
                </c:pt>
                <c:pt idx="36">
                  <c:v>330.15652173913</c:v>
                </c:pt>
                <c:pt idx="37">
                  <c:v>404.660869565217</c:v>
                </c:pt>
                <c:pt idx="38">
                  <c:v>397</c:v>
                </c:pt>
                <c:pt idx="39">
                  <c:v>416.15350877193</c:v>
                </c:pt>
                <c:pt idx="40">
                  <c:v>320</c:v>
                </c:pt>
                <c:pt idx="41">
                  <c:v>334.814814814815</c:v>
                </c:pt>
                <c:pt idx="42">
                  <c:v>276</c:v>
                </c:pt>
                <c:pt idx="43">
                  <c:v>282</c:v>
                </c:pt>
                <c:pt idx="44">
                  <c:v>356.762790697674</c:v>
                </c:pt>
                <c:pt idx="45">
                  <c:v>289.86976744186</c:v>
                </c:pt>
                <c:pt idx="46">
                  <c:v>257.079069767442</c:v>
                </c:pt>
                <c:pt idx="47">
                  <c:v>372</c:v>
                </c:pt>
                <c:pt idx="48">
                  <c:v>312</c:v>
                </c:pt>
                <c:pt idx="49">
                  <c:v>444</c:v>
                </c:pt>
                <c:pt idx="50">
                  <c:v>398.551181102362</c:v>
                </c:pt>
                <c:pt idx="51">
                  <c:v>402</c:v>
                </c:pt>
                <c:pt idx="52">
                  <c:v>324</c:v>
                </c:pt>
                <c:pt idx="53">
                  <c:v>252.72</c:v>
                </c:pt>
                <c:pt idx="54">
                  <c:v>286.971428571429</c:v>
                </c:pt>
                <c:pt idx="55">
                  <c:v>216.617142857143</c:v>
                </c:pt>
                <c:pt idx="56">
                  <c:v>336</c:v>
                </c:pt>
                <c:pt idx="57">
                  <c:v>360</c:v>
                </c:pt>
                <c:pt idx="58">
                  <c:v>304</c:v>
                </c:pt>
                <c:pt idx="59">
                  <c:v>336</c:v>
                </c:pt>
                <c:pt idx="60">
                  <c:v>444</c:v>
                </c:pt>
                <c:pt idx="61">
                  <c:v>353.148514851485</c:v>
                </c:pt>
                <c:pt idx="62">
                  <c:v>383.920792079208</c:v>
                </c:pt>
                <c:pt idx="63">
                  <c:v>324</c:v>
                </c:pt>
                <c:pt idx="64">
                  <c:v>257.929411764706</c:v>
                </c:pt>
                <c:pt idx="65">
                  <c:v>275.717647058824</c:v>
                </c:pt>
                <c:pt idx="66">
                  <c:v>218.541176470588</c:v>
                </c:pt>
                <c:pt idx="67">
                  <c:v>294.776470588235</c:v>
                </c:pt>
                <c:pt idx="68">
                  <c:v>144</c:v>
                </c:pt>
                <c:pt idx="69">
                  <c:v>240</c:v>
                </c:pt>
                <c:pt idx="70">
                  <c:v>252</c:v>
                </c:pt>
                <c:pt idx="71">
                  <c:v>388.993288590604</c:v>
                </c:pt>
                <c:pt idx="72">
                  <c:v>387.302013422819</c:v>
                </c:pt>
                <c:pt idx="73">
                  <c:v>24</c:v>
                </c:pt>
                <c:pt idx="74">
                  <c:v>25.2549019607843</c:v>
                </c:pt>
                <c:pt idx="75">
                  <c:v>18.3529411764706</c:v>
                </c:pt>
                <c:pt idx="76">
                  <c:v>14.9647058823529</c:v>
                </c:pt>
                <c:pt idx="77">
                  <c:v>13.3803921568627</c:v>
                </c:pt>
                <c:pt idx="78">
                  <c:v>21.0196078431373</c:v>
                </c:pt>
                <c:pt idx="79">
                  <c:v>31.2156862745098</c:v>
                </c:pt>
                <c:pt idx="80">
                  <c:v>22.4313725490196</c:v>
                </c:pt>
                <c:pt idx="81">
                  <c:v>79</c:v>
                </c:pt>
                <c:pt idx="82">
                  <c:v>218.666666666667</c:v>
                </c:pt>
                <c:pt idx="83">
                  <c:v>336</c:v>
                </c:pt>
                <c:pt idx="84">
                  <c:v>160</c:v>
                </c:pt>
                <c:pt idx="85">
                  <c:v>185</c:v>
                </c:pt>
                <c:pt idx="86">
                  <c:v>174.8828125</c:v>
                </c:pt>
                <c:pt idx="87">
                  <c:v>177.7734375</c:v>
                </c:pt>
                <c:pt idx="88">
                  <c:v>199.453125</c:v>
                </c:pt>
                <c:pt idx="89">
                  <c:v>166.2109375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208.125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180.6640625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151.7578125</c:v>
                </c:pt>
                <c:pt idx="129">
                  <c:v>199.453125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205.234375</c:v>
                </c:pt>
                <c:pt idx="156">
                  <c:v>271.71875</c:v>
                </c:pt>
                <c:pt idx="157">
                  <c:v>273.1640625</c:v>
                </c:pt>
                <c:pt idx="158">
                  <c:v>235.5859375</c:v>
                </c:pt>
                <c:pt idx="159">
                  <c:v>229.8046875</c:v>
                </c:pt>
                <c:pt idx="160">
                  <c:v>219.6875</c:v>
                </c:pt>
                <c:pt idx="161">
                  <c:v>1222.734375</c:v>
                </c:pt>
                <c:pt idx="162">
                  <c:v>242.8125</c:v>
                </c:pt>
                <c:pt idx="163">
                  <c:v>231.25</c:v>
                </c:pt>
                <c:pt idx="164">
                  <c:v>315.078125</c:v>
                </c:pt>
                <c:pt idx="165">
                  <c:v>302.0703125</c:v>
                </c:pt>
                <c:pt idx="166">
                  <c:v>348.3203125</c:v>
                </c:pt>
                <c:pt idx="167">
                  <c:v>328.0859375</c:v>
                </c:pt>
                <c:pt idx="168">
                  <c:v>1569.609375</c:v>
                </c:pt>
                <c:pt idx="169">
                  <c:v>1513.2421875</c:v>
                </c:pt>
                <c:pt idx="170">
                  <c:v>120.828125</c:v>
                </c:pt>
                <c:pt idx="171">
                  <c:v>2997.578125</c:v>
                </c:pt>
                <c:pt idx="172">
                  <c:v>330.9765625</c:v>
                </c:pt>
                <c:pt idx="173">
                  <c:v>448.046875</c:v>
                </c:pt>
                <c:pt idx="174">
                  <c:v>64.75</c:v>
                </c:pt>
                <c:pt idx="175">
                  <c:v>72.5546875</c:v>
                </c:pt>
                <c:pt idx="176">
                  <c:v>2075.46875</c:v>
                </c:pt>
                <c:pt idx="177">
                  <c:v>229.8046875</c:v>
                </c:pt>
                <c:pt idx="178">
                  <c:v>250.0390625</c:v>
                </c:pt>
                <c:pt idx="179">
                  <c:v>122.41796875</c:v>
                </c:pt>
                <c:pt idx="180">
                  <c:v>97.703125</c:v>
                </c:pt>
                <c:pt idx="181">
                  <c:v>263.046875</c:v>
                </c:pt>
                <c:pt idx="182">
                  <c:v>265.9375</c:v>
                </c:pt>
                <c:pt idx="183">
                  <c:v>263.046875</c:v>
                </c:pt>
                <c:pt idx="184">
                  <c:v>393.125</c:v>
                </c:pt>
                <c:pt idx="185">
                  <c:v>385.8984375</c:v>
                </c:pt>
                <c:pt idx="186">
                  <c:v>367.109375</c:v>
                </c:pt>
                <c:pt idx="187">
                  <c:v>299.1796875</c:v>
                </c:pt>
                <c:pt idx="188">
                  <c:v>108.3984375</c:v>
                </c:pt>
                <c:pt idx="189">
                  <c:v>446.6015625</c:v>
                </c:pt>
                <c:pt idx="190">
                  <c:v>312.1875</c:v>
                </c:pt>
                <c:pt idx="191">
                  <c:v>345.4296875</c:v>
                </c:pt>
                <c:pt idx="192">
                  <c:v>335.3125</c:v>
                </c:pt>
                <c:pt idx="193">
                  <c:v>401.796875</c:v>
                </c:pt>
                <c:pt idx="194">
                  <c:v>346.875</c:v>
                </c:pt>
                <c:pt idx="195">
                  <c:v>268.828125</c:v>
                </c:pt>
                <c:pt idx="196">
                  <c:v>607.03125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"Well Test"</c:f>
              <c:strCache>
                <c:ptCount val="1"/>
                <c:pt idx="0">
                  <c:v>Well Test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x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Koreksi_Data!$C$2441:$C$2719</c:f>
              <c:numCache>
                <c:formatCode>mmm\-yyyy</c:formatCode>
                <c:ptCount val="279"/>
                <c:pt idx="0">
                  <c:v>36281</c:v>
                </c:pt>
                <c:pt idx="1">
                  <c:v>36312</c:v>
                </c:pt>
                <c:pt idx="2">
                  <c:v>36342</c:v>
                </c:pt>
                <c:pt idx="3">
                  <c:v>36373</c:v>
                </c:pt>
                <c:pt idx="4">
                  <c:v>36404</c:v>
                </c:pt>
                <c:pt idx="5">
                  <c:v>36434</c:v>
                </c:pt>
                <c:pt idx="6">
                  <c:v>36465</c:v>
                </c:pt>
                <c:pt idx="7">
                  <c:v>36495</c:v>
                </c:pt>
                <c:pt idx="8">
                  <c:v>36526</c:v>
                </c:pt>
                <c:pt idx="9">
                  <c:v>36557</c:v>
                </c:pt>
                <c:pt idx="10">
                  <c:v>36586</c:v>
                </c:pt>
                <c:pt idx="11">
                  <c:v>36617</c:v>
                </c:pt>
                <c:pt idx="12">
                  <c:v>36647</c:v>
                </c:pt>
                <c:pt idx="13">
                  <c:v>36678</c:v>
                </c:pt>
                <c:pt idx="14">
                  <c:v>36708</c:v>
                </c:pt>
                <c:pt idx="15">
                  <c:v>36739</c:v>
                </c:pt>
                <c:pt idx="16">
                  <c:v>36770</c:v>
                </c:pt>
                <c:pt idx="17">
                  <c:v>36800</c:v>
                </c:pt>
                <c:pt idx="18">
                  <c:v>36831</c:v>
                </c:pt>
                <c:pt idx="19">
                  <c:v>36861</c:v>
                </c:pt>
                <c:pt idx="20">
                  <c:v>36892</c:v>
                </c:pt>
                <c:pt idx="21">
                  <c:v>36923</c:v>
                </c:pt>
                <c:pt idx="22">
                  <c:v>36951</c:v>
                </c:pt>
                <c:pt idx="23">
                  <c:v>36982</c:v>
                </c:pt>
                <c:pt idx="24">
                  <c:v>37012</c:v>
                </c:pt>
                <c:pt idx="25">
                  <c:v>37043</c:v>
                </c:pt>
                <c:pt idx="26">
                  <c:v>37073</c:v>
                </c:pt>
                <c:pt idx="27">
                  <c:v>37104</c:v>
                </c:pt>
                <c:pt idx="28">
                  <c:v>37135</c:v>
                </c:pt>
                <c:pt idx="29">
                  <c:v>37165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41000</c:v>
                </c:pt>
                <c:pt idx="153">
                  <c:v>41030</c:v>
                </c:pt>
                <c:pt idx="154">
                  <c:v>41061</c:v>
                </c:pt>
                <c:pt idx="155">
                  <c:v>41091</c:v>
                </c:pt>
                <c:pt idx="156">
                  <c:v>41122</c:v>
                </c:pt>
                <c:pt idx="157">
                  <c:v>41153</c:v>
                </c:pt>
                <c:pt idx="158">
                  <c:v>41183</c:v>
                </c:pt>
                <c:pt idx="159">
                  <c:v>41214</c:v>
                </c:pt>
                <c:pt idx="160">
                  <c:v>41244</c:v>
                </c:pt>
                <c:pt idx="161">
                  <c:v>41275</c:v>
                </c:pt>
                <c:pt idx="162">
                  <c:v>41306</c:v>
                </c:pt>
                <c:pt idx="163">
                  <c:v>41334</c:v>
                </c:pt>
                <c:pt idx="164">
                  <c:v>41365</c:v>
                </c:pt>
                <c:pt idx="165">
                  <c:v>41395</c:v>
                </c:pt>
                <c:pt idx="166">
                  <c:v>41426</c:v>
                </c:pt>
                <c:pt idx="167">
                  <c:v>41456</c:v>
                </c:pt>
                <c:pt idx="168">
                  <c:v>41487</c:v>
                </c:pt>
                <c:pt idx="169">
                  <c:v>41518</c:v>
                </c:pt>
                <c:pt idx="170">
                  <c:v>41548</c:v>
                </c:pt>
                <c:pt idx="171">
                  <c:v>41579</c:v>
                </c:pt>
                <c:pt idx="172">
                  <c:v>41609</c:v>
                </c:pt>
                <c:pt idx="173">
                  <c:v>41640</c:v>
                </c:pt>
                <c:pt idx="174">
                  <c:v>41671</c:v>
                </c:pt>
                <c:pt idx="175">
                  <c:v>41699</c:v>
                </c:pt>
                <c:pt idx="176">
                  <c:v>41730</c:v>
                </c:pt>
                <c:pt idx="177">
                  <c:v>41760</c:v>
                </c:pt>
                <c:pt idx="178">
                  <c:v>41791</c:v>
                </c:pt>
                <c:pt idx="179">
                  <c:v>41821</c:v>
                </c:pt>
                <c:pt idx="180">
                  <c:v>41852</c:v>
                </c:pt>
                <c:pt idx="181">
                  <c:v>41883</c:v>
                </c:pt>
                <c:pt idx="182">
                  <c:v>41913</c:v>
                </c:pt>
                <c:pt idx="183">
                  <c:v>41944</c:v>
                </c:pt>
                <c:pt idx="184">
                  <c:v>41974</c:v>
                </c:pt>
                <c:pt idx="185">
                  <c:v>42005</c:v>
                </c:pt>
                <c:pt idx="186">
                  <c:v>42036</c:v>
                </c:pt>
                <c:pt idx="187">
                  <c:v>42064</c:v>
                </c:pt>
                <c:pt idx="188">
                  <c:v>42095</c:v>
                </c:pt>
                <c:pt idx="189">
                  <c:v>42125</c:v>
                </c:pt>
                <c:pt idx="190">
                  <c:v>42156</c:v>
                </c:pt>
                <c:pt idx="191">
                  <c:v>42186</c:v>
                </c:pt>
                <c:pt idx="192">
                  <c:v>42217</c:v>
                </c:pt>
                <c:pt idx="193">
                  <c:v>42248</c:v>
                </c:pt>
                <c:pt idx="194">
                  <c:v>42278</c:v>
                </c:pt>
                <c:pt idx="195">
                  <c:v>42309</c:v>
                </c:pt>
                <c:pt idx="196">
                  <c:v>42339</c:v>
                </c:pt>
                <c:pt idx="197">
                  <c:v>42370</c:v>
                </c:pt>
                <c:pt idx="198">
                  <c:v>42401</c:v>
                </c:pt>
                <c:pt idx="199">
                  <c:v>42430</c:v>
                </c:pt>
                <c:pt idx="200">
                  <c:v>42461</c:v>
                </c:pt>
                <c:pt idx="201">
                  <c:v>42491</c:v>
                </c:pt>
                <c:pt idx="202">
                  <c:v>42522</c:v>
                </c:pt>
                <c:pt idx="203">
                  <c:v>42552</c:v>
                </c:pt>
                <c:pt idx="204">
                  <c:v>42583</c:v>
                </c:pt>
                <c:pt idx="205">
                  <c:v>42614</c:v>
                </c:pt>
                <c:pt idx="206">
                  <c:v>42644</c:v>
                </c:pt>
                <c:pt idx="207">
                  <c:v>42675</c:v>
                </c:pt>
                <c:pt idx="208">
                  <c:v>42705</c:v>
                </c:pt>
                <c:pt idx="209">
                  <c:v>42736</c:v>
                </c:pt>
                <c:pt idx="210">
                  <c:v>42767</c:v>
                </c:pt>
                <c:pt idx="211">
                  <c:v>42795</c:v>
                </c:pt>
                <c:pt idx="212">
                  <c:v>42826</c:v>
                </c:pt>
                <c:pt idx="213">
                  <c:v>42856</c:v>
                </c:pt>
                <c:pt idx="214">
                  <c:v>42887</c:v>
                </c:pt>
                <c:pt idx="215">
                  <c:v>42917</c:v>
                </c:pt>
                <c:pt idx="216">
                  <c:v>42948</c:v>
                </c:pt>
                <c:pt idx="217">
                  <c:v>42979</c:v>
                </c:pt>
                <c:pt idx="218">
                  <c:v>43009</c:v>
                </c:pt>
                <c:pt idx="219">
                  <c:v>43040</c:v>
                </c:pt>
                <c:pt idx="220">
                  <c:v>43070</c:v>
                </c:pt>
                <c:pt idx="221">
                  <c:v>43101</c:v>
                </c:pt>
                <c:pt idx="222">
                  <c:v>43132</c:v>
                </c:pt>
                <c:pt idx="223">
                  <c:v>43160</c:v>
                </c:pt>
                <c:pt idx="224">
                  <c:v>43191</c:v>
                </c:pt>
                <c:pt idx="225">
                  <c:v>43221</c:v>
                </c:pt>
                <c:pt idx="226">
                  <c:v>43252</c:v>
                </c:pt>
                <c:pt idx="227">
                  <c:v>43282</c:v>
                </c:pt>
                <c:pt idx="228">
                  <c:v>43313</c:v>
                </c:pt>
                <c:pt idx="229">
                  <c:v>43344</c:v>
                </c:pt>
                <c:pt idx="230">
                  <c:v>43374</c:v>
                </c:pt>
                <c:pt idx="231">
                  <c:v>43405</c:v>
                </c:pt>
                <c:pt idx="232">
                  <c:v>43435</c:v>
                </c:pt>
                <c:pt idx="233">
                  <c:v>43525</c:v>
                </c:pt>
                <c:pt idx="234">
                  <c:v>43586</c:v>
                </c:pt>
                <c:pt idx="235">
                  <c:v>43617</c:v>
                </c:pt>
                <c:pt idx="236">
                  <c:v>43647</c:v>
                </c:pt>
                <c:pt idx="237">
                  <c:v>43678</c:v>
                </c:pt>
                <c:pt idx="238">
                  <c:v>43709</c:v>
                </c:pt>
                <c:pt idx="239">
                  <c:v>43739</c:v>
                </c:pt>
                <c:pt idx="240">
                  <c:v>43770</c:v>
                </c:pt>
                <c:pt idx="241">
                  <c:v>43800</c:v>
                </c:pt>
                <c:pt idx="242">
                  <c:v>43831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45292</c:v>
                </c:pt>
                <c:pt idx="264">
                  <c:v>45323</c:v>
                </c:pt>
                <c:pt idx="265">
                  <c:v>45352</c:v>
                </c:pt>
                <c:pt idx="266">
                  <c:v>45383</c:v>
                </c:pt>
                <c:pt idx="267">
                  <c:v>45413</c:v>
                </c:pt>
                <c:pt idx="268">
                  <c:v>45444</c:v>
                </c:pt>
                <c:pt idx="269">
                  <c:v>45474</c:v>
                </c:pt>
                <c:pt idx="270">
                  <c:v>45505</c:v>
                </c:pt>
                <c:pt idx="271">
                  <c:v>45536</c:v>
                </c:pt>
                <c:pt idx="272">
                  <c:v>45566</c:v>
                </c:pt>
                <c:pt idx="273">
                  <c:v>45597</c:v>
                </c:pt>
                <c:pt idx="274">
                  <c:v>45627</c:v>
                </c:pt>
                <c:pt idx="275">
                  <c:v>45658</c:v>
                </c:pt>
                <c:pt idx="276">
                  <c:v>45689</c:v>
                </c:pt>
                <c:pt idx="277">
                  <c:v>45717</c:v>
                </c:pt>
                <c:pt idx="278">
                  <c:v>45748</c:v>
                </c:pt>
              </c:numCache>
            </c:numRef>
          </c:xVal>
          <c:yVal>
            <c:numRef>
              <c:f>Koreksi_Data!$Q$2441:$Q$2719</c:f>
              <c:numCache>
                <c:formatCode>#,##0.0</c:formatCode>
                <c:ptCount val="279"/>
                <c:pt idx="1">
                  <c:v>833</c:v>
                </c:pt>
                <c:pt idx="3">
                  <c:v>791</c:v>
                </c:pt>
                <c:pt idx="5">
                  <c:v>804</c:v>
                </c:pt>
                <c:pt idx="6">
                  <c:v>820</c:v>
                </c:pt>
                <c:pt idx="16">
                  <c:v>632</c:v>
                </c:pt>
                <c:pt idx="20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424</c:v>
                </c:pt>
                <c:pt idx="30">
                  <c:v>312</c:v>
                </c:pt>
                <c:pt idx="32">
                  <c:v>336</c:v>
                </c:pt>
                <c:pt idx="38">
                  <c:v>397</c:v>
                </c:pt>
                <c:pt idx="40">
                  <c:v>320</c:v>
                </c:pt>
                <c:pt idx="42">
                  <c:v>276</c:v>
                </c:pt>
                <c:pt idx="43">
                  <c:v>282</c:v>
                </c:pt>
                <c:pt idx="47">
                  <c:v>372</c:v>
                </c:pt>
                <c:pt idx="48">
                  <c:v>312</c:v>
                </c:pt>
                <c:pt idx="49">
                  <c:v>444</c:v>
                </c:pt>
                <c:pt idx="51">
                  <c:v>402</c:v>
                </c:pt>
                <c:pt idx="52">
                  <c:v>324</c:v>
                </c:pt>
                <c:pt idx="56">
                  <c:v>336</c:v>
                </c:pt>
                <c:pt idx="57">
                  <c:v>360</c:v>
                </c:pt>
                <c:pt idx="58">
                  <c:v>304</c:v>
                </c:pt>
                <c:pt idx="59">
                  <c:v>336</c:v>
                </c:pt>
                <c:pt idx="60">
                  <c:v>444</c:v>
                </c:pt>
                <c:pt idx="63">
                  <c:v>324</c:v>
                </c:pt>
                <c:pt idx="68">
                  <c:v>144</c:v>
                </c:pt>
                <c:pt idx="69">
                  <c:v>240</c:v>
                </c:pt>
                <c:pt idx="70">
                  <c:v>252</c:v>
                </c:pt>
                <c:pt idx="73">
                  <c:v>24</c:v>
                </c:pt>
                <c:pt idx="81">
                  <c:v>79</c:v>
                </c:pt>
                <c:pt idx="82">
                  <c:v>218.666666666667</c:v>
                </c:pt>
                <c:pt idx="83">
                  <c:v>336</c:v>
                </c:pt>
                <c:pt idx="84">
                  <c:v>160</c:v>
                </c:pt>
                <c:pt idx="85">
                  <c:v>185</c:v>
                </c:pt>
                <c:pt idx="197">
                  <c:v>0</c:v>
                </c:pt>
                <c:pt idx="198">
                  <c:v>0</c:v>
                </c:pt>
                <c:pt idx="200">
                  <c:v>15</c:v>
                </c:pt>
                <c:pt idx="201">
                  <c:v>0</c:v>
                </c:pt>
                <c:pt idx="208">
                  <c:v>0</c:v>
                </c:pt>
                <c:pt idx="209">
                  <c:v>0</c:v>
                </c:pt>
                <c:pt idx="217">
                  <c:v>0</c:v>
                </c:pt>
                <c:pt idx="222">
                  <c:v>0</c:v>
                </c:pt>
                <c:pt idx="223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55">
                  <c:v>0</c:v>
                </c:pt>
                <c:pt idx="256">
                  <c:v>0</c:v>
                </c:pt>
                <c:pt idx="261">
                  <c:v>0</c:v>
                </c:pt>
                <c:pt idx="270">
                  <c:v>0</c:v>
                </c:pt>
              </c:numCache>
            </c:numRef>
          </c:yVal>
          <c:smooth val="0"/>
        </c:ser>
        <c:axId val="24050534"/>
        <c:axId val="11153557"/>
      </c:scatterChart>
      <c:valAx>
        <c:axId val="24050534"/>
        <c:scaling>
          <c:orientation val="minMax"/>
          <c:max val="45748"/>
          <c:min val="36281"/>
        </c:scaling>
        <c:delete val="0"/>
        <c:axPos val="b"/>
        <c:majorGridlines>
          <c:spPr>
            <a:ln w="6480">
              <a:solidFill>
                <a:srgbClr val="ededed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1153557"/>
        <c:crosses val="autoZero"/>
        <c:crossBetween val="midCat"/>
        <c:majorUnit val="1461"/>
      </c:valAx>
      <c:valAx>
        <c:axId val="11153557"/>
        <c:scaling>
          <c:orientation val="minMax"/>
          <c:max val="40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 spc="-1" strike="noStrike">
                    <a:solidFill>
                      <a:srgbClr val="000000"/>
                    </a:solidFill>
                    <a:latin typeface="Arial"/>
                  </a:rPr>
                  <a:t>FLUID (BFPD)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405053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Relationship Id="rId6" Type="http://schemas.openxmlformats.org/officeDocument/2006/relationships/chart" Target="../charts/chart10.xml"/><Relationship Id="rId7" Type="http://schemas.openxmlformats.org/officeDocument/2006/relationships/chart" Target="../charts/chart11.xml"/><Relationship Id="rId8" Type="http://schemas.openxmlformats.org/officeDocument/2006/relationships/chart" Target="../charts/chart12.xml"/><Relationship Id="rId9" Type="http://schemas.openxmlformats.org/officeDocument/2006/relationships/chart" Target="../charts/chart13.xml"/><Relationship Id="rId10" Type="http://schemas.openxmlformats.org/officeDocument/2006/relationships/chart" Target="../charts/chart14.xml"/><Relationship Id="rId11" Type="http://schemas.openxmlformats.org/officeDocument/2006/relationships/chart" Target="../charts/chart15.xml"/><Relationship Id="rId12" Type="http://schemas.openxmlformats.org/officeDocument/2006/relationships/chart" Target="../charts/chart16.xml"/><Relationship Id="rId13" Type="http://schemas.openxmlformats.org/officeDocument/2006/relationships/chart" Target="../charts/chart17.xml"/><Relationship Id="rId14" Type="http://schemas.openxmlformats.org/officeDocument/2006/relationships/chart" Target="../charts/chart18.xml"/><Relationship Id="rId15" Type="http://schemas.openxmlformats.org/officeDocument/2006/relationships/chart" Target="../charts/chart19.xml"/><Relationship Id="rId16" Type="http://schemas.openxmlformats.org/officeDocument/2006/relationships/chart" Target="../charts/chart20.xml"/><Relationship Id="rId17" Type="http://schemas.openxmlformats.org/officeDocument/2006/relationships/chart" Target="../charts/chart21.xml"/><Relationship Id="rId18" Type="http://schemas.openxmlformats.org/officeDocument/2006/relationships/chart" Target="../charts/chart22.xml"/><Relationship Id="rId19" Type="http://schemas.openxmlformats.org/officeDocument/2006/relationships/chart" Target="../charts/chart23.xml"/><Relationship Id="rId20" Type="http://schemas.openxmlformats.org/officeDocument/2006/relationships/chart" Target="../charts/chart24.xml"/><Relationship Id="rId21" Type="http://schemas.openxmlformats.org/officeDocument/2006/relationships/chart" Target="../charts/chart25.xml"/><Relationship Id="rId22" Type="http://schemas.openxmlformats.org/officeDocument/2006/relationships/chart" Target="../charts/chart26.xml"/><Relationship Id="rId23" Type="http://schemas.openxmlformats.org/officeDocument/2006/relationships/chart" Target="../charts/chart27.xml"/><Relationship Id="rId24" Type="http://schemas.openxmlformats.org/officeDocument/2006/relationships/chart" Target="../charts/chart28.xml"/><Relationship Id="rId25" Type="http://schemas.openxmlformats.org/officeDocument/2006/relationships/chart" Target="../charts/chart29.xml"/><Relationship Id="rId26" Type="http://schemas.openxmlformats.org/officeDocument/2006/relationships/chart" Target="../charts/chart30.xml"/><Relationship Id="rId27" Type="http://schemas.openxmlformats.org/officeDocument/2006/relationships/chart" Target="../charts/chart31.xml"/><Relationship Id="rId28" Type="http://schemas.openxmlformats.org/officeDocument/2006/relationships/chart" Target="../charts/chart32.xml"/><Relationship Id="rId29" Type="http://schemas.openxmlformats.org/officeDocument/2006/relationships/chart" Target="../charts/chart33.xml"/><Relationship Id="rId30" Type="http://schemas.openxmlformats.org/officeDocument/2006/relationships/chart" Target="../charts/chart3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5.xml"/><Relationship Id="rId2" Type="http://schemas.openxmlformats.org/officeDocument/2006/relationships/chart" Target="../charts/chart36.xml"/><Relationship Id="rId3" Type="http://schemas.openxmlformats.org/officeDocument/2006/relationships/chart" Target="../charts/chart37.xml"/><Relationship Id="rId4" Type="http://schemas.openxmlformats.org/officeDocument/2006/relationships/chart" Target="../charts/chart38.xml"/><Relationship Id="rId5" Type="http://schemas.openxmlformats.org/officeDocument/2006/relationships/chart" Target="../charts/chart39.xml"/><Relationship Id="rId6" Type="http://schemas.openxmlformats.org/officeDocument/2006/relationships/chart" Target="../charts/chart40.xml"/><Relationship Id="rId7" Type="http://schemas.openxmlformats.org/officeDocument/2006/relationships/chart" Target="../charts/chart41.xml"/><Relationship Id="rId8" Type="http://schemas.openxmlformats.org/officeDocument/2006/relationships/chart" Target="../charts/chart42.xml"/><Relationship Id="rId9" Type="http://schemas.openxmlformats.org/officeDocument/2006/relationships/chart" Target="../charts/chart43.xml"/><Relationship Id="rId10" Type="http://schemas.openxmlformats.org/officeDocument/2006/relationships/chart" Target="../charts/chart44.xml"/><Relationship Id="rId11" Type="http://schemas.openxmlformats.org/officeDocument/2006/relationships/chart" Target="../charts/chart45.xml"/><Relationship Id="rId12" Type="http://schemas.openxmlformats.org/officeDocument/2006/relationships/chart" Target="../charts/chart46.xml"/><Relationship Id="rId13" Type="http://schemas.openxmlformats.org/officeDocument/2006/relationships/chart" Target="../charts/chart47.xml"/><Relationship Id="rId14" Type="http://schemas.openxmlformats.org/officeDocument/2006/relationships/chart" Target="../charts/chart48.xml"/><Relationship Id="rId15" Type="http://schemas.openxmlformats.org/officeDocument/2006/relationships/chart" Target="../charts/chart49.xml"/><Relationship Id="rId16" Type="http://schemas.openxmlformats.org/officeDocument/2006/relationships/chart" Target="../charts/chart50.xml"/><Relationship Id="rId17" Type="http://schemas.openxmlformats.org/officeDocument/2006/relationships/chart" Target="../charts/chart51.xml"/><Relationship Id="rId18" Type="http://schemas.openxmlformats.org/officeDocument/2006/relationships/chart" Target="../charts/chart52.xml"/><Relationship Id="rId19" Type="http://schemas.openxmlformats.org/officeDocument/2006/relationships/chart" Target="../charts/chart53.xml"/><Relationship Id="rId20" Type="http://schemas.openxmlformats.org/officeDocument/2006/relationships/chart" Target="../charts/chart54.xml"/><Relationship Id="rId21" Type="http://schemas.openxmlformats.org/officeDocument/2006/relationships/chart" Target="../charts/chart55.xml"/><Relationship Id="rId22" Type="http://schemas.openxmlformats.org/officeDocument/2006/relationships/chart" Target="../charts/chart56.xml"/><Relationship Id="rId23" Type="http://schemas.openxmlformats.org/officeDocument/2006/relationships/chart" Target="../charts/chart57.xml"/><Relationship Id="rId24" Type="http://schemas.openxmlformats.org/officeDocument/2006/relationships/chart" Target="../charts/chart58.xml"/><Relationship Id="rId25" Type="http://schemas.openxmlformats.org/officeDocument/2006/relationships/chart" Target="../charts/chart59.xml"/><Relationship Id="rId26" Type="http://schemas.openxmlformats.org/officeDocument/2006/relationships/chart" Target="../charts/chart60.xml"/><Relationship Id="rId27" Type="http://schemas.openxmlformats.org/officeDocument/2006/relationships/chart" Target="../charts/chart61.xml"/><Relationship Id="rId28" Type="http://schemas.openxmlformats.org/officeDocument/2006/relationships/chart" Target="../charts/chart62.xml"/><Relationship Id="rId29" Type="http://schemas.openxmlformats.org/officeDocument/2006/relationships/chart" Target="../charts/chart63.xml"/><Relationship Id="rId30" Type="http://schemas.openxmlformats.org/officeDocument/2006/relationships/chart" Target="../charts/chart6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5.xml"/><Relationship Id="rId2" Type="http://schemas.openxmlformats.org/officeDocument/2006/relationships/chart" Target="../charts/chart66.xml"/><Relationship Id="rId3" Type="http://schemas.openxmlformats.org/officeDocument/2006/relationships/chart" Target="../charts/chart67.xml"/><Relationship Id="rId4" Type="http://schemas.openxmlformats.org/officeDocument/2006/relationships/chart" Target="../charts/chart68.xml"/><Relationship Id="rId5" Type="http://schemas.openxmlformats.org/officeDocument/2006/relationships/chart" Target="../charts/chart69.xml"/><Relationship Id="rId6" Type="http://schemas.openxmlformats.org/officeDocument/2006/relationships/chart" Target="../charts/chart70.xml"/><Relationship Id="rId7" Type="http://schemas.openxmlformats.org/officeDocument/2006/relationships/chart" Target="../charts/chart71.xml"/><Relationship Id="rId8" Type="http://schemas.openxmlformats.org/officeDocument/2006/relationships/chart" Target="../charts/chart72.xml"/><Relationship Id="rId9" Type="http://schemas.openxmlformats.org/officeDocument/2006/relationships/chart" Target="../charts/chart73.xml"/><Relationship Id="rId10" Type="http://schemas.openxmlformats.org/officeDocument/2006/relationships/chart" Target="../charts/chart74.xml"/><Relationship Id="rId11" Type="http://schemas.openxmlformats.org/officeDocument/2006/relationships/chart" Target="../charts/chart75.xml"/><Relationship Id="rId12" Type="http://schemas.openxmlformats.org/officeDocument/2006/relationships/chart" Target="../charts/chart76.xml"/><Relationship Id="rId13" Type="http://schemas.openxmlformats.org/officeDocument/2006/relationships/chart" Target="../charts/chart77.xml"/><Relationship Id="rId14" Type="http://schemas.openxmlformats.org/officeDocument/2006/relationships/chart" Target="../charts/chart78.xml"/><Relationship Id="rId15" Type="http://schemas.openxmlformats.org/officeDocument/2006/relationships/chart" Target="../charts/chart79.xml"/><Relationship Id="rId16" Type="http://schemas.openxmlformats.org/officeDocument/2006/relationships/chart" Target="../charts/chart80.xml"/><Relationship Id="rId17" Type="http://schemas.openxmlformats.org/officeDocument/2006/relationships/chart" Target="../charts/chart81.xml"/><Relationship Id="rId18" Type="http://schemas.openxmlformats.org/officeDocument/2006/relationships/chart" Target="../charts/chart82.xml"/><Relationship Id="rId19" Type="http://schemas.openxmlformats.org/officeDocument/2006/relationships/chart" Target="../charts/chart83.xml"/><Relationship Id="rId20" Type="http://schemas.openxmlformats.org/officeDocument/2006/relationships/chart" Target="../charts/chart84.xml"/><Relationship Id="rId21" Type="http://schemas.openxmlformats.org/officeDocument/2006/relationships/chart" Target="../charts/chart85.xml"/><Relationship Id="rId22" Type="http://schemas.openxmlformats.org/officeDocument/2006/relationships/chart" Target="../charts/chart86.xml"/><Relationship Id="rId23" Type="http://schemas.openxmlformats.org/officeDocument/2006/relationships/chart" Target="../charts/chart87.xml"/><Relationship Id="rId24" Type="http://schemas.openxmlformats.org/officeDocument/2006/relationships/chart" Target="../charts/chart88.xml"/><Relationship Id="rId25" Type="http://schemas.openxmlformats.org/officeDocument/2006/relationships/chart" Target="../charts/chart89.xml"/><Relationship Id="rId26" Type="http://schemas.openxmlformats.org/officeDocument/2006/relationships/chart" Target="../charts/chart90.xml"/><Relationship Id="rId27" Type="http://schemas.openxmlformats.org/officeDocument/2006/relationships/chart" Target="../charts/chart91.xml"/><Relationship Id="rId28" Type="http://schemas.openxmlformats.org/officeDocument/2006/relationships/chart" Target="../charts/chart92.xml"/><Relationship Id="rId29" Type="http://schemas.openxmlformats.org/officeDocument/2006/relationships/chart" Target="../charts/chart93.xml"/><Relationship Id="rId30" Type="http://schemas.openxmlformats.org/officeDocument/2006/relationships/chart" Target="../charts/chart9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95.xml"/><Relationship Id="rId2" Type="http://schemas.openxmlformats.org/officeDocument/2006/relationships/chart" Target="../charts/chart96.xml"/><Relationship Id="rId3" Type="http://schemas.openxmlformats.org/officeDocument/2006/relationships/chart" Target="../charts/chart97.xml"/><Relationship Id="rId4" Type="http://schemas.openxmlformats.org/officeDocument/2006/relationships/chart" Target="../charts/chart98.xml"/><Relationship Id="rId5" Type="http://schemas.openxmlformats.org/officeDocument/2006/relationships/chart" Target="../charts/chart99.xml"/><Relationship Id="rId6" Type="http://schemas.openxmlformats.org/officeDocument/2006/relationships/chart" Target="../charts/chart100.xml"/><Relationship Id="rId7" Type="http://schemas.openxmlformats.org/officeDocument/2006/relationships/chart" Target="../charts/chart101.xml"/><Relationship Id="rId8" Type="http://schemas.openxmlformats.org/officeDocument/2006/relationships/chart" Target="../charts/chart102.xml"/><Relationship Id="rId9" Type="http://schemas.openxmlformats.org/officeDocument/2006/relationships/chart" Target="../charts/chart103.xml"/><Relationship Id="rId10" Type="http://schemas.openxmlformats.org/officeDocument/2006/relationships/chart" Target="../charts/chart104.xml"/><Relationship Id="rId11" Type="http://schemas.openxmlformats.org/officeDocument/2006/relationships/chart" Target="../charts/chart105.xml"/><Relationship Id="rId12" Type="http://schemas.openxmlformats.org/officeDocument/2006/relationships/chart" Target="../charts/chart106.xml"/><Relationship Id="rId13" Type="http://schemas.openxmlformats.org/officeDocument/2006/relationships/chart" Target="../charts/chart107.xml"/><Relationship Id="rId14" Type="http://schemas.openxmlformats.org/officeDocument/2006/relationships/chart" Target="../charts/chart108.xml"/><Relationship Id="rId15" Type="http://schemas.openxmlformats.org/officeDocument/2006/relationships/chart" Target="../charts/chart109.xml"/><Relationship Id="rId16" Type="http://schemas.openxmlformats.org/officeDocument/2006/relationships/chart" Target="../charts/chart110.xml"/><Relationship Id="rId17" Type="http://schemas.openxmlformats.org/officeDocument/2006/relationships/chart" Target="../charts/chart111.xml"/><Relationship Id="rId18" Type="http://schemas.openxmlformats.org/officeDocument/2006/relationships/chart" Target="../charts/chart112.xml"/><Relationship Id="rId19" Type="http://schemas.openxmlformats.org/officeDocument/2006/relationships/chart" Target="../charts/chart113.xml"/><Relationship Id="rId20" Type="http://schemas.openxmlformats.org/officeDocument/2006/relationships/chart" Target="../charts/chart114.xml"/><Relationship Id="rId21" Type="http://schemas.openxmlformats.org/officeDocument/2006/relationships/chart" Target="../charts/chart115.xml"/><Relationship Id="rId22" Type="http://schemas.openxmlformats.org/officeDocument/2006/relationships/chart" Target="../charts/chart116.xml"/><Relationship Id="rId23" Type="http://schemas.openxmlformats.org/officeDocument/2006/relationships/chart" Target="../charts/chart117.xml"/><Relationship Id="rId24" Type="http://schemas.openxmlformats.org/officeDocument/2006/relationships/chart" Target="../charts/chart118.xml"/><Relationship Id="rId25" Type="http://schemas.openxmlformats.org/officeDocument/2006/relationships/chart" Target="../charts/chart119.xml"/><Relationship Id="rId26" Type="http://schemas.openxmlformats.org/officeDocument/2006/relationships/chart" Target="../charts/chart120.xml"/><Relationship Id="rId27" Type="http://schemas.openxmlformats.org/officeDocument/2006/relationships/chart" Target="../charts/chart121.xml"/><Relationship Id="rId28" Type="http://schemas.openxmlformats.org/officeDocument/2006/relationships/chart" Target="../charts/chart122.xml"/><Relationship Id="rId29" Type="http://schemas.openxmlformats.org/officeDocument/2006/relationships/chart" Target="../charts/chart123.xml"/><Relationship Id="rId30" Type="http://schemas.openxmlformats.org/officeDocument/2006/relationships/chart" Target="../charts/chart12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2</xdr:row>
      <xdr:rowOff>160920</xdr:rowOff>
    </xdr:from>
    <xdr:to>
      <xdr:col>26</xdr:col>
      <xdr:colOff>473400</xdr:colOff>
      <xdr:row>18</xdr:row>
      <xdr:rowOff>9720</xdr:rowOff>
    </xdr:to>
    <xdr:graphicFrame>
      <xdr:nvGraphicFramePr>
        <xdr:cNvPr id="0" name="Chart 1"/>
        <xdr:cNvGraphicFramePr/>
      </xdr:nvGraphicFramePr>
      <xdr:xfrm>
        <a:off x="13158000" y="5716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22</xdr:row>
      <xdr:rowOff>160560</xdr:rowOff>
    </xdr:from>
    <xdr:to>
      <xdr:col>26</xdr:col>
      <xdr:colOff>473400</xdr:colOff>
      <xdr:row>38</xdr:row>
      <xdr:rowOff>9360</xdr:rowOff>
    </xdr:to>
    <xdr:graphicFrame>
      <xdr:nvGraphicFramePr>
        <xdr:cNvPr id="1" name="Chart 2"/>
        <xdr:cNvGraphicFramePr/>
      </xdr:nvGraphicFramePr>
      <xdr:xfrm>
        <a:off x="13158000" y="47242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42</xdr:row>
      <xdr:rowOff>160560</xdr:rowOff>
    </xdr:from>
    <xdr:to>
      <xdr:col>26</xdr:col>
      <xdr:colOff>473400</xdr:colOff>
      <xdr:row>58</xdr:row>
      <xdr:rowOff>9360</xdr:rowOff>
    </xdr:to>
    <xdr:graphicFrame>
      <xdr:nvGraphicFramePr>
        <xdr:cNvPr id="2" name="Chart 3"/>
        <xdr:cNvGraphicFramePr/>
      </xdr:nvGraphicFramePr>
      <xdr:xfrm>
        <a:off x="13158000" y="88772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62</xdr:row>
      <xdr:rowOff>160560</xdr:rowOff>
    </xdr:from>
    <xdr:to>
      <xdr:col>26</xdr:col>
      <xdr:colOff>473400</xdr:colOff>
      <xdr:row>78</xdr:row>
      <xdr:rowOff>9360</xdr:rowOff>
    </xdr:to>
    <xdr:graphicFrame>
      <xdr:nvGraphicFramePr>
        <xdr:cNvPr id="3" name="Chart 4"/>
        <xdr:cNvGraphicFramePr/>
      </xdr:nvGraphicFramePr>
      <xdr:xfrm>
        <a:off x="13158000" y="1303020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9</xdr:col>
      <xdr:colOff>255960</xdr:colOff>
      <xdr:row>17</xdr:row>
      <xdr:rowOff>2880</xdr:rowOff>
    </xdr:to>
    <xdr:graphicFrame>
      <xdr:nvGraphicFramePr>
        <xdr:cNvPr id="4" name="Chart 1"/>
        <xdr:cNvGraphicFramePr/>
      </xdr:nvGraphicFramePr>
      <xdr:xfrm>
        <a:off x="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160920</xdr:rowOff>
    </xdr:from>
    <xdr:to>
      <xdr:col>19</xdr:col>
      <xdr:colOff>255960</xdr:colOff>
      <xdr:row>17</xdr:row>
      <xdr:rowOff>2880</xdr:rowOff>
    </xdr:to>
    <xdr:graphicFrame>
      <xdr:nvGraphicFramePr>
        <xdr:cNvPr id="5" name="Chart 2"/>
        <xdr:cNvGraphicFramePr/>
      </xdr:nvGraphicFramePr>
      <xdr:xfrm>
        <a:off x="611496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18</xdr:row>
      <xdr:rowOff>160560</xdr:rowOff>
    </xdr:from>
    <xdr:to>
      <xdr:col>9</xdr:col>
      <xdr:colOff>255960</xdr:colOff>
      <xdr:row>33</xdr:row>
      <xdr:rowOff>2880</xdr:rowOff>
    </xdr:to>
    <xdr:graphicFrame>
      <xdr:nvGraphicFramePr>
        <xdr:cNvPr id="6" name="Chart 3"/>
        <xdr:cNvGraphicFramePr/>
      </xdr:nvGraphicFramePr>
      <xdr:xfrm>
        <a:off x="0" y="3619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18</xdr:row>
      <xdr:rowOff>160560</xdr:rowOff>
    </xdr:from>
    <xdr:to>
      <xdr:col>19</xdr:col>
      <xdr:colOff>255960</xdr:colOff>
      <xdr:row>33</xdr:row>
      <xdr:rowOff>2880</xdr:rowOff>
    </xdr:to>
    <xdr:graphicFrame>
      <xdr:nvGraphicFramePr>
        <xdr:cNvPr id="7" name="Chart 4"/>
        <xdr:cNvGraphicFramePr/>
      </xdr:nvGraphicFramePr>
      <xdr:xfrm>
        <a:off x="6114960" y="3619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34</xdr:row>
      <xdr:rowOff>160560</xdr:rowOff>
    </xdr:from>
    <xdr:to>
      <xdr:col>9</xdr:col>
      <xdr:colOff>255960</xdr:colOff>
      <xdr:row>49</xdr:row>
      <xdr:rowOff>2880</xdr:rowOff>
    </xdr:to>
    <xdr:graphicFrame>
      <xdr:nvGraphicFramePr>
        <xdr:cNvPr id="8" name="Chart 5"/>
        <xdr:cNvGraphicFramePr/>
      </xdr:nvGraphicFramePr>
      <xdr:xfrm>
        <a:off x="0" y="6667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34</xdr:row>
      <xdr:rowOff>160560</xdr:rowOff>
    </xdr:from>
    <xdr:to>
      <xdr:col>19</xdr:col>
      <xdr:colOff>255960</xdr:colOff>
      <xdr:row>49</xdr:row>
      <xdr:rowOff>2880</xdr:rowOff>
    </xdr:to>
    <xdr:graphicFrame>
      <xdr:nvGraphicFramePr>
        <xdr:cNvPr id="9" name="Chart 6"/>
        <xdr:cNvGraphicFramePr/>
      </xdr:nvGraphicFramePr>
      <xdr:xfrm>
        <a:off x="6114960" y="6667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50</xdr:row>
      <xdr:rowOff>160920</xdr:rowOff>
    </xdr:from>
    <xdr:to>
      <xdr:col>9</xdr:col>
      <xdr:colOff>255960</xdr:colOff>
      <xdr:row>65</xdr:row>
      <xdr:rowOff>2880</xdr:rowOff>
    </xdr:to>
    <xdr:graphicFrame>
      <xdr:nvGraphicFramePr>
        <xdr:cNvPr id="10" name="Chart 7"/>
        <xdr:cNvGraphicFramePr/>
      </xdr:nvGraphicFramePr>
      <xdr:xfrm>
        <a:off x="0" y="9715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0</xdr:colOff>
      <xdr:row>50</xdr:row>
      <xdr:rowOff>160920</xdr:rowOff>
    </xdr:from>
    <xdr:to>
      <xdr:col>19</xdr:col>
      <xdr:colOff>255960</xdr:colOff>
      <xdr:row>65</xdr:row>
      <xdr:rowOff>2880</xdr:rowOff>
    </xdr:to>
    <xdr:graphicFrame>
      <xdr:nvGraphicFramePr>
        <xdr:cNvPr id="11" name="Chart 8"/>
        <xdr:cNvGraphicFramePr/>
      </xdr:nvGraphicFramePr>
      <xdr:xfrm>
        <a:off x="6114960" y="9715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66</xdr:row>
      <xdr:rowOff>160560</xdr:rowOff>
    </xdr:from>
    <xdr:to>
      <xdr:col>9</xdr:col>
      <xdr:colOff>255960</xdr:colOff>
      <xdr:row>81</xdr:row>
      <xdr:rowOff>2880</xdr:rowOff>
    </xdr:to>
    <xdr:graphicFrame>
      <xdr:nvGraphicFramePr>
        <xdr:cNvPr id="12" name="Chart 9"/>
        <xdr:cNvGraphicFramePr/>
      </xdr:nvGraphicFramePr>
      <xdr:xfrm>
        <a:off x="0" y="12763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10</xdr:col>
      <xdr:colOff>0</xdr:colOff>
      <xdr:row>66</xdr:row>
      <xdr:rowOff>160560</xdr:rowOff>
    </xdr:from>
    <xdr:to>
      <xdr:col>19</xdr:col>
      <xdr:colOff>255960</xdr:colOff>
      <xdr:row>81</xdr:row>
      <xdr:rowOff>2880</xdr:rowOff>
    </xdr:to>
    <xdr:graphicFrame>
      <xdr:nvGraphicFramePr>
        <xdr:cNvPr id="13" name="Chart 10"/>
        <xdr:cNvGraphicFramePr/>
      </xdr:nvGraphicFramePr>
      <xdr:xfrm>
        <a:off x="6114960" y="12763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0</xdr:colOff>
      <xdr:row>82</xdr:row>
      <xdr:rowOff>160560</xdr:rowOff>
    </xdr:from>
    <xdr:to>
      <xdr:col>9</xdr:col>
      <xdr:colOff>255960</xdr:colOff>
      <xdr:row>97</xdr:row>
      <xdr:rowOff>2880</xdr:rowOff>
    </xdr:to>
    <xdr:graphicFrame>
      <xdr:nvGraphicFramePr>
        <xdr:cNvPr id="14" name="Chart 11"/>
        <xdr:cNvGraphicFramePr/>
      </xdr:nvGraphicFramePr>
      <xdr:xfrm>
        <a:off x="0" y="15811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10</xdr:col>
      <xdr:colOff>0</xdr:colOff>
      <xdr:row>82</xdr:row>
      <xdr:rowOff>160560</xdr:rowOff>
    </xdr:from>
    <xdr:to>
      <xdr:col>19</xdr:col>
      <xdr:colOff>255960</xdr:colOff>
      <xdr:row>97</xdr:row>
      <xdr:rowOff>2880</xdr:rowOff>
    </xdr:to>
    <xdr:graphicFrame>
      <xdr:nvGraphicFramePr>
        <xdr:cNvPr id="15" name="Chart 12"/>
        <xdr:cNvGraphicFramePr/>
      </xdr:nvGraphicFramePr>
      <xdr:xfrm>
        <a:off x="6114960" y="15811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0</xdr:colOff>
      <xdr:row>98</xdr:row>
      <xdr:rowOff>160920</xdr:rowOff>
    </xdr:from>
    <xdr:to>
      <xdr:col>9</xdr:col>
      <xdr:colOff>255960</xdr:colOff>
      <xdr:row>113</xdr:row>
      <xdr:rowOff>2880</xdr:rowOff>
    </xdr:to>
    <xdr:graphicFrame>
      <xdr:nvGraphicFramePr>
        <xdr:cNvPr id="16" name="Chart 13"/>
        <xdr:cNvGraphicFramePr/>
      </xdr:nvGraphicFramePr>
      <xdr:xfrm>
        <a:off x="0" y="18859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10</xdr:col>
      <xdr:colOff>0</xdr:colOff>
      <xdr:row>98</xdr:row>
      <xdr:rowOff>160920</xdr:rowOff>
    </xdr:from>
    <xdr:to>
      <xdr:col>19</xdr:col>
      <xdr:colOff>255960</xdr:colOff>
      <xdr:row>113</xdr:row>
      <xdr:rowOff>2880</xdr:rowOff>
    </xdr:to>
    <xdr:graphicFrame>
      <xdr:nvGraphicFramePr>
        <xdr:cNvPr id="17" name="Chart 14"/>
        <xdr:cNvGraphicFramePr/>
      </xdr:nvGraphicFramePr>
      <xdr:xfrm>
        <a:off x="6114960" y="18859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0</xdr:colOff>
      <xdr:row>114</xdr:row>
      <xdr:rowOff>160560</xdr:rowOff>
    </xdr:from>
    <xdr:to>
      <xdr:col>9</xdr:col>
      <xdr:colOff>255960</xdr:colOff>
      <xdr:row>129</xdr:row>
      <xdr:rowOff>2880</xdr:rowOff>
    </xdr:to>
    <xdr:graphicFrame>
      <xdr:nvGraphicFramePr>
        <xdr:cNvPr id="18" name="Chart 15"/>
        <xdr:cNvGraphicFramePr/>
      </xdr:nvGraphicFramePr>
      <xdr:xfrm>
        <a:off x="0" y="21907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10</xdr:col>
      <xdr:colOff>0</xdr:colOff>
      <xdr:row>114</xdr:row>
      <xdr:rowOff>160560</xdr:rowOff>
    </xdr:from>
    <xdr:to>
      <xdr:col>19</xdr:col>
      <xdr:colOff>255960</xdr:colOff>
      <xdr:row>129</xdr:row>
      <xdr:rowOff>2880</xdr:rowOff>
    </xdr:to>
    <xdr:graphicFrame>
      <xdr:nvGraphicFramePr>
        <xdr:cNvPr id="19" name="Chart 16"/>
        <xdr:cNvGraphicFramePr/>
      </xdr:nvGraphicFramePr>
      <xdr:xfrm>
        <a:off x="6114960" y="21907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0</xdr:colOff>
      <xdr:row>130</xdr:row>
      <xdr:rowOff>160560</xdr:rowOff>
    </xdr:from>
    <xdr:to>
      <xdr:col>9</xdr:col>
      <xdr:colOff>255960</xdr:colOff>
      <xdr:row>145</xdr:row>
      <xdr:rowOff>2880</xdr:rowOff>
    </xdr:to>
    <xdr:graphicFrame>
      <xdr:nvGraphicFramePr>
        <xdr:cNvPr id="20" name="Chart 17"/>
        <xdr:cNvGraphicFramePr/>
      </xdr:nvGraphicFramePr>
      <xdr:xfrm>
        <a:off x="0" y="24955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10</xdr:col>
      <xdr:colOff>0</xdr:colOff>
      <xdr:row>130</xdr:row>
      <xdr:rowOff>160560</xdr:rowOff>
    </xdr:from>
    <xdr:to>
      <xdr:col>19</xdr:col>
      <xdr:colOff>255960</xdr:colOff>
      <xdr:row>145</xdr:row>
      <xdr:rowOff>2880</xdr:rowOff>
    </xdr:to>
    <xdr:graphicFrame>
      <xdr:nvGraphicFramePr>
        <xdr:cNvPr id="21" name="Chart 18"/>
        <xdr:cNvGraphicFramePr/>
      </xdr:nvGraphicFramePr>
      <xdr:xfrm>
        <a:off x="6114960" y="24955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0</xdr:colOff>
      <xdr:row>146</xdr:row>
      <xdr:rowOff>160920</xdr:rowOff>
    </xdr:from>
    <xdr:to>
      <xdr:col>9</xdr:col>
      <xdr:colOff>255960</xdr:colOff>
      <xdr:row>161</xdr:row>
      <xdr:rowOff>2880</xdr:rowOff>
    </xdr:to>
    <xdr:graphicFrame>
      <xdr:nvGraphicFramePr>
        <xdr:cNvPr id="22" name="Chart 19"/>
        <xdr:cNvGraphicFramePr/>
      </xdr:nvGraphicFramePr>
      <xdr:xfrm>
        <a:off x="0" y="28003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10</xdr:col>
      <xdr:colOff>0</xdr:colOff>
      <xdr:row>146</xdr:row>
      <xdr:rowOff>160920</xdr:rowOff>
    </xdr:from>
    <xdr:to>
      <xdr:col>19</xdr:col>
      <xdr:colOff>255960</xdr:colOff>
      <xdr:row>161</xdr:row>
      <xdr:rowOff>2880</xdr:rowOff>
    </xdr:to>
    <xdr:graphicFrame>
      <xdr:nvGraphicFramePr>
        <xdr:cNvPr id="23" name="Chart 20"/>
        <xdr:cNvGraphicFramePr/>
      </xdr:nvGraphicFramePr>
      <xdr:xfrm>
        <a:off x="6114960" y="28003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0</xdr:colOff>
      <xdr:row>162</xdr:row>
      <xdr:rowOff>160560</xdr:rowOff>
    </xdr:from>
    <xdr:to>
      <xdr:col>9</xdr:col>
      <xdr:colOff>255960</xdr:colOff>
      <xdr:row>177</xdr:row>
      <xdr:rowOff>2880</xdr:rowOff>
    </xdr:to>
    <xdr:graphicFrame>
      <xdr:nvGraphicFramePr>
        <xdr:cNvPr id="24" name="Chart 21"/>
        <xdr:cNvGraphicFramePr/>
      </xdr:nvGraphicFramePr>
      <xdr:xfrm>
        <a:off x="0" y="31051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10</xdr:col>
      <xdr:colOff>0</xdr:colOff>
      <xdr:row>162</xdr:row>
      <xdr:rowOff>160560</xdr:rowOff>
    </xdr:from>
    <xdr:to>
      <xdr:col>19</xdr:col>
      <xdr:colOff>255960</xdr:colOff>
      <xdr:row>177</xdr:row>
      <xdr:rowOff>2880</xdr:rowOff>
    </xdr:to>
    <xdr:graphicFrame>
      <xdr:nvGraphicFramePr>
        <xdr:cNvPr id="25" name="Chart 22"/>
        <xdr:cNvGraphicFramePr/>
      </xdr:nvGraphicFramePr>
      <xdr:xfrm>
        <a:off x="6114960" y="31051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0</xdr:colOff>
      <xdr:row>178</xdr:row>
      <xdr:rowOff>160560</xdr:rowOff>
    </xdr:from>
    <xdr:to>
      <xdr:col>9</xdr:col>
      <xdr:colOff>255960</xdr:colOff>
      <xdr:row>193</xdr:row>
      <xdr:rowOff>2880</xdr:rowOff>
    </xdr:to>
    <xdr:graphicFrame>
      <xdr:nvGraphicFramePr>
        <xdr:cNvPr id="26" name="Chart 23"/>
        <xdr:cNvGraphicFramePr/>
      </xdr:nvGraphicFramePr>
      <xdr:xfrm>
        <a:off x="0" y="34099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10</xdr:col>
      <xdr:colOff>0</xdr:colOff>
      <xdr:row>178</xdr:row>
      <xdr:rowOff>160560</xdr:rowOff>
    </xdr:from>
    <xdr:to>
      <xdr:col>19</xdr:col>
      <xdr:colOff>255960</xdr:colOff>
      <xdr:row>193</xdr:row>
      <xdr:rowOff>2880</xdr:rowOff>
    </xdr:to>
    <xdr:graphicFrame>
      <xdr:nvGraphicFramePr>
        <xdr:cNvPr id="27" name="Chart 24"/>
        <xdr:cNvGraphicFramePr/>
      </xdr:nvGraphicFramePr>
      <xdr:xfrm>
        <a:off x="6114960" y="34099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0</xdr:colOff>
      <xdr:row>194</xdr:row>
      <xdr:rowOff>160920</xdr:rowOff>
    </xdr:from>
    <xdr:to>
      <xdr:col>9</xdr:col>
      <xdr:colOff>255960</xdr:colOff>
      <xdr:row>209</xdr:row>
      <xdr:rowOff>2880</xdr:rowOff>
    </xdr:to>
    <xdr:graphicFrame>
      <xdr:nvGraphicFramePr>
        <xdr:cNvPr id="28" name="Chart 25"/>
        <xdr:cNvGraphicFramePr/>
      </xdr:nvGraphicFramePr>
      <xdr:xfrm>
        <a:off x="0" y="37147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10</xdr:col>
      <xdr:colOff>0</xdr:colOff>
      <xdr:row>194</xdr:row>
      <xdr:rowOff>160920</xdr:rowOff>
    </xdr:from>
    <xdr:to>
      <xdr:col>19</xdr:col>
      <xdr:colOff>255960</xdr:colOff>
      <xdr:row>209</xdr:row>
      <xdr:rowOff>2880</xdr:rowOff>
    </xdr:to>
    <xdr:graphicFrame>
      <xdr:nvGraphicFramePr>
        <xdr:cNvPr id="29" name="Chart 26"/>
        <xdr:cNvGraphicFramePr/>
      </xdr:nvGraphicFramePr>
      <xdr:xfrm>
        <a:off x="6114960" y="37147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0</xdr:colOff>
      <xdr:row>210</xdr:row>
      <xdr:rowOff>160560</xdr:rowOff>
    </xdr:from>
    <xdr:to>
      <xdr:col>9</xdr:col>
      <xdr:colOff>255960</xdr:colOff>
      <xdr:row>225</xdr:row>
      <xdr:rowOff>2880</xdr:rowOff>
    </xdr:to>
    <xdr:graphicFrame>
      <xdr:nvGraphicFramePr>
        <xdr:cNvPr id="30" name="Chart 27"/>
        <xdr:cNvGraphicFramePr/>
      </xdr:nvGraphicFramePr>
      <xdr:xfrm>
        <a:off x="0" y="40195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10</xdr:col>
      <xdr:colOff>0</xdr:colOff>
      <xdr:row>210</xdr:row>
      <xdr:rowOff>160560</xdr:rowOff>
    </xdr:from>
    <xdr:to>
      <xdr:col>19</xdr:col>
      <xdr:colOff>255960</xdr:colOff>
      <xdr:row>225</xdr:row>
      <xdr:rowOff>2880</xdr:rowOff>
    </xdr:to>
    <xdr:graphicFrame>
      <xdr:nvGraphicFramePr>
        <xdr:cNvPr id="31" name="Chart 28"/>
        <xdr:cNvGraphicFramePr/>
      </xdr:nvGraphicFramePr>
      <xdr:xfrm>
        <a:off x="6114960" y="40195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0</xdr:colOff>
      <xdr:row>226</xdr:row>
      <xdr:rowOff>160560</xdr:rowOff>
    </xdr:from>
    <xdr:to>
      <xdr:col>9</xdr:col>
      <xdr:colOff>255960</xdr:colOff>
      <xdr:row>241</xdr:row>
      <xdr:rowOff>2880</xdr:rowOff>
    </xdr:to>
    <xdr:graphicFrame>
      <xdr:nvGraphicFramePr>
        <xdr:cNvPr id="32" name="Chart 29"/>
        <xdr:cNvGraphicFramePr/>
      </xdr:nvGraphicFramePr>
      <xdr:xfrm>
        <a:off x="0" y="43243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10</xdr:col>
      <xdr:colOff>0</xdr:colOff>
      <xdr:row>226</xdr:row>
      <xdr:rowOff>160560</xdr:rowOff>
    </xdr:from>
    <xdr:to>
      <xdr:col>19</xdr:col>
      <xdr:colOff>255960</xdr:colOff>
      <xdr:row>241</xdr:row>
      <xdr:rowOff>2880</xdr:rowOff>
    </xdr:to>
    <xdr:graphicFrame>
      <xdr:nvGraphicFramePr>
        <xdr:cNvPr id="33" name="Chart 30"/>
        <xdr:cNvGraphicFramePr/>
      </xdr:nvGraphicFramePr>
      <xdr:xfrm>
        <a:off x="6114960" y="43243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9</xdr:col>
      <xdr:colOff>255960</xdr:colOff>
      <xdr:row>17</xdr:row>
      <xdr:rowOff>2880</xdr:rowOff>
    </xdr:to>
    <xdr:graphicFrame>
      <xdr:nvGraphicFramePr>
        <xdr:cNvPr id="34" name="Chart 1"/>
        <xdr:cNvGraphicFramePr/>
      </xdr:nvGraphicFramePr>
      <xdr:xfrm>
        <a:off x="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160920</xdr:rowOff>
    </xdr:from>
    <xdr:to>
      <xdr:col>19</xdr:col>
      <xdr:colOff>255960</xdr:colOff>
      <xdr:row>17</xdr:row>
      <xdr:rowOff>2880</xdr:rowOff>
    </xdr:to>
    <xdr:graphicFrame>
      <xdr:nvGraphicFramePr>
        <xdr:cNvPr id="35" name="Chart 2"/>
        <xdr:cNvGraphicFramePr/>
      </xdr:nvGraphicFramePr>
      <xdr:xfrm>
        <a:off x="611496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18</xdr:row>
      <xdr:rowOff>160560</xdr:rowOff>
    </xdr:from>
    <xdr:to>
      <xdr:col>9</xdr:col>
      <xdr:colOff>255960</xdr:colOff>
      <xdr:row>33</xdr:row>
      <xdr:rowOff>2880</xdr:rowOff>
    </xdr:to>
    <xdr:graphicFrame>
      <xdr:nvGraphicFramePr>
        <xdr:cNvPr id="36" name="Chart 3"/>
        <xdr:cNvGraphicFramePr/>
      </xdr:nvGraphicFramePr>
      <xdr:xfrm>
        <a:off x="0" y="3619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18</xdr:row>
      <xdr:rowOff>160560</xdr:rowOff>
    </xdr:from>
    <xdr:to>
      <xdr:col>19</xdr:col>
      <xdr:colOff>255960</xdr:colOff>
      <xdr:row>33</xdr:row>
      <xdr:rowOff>2880</xdr:rowOff>
    </xdr:to>
    <xdr:graphicFrame>
      <xdr:nvGraphicFramePr>
        <xdr:cNvPr id="37" name="Chart 4"/>
        <xdr:cNvGraphicFramePr/>
      </xdr:nvGraphicFramePr>
      <xdr:xfrm>
        <a:off x="6114960" y="3619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34</xdr:row>
      <xdr:rowOff>160560</xdr:rowOff>
    </xdr:from>
    <xdr:to>
      <xdr:col>9</xdr:col>
      <xdr:colOff>255960</xdr:colOff>
      <xdr:row>49</xdr:row>
      <xdr:rowOff>2880</xdr:rowOff>
    </xdr:to>
    <xdr:graphicFrame>
      <xdr:nvGraphicFramePr>
        <xdr:cNvPr id="38" name="Chart 5"/>
        <xdr:cNvGraphicFramePr/>
      </xdr:nvGraphicFramePr>
      <xdr:xfrm>
        <a:off x="0" y="6667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34</xdr:row>
      <xdr:rowOff>160560</xdr:rowOff>
    </xdr:from>
    <xdr:to>
      <xdr:col>19</xdr:col>
      <xdr:colOff>255960</xdr:colOff>
      <xdr:row>49</xdr:row>
      <xdr:rowOff>2880</xdr:rowOff>
    </xdr:to>
    <xdr:graphicFrame>
      <xdr:nvGraphicFramePr>
        <xdr:cNvPr id="39" name="Chart 6"/>
        <xdr:cNvGraphicFramePr/>
      </xdr:nvGraphicFramePr>
      <xdr:xfrm>
        <a:off x="6114960" y="6667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50</xdr:row>
      <xdr:rowOff>160920</xdr:rowOff>
    </xdr:from>
    <xdr:to>
      <xdr:col>9</xdr:col>
      <xdr:colOff>255960</xdr:colOff>
      <xdr:row>65</xdr:row>
      <xdr:rowOff>2880</xdr:rowOff>
    </xdr:to>
    <xdr:graphicFrame>
      <xdr:nvGraphicFramePr>
        <xdr:cNvPr id="40" name="Chart 7"/>
        <xdr:cNvGraphicFramePr/>
      </xdr:nvGraphicFramePr>
      <xdr:xfrm>
        <a:off x="0" y="9715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0</xdr:colOff>
      <xdr:row>50</xdr:row>
      <xdr:rowOff>160920</xdr:rowOff>
    </xdr:from>
    <xdr:to>
      <xdr:col>19</xdr:col>
      <xdr:colOff>255960</xdr:colOff>
      <xdr:row>65</xdr:row>
      <xdr:rowOff>2880</xdr:rowOff>
    </xdr:to>
    <xdr:graphicFrame>
      <xdr:nvGraphicFramePr>
        <xdr:cNvPr id="41" name="Chart 8"/>
        <xdr:cNvGraphicFramePr/>
      </xdr:nvGraphicFramePr>
      <xdr:xfrm>
        <a:off x="6114960" y="9715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66</xdr:row>
      <xdr:rowOff>160560</xdr:rowOff>
    </xdr:from>
    <xdr:to>
      <xdr:col>9</xdr:col>
      <xdr:colOff>255960</xdr:colOff>
      <xdr:row>81</xdr:row>
      <xdr:rowOff>2880</xdr:rowOff>
    </xdr:to>
    <xdr:graphicFrame>
      <xdr:nvGraphicFramePr>
        <xdr:cNvPr id="42" name="Chart 9"/>
        <xdr:cNvGraphicFramePr/>
      </xdr:nvGraphicFramePr>
      <xdr:xfrm>
        <a:off x="0" y="12763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10</xdr:col>
      <xdr:colOff>0</xdr:colOff>
      <xdr:row>66</xdr:row>
      <xdr:rowOff>160560</xdr:rowOff>
    </xdr:from>
    <xdr:to>
      <xdr:col>19</xdr:col>
      <xdr:colOff>255960</xdr:colOff>
      <xdr:row>81</xdr:row>
      <xdr:rowOff>2880</xdr:rowOff>
    </xdr:to>
    <xdr:graphicFrame>
      <xdr:nvGraphicFramePr>
        <xdr:cNvPr id="43" name="Chart 10"/>
        <xdr:cNvGraphicFramePr/>
      </xdr:nvGraphicFramePr>
      <xdr:xfrm>
        <a:off x="6114960" y="12763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0</xdr:colOff>
      <xdr:row>82</xdr:row>
      <xdr:rowOff>160560</xdr:rowOff>
    </xdr:from>
    <xdr:to>
      <xdr:col>9</xdr:col>
      <xdr:colOff>255960</xdr:colOff>
      <xdr:row>97</xdr:row>
      <xdr:rowOff>2880</xdr:rowOff>
    </xdr:to>
    <xdr:graphicFrame>
      <xdr:nvGraphicFramePr>
        <xdr:cNvPr id="44" name="Chart 11"/>
        <xdr:cNvGraphicFramePr/>
      </xdr:nvGraphicFramePr>
      <xdr:xfrm>
        <a:off x="0" y="15811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10</xdr:col>
      <xdr:colOff>0</xdr:colOff>
      <xdr:row>82</xdr:row>
      <xdr:rowOff>160560</xdr:rowOff>
    </xdr:from>
    <xdr:to>
      <xdr:col>19</xdr:col>
      <xdr:colOff>255960</xdr:colOff>
      <xdr:row>97</xdr:row>
      <xdr:rowOff>2880</xdr:rowOff>
    </xdr:to>
    <xdr:graphicFrame>
      <xdr:nvGraphicFramePr>
        <xdr:cNvPr id="45" name="Chart 12"/>
        <xdr:cNvGraphicFramePr/>
      </xdr:nvGraphicFramePr>
      <xdr:xfrm>
        <a:off x="6114960" y="15811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0</xdr:colOff>
      <xdr:row>98</xdr:row>
      <xdr:rowOff>160920</xdr:rowOff>
    </xdr:from>
    <xdr:to>
      <xdr:col>9</xdr:col>
      <xdr:colOff>255960</xdr:colOff>
      <xdr:row>113</xdr:row>
      <xdr:rowOff>2880</xdr:rowOff>
    </xdr:to>
    <xdr:graphicFrame>
      <xdr:nvGraphicFramePr>
        <xdr:cNvPr id="46" name="Chart 13"/>
        <xdr:cNvGraphicFramePr/>
      </xdr:nvGraphicFramePr>
      <xdr:xfrm>
        <a:off x="0" y="18859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10</xdr:col>
      <xdr:colOff>0</xdr:colOff>
      <xdr:row>98</xdr:row>
      <xdr:rowOff>160920</xdr:rowOff>
    </xdr:from>
    <xdr:to>
      <xdr:col>19</xdr:col>
      <xdr:colOff>255960</xdr:colOff>
      <xdr:row>113</xdr:row>
      <xdr:rowOff>2880</xdr:rowOff>
    </xdr:to>
    <xdr:graphicFrame>
      <xdr:nvGraphicFramePr>
        <xdr:cNvPr id="47" name="Chart 14"/>
        <xdr:cNvGraphicFramePr/>
      </xdr:nvGraphicFramePr>
      <xdr:xfrm>
        <a:off x="6114960" y="18859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0</xdr:colOff>
      <xdr:row>114</xdr:row>
      <xdr:rowOff>160560</xdr:rowOff>
    </xdr:from>
    <xdr:to>
      <xdr:col>9</xdr:col>
      <xdr:colOff>255960</xdr:colOff>
      <xdr:row>129</xdr:row>
      <xdr:rowOff>2880</xdr:rowOff>
    </xdr:to>
    <xdr:graphicFrame>
      <xdr:nvGraphicFramePr>
        <xdr:cNvPr id="48" name="Chart 15"/>
        <xdr:cNvGraphicFramePr/>
      </xdr:nvGraphicFramePr>
      <xdr:xfrm>
        <a:off x="0" y="21907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10</xdr:col>
      <xdr:colOff>0</xdr:colOff>
      <xdr:row>114</xdr:row>
      <xdr:rowOff>160560</xdr:rowOff>
    </xdr:from>
    <xdr:to>
      <xdr:col>19</xdr:col>
      <xdr:colOff>255960</xdr:colOff>
      <xdr:row>129</xdr:row>
      <xdr:rowOff>2880</xdr:rowOff>
    </xdr:to>
    <xdr:graphicFrame>
      <xdr:nvGraphicFramePr>
        <xdr:cNvPr id="49" name="Chart 16"/>
        <xdr:cNvGraphicFramePr/>
      </xdr:nvGraphicFramePr>
      <xdr:xfrm>
        <a:off x="6114960" y="21907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0</xdr:colOff>
      <xdr:row>130</xdr:row>
      <xdr:rowOff>160560</xdr:rowOff>
    </xdr:from>
    <xdr:to>
      <xdr:col>9</xdr:col>
      <xdr:colOff>255960</xdr:colOff>
      <xdr:row>145</xdr:row>
      <xdr:rowOff>2880</xdr:rowOff>
    </xdr:to>
    <xdr:graphicFrame>
      <xdr:nvGraphicFramePr>
        <xdr:cNvPr id="50" name="Chart 17"/>
        <xdr:cNvGraphicFramePr/>
      </xdr:nvGraphicFramePr>
      <xdr:xfrm>
        <a:off x="0" y="24955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10</xdr:col>
      <xdr:colOff>0</xdr:colOff>
      <xdr:row>130</xdr:row>
      <xdr:rowOff>160560</xdr:rowOff>
    </xdr:from>
    <xdr:to>
      <xdr:col>19</xdr:col>
      <xdr:colOff>255960</xdr:colOff>
      <xdr:row>145</xdr:row>
      <xdr:rowOff>2880</xdr:rowOff>
    </xdr:to>
    <xdr:graphicFrame>
      <xdr:nvGraphicFramePr>
        <xdr:cNvPr id="51" name="Chart 18"/>
        <xdr:cNvGraphicFramePr/>
      </xdr:nvGraphicFramePr>
      <xdr:xfrm>
        <a:off x="6114960" y="24955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0</xdr:colOff>
      <xdr:row>146</xdr:row>
      <xdr:rowOff>160920</xdr:rowOff>
    </xdr:from>
    <xdr:to>
      <xdr:col>9</xdr:col>
      <xdr:colOff>255960</xdr:colOff>
      <xdr:row>161</xdr:row>
      <xdr:rowOff>2880</xdr:rowOff>
    </xdr:to>
    <xdr:graphicFrame>
      <xdr:nvGraphicFramePr>
        <xdr:cNvPr id="52" name="Chart 19"/>
        <xdr:cNvGraphicFramePr/>
      </xdr:nvGraphicFramePr>
      <xdr:xfrm>
        <a:off x="0" y="28003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10</xdr:col>
      <xdr:colOff>0</xdr:colOff>
      <xdr:row>146</xdr:row>
      <xdr:rowOff>160920</xdr:rowOff>
    </xdr:from>
    <xdr:to>
      <xdr:col>19</xdr:col>
      <xdr:colOff>255960</xdr:colOff>
      <xdr:row>161</xdr:row>
      <xdr:rowOff>2880</xdr:rowOff>
    </xdr:to>
    <xdr:graphicFrame>
      <xdr:nvGraphicFramePr>
        <xdr:cNvPr id="53" name="Chart 20"/>
        <xdr:cNvGraphicFramePr/>
      </xdr:nvGraphicFramePr>
      <xdr:xfrm>
        <a:off x="6114960" y="28003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0</xdr:colOff>
      <xdr:row>162</xdr:row>
      <xdr:rowOff>160560</xdr:rowOff>
    </xdr:from>
    <xdr:to>
      <xdr:col>9</xdr:col>
      <xdr:colOff>255960</xdr:colOff>
      <xdr:row>177</xdr:row>
      <xdr:rowOff>2880</xdr:rowOff>
    </xdr:to>
    <xdr:graphicFrame>
      <xdr:nvGraphicFramePr>
        <xdr:cNvPr id="54" name="Chart 21"/>
        <xdr:cNvGraphicFramePr/>
      </xdr:nvGraphicFramePr>
      <xdr:xfrm>
        <a:off x="0" y="31051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10</xdr:col>
      <xdr:colOff>0</xdr:colOff>
      <xdr:row>162</xdr:row>
      <xdr:rowOff>160560</xdr:rowOff>
    </xdr:from>
    <xdr:to>
      <xdr:col>19</xdr:col>
      <xdr:colOff>255960</xdr:colOff>
      <xdr:row>177</xdr:row>
      <xdr:rowOff>2880</xdr:rowOff>
    </xdr:to>
    <xdr:graphicFrame>
      <xdr:nvGraphicFramePr>
        <xdr:cNvPr id="55" name="Chart 22"/>
        <xdr:cNvGraphicFramePr/>
      </xdr:nvGraphicFramePr>
      <xdr:xfrm>
        <a:off x="6114960" y="31051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0</xdr:colOff>
      <xdr:row>178</xdr:row>
      <xdr:rowOff>160560</xdr:rowOff>
    </xdr:from>
    <xdr:to>
      <xdr:col>9</xdr:col>
      <xdr:colOff>255960</xdr:colOff>
      <xdr:row>193</xdr:row>
      <xdr:rowOff>2880</xdr:rowOff>
    </xdr:to>
    <xdr:graphicFrame>
      <xdr:nvGraphicFramePr>
        <xdr:cNvPr id="56" name="Chart 23"/>
        <xdr:cNvGraphicFramePr/>
      </xdr:nvGraphicFramePr>
      <xdr:xfrm>
        <a:off x="0" y="34099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10</xdr:col>
      <xdr:colOff>0</xdr:colOff>
      <xdr:row>178</xdr:row>
      <xdr:rowOff>160560</xdr:rowOff>
    </xdr:from>
    <xdr:to>
      <xdr:col>19</xdr:col>
      <xdr:colOff>255960</xdr:colOff>
      <xdr:row>193</xdr:row>
      <xdr:rowOff>2880</xdr:rowOff>
    </xdr:to>
    <xdr:graphicFrame>
      <xdr:nvGraphicFramePr>
        <xdr:cNvPr id="57" name="Chart 24"/>
        <xdr:cNvGraphicFramePr/>
      </xdr:nvGraphicFramePr>
      <xdr:xfrm>
        <a:off x="6114960" y="34099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0</xdr:colOff>
      <xdr:row>194</xdr:row>
      <xdr:rowOff>160920</xdr:rowOff>
    </xdr:from>
    <xdr:to>
      <xdr:col>9</xdr:col>
      <xdr:colOff>255960</xdr:colOff>
      <xdr:row>209</xdr:row>
      <xdr:rowOff>2880</xdr:rowOff>
    </xdr:to>
    <xdr:graphicFrame>
      <xdr:nvGraphicFramePr>
        <xdr:cNvPr id="58" name="Chart 25"/>
        <xdr:cNvGraphicFramePr/>
      </xdr:nvGraphicFramePr>
      <xdr:xfrm>
        <a:off x="0" y="37147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10</xdr:col>
      <xdr:colOff>0</xdr:colOff>
      <xdr:row>194</xdr:row>
      <xdr:rowOff>160920</xdr:rowOff>
    </xdr:from>
    <xdr:to>
      <xdr:col>19</xdr:col>
      <xdr:colOff>255960</xdr:colOff>
      <xdr:row>209</xdr:row>
      <xdr:rowOff>2880</xdr:rowOff>
    </xdr:to>
    <xdr:graphicFrame>
      <xdr:nvGraphicFramePr>
        <xdr:cNvPr id="59" name="Chart 26"/>
        <xdr:cNvGraphicFramePr/>
      </xdr:nvGraphicFramePr>
      <xdr:xfrm>
        <a:off x="6114960" y="37147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0</xdr:colOff>
      <xdr:row>210</xdr:row>
      <xdr:rowOff>160560</xdr:rowOff>
    </xdr:from>
    <xdr:to>
      <xdr:col>9</xdr:col>
      <xdr:colOff>255960</xdr:colOff>
      <xdr:row>225</xdr:row>
      <xdr:rowOff>2880</xdr:rowOff>
    </xdr:to>
    <xdr:graphicFrame>
      <xdr:nvGraphicFramePr>
        <xdr:cNvPr id="60" name="Chart 27"/>
        <xdr:cNvGraphicFramePr/>
      </xdr:nvGraphicFramePr>
      <xdr:xfrm>
        <a:off x="0" y="40195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10</xdr:col>
      <xdr:colOff>0</xdr:colOff>
      <xdr:row>210</xdr:row>
      <xdr:rowOff>160560</xdr:rowOff>
    </xdr:from>
    <xdr:to>
      <xdr:col>19</xdr:col>
      <xdr:colOff>255960</xdr:colOff>
      <xdr:row>225</xdr:row>
      <xdr:rowOff>2880</xdr:rowOff>
    </xdr:to>
    <xdr:graphicFrame>
      <xdr:nvGraphicFramePr>
        <xdr:cNvPr id="61" name="Chart 28"/>
        <xdr:cNvGraphicFramePr/>
      </xdr:nvGraphicFramePr>
      <xdr:xfrm>
        <a:off x="6114960" y="40195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0</xdr:colOff>
      <xdr:row>226</xdr:row>
      <xdr:rowOff>160560</xdr:rowOff>
    </xdr:from>
    <xdr:to>
      <xdr:col>9</xdr:col>
      <xdr:colOff>255960</xdr:colOff>
      <xdr:row>241</xdr:row>
      <xdr:rowOff>2880</xdr:rowOff>
    </xdr:to>
    <xdr:graphicFrame>
      <xdr:nvGraphicFramePr>
        <xdr:cNvPr id="62" name="Chart 29"/>
        <xdr:cNvGraphicFramePr/>
      </xdr:nvGraphicFramePr>
      <xdr:xfrm>
        <a:off x="0" y="43243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10</xdr:col>
      <xdr:colOff>0</xdr:colOff>
      <xdr:row>226</xdr:row>
      <xdr:rowOff>160560</xdr:rowOff>
    </xdr:from>
    <xdr:to>
      <xdr:col>19</xdr:col>
      <xdr:colOff>255960</xdr:colOff>
      <xdr:row>241</xdr:row>
      <xdr:rowOff>2880</xdr:rowOff>
    </xdr:to>
    <xdr:graphicFrame>
      <xdr:nvGraphicFramePr>
        <xdr:cNvPr id="63" name="Chart 30"/>
        <xdr:cNvGraphicFramePr/>
      </xdr:nvGraphicFramePr>
      <xdr:xfrm>
        <a:off x="6114960" y="43243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9</xdr:col>
      <xdr:colOff>255960</xdr:colOff>
      <xdr:row>17</xdr:row>
      <xdr:rowOff>2880</xdr:rowOff>
    </xdr:to>
    <xdr:graphicFrame>
      <xdr:nvGraphicFramePr>
        <xdr:cNvPr id="64" name="Chart 1"/>
        <xdr:cNvGraphicFramePr/>
      </xdr:nvGraphicFramePr>
      <xdr:xfrm>
        <a:off x="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160920</xdr:rowOff>
    </xdr:from>
    <xdr:to>
      <xdr:col>19</xdr:col>
      <xdr:colOff>255960</xdr:colOff>
      <xdr:row>17</xdr:row>
      <xdr:rowOff>2880</xdr:rowOff>
    </xdr:to>
    <xdr:graphicFrame>
      <xdr:nvGraphicFramePr>
        <xdr:cNvPr id="65" name="Chart 2"/>
        <xdr:cNvGraphicFramePr/>
      </xdr:nvGraphicFramePr>
      <xdr:xfrm>
        <a:off x="611496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18</xdr:row>
      <xdr:rowOff>160560</xdr:rowOff>
    </xdr:from>
    <xdr:to>
      <xdr:col>9</xdr:col>
      <xdr:colOff>255960</xdr:colOff>
      <xdr:row>33</xdr:row>
      <xdr:rowOff>2880</xdr:rowOff>
    </xdr:to>
    <xdr:graphicFrame>
      <xdr:nvGraphicFramePr>
        <xdr:cNvPr id="66" name="Chart 3"/>
        <xdr:cNvGraphicFramePr/>
      </xdr:nvGraphicFramePr>
      <xdr:xfrm>
        <a:off x="0" y="3619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18</xdr:row>
      <xdr:rowOff>160560</xdr:rowOff>
    </xdr:from>
    <xdr:to>
      <xdr:col>19</xdr:col>
      <xdr:colOff>255960</xdr:colOff>
      <xdr:row>33</xdr:row>
      <xdr:rowOff>2880</xdr:rowOff>
    </xdr:to>
    <xdr:graphicFrame>
      <xdr:nvGraphicFramePr>
        <xdr:cNvPr id="67" name="Chart 4"/>
        <xdr:cNvGraphicFramePr/>
      </xdr:nvGraphicFramePr>
      <xdr:xfrm>
        <a:off x="6114960" y="3619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34</xdr:row>
      <xdr:rowOff>160560</xdr:rowOff>
    </xdr:from>
    <xdr:to>
      <xdr:col>9</xdr:col>
      <xdr:colOff>255960</xdr:colOff>
      <xdr:row>49</xdr:row>
      <xdr:rowOff>2880</xdr:rowOff>
    </xdr:to>
    <xdr:graphicFrame>
      <xdr:nvGraphicFramePr>
        <xdr:cNvPr id="68" name="Chart 5"/>
        <xdr:cNvGraphicFramePr/>
      </xdr:nvGraphicFramePr>
      <xdr:xfrm>
        <a:off x="0" y="6667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34</xdr:row>
      <xdr:rowOff>160560</xdr:rowOff>
    </xdr:from>
    <xdr:to>
      <xdr:col>19</xdr:col>
      <xdr:colOff>255960</xdr:colOff>
      <xdr:row>49</xdr:row>
      <xdr:rowOff>2880</xdr:rowOff>
    </xdr:to>
    <xdr:graphicFrame>
      <xdr:nvGraphicFramePr>
        <xdr:cNvPr id="69" name="Chart 6"/>
        <xdr:cNvGraphicFramePr/>
      </xdr:nvGraphicFramePr>
      <xdr:xfrm>
        <a:off x="6114960" y="6667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50</xdr:row>
      <xdr:rowOff>160920</xdr:rowOff>
    </xdr:from>
    <xdr:to>
      <xdr:col>9</xdr:col>
      <xdr:colOff>255960</xdr:colOff>
      <xdr:row>65</xdr:row>
      <xdr:rowOff>2880</xdr:rowOff>
    </xdr:to>
    <xdr:graphicFrame>
      <xdr:nvGraphicFramePr>
        <xdr:cNvPr id="70" name="Chart 7"/>
        <xdr:cNvGraphicFramePr/>
      </xdr:nvGraphicFramePr>
      <xdr:xfrm>
        <a:off x="0" y="9715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0</xdr:colOff>
      <xdr:row>50</xdr:row>
      <xdr:rowOff>160920</xdr:rowOff>
    </xdr:from>
    <xdr:to>
      <xdr:col>19</xdr:col>
      <xdr:colOff>255960</xdr:colOff>
      <xdr:row>65</xdr:row>
      <xdr:rowOff>2880</xdr:rowOff>
    </xdr:to>
    <xdr:graphicFrame>
      <xdr:nvGraphicFramePr>
        <xdr:cNvPr id="71" name="Chart 8"/>
        <xdr:cNvGraphicFramePr/>
      </xdr:nvGraphicFramePr>
      <xdr:xfrm>
        <a:off x="6114960" y="9715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66</xdr:row>
      <xdr:rowOff>160560</xdr:rowOff>
    </xdr:from>
    <xdr:to>
      <xdr:col>9</xdr:col>
      <xdr:colOff>255960</xdr:colOff>
      <xdr:row>81</xdr:row>
      <xdr:rowOff>2880</xdr:rowOff>
    </xdr:to>
    <xdr:graphicFrame>
      <xdr:nvGraphicFramePr>
        <xdr:cNvPr id="72" name="Chart 9"/>
        <xdr:cNvGraphicFramePr/>
      </xdr:nvGraphicFramePr>
      <xdr:xfrm>
        <a:off x="0" y="12763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10</xdr:col>
      <xdr:colOff>0</xdr:colOff>
      <xdr:row>66</xdr:row>
      <xdr:rowOff>160560</xdr:rowOff>
    </xdr:from>
    <xdr:to>
      <xdr:col>19</xdr:col>
      <xdr:colOff>255960</xdr:colOff>
      <xdr:row>81</xdr:row>
      <xdr:rowOff>2880</xdr:rowOff>
    </xdr:to>
    <xdr:graphicFrame>
      <xdr:nvGraphicFramePr>
        <xdr:cNvPr id="73" name="Chart 10"/>
        <xdr:cNvGraphicFramePr/>
      </xdr:nvGraphicFramePr>
      <xdr:xfrm>
        <a:off x="6114960" y="12763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0</xdr:colOff>
      <xdr:row>82</xdr:row>
      <xdr:rowOff>160560</xdr:rowOff>
    </xdr:from>
    <xdr:to>
      <xdr:col>9</xdr:col>
      <xdr:colOff>255960</xdr:colOff>
      <xdr:row>97</xdr:row>
      <xdr:rowOff>2880</xdr:rowOff>
    </xdr:to>
    <xdr:graphicFrame>
      <xdr:nvGraphicFramePr>
        <xdr:cNvPr id="74" name="Chart 11"/>
        <xdr:cNvGraphicFramePr/>
      </xdr:nvGraphicFramePr>
      <xdr:xfrm>
        <a:off x="0" y="15811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10</xdr:col>
      <xdr:colOff>0</xdr:colOff>
      <xdr:row>82</xdr:row>
      <xdr:rowOff>160560</xdr:rowOff>
    </xdr:from>
    <xdr:to>
      <xdr:col>19</xdr:col>
      <xdr:colOff>255960</xdr:colOff>
      <xdr:row>97</xdr:row>
      <xdr:rowOff>2880</xdr:rowOff>
    </xdr:to>
    <xdr:graphicFrame>
      <xdr:nvGraphicFramePr>
        <xdr:cNvPr id="75" name="Chart 12"/>
        <xdr:cNvGraphicFramePr/>
      </xdr:nvGraphicFramePr>
      <xdr:xfrm>
        <a:off x="6114960" y="15811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0</xdr:colOff>
      <xdr:row>98</xdr:row>
      <xdr:rowOff>160920</xdr:rowOff>
    </xdr:from>
    <xdr:to>
      <xdr:col>9</xdr:col>
      <xdr:colOff>255960</xdr:colOff>
      <xdr:row>113</xdr:row>
      <xdr:rowOff>2880</xdr:rowOff>
    </xdr:to>
    <xdr:graphicFrame>
      <xdr:nvGraphicFramePr>
        <xdr:cNvPr id="76" name="Chart 13"/>
        <xdr:cNvGraphicFramePr/>
      </xdr:nvGraphicFramePr>
      <xdr:xfrm>
        <a:off x="0" y="18859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10</xdr:col>
      <xdr:colOff>0</xdr:colOff>
      <xdr:row>98</xdr:row>
      <xdr:rowOff>160920</xdr:rowOff>
    </xdr:from>
    <xdr:to>
      <xdr:col>19</xdr:col>
      <xdr:colOff>255960</xdr:colOff>
      <xdr:row>113</xdr:row>
      <xdr:rowOff>2880</xdr:rowOff>
    </xdr:to>
    <xdr:graphicFrame>
      <xdr:nvGraphicFramePr>
        <xdr:cNvPr id="77" name="Chart 14"/>
        <xdr:cNvGraphicFramePr/>
      </xdr:nvGraphicFramePr>
      <xdr:xfrm>
        <a:off x="6114960" y="18859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0</xdr:colOff>
      <xdr:row>114</xdr:row>
      <xdr:rowOff>160560</xdr:rowOff>
    </xdr:from>
    <xdr:to>
      <xdr:col>9</xdr:col>
      <xdr:colOff>255960</xdr:colOff>
      <xdr:row>129</xdr:row>
      <xdr:rowOff>2880</xdr:rowOff>
    </xdr:to>
    <xdr:graphicFrame>
      <xdr:nvGraphicFramePr>
        <xdr:cNvPr id="78" name="Chart 15"/>
        <xdr:cNvGraphicFramePr/>
      </xdr:nvGraphicFramePr>
      <xdr:xfrm>
        <a:off x="0" y="21907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10</xdr:col>
      <xdr:colOff>0</xdr:colOff>
      <xdr:row>114</xdr:row>
      <xdr:rowOff>160560</xdr:rowOff>
    </xdr:from>
    <xdr:to>
      <xdr:col>19</xdr:col>
      <xdr:colOff>255960</xdr:colOff>
      <xdr:row>129</xdr:row>
      <xdr:rowOff>2880</xdr:rowOff>
    </xdr:to>
    <xdr:graphicFrame>
      <xdr:nvGraphicFramePr>
        <xdr:cNvPr id="79" name="Chart 16"/>
        <xdr:cNvGraphicFramePr/>
      </xdr:nvGraphicFramePr>
      <xdr:xfrm>
        <a:off x="6114960" y="21907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0</xdr:colOff>
      <xdr:row>130</xdr:row>
      <xdr:rowOff>160560</xdr:rowOff>
    </xdr:from>
    <xdr:to>
      <xdr:col>9</xdr:col>
      <xdr:colOff>255960</xdr:colOff>
      <xdr:row>145</xdr:row>
      <xdr:rowOff>2880</xdr:rowOff>
    </xdr:to>
    <xdr:graphicFrame>
      <xdr:nvGraphicFramePr>
        <xdr:cNvPr id="80" name="Chart 17"/>
        <xdr:cNvGraphicFramePr/>
      </xdr:nvGraphicFramePr>
      <xdr:xfrm>
        <a:off x="0" y="24955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10</xdr:col>
      <xdr:colOff>0</xdr:colOff>
      <xdr:row>130</xdr:row>
      <xdr:rowOff>160560</xdr:rowOff>
    </xdr:from>
    <xdr:to>
      <xdr:col>19</xdr:col>
      <xdr:colOff>255960</xdr:colOff>
      <xdr:row>145</xdr:row>
      <xdr:rowOff>2880</xdr:rowOff>
    </xdr:to>
    <xdr:graphicFrame>
      <xdr:nvGraphicFramePr>
        <xdr:cNvPr id="81" name="Chart 18"/>
        <xdr:cNvGraphicFramePr/>
      </xdr:nvGraphicFramePr>
      <xdr:xfrm>
        <a:off x="6114960" y="24955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0</xdr:colOff>
      <xdr:row>146</xdr:row>
      <xdr:rowOff>160920</xdr:rowOff>
    </xdr:from>
    <xdr:to>
      <xdr:col>9</xdr:col>
      <xdr:colOff>255960</xdr:colOff>
      <xdr:row>161</xdr:row>
      <xdr:rowOff>2880</xdr:rowOff>
    </xdr:to>
    <xdr:graphicFrame>
      <xdr:nvGraphicFramePr>
        <xdr:cNvPr id="82" name="Chart 19"/>
        <xdr:cNvGraphicFramePr/>
      </xdr:nvGraphicFramePr>
      <xdr:xfrm>
        <a:off x="0" y="28003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10</xdr:col>
      <xdr:colOff>0</xdr:colOff>
      <xdr:row>146</xdr:row>
      <xdr:rowOff>160920</xdr:rowOff>
    </xdr:from>
    <xdr:to>
      <xdr:col>19</xdr:col>
      <xdr:colOff>255960</xdr:colOff>
      <xdr:row>161</xdr:row>
      <xdr:rowOff>2880</xdr:rowOff>
    </xdr:to>
    <xdr:graphicFrame>
      <xdr:nvGraphicFramePr>
        <xdr:cNvPr id="83" name="Chart 20"/>
        <xdr:cNvGraphicFramePr/>
      </xdr:nvGraphicFramePr>
      <xdr:xfrm>
        <a:off x="6114960" y="28003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0</xdr:colOff>
      <xdr:row>162</xdr:row>
      <xdr:rowOff>160560</xdr:rowOff>
    </xdr:from>
    <xdr:to>
      <xdr:col>9</xdr:col>
      <xdr:colOff>255960</xdr:colOff>
      <xdr:row>177</xdr:row>
      <xdr:rowOff>2880</xdr:rowOff>
    </xdr:to>
    <xdr:graphicFrame>
      <xdr:nvGraphicFramePr>
        <xdr:cNvPr id="84" name="Chart 21"/>
        <xdr:cNvGraphicFramePr/>
      </xdr:nvGraphicFramePr>
      <xdr:xfrm>
        <a:off x="0" y="31051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10</xdr:col>
      <xdr:colOff>0</xdr:colOff>
      <xdr:row>162</xdr:row>
      <xdr:rowOff>160560</xdr:rowOff>
    </xdr:from>
    <xdr:to>
      <xdr:col>19</xdr:col>
      <xdr:colOff>255960</xdr:colOff>
      <xdr:row>177</xdr:row>
      <xdr:rowOff>2880</xdr:rowOff>
    </xdr:to>
    <xdr:graphicFrame>
      <xdr:nvGraphicFramePr>
        <xdr:cNvPr id="85" name="Chart 22"/>
        <xdr:cNvGraphicFramePr/>
      </xdr:nvGraphicFramePr>
      <xdr:xfrm>
        <a:off x="6114960" y="31051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0</xdr:colOff>
      <xdr:row>178</xdr:row>
      <xdr:rowOff>160560</xdr:rowOff>
    </xdr:from>
    <xdr:to>
      <xdr:col>9</xdr:col>
      <xdr:colOff>255960</xdr:colOff>
      <xdr:row>193</xdr:row>
      <xdr:rowOff>2880</xdr:rowOff>
    </xdr:to>
    <xdr:graphicFrame>
      <xdr:nvGraphicFramePr>
        <xdr:cNvPr id="86" name="Chart 23"/>
        <xdr:cNvGraphicFramePr/>
      </xdr:nvGraphicFramePr>
      <xdr:xfrm>
        <a:off x="0" y="34099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10</xdr:col>
      <xdr:colOff>0</xdr:colOff>
      <xdr:row>178</xdr:row>
      <xdr:rowOff>160560</xdr:rowOff>
    </xdr:from>
    <xdr:to>
      <xdr:col>19</xdr:col>
      <xdr:colOff>255960</xdr:colOff>
      <xdr:row>193</xdr:row>
      <xdr:rowOff>2880</xdr:rowOff>
    </xdr:to>
    <xdr:graphicFrame>
      <xdr:nvGraphicFramePr>
        <xdr:cNvPr id="87" name="Chart 24"/>
        <xdr:cNvGraphicFramePr/>
      </xdr:nvGraphicFramePr>
      <xdr:xfrm>
        <a:off x="6114960" y="34099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0</xdr:colOff>
      <xdr:row>194</xdr:row>
      <xdr:rowOff>160920</xdr:rowOff>
    </xdr:from>
    <xdr:to>
      <xdr:col>9</xdr:col>
      <xdr:colOff>255960</xdr:colOff>
      <xdr:row>209</xdr:row>
      <xdr:rowOff>2880</xdr:rowOff>
    </xdr:to>
    <xdr:graphicFrame>
      <xdr:nvGraphicFramePr>
        <xdr:cNvPr id="88" name="Chart 25"/>
        <xdr:cNvGraphicFramePr/>
      </xdr:nvGraphicFramePr>
      <xdr:xfrm>
        <a:off x="0" y="37147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10</xdr:col>
      <xdr:colOff>0</xdr:colOff>
      <xdr:row>194</xdr:row>
      <xdr:rowOff>160920</xdr:rowOff>
    </xdr:from>
    <xdr:to>
      <xdr:col>19</xdr:col>
      <xdr:colOff>255960</xdr:colOff>
      <xdr:row>209</xdr:row>
      <xdr:rowOff>2880</xdr:rowOff>
    </xdr:to>
    <xdr:graphicFrame>
      <xdr:nvGraphicFramePr>
        <xdr:cNvPr id="89" name="Chart 26"/>
        <xdr:cNvGraphicFramePr/>
      </xdr:nvGraphicFramePr>
      <xdr:xfrm>
        <a:off x="6114960" y="37147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0</xdr:colOff>
      <xdr:row>210</xdr:row>
      <xdr:rowOff>160560</xdr:rowOff>
    </xdr:from>
    <xdr:to>
      <xdr:col>9</xdr:col>
      <xdr:colOff>255960</xdr:colOff>
      <xdr:row>225</xdr:row>
      <xdr:rowOff>2880</xdr:rowOff>
    </xdr:to>
    <xdr:graphicFrame>
      <xdr:nvGraphicFramePr>
        <xdr:cNvPr id="90" name="Chart 27"/>
        <xdr:cNvGraphicFramePr/>
      </xdr:nvGraphicFramePr>
      <xdr:xfrm>
        <a:off x="0" y="40195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10</xdr:col>
      <xdr:colOff>0</xdr:colOff>
      <xdr:row>210</xdr:row>
      <xdr:rowOff>160560</xdr:rowOff>
    </xdr:from>
    <xdr:to>
      <xdr:col>19</xdr:col>
      <xdr:colOff>255960</xdr:colOff>
      <xdr:row>225</xdr:row>
      <xdr:rowOff>2880</xdr:rowOff>
    </xdr:to>
    <xdr:graphicFrame>
      <xdr:nvGraphicFramePr>
        <xdr:cNvPr id="91" name="Chart 28"/>
        <xdr:cNvGraphicFramePr/>
      </xdr:nvGraphicFramePr>
      <xdr:xfrm>
        <a:off x="6114960" y="40195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0</xdr:colOff>
      <xdr:row>226</xdr:row>
      <xdr:rowOff>160560</xdr:rowOff>
    </xdr:from>
    <xdr:to>
      <xdr:col>9</xdr:col>
      <xdr:colOff>255960</xdr:colOff>
      <xdr:row>241</xdr:row>
      <xdr:rowOff>2880</xdr:rowOff>
    </xdr:to>
    <xdr:graphicFrame>
      <xdr:nvGraphicFramePr>
        <xdr:cNvPr id="92" name="Chart 29"/>
        <xdr:cNvGraphicFramePr/>
      </xdr:nvGraphicFramePr>
      <xdr:xfrm>
        <a:off x="0" y="43243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10</xdr:col>
      <xdr:colOff>0</xdr:colOff>
      <xdr:row>226</xdr:row>
      <xdr:rowOff>160560</xdr:rowOff>
    </xdr:from>
    <xdr:to>
      <xdr:col>19</xdr:col>
      <xdr:colOff>255960</xdr:colOff>
      <xdr:row>241</xdr:row>
      <xdr:rowOff>2880</xdr:rowOff>
    </xdr:to>
    <xdr:graphicFrame>
      <xdr:nvGraphicFramePr>
        <xdr:cNvPr id="93" name="Chart 30"/>
        <xdr:cNvGraphicFramePr/>
      </xdr:nvGraphicFramePr>
      <xdr:xfrm>
        <a:off x="6114960" y="43243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9</xdr:col>
      <xdr:colOff>255960</xdr:colOff>
      <xdr:row>17</xdr:row>
      <xdr:rowOff>2880</xdr:rowOff>
    </xdr:to>
    <xdr:graphicFrame>
      <xdr:nvGraphicFramePr>
        <xdr:cNvPr id="94" name="Chart 1"/>
        <xdr:cNvGraphicFramePr/>
      </xdr:nvGraphicFramePr>
      <xdr:xfrm>
        <a:off x="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160920</xdr:rowOff>
    </xdr:from>
    <xdr:to>
      <xdr:col>19</xdr:col>
      <xdr:colOff>255960</xdr:colOff>
      <xdr:row>17</xdr:row>
      <xdr:rowOff>2880</xdr:rowOff>
    </xdr:to>
    <xdr:graphicFrame>
      <xdr:nvGraphicFramePr>
        <xdr:cNvPr id="95" name="Chart 2"/>
        <xdr:cNvGraphicFramePr/>
      </xdr:nvGraphicFramePr>
      <xdr:xfrm>
        <a:off x="611496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18</xdr:row>
      <xdr:rowOff>160560</xdr:rowOff>
    </xdr:from>
    <xdr:to>
      <xdr:col>9</xdr:col>
      <xdr:colOff>255960</xdr:colOff>
      <xdr:row>33</xdr:row>
      <xdr:rowOff>2880</xdr:rowOff>
    </xdr:to>
    <xdr:graphicFrame>
      <xdr:nvGraphicFramePr>
        <xdr:cNvPr id="96" name="Chart 3"/>
        <xdr:cNvGraphicFramePr/>
      </xdr:nvGraphicFramePr>
      <xdr:xfrm>
        <a:off x="0" y="3619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18</xdr:row>
      <xdr:rowOff>160560</xdr:rowOff>
    </xdr:from>
    <xdr:to>
      <xdr:col>19</xdr:col>
      <xdr:colOff>255960</xdr:colOff>
      <xdr:row>33</xdr:row>
      <xdr:rowOff>2880</xdr:rowOff>
    </xdr:to>
    <xdr:graphicFrame>
      <xdr:nvGraphicFramePr>
        <xdr:cNvPr id="97" name="Chart 4"/>
        <xdr:cNvGraphicFramePr/>
      </xdr:nvGraphicFramePr>
      <xdr:xfrm>
        <a:off x="6114960" y="3619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34</xdr:row>
      <xdr:rowOff>160560</xdr:rowOff>
    </xdr:from>
    <xdr:to>
      <xdr:col>9</xdr:col>
      <xdr:colOff>255960</xdr:colOff>
      <xdr:row>49</xdr:row>
      <xdr:rowOff>2880</xdr:rowOff>
    </xdr:to>
    <xdr:graphicFrame>
      <xdr:nvGraphicFramePr>
        <xdr:cNvPr id="98" name="Chart 5"/>
        <xdr:cNvGraphicFramePr/>
      </xdr:nvGraphicFramePr>
      <xdr:xfrm>
        <a:off x="0" y="6667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34</xdr:row>
      <xdr:rowOff>160560</xdr:rowOff>
    </xdr:from>
    <xdr:to>
      <xdr:col>19</xdr:col>
      <xdr:colOff>255960</xdr:colOff>
      <xdr:row>49</xdr:row>
      <xdr:rowOff>2880</xdr:rowOff>
    </xdr:to>
    <xdr:graphicFrame>
      <xdr:nvGraphicFramePr>
        <xdr:cNvPr id="99" name="Chart 6"/>
        <xdr:cNvGraphicFramePr/>
      </xdr:nvGraphicFramePr>
      <xdr:xfrm>
        <a:off x="6114960" y="6667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50</xdr:row>
      <xdr:rowOff>160920</xdr:rowOff>
    </xdr:from>
    <xdr:to>
      <xdr:col>9</xdr:col>
      <xdr:colOff>255960</xdr:colOff>
      <xdr:row>65</xdr:row>
      <xdr:rowOff>2880</xdr:rowOff>
    </xdr:to>
    <xdr:graphicFrame>
      <xdr:nvGraphicFramePr>
        <xdr:cNvPr id="100" name="Chart 7"/>
        <xdr:cNvGraphicFramePr/>
      </xdr:nvGraphicFramePr>
      <xdr:xfrm>
        <a:off x="0" y="9715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0</xdr:colOff>
      <xdr:row>50</xdr:row>
      <xdr:rowOff>160920</xdr:rowOff>
    </xdr:from>
    <xdr:to>
      <xdr:col>19</xdr:col>
      <xdr:colOff>255960</xdr:colOff>
      <xdr:row>65</xdr:row>
      <xdr:rowOff>2880</xdr:rowOff>
    </xdr:to>
    <xdr:graphicFrame>
      <xdr:nvGraphicFramePr>
        <xdr:cNvPr id="101" name="Chart 8"/>
        <xdr:cNvGraphicFramePr/>
      </xdr:nvGraphicFramePr>
      <xdr:xfrm>
        <a:off x="6114960" y="9715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66</xdr:row>
      <xdr:rowOff>160560</xdr:rowOff>
    </xdr:from>
    <xdr:to>
      <xdr:col>9</xdr:col>
      <xdr:colOff>255960</xdr:colOff>
      <xdr:row>81</xdr:row>
      <xdr:rowOff>2880</xdr:rowOff>
    </xdr:to>
    <xdr:graphicFrame>
      <xdr:nvGraphicFramePr>
        <xdr:cNvPr id="102" name="Chart 9"/>
        <xdr:cNvGraphicFramePr/>
      </xdr:nvGraphicFramePr>
      <xdr:xfrm>
        <a:off x="0" y="12763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10</xdr:col>
      <xdr:colOff>0</xdr:colOff>
      <xdr:row>66</xdr:row>
      <xdr:rowOff>160560</xdr:rowOff>
    </xdr:from>
    <xdr:to>
      <xdr:col>19</xdr:col>
      <xdr:colOff>255960</xdr:colOff>
      <xdr:row>81</xdr:row>
      <xdr:rowOff>2880</xdr:rowOff>
    </xdr:to>
    <xdr:graphicFrame>
      <xdr:nvGraphicFramePr>
        <xdr:cNvPr id="103" name="Chart 10"/>
        <xdr:cNvGraphicFramePr/>
      </xdr:nvGraphicFramePr>
      <xdr:xfrm>
        <a:off x="6114960" y="12763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0</xdr:colOff>
      <xdr:row>82</xdr:row>
      <xdr:rowOff>160560</xdr:rowOff>
    </xdr:from>
    <xdr:to>
      <xdr:col>9</xdr:col>
      <xdr:colOff>255960</xdr:colOff>
      <xdr:row>97</xdr:row>
      <xdr:rowOff>2880</xdr:rowOff>
    </xdr:to>
    <xdr:graphicFrame>
      <xdr:nvGraphicFramePr>
        <xdr:cNvPr id="104" name="Chart 11"/>
        <xdr:cNvGraphicFramePr/>
      </xdr:nvGraphicFramePr>
      <xdr:xfrm>
        <a:off x="0" y="15811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10</xdr:col>
      <xdr:colOff>0</xdr:colOff>
      <xdr:row>82</xdr:row>
      <xdr:rowOff>160560</xdr:rowOff>
    </xdr:from>
    <xdr:to>
      <xdr:col>19</xdr:col>
      <xdr:colOff>255960</xdr:colOff>
      <xdr:row>97</xdr:row>
      <xdr:rowOff>2880</xdr:rowOff>
    </xdr:to>
    <xdr:graphicFrame>
      <xdr:nvGraphicFramePr>
        <xdr:cNvPr id="105" name="Chart 12"/>
        <xdr:cNvGraphicFramePr/>
      </xdr:nvGraphicFramePr>
      <xdr:xfrm>
        <a:off x="6114960" y="15811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0</xdr:colOff>
      <xdr:row>98</xdr:row>
      <xdr:rowOff>160920</xdr:rowOff>
    </xdr:from>
    <xdr:to>
      <xdr:col>9</xdr:col>
      <xdr:colOff>255960</xdr:colOff>
      <xdr:row>113</xdr:row>
      <xdr:rowOff>2880</xdr:rowOff>
    </xdr:to>
    <xdr:graphicFrame>
      <xdr:nvGraphicFramePr>
        <xdr:cNvPr id="106" name="Chart 13"/>
        <xdr:cNvGraphicFramePr/>
      </xdr:nvGraphicFramePr>
      <xdr:xfrm>
        <a:off x="0" y="18859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10</xdr:col>
      <xdr:colOff>0</xdr:colOff>
      <xdr:row>98</xdr:row>
      <xdr:rowOff>160920</xdr:rowOff>
    </xdr:from>
    <xdr:to>
      <xdr:col>19</xdr:col>
      <xdr:colOff>255960</xdr:colOff>
      <xdr:row>113</xdr:row>
      <xdr:rowOff>2880</xdr:rowOff>
    </xdr:to>
    <xdr:graphicFrame>
      <xdr:nvGraphicFramePr>
        <xdr:cNvPr id="107" name="Chart 14"/>
        <xdr:cNvGraphicFramePr/>
      </xdr:nvGraphicFramePr>
      <xdr:xfrm>
        <a:off x="6114960" y="18859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0</xdr:colOff>
      <xdr:row>114</xdr:row>
      <xdr:rowOff>160560</xdr:rowOff>
    </xdr:from>
    <xdr:to>
      <xdr:col>9</xdr:col>
      <xdr:colOff>255960</xdr:colOff>
      <xdr:row>129</xdr:row>
      <xdr:rowOff>2880</xdr:rowOff>
    </xdr:to>
    <xdr:graphicFrame>
      <xdr:nvGraphicFramePr>
        <xdr:cNvPr id="108" name="Chart 15"/>
        <xdr:cNvGraphicFramePr/>
      </xdr:nvGraphicFramePr>
      <xdr:xfrm>
        <a:off x="0" y="21907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10</xdr:col>
      <xdr:colOff>0</xdr:colOff>
      <xdr:row>114</xdr:row>
      <xdr:rowOff>160560</xdr:rowOff>
    </xdr:from>
    <xdr:to>
      <xdr:col>19</xdr:col>
      <xdr:colOff>255960</xdr:colOff>
      <xdr:row>129</xdr:row>
      <xdr:rowOff>2880</xdr:rowOff>
    </xdr:to>
    <xdr:graphicFrame>
      <xdr:nvGraphicFramePr>
        <xdr:cNvPr id="109" name="Chart 16"/>
        <xdr:cNvGraphicFramePr/>
      </xdr:nvGraphicFramePr>
      <xdr:xfrm>
        <a:off x="6114960" y="21907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0</xdr:colOff>
      <xdr:row>130</xdr:row>
      <xdr:rowOff>160560</xdr:rowOff>
    </xdr:from>
    <xdr:to>
      <xdr:col>9</xdr:col>
      <xdr:colOff>255960</xdr:colOff>
      <xdr:row>145</xdr:row>
      <xdr:rowOff>2880</xdr:rowOff>
    </xdr:to>
    <xdr:graphicFrame>
      <xdr:nvGraphicFramePr>
        <xdr:cNvPr id="110" name="Chart 17"/>
        <xdr:cNvGraphicFramePr/>
      </xdr:nvGraphicFramePr>
      <xdr:xfrm>
        <a:off x="0" y="24955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10</xdr:col>
      <xdr:colOff>0</xdr:colOff>
      <xdr:row>130</xdr:row>
      <xdr:rowOff>160560</xdr:rowOff>
    </xdr:from>
    <xdr:to>
      <xdr:col>19</xdr:col>
      <xdr:colOff>255960</xdr:colOff>
      <xdr:row>145</xdr:row>
      <xdr:rowOff>2880</xdr:rowOff>
    </xdr:to>
    <xdr:graphicFrame>
      <xdr:nvGraphicFramePr>
        <xdr:cNvPr id="111" name="Chart 18"/>
        <xdr:cNvGraphicFramePr/>
      </xdr:nvGraphicFramePr>
      <xdr:xfrm>
        <a:off x="6114960" y="24955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0</xdr:colOff>
      <xdr:row>146</xdr:row>
      <xdr:rowOff>160920</xdr:rowOff>
    </xdr:from>
    <xdr:to>
      <xdr:col>9</xdr:col>
      <xdr:colOff>255960</xdr:colOff>
      <xdr:row>161</xdr:row>
      <xdr:rowOff>2880</xdr:rowOff>
    </xdr:to>
    <xdr:graphicFrame>
      <xdr:nvGraphicFramePr>
        <xdr:cNvPr id="112" name="Chart 19"/>
        <xdr:cNvGraphicFramePr/>
      </xdr:nvGraphicFramePr>
      <xdr:xfrm>
        <a:off x="0" y="28003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10</xdr:col>
      <xdr:colOff>0</xdr:colOff>
      <xdr:row>146</xdr:row>
      <xdr:rowOff>160920</xdr:rowOff>
    </xdr:from>
    <xdr:to>
      <xdr:col>19</xdr:col>
      <xdr:colOff>255960</xdr:colOff>
      <xdr:row>161</xdr:row>
      <xdr:rowOff>2880</xdr:rowOff>
    </xdr:to>
    <xdr:graphicFrame>
      <xdr:nvGraphicFramePr>
        <xdr:cNvPr id="113" name="Chart 20"/>
        <xdr:cNvGraphicFramePr/>
      </xdr:nvGraphicFramePr>
      <xdr:xfrm>
        <a:off x="6114960" y="28003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0</xdr:colOff>
      <xdr:row>162</xdr:row>
      <xdr:rowOff>160560</xdr:rowOff>
    </xdr:from>
    <xdr:to>
      <xdr:col>9</xdr:col>
      <xdr:colOff>255960</xdr:colOff>
      <xdr:row>177</xdr:row>
      <xdr:rowOff>2880</xdr:rowOff>
    </xdr:to>
    <xdr:graphicFrame>
      <xdr:nvGraphicFramePr>
        <xdr:cNvPr id="114" name="Chart 21"/>
        <xdr:cNvGraphicFramePr/>
      </xdr:nvGraphicFramePr>
      <xdr:xfrm>
        <a:off x="0" y="31051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10</xdr:col>
      <xdr:colOff>0</xdr:colOff>
      <xdr:row>162</xdr:row>
      <xdr:rowOff>160560</xdr:rowOff>
    </xdr:from>
    <xdr:to>
      <xdr:col>19</xdr:col>
      <xdr:colOff>255960</xdr:colOff>
      <xdr:row>177</xdr:row>
      <xdr:rowOff>2880</xdr:rowOff>
    </xdr:to>
    <xdr:graphicFrame>
      <xdr:nvGraphicFramePr>
        <xdr:cNvPr id="115" name="Chart 22"/>
        <xdr:cNvGraphicFramePr/>
      </xdr:nvGraphicFramePr>
      <xdr:xfrm>
        <a:off x="6114960" y="31051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0</xdr:colOff>
      <xdr:row>178</xdr:row>
      <xdr:rowOff>160560</xdr:rowOff>
    </xdr:from>
    <xdr:to>
      <xdr:col>9</xdr:col>
      <xdr:colOff>255960</xdr:colOff>
      <xdr:row>193</xdr:row>
      <xdr:rowOff>2880</xdr:rowOff>
    </xdr:to>
    <xdr:graphicFrame>
      <xdr:nvGraphicFramePr>
        <xdr:cNvPr id="116" name="Chart 23"/>
        <xdr:cNvGraphicFramePr/>
      </xdr:nvGraphicFramePr>
      <xdr:xfrm>
        <a:off x="0" y="34099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10</xdr:col>
      <xdr:colOff>0</xdr:colOff>
      <xdr:row>178</xdr:row>
      <xdr:rowOff>160560</xdr:rowOff>
    </xdr:from>
    <xdr:to>
      <xdr:col>19</xdr:col>
      <xdr:colOff>255960</xdr:colOff>
      <xdr:row>193</xdr:row>
      <xdr:rowOff>2880</xdr:rowOff>
    </xdr:to>
    <xdr:graphicFrame>
      <xdr:nvGraphicFramePr>
        <xdr:cNvPr id="117" name="Chart 24"/>
        <xdr:cNvGraphicFramePr/>
      </xdr:nvGraphicFramePr>
      <xdr:xfrm>
        <a:off x="6114960" y="34099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0</xdr:colOff>
      <xdr:row>194</xdr:row>
      <xdr:rowOff>160920</xdr:rowOff>
    </xdr:from>
    <xdr:to>
      <xdr:col>9</xdr:col>
      <xdr:colOff>255960</xdr:colOff>
      <xdr:row>209</xdr:row>
      <xdr:rowOff>2880</xdr:rowOff>
    </xdr:to>
    <xdr:graphicFrame>
      <xdr:nvGraphicFramePr>
        <xdr:cNvPr id="118" name="Chart 25"/>
        <xdr:cNvGraphicFramePr/>
      </xdr:nvGraphicFramePr>
      <xdr:xfrm>
        <a:off x="0" y="37147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10</xdr:col>
      <xdr:colOff>0</xdr:colOff>
      <xdr:row>194</xdr:row>
      <xdr:rowOff>160920</xdr:rowOff>
    </xdr:from>
    <xdr:to>
      <xdr:col>19</xdr:col>
      <xdr:colOff>255960</xdr:colOff>
      <xdr:row>209</xdr:row>
      <xdr:rowOff>2880</xdr:rowOff>
    </xdr:to>
    <xdr:graphicFrame>
      <xdr:nvGraphicFramePr>
        <xdr:cNvPr id="119" name="Chart 26"/>
        <xdr:cNvGraphicFramePr/>
      </xdr:nvGraphicFramePr>
      <xdr:xfrm>
        <a:off x="6114960" y="37147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0</xdr:colOff>
      <xdr:row>210</xdr:row>
      <xdr:rowOff>160560</xdr:rowOff>
    </xdr:from>
    <xdr:to>
      <xdr:col>9</xdr:col>
      <xdr:colOff>255960</xdr:colOff>
      <xdr:row>225</xdr:row>
      <xdr:rowOff>2880</xdr:rowOff>
    </xdr:to>
    <xdr:graphicFrame>
      <xdr:nvGraphicFramePr>
        <xdr:cNvPr id="120" name="Chart 27"/>
        <xdr:cNvGraphicFramePr/>
      </xdr:nvGraphicFramePr>
      <xdr:xfrm>
        <a:off x="0" y="40195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10</xdr:col>
      <xdr:colOff>0</xdr:colOff>
      <xdr:row>210</xdr:row>
      <xdr:rowOff>160560</xdr:rowOff>
    </xdr:from>
    <xdr:to>
      <xdr:col>19</xdr:col>
      <xdr:colOff>255960</xdr:colOff>
      <xdr:row>225</xdr:row>
      <xdr:rowOff>2880</xdr:rowOff>
    </xdr:to>
    <xdr:graphicFrame>
      <xdr:nvGraphicFramePr>
        <xdr:cNvPr id="121" name="Chart 28"/>
        <xdr:cNvGraphicFramePr/>
      </xdr:nvGraphicFramePr>
      <xdr:xfrm>
        <a:off x="6114960" y="40195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0</xdr:colOff>
      <xdr:row>226</xdr:row>
      <xdr:rowOff>160560</xdr:rowOff>
    </xdr:from>
    <xdr:to>
      <xdr:col>9</xdr:col>
      <xdr:colOff>255960</xdr:colOff>
      <xdr:row>241</xdr:row>
      <xdr:rowOff>2880</xdr:rowOff>
    </xdr:to>
    <xdr:graphicFrame>
      <xdr:nvGraphicFramePr>
        <xdr:cNvPr id="122" name="Chart 29"/>
        <xdr:cNvGraphicFramePr/>
      </xdr:nvGraphicFramePr>
      <xdr:xfrm>
        <a:off x="0" y="43243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10</xdr:col>
      <xdr:colOff>0</xdr:colOff>
      <xdr:row>226</xdr:row>
      <xdr:rowOff>160560</xdr:rowOff>
    </xdr:from>
    <xdr:to>
      <xdr:col>19</xdr:col>
      <xdr:colOff>255960</xdr:colOff>
      <xdr:row>241</xdr:row>
      <xdr:rowOff>2880</xdr:rowOff>
    </xdr:to>
    <xdr:graphicFrame>
      <xdr:nvGraphicFramePr>
        <xdr:cNvPr id="123" name="Chart 30"/>
        <xdr:cNvGraphicFramePr/>
      </xdr:nvGraphicFramePr>
      <xdr:xfrm>
        <a:off x="6114960" y="43243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8" min="3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  <c r="C3" s="3"/>
      <c r="D3" s="3"/>
      <c r="E3" s="3"/>
      <c r="F3" s="3"/>
      <c r="G3" s="3"/>
      <c r="H3" s="3"/>
    </row>
    <row r="4" customFormat="false" ht="30" hidden="false" customHeight="true" outlineLevel="0" collapsed="false">
      <c r="A4" s="4" t="s">
        <v>2</v>
      </c>
      <c r="B4" s="5" t="s">
        <v>3</v>
      </c>
      <c r="C4" s="5"/>
      <c r="D4" s="5"/>
      <c r="E4" s="5"/>
      <c r="F4" s="5"/>
      <c r="G4" s="5"/>
      <c r="H4" s="5"/>
    </row>
    <row r="5" customFormat="false" ht="30" hidden="false" customHeight="true" outlineLevel="0" collapsed="false">
      <c r="A5" s="4" t="s">
        <v>4</v>
      </c>
      <c r="B5" s="5" t="s">
        <v>5</v>
      </c>
      <c r="C5" s="5"/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6</v>
      </c>
      <c r="B6" s="5" t="s">
        <v>7</v>
      </c>
      <c r="C6" s="5"/>
      <c r="D6" s="5"/>
      <c r="E6" s="5"/>
      <c r="F6" s="5"/>
      <c r="G6" s="5"/>
      <c r="H6" s="5"/>
    </row>
    <row r="7" customFormat="false" ht="30" hidden="false" customHeight="true" outlineLevel="0" collapsed="false">
      <c r="A7" s="4" t="s">
        <v>8</v>
      </c>
      <c r="B7" s="5" t="s">
        <v>9</v>
      </c>
      <c r="C7" s="5"/>
      <c r="D7" s="5"/>
      <c r="E7" s="5"/>
      <c r="F7" s="5"/>
      <c r="G7" s="5"/>
      <c r="H7" s="5"/>
    </row>
    <row r="9" customFormat="false" ht="15" hidden="false" customHeight="false" outlineLevel="0" collapsed="false">
      <c r="A9" s="2" t="s">
        <v>10</v>
      </c>
      <c r="B9" s="3"/>
      <c r="C9" s="3"/>
      <c r="D9" s="3"/>
      <c r="E9" s="3"/>
      <c r="F9" s="3"/>
      <c r="G9" s="3"/>
      <c r="H9" s="3"/>
    </row>
    <row r="10" customFormat="false" ht="30" hidden="false" customHeight="true" outlineLevel="0" collapsed="false">
      <c r="A10" s="4" t="s">
        <v>11</v>
      </c>
      <c r="B10" s="5" t="s">
        <v>12</v>
      </c>
      <c r="C10" s="5"/>
      <c r="D10" s="5"/>
      <c r="E10" s="5"/>
      <c r="F10" s="5"/>
      <c r="G10" s="5"/>
      <c r="H10" s="5"/>
    </row>
    <row r="11" customFormat="false" ht="30" hidden="false" customHeight="true" outlineLevel="0" collapsed="false">
      <c r="A11" s="4" t="s">
        <v>13</v>
      </c>
      <c r="B11" s="5" t="s">
        <v>14</v>
      </c>
      <c r="C11" s="5"/>
      <c r="D11" s="5"/>
      <c r="E11" s="5"/>
      <c r="F11" s="5"/>
      <c r="G11" s="5"/>
      <c r="H11" s="5"/>
    </row>
    <row r="12" customFormat="false" ht="15" hidden="false" customHeight="true" outlineLevel="0" collapsed="false">
      <c r="A12" s="4" t="s">
        <v>15</v>
      </c>
      <c r="B12" s="5" t="s">
        <v>16</v>
      </c>
      <c r="C12" s="5"/>
      <c r="D12" s="5"/>
      <c r="E12" s="5"/>
      <c r="F12" s="5"/>
      <c r="G12" s="5"/>
      <c r="H12" s="5"/>
    </row>
    <row r="13" customFormat="false" ht="30" hidden="false" customHeight="true" outlineLevel="0" collapsed="false">
      <c r="A13" s="4" t="s">
        <v>17</v>
      </c>
      <c r="B13" s="5" t="s">
        <v>18</v>
      </c>
      <c r="C13" s="5"/>
      <c r="D13" s="5"/>
      <c r="E13" s="5"/>
      <c r="F13" s="5"/>
      <c r="G13" s="5"/>
      <c r="H13" s="5"/>
    </row>
    <row r="14" customFormat="false" ht="30" hidden="false" customHeight="true" outlineLevel="0" collapsed="false">
      <c r="A14" s="4" t="s">
        <v>19</v>
      </c>
      <c r="B14" s="5" t="s">
        <v>20</v>
      </c>
      <c r="C14" s="5"/>
      <c r="D14" s="5"/>
      <c r="E14" s="5"/>
      <c r="F14" s="5"/>
      <c r="G14" s="5"/>
      <c r="H14" s="5"/>
    </row>
    <row r="15" customFormat="false" ht="30" hidden="false" customHeight="true" outlineLevel="0" collapsed="false">
      <c r="A15" s="4" t="s">
        <v>21</v>
      </c>
      <c r="B15" s="5" t="s">
        <v>22</v>
      </c>
      <c r="C15" s="5"/>
      <c r="D15" s="5"/>
      <c r="E15" s="5"/>
      <c r="F15" s="5"/>
      <c r="G15" s="5"/>
      <c r="H15" s="5"/>
    </row>
    <row r="16" customFormat="false" ht="15" hidden="false" customHeight="true" outlineLevel="0" collapsed="false">
      <c r="A16" s="4" t="s">
        <v>23</v>
      </c>
      <c r="B16" s="5" t="s">
        <v>24</v>
      </c>
      <c r="C16" s="5"/>
      <c r="D16" s="5"/>
      <c r="E16" s="5"/>
      <c r="F16" s="5"/>
      <c r="G16" s="5"/>
      <c r="H16" s="5"/>
    </row>
    <row r="17" customFormat="false" ht="30" hidden="false" customHeight="true" outlineLevel="0" collapsed="false">
      <c r="A17" s="4" t="s">
        <v>25</v>
      </c>
      <c r="B17" s="5" t="s">
        <v>26</v>
      </c>
      <c r="C17" s="5"/>
      <c r="D17" s="5"/>
      <c r="E17" s="5"/>
      <c r="F17" s="5"/>
      <c r="G17" s="5"/>
      <c r="H17" s="5"/>
    </row>
    <row r="19" customFormat="false" ht="15" hidden="false" customHeight="false" outlineLevel="0" collapsed="false">
      <c r="A19" s="2" t="s">
        <v>27</v>
      </c>
      <c r="B19" s="3"/>
      <c r="C19" s="3"/>
      <c r="D19" s="3"/>
      <c r="E19" s="3"/>
      <c r="F19" s="3"/>
      <c r="G19" s="3"/>
      <c r="H19" s="3"/>
    </row>
    <row r="20" customFormat="false" ht="30" hidden="false" customHeight="true" outlineLevel="0" collapsed="false">
      <c r="A20" s="4" t="s">
        <v>28</v>
      </c>
      <c r="B20" s="5" t="s">
        <v>29</v>
      </c>
      <c r="C20" s="5"/>
      <c r="D20" s="5"/>
      <c r="E20" s="5"/>
      <c r="F20" s="5"/>
      <c r="G20" s="5"/>
      <c r="H20" s="5"/>
    </row>
    <row r="21" customFormat="false" ht="30" hidden="false" customHeight="true" outlineLevel="0" collapsed="false">
      <c r="A21" s="4" t="s">
        <v>30</v>
      </c>
      <c r="B21" s="5" t="s">
        <v>31</v>
      </c>
      <c r="C21" s="5"/>
      <c r="D21" s="5"/>
      <c r="E21" s="5"/>
      <c r="F21" s="5"/>
      <c r="G21" s="5"/>
      <c r="H21" s="5"/>
    </row>
  </sheetData>
  <mergeCells count="14">
    <mergeCell ref="B4:H4"/>
    <mergeCell ref="B5:H5"/>
    <mergeCell ref="B6:H6"/>
    <mergeCell ref="B7:H7"/>
    <mergeCell ref="B10:H10"/>
    <mergeCell ref="B11:H11"/>
    <mergeCell ref="B12:H12"/>
    <mergeCell ref="B13:H13"/>
    <mergeCell ref="B14:H14"/>
    <mergeCell ref="B15:H15"/>
    <mergeCell ref="B16:H16"/>
    <mergeCell ref="B17:H17"/>
    <mergeCell ref="B20:H20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3" min="2" style="0" width="12"/>
    <col collapsed="false" customWidth="true" hidden="false" outlineLevel="0" max="14" min="14" style="0" width="16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6" t="s">
        <v>33</v>
      </c>
    </row>
    <row r="4" customFormat="false" ht="15" hidden="false" customHeight="false" outlineLevel="0" collapsed="false">
      <c r="A4" s="7" t="s">
        <v>34</v>
      </c>
    </row>
    <row r="5" customFormat="false" ht="42" hidden="false" customHeight="true" outlineLevel="0" collapsed="false">
      <c r="A5" s="8" t="s">
        <v>35</v>
      </c>
      <c r="B5" s="8" t="s">
        <v>36</v>
      </c>
      <c r="C5" s="8" t="s">
        <v>37</v>
      </c>
      <c r="D5" s="8" t="s">
        <v>38</v>
      </c>
      <c r="E5" s="8" t="s">
        <v>39</v>
      </c>
      <c r="F5" s="8" t="s">
        <v>40</v>
      </c>
      <c r="G5" s="8" t="s">
        <v>41</v>
      </c>
      <c r="H5" s="8" t="s">
        <v>42</v>
      </c>
      <c r="I5" s="8" t="s">
        <v>43</v>
      </c>
      <c r="J5" s="8" t="s">
        <v>44</v>
      </c>
      <c r="K5" s="8" t="s">
        <v>45</v>
      </c>
      <c r="L5" s="8" t="s">
        <v>46</v>
      </c>
      <c r="M5" s="8" t="s">
        <v>47</v>
      </c>
      <c r="N5" s="8" t="s">
        <v>48</v>
      </c>
    </row>
    <row r="6" customFormat="false" ht="15" hidden="false" customHeight="false" outlineLevel="0" collapsed="false">
      <c r="A6" s="9" t="s">
        <v>49</v>
      </c>
      <c r="B6" s="10" t="n">
        <f aca="false">_xlfn.MINIFS(Koreksi_Data!$C$7:$C$2719,Koreksi_Data!$B$7:$B$2719,$A6)</f>
        <v>37438</v>
      </c>
      <c r="C6" s="10" t="n">
        <f aca="false">_xlfn.MAXIFS(Koreksi_Data!$C$7:$C$2719,Koreksi_Data!$B$7:$B$2719,$A6)</f>
        <v>46266</v>
      </c>
      <c r="D6" s="11" t="n">
        <f aca="false">COUNTIFS(Koreksi_Data!$B$7:$B$2719,$A6,Koreksi_Data!$D$7:$D$2719,"&gt;=0")</f>
        <v>272</v>
      </c>
      <c r="E6" s="11" t="n">
        <f aca="false">COUNTIFS(Koreksi_Data!$B$7:$B$2719,$A6,Koreksi_Data!$E$7:$E$2719,"&gt;=0")</f>
        <v>152</v>
      </c>
      <c r="F6" s="11" t="n">
        <f aca="false">SUMPRODUCT((Koreksi_Data!$B$7:$B$2719=$A6)*ISNUMBER(Koreksi_Data!$E$7:$E$2719)*(Koreksi_Data!$D$7:$D$2719&gt;0))</f>
        <v>133</v>
      </c>
      <c r="G6" s="12" t="n">
        <f aca="false">IFERROR(_xlfn.MINIFS(Koreksi_Data!$F$7:$F$2719,Koreksi_Data!$B$7:$B$2719,$A6,Koreksi_Data!$D$7:$D$2719,"&gt;=0"),"-")</f>
        <v>0</v>
      </c>
      <c r="H6" s="12" t="n">
        <f aca="false">IFERROR(_xlfn.MAXIFS(Koreksi_Data!$F$7:$F$2719,Koreksi_Data!$B$7:$B$2719,$A6,Koreksi_Data!$D$7:$D$2719,"&gt;=0"),"-")</f>
        <v>6</v>
      </c>
      <c r="I6" s="12" t="n">
        <f aca="false">IFERROR(AVERAGEIFS(Koreksi_Data!$F$7:$F$2719,Koreksi_Data!$B$7:$B$2719,$A6,Koreksi_Data!$D$7:$D$2719,"&gt;=0"),"-")</f>
        <v>1.29504349200337</v>
      </c>
      <c r="J6" s="12" t="n">
        <f aca="false">INDEX(Koreksi_Data!$F$7:$F$2719,MATCH($A6,Koreksi_Data!$B$7:$B$2719,0)+COUNTIF(Koreksi_Data!$B$7:$B$2719,$A6)-1)</f>
        <v>1.27941176470588</v>
      </c>
      <c r="K6" s="13" t="n">
        <f aca="false">SUMPRODUCT((Koreksi_Data!$B$7:$B$2719=$A6)*Koreksi_Data!$D$7:$D$2719*Koreksi_Data!$T$7:$T$2719)/1000</f>
        <v>978.1446</v>
      </c>
      <c r="L6" s="13" t="n">
        <f aca="false">SUMPRODUCT((Koreksi_Data!$B$7:$B$2719=$A6)*Koreksi_Data!$G$7:$G$2719*Koreksi_Data!$T$7:$T$2719)/1000</f>
        <v>1249.46410982986</v>
      </c>
      <c r="M6" s="14" t="n">
        <f aca="false">IF(K6=0,"-",L6/K6-1)</f>
        <v>0.277381800022067</v>
      </c>
      <c r="N6" s="15" t="n">
        <f aca="false">IFERROR(SUMPRODUCT((Koreksi_Data!$B$7:$B$2719=$A6)*ISNUMBER(Koreksi_Data!$E$7:$E$2719)*Koreksi_Data!$D$7:$D$2719)/SUMPRODUCT((Koreksi_Data!$B$7:$B$2719=$A6)*ISNUMBER(Koreksi_Data!$D$7:$D$2719)*Koreksi_Data!$E$7:$E$2719),"-")</f>
        <v>0.769072388604971</v>
      </c>
    </row>
    <row r="7" customFormat="false" ht="15" hidden="false" customHeight="false" outlineLevel="0" collapsed="false">
      <c r="A7" s="9" t="s">
        <v>50</v>
      </c>
      <c r="B7" s="10" t="n">
        <f aca="false">_xlfn.MINIFS(Koreksi_Data!$C$7:$C$2719,Koreksi_Data!$B$7:$B$2719,$A7)</f>
        <v>39814</v>
      </c>
      <c r="C7" s="10" t="n">
        <f aca="false">_xlfn.MAXIFS(Koreksi_Data!$C$7:$C$2719,Koreksi_Data!$B$7:$B$2719,$A7)</f>
        <v>42856</v>
      </c>
      <c r="D7" s="11" t="n">
        <f aca="false">COUNTIFS(Koreksi_Data!$B$7:$B$2719,$A7,Koreksi_Data!$D$7:$D$2719,"&gt;=0")</f>
        <v>90</v>
      </c>
      <c r="E7" s="11" t="n">
        <f aca="false">COUNTIFS(Koreksi_Data!$B$7:$B$2719,$A7,Koreksi_Data!$E$7:$E$2719,"&gt;=0")</f>
        <v>22</v>
      </c>
      <c r="F7" s="11" t="n">
        <f aca="false">SUMPRODUCT((Koreksi_Data!$B$7:$B$2719=$A7)*ISNUMBER(Koreksi_Data!$E$7:$E$2719)*(Koreksi_Data!$D$7:$D$2719&gt;0))</f>
        <v>19</v>
      </c>
      <c r="G7" s="12" t="n">
        <f aca="false">IFERROR(_xlfn.MINIFS(Koreksi_Data!$F$7:$F$2719,Koreksi_Data!$B$7:$B$2719,$A7,Koreksi_Data!$D$7:$D$2719,"&gt;=0"),"-")</f>
        <v>0</v>
      </c>
      <c r="H7" s="12" t="n">
        <f aca="false">IFERROR(_xlfn.MAXIFS(Koreksi_Data!$F$7:$F$2719,Koreksi_Data!$B$7:$B$2719,$A7,Koreksi_Data!$D$7:$D$2719,"&gt;=0"),"-")</f>
        <v>1.89295774647887</v>
      </c>
      <c r="I7" s="12" t="n">
        <f aca="false">IFERROR(AVERAGEIFS(Koreksi_Data!$F$7:$F$2719,Koreksi_Data!$B$7:$B$2719,$A7,Koreksi_Data!$D$7:$D$2719,"&gt;=0"),"-")</f>
        <v>1.02863285713518</v>
      </c>
      <c r="J7" s="12" t="n">
        <f aca="false">INDEX(Koreksi_Data!$F$7:$F$2719,MATCH($A7,Koreksi_Data!$B$7:$B$2719,0)+COUNTIF(Koreksi_Data!$B$7:$B$2719,$A7)-1)</f>
        <v>1</v>
      </c>
      <c r="K7" s="13" t="n">
        <f aca="false">SUMPRODUCT((Koreksi_Data!$B$7:$B$2719=$A7)*Koreksi_Data!$D$7:$D$2719*Koreksi_Data!$T$7:$T$2719)/1000</f>
        <v>604.1113</v>
      </c>
      <c r="L7" s="13" t="n">
        <f aca="false">SUMPRODUCT((Koreksi_Data!$B$7:$B$2719=$A7)*Koreksi_Data!$G$7:$G$2719*Koreksi_Data!$T$7:$T$2719)/1000</f>
        <v>715.319823994317</v>
      </c>
      <c r="M7" s="14" t="n">
        <f aca="false">IF(K7=0,"-",L7/K7-1)</f>
        <v>0.184086151002832</v>
      </c>
      <c r="N7" s="15" t="n">
        <f aca="false">IFERROR(SUMPRODUCT((Koreksi_Data!$B$7:$B$2719=$A7)*ISNUMBER(Koreksi_Data!$E$7:$E$2719)*Koreksi_Data!$D$7:$D$2719)/SUMPRODUCT((Koreksi_Data!$B$7:$B$2719=$A7)*ISNUMBER(Koreksi_Data!$D$7:$D$2719)*Koreksi_Data!$E$7:$E$2719),"-")</f>
        <v>0.920523832246434</v>
      </c>
    </row>
    <row r="8" customFormat="false" ht="15" hidden="false" customHeight="false" outlineLevel="0" collapsed="false">
      <c r="A8" s="9" t="s">
        <v>51</v>
      </c>
      <c r="B8" s="10" t="n">
        <f aca="false">_xlfn.MINIFS(Koreksi_Data!$C$7:$C$2719,Koreksi_Data!$B$7:$B$2719,$A8)</f>
        <v>39845</v>
      </c>
      <c r="C8" s="10" t="n">
        <f aca="false">_xlfn.MAXIFS(Koreksi_Data!$C$7:$C$2719,Koreksi_Data!$B$7:$B$2719,$A8)</f>
        <v>46266</v>
      </c>
      <c r="D8" s="11" t="n">
        <f aca="false">COUNTIFS(Koreksi_Data!$B$7:$B$2719,$A8,Koreksi_Data!$D$7:$D$2719,"&gt;=0")</f>
        <v>193</v>
      </c>
      <c r="E8" s="11" t="n">
        <f aca="false">COUNTIFS(Koreksi_Data!$B$7:$B$2719,$A8,Koreksi_Data!$E$7:$E$2719,"&gt;=0")</f>
        <v>78</v>
      </c>
      <c r="F8" s="11" t="n">
        <f aca="false">SUMPRODUCT((Koreksi_Data!$B$7:$B$2719=$A8)*ISNUMBER(Koreksi_Data!$E$7:$E$2719)*(Koreksi_Data!$D$7:$D$2719&gt;0))</f>
        <v>34</v>
      </c>
      <c r="G8" s="12" t="n">
        <f aca="false">IFERROR(_xlfn.MINIFS(Koreksi_Data!$F$7:$F$2719,Koreksi_Data!$B$7:$B$2719,$A8,Koreksi_Data!$D$7:$D$2719,"&gt;=0"),"-")</f>
        <v>0</v>
      </c>
      <c r="H8" s="12" t="n">
        <f aca="false">IFERROR(_xlfn.MAXIFS(Koreksi_Data!$F$7:$F$2719,Koreksi_Data!$B$7:$B$2719,$A8,Koreksi_Data!$D$7:$D$2719,"&gt;=0"),"-")</f>
        <v>4.77064220183486</v>
      </c>
      <c r="I8" s="12" t="n">
        <f aca="false">IFERROR(AVERAGEIFS(Koreksi_Data!$F$7:$F$2719,Koreksi_Data!$B$7:$B$2719,$A8,Koreksi_Data!$D$7:$D$2719,"&gt;=0"),"-")</f>
        <v>1.01927027606441</v>
      </c>
      <c r="J8" s="12" t="n">
        <f aca="false">INDEX(Koreksi_Data!$F$7:$F$2719,MATCH($A8,Koreksi_Data!$B$7:$B$2719,0)+COUNTIF(Koreksi_Data!$B$7:$B$2719,$A8)-1)</f>
        <v>3.01810865191147</v>
      </c>
      <c r="K8" s="13" t="n">
        <f aca="false">SUMPRODUCT((Koreksi_Data!$B$7:$B$2719=$A8)*Koreksi_Data!$D$7:$D$2719*Koreksi_Data!$T$7:$T$2719)/1000</f>
        <v>55.621414</v>
      </c>
      <c r="L8" s="13" t="n">
        <f aca="false">SUMPRODUCT((Koreksi_Data!$B$7:$B$2719=$A8)*Koreksi_Data!$G$7:$G$2719*Koreksi_Data!$T$7:$T$2719)/1000</f>
        <v>64.9833388774725</v>
      </c>
      <c r="M8" s="14" t="n">
        <f aca="false">IF(K8=0,"-",L8/K8-1)</f>
        <v>0.168315118300885</v>
      </c>
      <c r="N8" s="15" t="n">
        <f aca="false">IFERROR(SUMPRODUCT((Koreksi_Data!$B$7:$B$2719=$A8)*ISNUMBER(Koreksi_Data!$E$7:$E$2719)*Koreksi_Data!$D$7:$D$2719)/SUMPRODUCT((Koreksi_Data!$B$7:$B$2719=$A8)*ISNUMBER(Koreksi_Data!$D$7:$D$2719)*Koreksi_Data!$E$7:$E$2719),"-")</f>
        <v>0.597194519711483</v>
      </c>
    </row>
    <row r="9" customFormat="false" ht="15" hidden="false" customHeight="false" outlineLevel="0" collapsed="false">
      <c r="A9" s="9" t="s">
        <v>52</v>
      </c>
      <c r="B9" s="10" t="n">
        <f aca="false">_xlfn.MINIFS(Koreksi_Data!$C$7:$C$2719,Koreksi_Data!$B$7:$B$2719,$A9)</f>
        <v>40210</v>
      </c>
      <c r="C9" s="10" t="n">
        <f aca="false">_xlfn.MAXIFS(Koreksi_Data!$C$7:$C$2719,Koreksi_Data!$B$7:$B$2719,$A9)</f>
        <v>46113</v>
      </c>
      <c r="D9" s="11" t="n">
        <f aca="false">COUNTIFS(Koreksi_Data!$B$7:$B$2719,$A9,Koreksi_Data!$D$7:$D$2719,"&gt;=0")</f>
        <v>172</v>
      </c>
      <c r="E9" s="11" t="n">
        <f aca="false">COUNTIFS(Koreksi_Data!$B$7:$B$2719,$A9,Koreksi_Data!$E$7:$E$2719,"&gt;=0")</f>
        <v>92</v>
      </c>
      <c r="F9" s="11" t="n">
        <f aca="false">SUMPRODUCT((Koreksi_Data!$B$7:$B$2719=$A9)*ISNUMBER(Koreksi_Data!$E$7:$E$2719)*(Koreksi_Data!$D$7:$D$2719&gt;0))</f>
        <v>81</v>
      </c>
      <c r="G9" s="12" t="n">
        <f aca="false">IFERROR(_xlfn.MINIFS(Koreksi_Data!$F$7:$F$2719,Koreksi_Data!$B$7:$B$2719,$A9,Koreksi_Data!$D$7:$D$2719,"&gt;=0"),"-")</f>
        <v>0</v>
      </c>
      <c r="H9" s="12" t="n">
        <f aca="false">IFERROR(_xlfn.MAXIFS(Koreksi_Data!$F$7:$F$2719,Koreksi_Data!$B$7:$B$2719,$A9,Koreksi_Data!$D$7:$D$2719,"&gt;=0"),"-")</f>
        <v>4.87528344671202</v>
      </c>
      <c r="I9" s="12" t="n">
        <f aca="false">IFERROR(AVERAGEIFS(Koreksi_Data!$F$7:$F$2719,Koreksi_Data!$B$7:$B$2719,$A9,Koreksi_Data!$D$7:$D$2719,"&gt;=0"),"-")</f>
        <v>1.33592864618796</v>
      </c>
      <c r="J9" s="12" t="n">
        <f aca="false">INDEX(Koreksi_Data!$F$7:$F$2719,MATCH($A9,Koreksi_Data!$B$7:$B$2719,0)+COUNTIF(Koreksi_Data!$B$7:$B$2719,$A9)-1)</f>
        <v>1.37404580152672</v>
      </c>
      <c r="K9" s="13" t="n">
        <f aca="false">SUMPRODUCT((Koreksi_Data!$B$7:$B$2719=$A9)*Koreksi_Data!$D$7:$D$2719*Koreksi_Data!$T$7:$T$2719)/1000</f>
        <v>371.99164</v>
      </c>
      <c r="L9" s="13" t="n">
        <f aca="false">SUMPRODUCT((Koreksi_Data!$B$7:$B$2719=$A9)*Koreksi_Data!$G$7:$G$2719*Koreksi_Data!$T$7:$T$2719)/1000</f>
        <v>447.36913701614</v>
      </c>
      <c r="M9" s="14" t="n">
        <f aca="false">IF(K9=0,"-",L9/K9-1)</f>
        <v>0.202632233929075</v>
      </c>
      <c r="N9" s="15" t="n">
        <f aca="false">IFERROR(SUMPRODUCT((Koreksi_Data!$B$7:$B$2719=$A9)*ISNUMBER(Koreksi_Data!$E$7:$E$2719)*Koreksi_Data!$D$7:$D$2719)/SUMPRODUCT((Koreksi_Data!$B$7:$B$2719=$A9)*ISNUMBER(Koreksi_Data!$D$7:$D$2719)*Koreksi_Data!$E$7:$E$2719),"-")</f>
        <v>0.911228508831648</v>
      </c>
    </row>
    <row r="10" customFormat="false" ht="15" hidden="false" customHeight="false" outlineLevel="0" collapsed="false">
      <c r="A10" s="9" t="s">
        <v>53</v>
      </c>
      <c r="B10" s="10" t="n">
        <f aca="false">_xlfn.MINIFS(Koreksi_Data!$C$7:$C$2719,Koreksi_Data!$B$7:$B$2719,$A10)</f>
        <v>36161</v>
      </c>
      <c r="C10" s="10" t="n">
        <f aca="false">_xlfn.MAXIFS(Koreksi_Data!$C$7:$C$2719,Koreksi_Data!$B$7:$B$2719,$A10)</f>
        <v>42430</v>
      </c>
      <c r="D10" s="11" t="n">
        <f aca="false">COUNTIFS(Koreksi_Data!$B$7:$B$2719,$A10,Koreksi_Data!$D$7:$D$2719,"&gt;=0")</f>
        <v>151</v>
      </c>
      <c r="E10" s="11" t="n">
        <f aca="false">COUNTIFS(Koreksi_Data!$B$7:$B$2719,$A10,Koreksi_Data!$E$7:$E$2719,"&gt;=0")</f>
        <v>59</v>
      </c>
      <c r="F10" s="11" t="n">
        <f aca="false">SUMPRODUCT((Koreksi_Data!$B$7:$B$2719=$A10)*ISNUMBER(Koreksi_Data!$E$7:$E$2719)*(Koreksi_Data!$D$7:$D$2719&gt;0))</f>
        <v>55</v>
      </c>
      <c r="G10" s="12" t="n">
        <f aca="false">IFERROR(_xlfn.MINIFS(Koreksi_Data!$F$7:$F$2719,Koreksi_Data!$B$7:$B$2719,$A10,Koreksi_Data!$D$7:$D$2719,"&gt;=0"),"-")</f>
        <v>0</v>
      </c>
      <c r="H10" s="12" t="n">
        <f aca="false">IFERROR(_xlfn.MAXIFS(Koreksi_Data!$F$7:$F$2719,Koreksi_Data!$B$7:$B$2719,$A10,Koreksi_Data!$D$7:$D$2719,"&gt;=0"),"-")</f>
        <v>7.04986149584488</v>
      </c>
      <c r="I10" s="12" t="n">
        <f aca="false">IFERROR(AVERAGEIFS(Koreksi_Data!$F$7:$F$2719,Koreksi_Data!$B$7:$B$2719,$A10,Koreksi_Data!$D$7:$D$2719,"&gt;=0"),"-")</f>
        <v>2.34761053275325</v>
      </c>
      <c r="J10" s="12" t="n">
        <f aca="false">INDEX(Koreksi_Data!$F$7:$F$2719,MATCH($A10,Koreksi_Data!$B$7:$B$2719,0)+COUNTIF(Koreksi_Data!$B$7:$B$2719,$A10)-1)</f>
        <v>0</v>
      </c>
      <c r="K10" s="13" t="n">
        <f aca="false">SUMPRODUCT((Koreksi_Data!$B$7:$B$2719=$A10)*Koreksi_Data!$D$7:$D$2719*Koreksi_Data!$T$7:$T$2719)/1000</f>
        <v>269.91658</v>
      </c>
      <c r="L10" s="13" t="n">
        <f aca="false">SUMPRODUCT((Koreksi_Data!$B$7:$B$2719=$A10)*Koreksi_Data!$G$7:$G$2719*Koreksi_Data!$T$7:$T$2719)/1000</f>
        <v>465.536271240914</v>
      </c>
      <c r="M10" s="14" t="n">
        <f aca="false">IF(K10=0,"-",L10/K10-1)</f>
        <v>0.724741293183671</v>
      </c>
      <c r="N10" s="15" t="n">
        <f aca="false">IFERROR(SUMPRODUCT((Koreksi_Data!$B$7:$B$2719=$A10)*ISNUMBER(Koreksi_Data!$E$7:$E$2719)*Koreksi_Data!$D$7:$D$2719)/SUMPRODUCT((Koreksi_Data!$B$7:$B$2719=$A10)*ISNUMBER(Koreksi_Data!$D$7:$D$2719)*Koreksi_Data!$E$7:$E$2719),"-")</f>
        <v>0.560732984293194</v>
      </c>
    </row>
    <row r="11" customFormat="false" ht="15" hidden="false" customHeight="false" outlineLevel="0" collapsed="false">
      <c r="A11" s="9" t="s">
        <v>54</v>
      </c>
      <c r="B11" s="10" t="n">
        <f aca="false">_xlfn.MINIFS(Koreksi_Data!$C$7:$C$2719,Koreksi_Data!$B$7:$B$2719,$A11)</f>
        <v>36495</v>
      </c>
      <c r="C11" s="10" t="n">
        <f aca="false">_xlfn.MAXIFS(Koreksi_Data!$C$7:$C$2719,Koreksi_Data!$B$7:$B$2719,$A11)</f>
        <v>42430</v>
      </c>
      <c r="D11" s="11" t="n">
        <f aca="false">COUNTIFS(Koreksi_Data!$B$7:$B$2719,$A11,Koreksi_Data!$D$7:$D$2719,"&gt;=0")</f>
        <v>139</v>
      </c>
      <c r="E11" s="11" t="n">
        <f aca="false">COUNTIFS(Koreksi_Data!$B$7:$B$2719,$A11,Koreksi_Data!$E$7:$E$2719,"&gt;=0")</f>
        <v>56</v>
      </c>
      <c r="F11" s="11" t="n">
        <f aca="false">SUMPRODUCT((Koreksi_Data!$B$7:$B$2719=$A11)*ISNUMBER(Koreksi_Data!$E$7:$E$2719)*(Koreksi_Data!$D$7:$D$2719&gt;0))</f>
        <v>49</v>
      </c>
      <c r="G11" s="12" t="n">
        <f aca="false">IFERROR(_xlfn.MINIFS(Koreksi_Data!$F$7:$F$2719,Koreksi_Data!$B$7:$B$2719,$A11,Koreksi_Data!$D$7:$D$2719,"&gt;=0"),"-")</f>
        <v>0</v>
      </c>
      <c r="H11" s="12" t="n">
        <f aca="false">IFERROR(_xlfn.MAXIFS(Koreksi_Data!$F$7:$F$2719,Koreksi_Data!$B$7:$B$2719,$A11,Koreksi_Data!$D$7:$D$2719,"&gt;=0"),"-")</f>
        <v>16.71826625387</v>
      </c>
      <c r="I11" s="12" t="n">
        <f aca="false">IFERROR(AVERAGEIFS(Koreksi_Data!$F$7:$F$2719,Koreksi_Data!$B$7:$B$2719,$A11,Koreksi_Data!$D$7:$D$2719,"&gt;=0"),"-")</f>
        <v>1.70256911310357</v>
      </c>
      <c r="J11" s="12" t="n">
        <f aca="false">INDEX(Koreksi_Data!$F$7:$F$2719,MATCH($A11,Koreksi_Data!$B$7:$B$2719,0)+COUNTIF(Koreksi_Data!$B$7:$B$2719,$A11)-1)</f>
        <v>0.79734219269103</v>
      </c>
      <c r="K11" s="13" t="n">
        <f aca="false">SUMPRODUCT((Koreksi_Data!$B$7:$B$2719=$A11)*Koreksi_Data!$D$7:$D$2719*Koreksi_Data!$T$7:$T$2719)/1000</f>
        <v>112.169999</v>
      </c>
      <c r="L11" s="13" t="n">
        <f aca="false">SUMPRODUCT((Koreksi_Data!$B$7:$B$2719=$A11)*Koreksi_Data!$G$7:$G$2719*Koreksi_Data!$T$7:$T$2719)/1000</f>
        <v>278.315464432982</v>
      </c>
      <c r="M11" s="14" t="n">
        <f aca="false">IF(K11=0,"-",L11/K11-1)</f>
        <v>1.48119342885063</v>
      </c>
      <c r="N11" s="15" t="n">
        <f aca="false">IFERROR(SUMPRODUCT((Koreksi_Data!$B$7:$B$2719=$A11)*ISNUMBER(Koreksi_Data!$E$7:$E$2719)*Koreksi_Data!$D$7:$D$2719)/SUMPRODUCT((Koreksi_Data!$B$7:$B$2719=$A11)*ISNUMBER(Koreksi_Data!$D$7:$D$2719)*Koreksi_Data!$E$7:$E$2719),"-")</f>
        <v>0.347877917716205</v>
      </c>
    </row>
    <row r="12" customFormat="false" ht="15" hidden="false" customHeight="false" outlineLevel="0" collapsed="false">
      <c r="A12" s="9" t="s">
        <v>55</v>
      </c>
      <c r="B12" s="10" t="n">
        <f aca="false">_xlfn.MINIFS(Koreksi_Data!$C$7:$C$2719,Koreksi_Data!$B$7:$B$2719,$A12)</f>
        <v>36161</v>
      </c>
      <c r="C12" s="10" t="n">
        <f aca="false">_xlfn.MAXIFS(Koreksi_Data!$C$7:$C$2719,Koreksi_Data!$B$7:$B$2719,$A12)</f>
        <v>45505</v>
      </c>
      <c r="D12" s="11" t="n">
        <f aca="false">COUNTIFS(Koreksi_Data!$B$7:$B$2719,$A12,Koreksi_Data!$D$7:$D$2719,"&gt;=0")</f>
        <v>153</v>
      </c>
      <c r="E12" s="11" t="n">
        <f aca="false">COUNTIFS(Koreksi_Data!$B$7:$B$2719,$A12,Koreksi_Data!$E$7:$E$2719,"&gt;=0")</f>
        <v>54</v>
      </c>
      <c r="F12" s="11" t="n">
        <f aca="false">SUMPRODUCT((Koreksi_Data!$B$7:$B$2719=$A12)*ISNUMBER(Koreksi_Data!$E$7:$E$2719)*(Koreksi_Data!$D$7:$D$2719&gt;0))</f>
        <v>48</v>
      </c>
      <c r="G12" s="12" t="n">
        <f aca="false">IFERROR(_xlfn.MINIFS(Koreksi_Data!$F$7:$F$2719,Koreksi_Data!$B$7:$B$2719,$A12,Koreksi_Data!$D$7:$D$2719,"&gt;=0"),"-")</f>
        <v>0</v>
      </c>
      <c r="H12" s="12" t="n">
        <f aca="false">IFERROR(_xlfn.MAXIFS(Koreksi_Data!$F$7:$F$2719,Koreksi_Data!$B$7:$B$2719,$A12,Koreksi_Data!$D$7:$D$2719,"&gt;=0"),"-")</f>
        <v>6.14173228346457</v>
      </c>
      <c r="I12" s="12" t="n">
        <f aca="false">IFERROR(AVERAGEIFS(Koreksi_Data!$F$7:$F$2719,Koreksi_Data!$B$7:$B$2719,$A12,Koreksi_Data!$D$7:$D$2719,"&gt;=0"),"-")</f>
        <v>3.56871738114796</v>
      </c>
      <c r="J12" s="12" t="n">
        <f aca="false">INDEX(Koreksi_Data!$F$7:$F$2719,MATCH($A12,Koreksi_Data!$B$7:$B$2719,0)+COUNTIF(Koreksi_Data!$B$7:$B$2719,$A12)-1)</f>
        <v>6.14173228346457</v>
      </c>
      <c r="K12" s="13" t="n">
        <f aca="false">SUMPRODUCT((Koreksi_Data!$B$7:$B$2719=$A12)*Koreksi_Data!$D$7:$D$2719*Koreksi_Data!$T$7:$T$2719)/1000</f>
        <v>243.67062</v>
      </c>
      <c r="L12" s="13" t="n">
        <f aca="false">SUMPRODUCT((Koreksi_Data!$B$7:$B$2719=$A12)*Koreksi_Data!$G$7:$G$2719*Koreksi_Data!$T$7:$T$2719)/1000</f>
        <v>367.857655908791</v>
      </c>
      <c r="M12" s="14" t="n">
        <f aca="false">IF(K12=0,"-",L12/K12-1)</f>
        <v>0.509651249333183</v>
      </c>
      <c r="N12" s="15" t="n">
        <f aca="false">IFERROR(SUMPRODUCT((Koreksi_Data!$B$7:$B$2719=$A12)*ISNUMBER(Koreksi_Data!$E$7:$E$2719)*Koreksi_Data!$D$7:$D$2719)/SUMPRODUCT((Koreksi_Data!$B$7:$B$2719=$A12)*ISNUMBER(Koreksi_Data!$D$7:$D$2719)*Koreksi_Data!$E$7:$E$2719),"-")</f>
        <v>0.784513784682933</v>
      </c>
    </row>
    <row r="13" customFormat="false" ht="15" hidden="false" customHeight="false" outlineLevel="0" collapsed="false">
      <c r="A13" s="9" t="s">
        <v>56</v>
      </c>
      <c r="B13" s="10" t="n">
        <f aca="false">_xlfn.MINIFS(Koreksi_Data!$C$7:$C$2719,Koreksi_Data!$B$7:$B$2719,$A13)</f>
        <v>37622</v>
      </c>
      <c r="C13" s="10" t="n">
        <f aca="false">_xlfn.MAXIFS(Koreksi_Data!$C$7:$C$2719,Koreksi_Data!$B$7:$B$2719,$A13)</f>
        <v>42552</v>
      </c>
      <c r="D13" s="11" t="n">
        <f aca="false">COUNTIFS(Koreksi_Data!$B$7:$B$2719,$A13,Koreksi_Data!$D$7:$D$2719,"&gt;=0")</f>
        <v>131</v>
      </c>
      <c r="E13" s="11" t="n">
        <f aca="false">COUNTIFS(Koreksi_Data!$B$7:$B$2719,$A13,Koreksi_Data!$E$7:$E$2719,"&gt;=0")</f>
        <v>62</v>
      </c>
      <c r="F13" s="11" t="n">
        <f aca="false">SUMPRODUCT((Koreksi_Data!$B$7:$B$2719=$A13)*ISNUMBER(Koreksi_Data!$E$7:$E$2719)*(Koreksi_Data!$D$7:$D$2719&gt;0))</f>
        <v>58</v>
      </c>
      <c r="G13" s="12" t="n">
        <f aca="false">IFERROR(_xlfn.MINIFS(Koreksi_Data!$F$7:$F$2719,Koreksi_Data!$B$7:$B$2719,$A13,Koreksi_Data!$D$7:$D$2719,"&gt;=0"),"-")</f>
        <v>0</v>
      </c>
      <c r="H13" s="12" t="n">
        <f aca="false">IFERROR(_xlfn.MAXIFS(Koreksi_Data!$F$7:$F$2719,Koreksi_Data!$B$7:$B$2719,$A13,Koreksi_Data!$D$7:$D$2719,"&gt;=0"),"-")</f>
        <v>3.35664335664336</v>
      </c>
      <c r="I13" s="12" t="n">
        <f aca="false">IFERROR(AVERAGEIFS(Koreksi_Data!$F$7:$F$2719,Koreksi_Data!$B$7:$B$2719,$A13,Koreksi_Data!$D$7:$D$2719,"&gt;=0"),"-")</f>
        <v>1.40399599145614</v>
      </c>
      <c r="J13" s="12" t="n">
        <f aca="false">INDEX(Koreksi_Data!$F$7:$F$2719,MATCH($A13,Koreksi_Data!$B$7:$B$2719,0)+COUNTIF(Koreksi_Data!$B$7:$B$2719,$A13)-1)</f>
        <v>0.920289855072464</v>
      </c>
      <c r="K13" s="13" t="n">
        <f aca="false">SUMPRODUCT((Koreksi_Data!$B$7:$B$2719=$A13)*Koreksi_Data!$D$7:$D$2719*Koreksi_Data!$T$7:$T$2719)/1000</f>
        <v>565.21079</v>
      </c>
      <c r="L13" s="13" t="n">
        <f aca="false">SUMPRODUCT((Koreksi_Data!$B$7:$B$2719=$A13)*Koreksi_Data!$G$7:$G$2719*Koreksi_Data!$T$7:$T$2719)/1000</f>
        <v>819.048945782525</v>
      </c>
      <c r="M13" s="14" t="n">
        <f aca="false">IF(K13=0,"-",L13/K13-1)</f>
        <v>0.449103520798894</v>
      </c>
      <c r="N13" s="15" t="n">
        <f aca="false">IFERROR(SUMPRODUCT((Koreksi_Data!$B$7:$B$2719=$A13)*ISNUMBER(Koreksi_Data!$E$7:$E$2719)*Koreksi_Data!$D$7:$D$2719)/SUMPRODUCT((Koreksi_Data!$B$7:$B$2719=$A13)*ISNUMBER(Koreksi_Data!$D$7:$D$2719)*Koreksi_Data!$E$7:$E$2719),"-")</f>
        <v>0.721664368622929</v>
      </c>
    </row>
    <row r="14" customFormat="false" ht="15" hidden="false" customHeight="false" outlineLevel="0" collapsed="false">
      <c r="A14" s="9" t="s">
        <v>57</v>
      </c>
      <c r="B14" s="10" t="n">
        <f aca="false">_xlfn.MINIFS(Koreksi_Data!$C$7:$C$2719,Koreksi_Data!$B$7:$B$2719,$A14)</f>
        <v>41153</v>
      </c>
      <c r="C14" s="10" t="n">
        <f aca="false">_xlfn.MAXIFS(Koreksi_Data!$C$7:$C$2719,Koreksi_Data!$B$7:$B$2719,$A14)</f>
        <v>46235</v>
      </c>
      <c r="D14" s="11" t="n">
        <f aca="false">COUNTIFS(Koreksi_Data!$B$7:$B$2719,$A14,Koreksi_Data!$D$7:$D$2719,"&gt;=0")</f>
        <v>152</v>
      </c>
      <c r="E14" s="11" t="n">
        <f aca="false">COUNTIFS(Koreksi_Data!$B$7:$B$2719,$A14,Koreksi_Data!$E$7:$E$2719,"&gt;=0")</f>
        <v>89</v>
      </c>
      <c r="F14" s="11" t="n">
        <f aca="false">SUMPRODUCT((Koreksi_Data!$B$7:$B$2719=$A14)*ISNUMBER(Koreksi_Data!$E$7:$E$2719)*(Koreksi_Data!$D$7:$D$2719&gt;0))</f>
        <v>64</v>
      </c>
      <c r="G14" s="12" t="n">
        <f aca="false">IFERROR(_xlfn.MINIFS(Koreksi_Data!$F$7:$F$2719,Koreksi_Data!$B$7:$B$2719,$A14,Koreksi_Data!$D$7:$D$2719,"&gt;=0"),"-")</f>
        <v>0</v>
      </c>
      <c r="H14" s="12" t="n">
        <f aca="false">IFERROR(_xlfn.MAXIFS(Koreksi_Data!$F$7:$F$2719,Koreksi_Data!$B$7:$B$2719,$A14,Koreksi_Data!$D$7:$D$2719,"&gt;=0"),"-")</f>
        <v>30.1204819277108</v>
      </c>
      <c r="I14" s="12" t="n">
        <f aca="false">IFERROR(AVERAGEIFS(Koreksi_Data!$F$7:$F$2719,Koreksi_Data!$B$7:$B$2719,$A14,Koreksi_Data!$D$7:$D$2719,"&gt;=0"),"-")</f>
        <v>1.40767521010682</v>
      </c>
      <c r="J14" s="12" t="n">
        <f aca="false">INDEX(Koreksi_Data!$F$7:$F$2719,MATCH($A14,Koreksi_Data!$B$7:$B$2719,0)+COUNTIF(Koreksi_Data!$B$7:$B$2719,$A14)-1)</f>
        <v>1.25628140703518</v>
      </c>
      <c r="K14" s="13" t="n">
        <f aca="false">SUMPRODUCT((Koreksi_Data!$B$7:$B$2719=$A14)*Koreksi_Data!$D$7:$D$2719*Koreksi_Data!$T$7:$T$2719)/1000</f>
        <v>33.883126</v>
      </c>
      <c r="L14" s="13" t="n">
        <f aca="false">SUMPRODUCT((Koreksi_Data!$B$7:$B$2719=$A14)*Koreksi_Data!$G$7:$G$2719*Koreksi_Data!$T$7:$T$2719)/1000</f>
        <v>38.4015721473586</v>
      </c>
      <c r="M14" s="14" t="n">
        <f aca="false">IF(K14=0,"-",L14/K14-1)</f>
        <v>0.133353874945263</v>
      </c>
      <c r="N14" s="15" t="n">
        <f aca="false">IFERROR(SUMPRODUCT((Koreksi_Data!$B$7:$B$2719=$A14)*ISNUMBER(Koreksi_Data!$E$7:$E$2719)*Koreksi_Data!$D$7:$D$2719)/SUMPRODUCT((Koreksi_Data!$B$7:$B$2719=$A14)*ISNUMBER(Koreksi_Data!$D$7:$D$2719)*Koreksi_Data!$E$7:$E$2719),"-")</f>
        <v>0.861837817913749</v>
      </c>
    </row>
    <row r="15" customFormat="false" ht="15" hidden="false" customHeight="false" outlineLevel="0" collapsed="false">
      <c r="A15" s="9" t="s">
        <v>58</v>
      </c>
      <c r="B15" s="10" t="n">
        <f aca="false">_xlfn.MINIFS(Koreksi_Data!$C$7:$C$2719,Koreksi_Data!$B$7:$B$2719,$A15)</f>
        <v>38353</v>
      </c>
      <c r="C15" s="10" t="n">
        <f aca="false">_xlfn.MAXIFS(Koreksi_Data!$C$7:$C$2719,Koreksi_Data!$B$7:$B$2719,$A15)</f>
        <v>46235</v>
      </c>
      <c r="D15" s="11" t="n">
        <f aca="false">COUNTIFS(Koreksi_Data!$B$7:$B$2719,$A15,Koreksi_Data!$D$7:$D$2719,"&gt;=0")</f>
        <v>244</v>
      </c>
      <c r="E15" s="11" t="n">
        <f aca="false">COUNTIFS(Koreksi_Data!$B$7:$B$2719,$A15,Koreksi_Data!$E$7:$E$2719,"&gt;=0")</f>
        <v>102</v>
      </c>
      <c r="F15" s="11" t="n">
        <f aca="false">SUMPRODUCT((Koreksi_Data!$B$7:$B$2719=$A15)*ISNUMBER(Koreksi_Data!$E$7:$E$2719)*(Koreksi_Data!$D$7:$D$2719&gt;0))</f>
        <v>32</v>
      </c>
      <c r="G15" s="12" t="n">
        <f aca="false">IFERROR(_xlfn.MINIFS(Koreksi_Data!$F$7:$F$2719,Koreksi_Data!$B$7:$B$2719,$A15,Koreksi_Data!$D$7:$D$2719,"&gt;=0"),"-")</f>
        <v>0.491452991452991</v>
      </c>
      <c r="H15" s="12" t="n">
        <f aca="false">IFERROR(_xlfn.MAXIFS(Koreksi_Data!$F$7:$F$2719,Koreksi_Data!$B$7:$B$2719,$A15,Koreksi_Data!$D$7:$D$2719,"&gt;=0"),"-")</f>
        <v>4.00837988826816</v>
      </c>
      <c r="I15" s="12" t="n">
        <f aca="false">IFERROR(AVERAGEIFS(Koreksi_Data!$F$7:$F$2719,Koreksi_Data!$B$7:$B$2719,$A15,Koreksi_Data!$D$7:$D$2719,"&gt;=0"),"-")</f>
        <v>2.91278233631302</v>
      </c>
      <c r="J15" s="12" t="n">
        <f aca="false">INDEX(Koreksi_Data!$F$7:$F$2719,MATCH($A15,Koreksi_Data!$B$7:$B$2719,0)+COUNTIF(Koreksi_Data!$B$7:$B$2719,$A15)-1)</f>
        <v>4.00837988826816</v>
      </c>
      <c r="K15" s="13" t="n">
        <f aca="false">SUMPRODUCT((Koreksi_Data!$B$7:$B$2719=$A15)*Koreksi_Data!$D$7:$D$2719*Koreksi_Data!$T$7:$T$2719)/1000</f>
        <v>260.8565</v>
      </c>
      <c r="L15" s="13" t="n">
        <f aca="false">SUMPRODUCT((Koreksi_Data!$B$7:$B$2719=$A15)*Koreksi_Data!$G$7:$G$2719*Koreksi_Data!$T$7:$T$2719)/1000</f>
        <v>469.549737861281</v>
      </c>
      <c r="M15" s="14" t="n">
        <f aca="false">IF(K15=0,"-",L15/K15-1)</f>
        <v>0.800030813344812</v>
      </c>
      <c r="N15" s="15" t="n">
        <f aca="false">IFERROR(SUMPRODUCT((Koreksi_Data!$B$7:$B$2719=$A15)*ISNUMBER(Koreksi_Data!$E$7:$E$2719)*Koreksi_Data!$D$7:$D$2719)/SUMPRODUCT((Koreksi_Data!$B$7:$B$2719=$A15)*ISNUMBER(Koreksi_Data!$D$7:$D$2719)*Koreksi_Data!$E$7:$E$2719),"-")</f>
        <v>0.675073416305412</v>
      </c>
    </row>
    <row r="16" customFormat="false" ht="15" hidden="false" customHeight="false" outlineLevel="0" collapsed="false">
      <c r="A16" s="9" t="s">
        <v>59</v>
      </c>
      <c r="B16" s="10" t="n">
        <f aca="false">_xlfn.MINIFS(Koreksi_Data!$C$7:$C$2719,Koreksi_Data!$B$7:$B$2719,$A16)</f>
        <v>41153</v>
      </c>
      <c r="C16" s="10" t="n">
        <f aca="false">_xlfn.MAXIFS(Koreksi_Data!$C$7:$C$2719,Koreksi_Data!$B$7:$B$2719,$A16)</f>
        <v>45748</v>
      </c>
      <c r="D16" s="11" t="n">
        <f aca="false">COUNTIFS(Koreksi_Data!$B$7:$B$2719,$A16,Koreksi_Data!$D$7:$D$2719,"&gt;=0")</f>
        <v>152</v>
      </c>
      <c r="E16" s="11" t="n">
        <f aca="false">COUNTIFS(Koreksi_Data!$B$7:$B$2719,$A16,Koreksi_Data!$E$7:$E$2719,"&gt;=0")</f>
        <v>70</v>
      </c>
      <c r="F16" s="11" t="n">
        <f aca="false">SUMPRODUCT((Koreksi_Data!$B$7:$B$2719=$A16)*ISNUMBER(Koreksi_Data!$E$7:$E$2719)*(Koreksi_Data!$D$7:$D$2719&gt;0))</f>
        <v>54</v>
      </c>
      <c r="G16" s="12" t="n">
        <f aca="false">IFERROR(_xlfn.MINIFS(Koreksi_Data!$F$7:$F$2719,Koreksi_Data!$B$7:$B$2719,$A16,Koreksi_Data!$D$7:$D$2719,"&gt;=0"),"-")</f>
        <v>0</v>
      </c>
      <c r="H16" s="12" t="n">
        <f aca="false">IFERROR(_xlfn.MAXIFS(Koreksi_Data!$F$7:$F$2719,Koreksi_Data!$B$7:$B$2719,$A16,Koreksi_Data!$D$7:$D$2719,"&gt;=0"),"-")</f>
        <v>3.83802816901408</v>
      </c>
      <c r="I16" s="12" t="n">
        <f aca="false">IFERROR(AVERAGEIFS(Koreksi_Data!$F$7:$F$2719,Koreksi_Data!$B$7:$B$2719,$A16,Koreksi_Data!$D$7:$D$2719,"&gt;=0"),"-")</f>
        <v>1.08767287846954</v>
      </c>
      <c r="J16" s="12" t="n">
        <f aca="false">INDEX(Koreksi_Data!$F$7:$F$2719,MATCH($A16,Koreksi_Data!$B$7:$B$2719,0)+COUNTIF(Koreksi_Data!$B$7:$B$2719,$A16)-1)</f>
        <v>1</v>
      </c>
      <c r="K16" s="13" t="n">
        <f aca="false">SUMPRODUCT((Koreksi_Data!$B$7:$B$2719=$A16)*Koreksi_Data!$D$7:$D$2719*Koreksi_Data!$T$7:$T$2719)/1000</f>
        <v>111.878811</v>
      </c>
      <c r="L16" s="13" t="n">
        <f aca="false">SUMPRODUCT((Koreksi_Data!$B$7:$B$2719=$A16)*Koreksi_Data!$G$7:$G$2719*Koreksi_Data!$T$7:$T$2719)/1000</f>
        <v>99.8722666493068</v>
      </c>
      <c r="M16" s="14" t="n">
        <f aca="false">IF(K16=0,"-",L16/K16-1)</f>
        <v>-0.107317411075214</v>
      </c>
      <c r="N16" s="15" t="n">
        <f aca="false">IFERROR(SUMPRODUCT((Koreksi_Data!$B$7:$B$2719=$A16)*ISNUMBER(Koreksi_Data!$E$7:$E$2719)*Koreksi_Data!$D$7:$D$2719)/SUMPRODUCT((Koreksi_Data!$B$7:$B$2719=$A16)*ISNUMBER(Koreksi_Data!$D$7:$D$2719)*Koreksi_Data!$E$7:$E$2719),"-")</f>
        <v>1.11796738393463</v>
      </c>
    </row>
    <row r="17" customFormat="false" ht="15" hidden="false" customHeight="false" outlineLevel="0" collapsed="false">
      <c r="A17" s="9" t="s">
        <v>60</v>
      </c>
      <c r="B17" s="10" t="n">
        <f aca="false">_xlfn.MINIFS(Koreksi_Data!$C$7:$C$2719,Koreksi_Data!$B$7:$B$2719,$A17)</f>
        <v>42461</v>
      </c>
      <c r="C17" s="10" t="n">
        <f aca="false">_xlfn.MAXIFS(Koreksi_Data!$C$7:$C$2719,Koreksi_Data!$B$7:$B$2719,$A17)</f>
        <v>46235</v>
      </c>
      <c r="D17" s="11" t="n">
        <f aca="false">COUNTIFS(Koreksi_Data!$B$7:$B$2719,$A17,Koreksi_Data!$D$7:$D$2719,"&gt;=0")</f>
        <v>104</v>
      </c>
      <c r="E17" s="11" t="n">
        <f aca="false">COUNTIFS(Koreksi_Data!$B$7:$B$2719,$A17,Koreksi_Data!$E$7:$E$2719,"&gt;=0")</f>
        <v>39</v>
      </c>
      <c r="F17" s="11" t="n">
        <f aca="false">SUMPRODUCT((Koreksi_Data!$B$7:$B$2719=$A17)*ISNUMBER(Koreksi_Data!$E$7:$E$2719)*(Koreksi_Data!$D$7:$D$2719&gt;0))</f>
        <v>0</v>
      </c>
      <c r="G17" s="12" t="n">
        <f aca="false">IFERROR(_xlfn.MINIFS(Koreksi_Data!$F$7:$F$2719,Koreksi_Data!$B$7:$B$2719,$A17,Koreksi_Data!$D$7:$D$2719,"&gt;=0"),"-")</f>
        <v>1</v>
      </c>
      <c r="H17" s="12" t="n">
        <f aca="false">IFERROR(_xlfn.MAXIFS(Koreksi_Data!$F$7:$F$2719,Koreksi_Data!$B$7:$B$2719,$A17,Koreksi_Data!$D$7:$D$2719,"&gt;=0"),"-")</f>
        <v>1</v>
      </c>
      <c r="I17" s="12" t="n">
        <f aca="false">IFERROR(AVERAGEIFS(Koreksi_Data!$F$7:$F$2719,Koreksi_Data!$B$7:$B$2719,$A17,Koreksi_Data!$D$7:$D$2719,"&gt;=0"),"-")</f>
        <v>1</v>
      </c>
      <c r="J17" s="12" t="n">
        <f aca="false">INDEX(Koreksi_Data!$F$7:$F$2719,MATCH($A17,Koreksi_Data!$B$7:$B$2719,0)+COUNTIF(Koreksi_Data!$B$7:$B$2719,$A17)-1)</f>
        <v>1</v>
      </c>
      <c r="K17" s="13" t="n">
        <f aca="false">SUMPRODUCT((Koreksi_Data!$B$7:$B$2719=$A17)*Koreksi_Data!$D$7:$D$2719*Koreksi_Data!$T$7:$T$2719)/1000</f>
        <v>0</v>
      </c>
      <c r="L17" s="13" t="n">
        <f aca="false">SUMPRODUCT((Koreksi_Data!$B$7:$B$2719=$A17)*Koreksi_Data!$G$7:$G$2719*Koreksi_Data!$T$7:$T$2719)/1000</f>
        <v>0</v>
      </c>
      <c r="M17" s="14" t="str">
        <f aca="false">IF(K17=0,"-",L17/K17-1)</f>
        <v>-</v>
      </c>
      <c r="N17" s="15" t="str">
        <f aca="false">IFERROR(SUMPRODUCT((Koreksi_Data!$B$7:$B$2719=$A17)*ISNUMBER(Koreksi_Data!$E$7:$E$2719)*Koreksi_Data!$D$7:$D$2719)/SUMPRODUCT((Koreksi_Data!$B$7:$B$2719=$A17)*ISNUMBER(Koreksi_Data!$D$7:$D$2719)*Koreksi_Data!$E$7:$E$2719),"-")</f>
        <v>-</v>
      </c>
    </row>
    <row r="18" customFormat="false" ht="15" hidden="false" customHeight="false" outlineLevel="0" collapsed="false">
      <c r="A18" s="9" t="s">
        <v>61</v>
      </c>
      <c r="B18" s="10" t="n">
        <f aca="false">_xlfn.MINIFS(Koreksi_Data!$C$7:$C$2719,Koreksi_Data!$B$7:$B$2719,$A18)</f>
        <v>36161</v>
      </c>
      <c r="C18" s="10" t="n">
        <f aca="false">_xlfn.MAXIFS(Koreksi_Data!$C$7:$C$2719,Koreksi_Data!$B$7:$B$2719,$A18)</f>
        <v>42614</v>
      </c>
      <c r="D18" s="11" t="n">
        <f aca="false">COUNTIFS(Koreksi_Data!$B$7:$B$2719,$A18,Koreksi_Data!$D$7:$D$2719,"&gt;=0")</f>
        <v>209</v>
      </c>
      <c r="E18" s="11" t="n">
        <f aca="false">COUNTIFS(Koreksi_Data!$B$7:$B$2719,$A18,Koreksi_Data!$E$7:$E$2719,"&gt;=0")</f>
        <v>26</v>
      </c>
      <c r="F18" s="11" t="n">
        <f aca="false">SUMPRODUCT((Koreksi_Data!$B$7:$B$2719=$A18)*ISNUMBER(Koreksi_Data!$E$7:$E$2719)*(Koreksi_Data!$D$7:$D$2719&gt;0))</f>
        <v>23</v>
      </c>
      <c r="G18" s="12" t="n">
        <f aca="false">IFERROR(_xlfn.MINIFS(Koreksi_Data!$F$7:$F$2719,Koreksi_Data!$B$7:$B$2719,$A18,Koreksi_Data!$D$7:$D$2719,"&gt;=0"),"-")</f>
        <v>0</v>
      </c>
      <c r="H18" s="12" t="n">
        <f aca="false">IFERROR(_xlfn.MAXIFS(Koreksi_Data!$F$7:$F$2719,Koreksi_Data!$B$7:$B$2719,$A18,Koreksi_Data!$D$7:$D$2719,"&gt;=0"),"-")</f>
        <v>2.45255474452555</v>
      </c>
      <c r="I18" s="12" t="n">
        <f aca="false">IFERROR(AVERAGEIFS(Koreksi_Data!$F$7:$F$2719,Koreksi_Data!$B$7:$B$2719,$A18,Koreksi_Data!$D$7:$D$2719,"&gt;=0"),"-")</f>
        <v>1.3251191400322</v>
      </c>
      <c r="J18" s="12" t="n">
        <f aca="false">INDEX(Koreksi_Data!$F$7:$F$2719,MATCH($A18,Koreksi_Data!$B$7:$B$2719,0)+COUNTIF(Koreksi_Data!$B$7:$B$2719,$A18)-1)</f>
        <v>1.33823529411765</v>
      </c>
      <c r="K18" s="13" t="n">
        <f aca="false">SUMPRODUCT((Koreksi_Data!$B$7:$B$2719=$A18)*Koreksi_Data!$D$7:$D$2719*Koreksi_Data!$T$7:$T$2719)/1000</f>
        <v>822.4687</v>
      </c>
      <c r="L18" s="13" t="n">
        <f aca="false">SUMPRODUCT((Koreksi_Data!$B$7:$B$2719=$A18)*Koreksi_Data!$G$7:$G$2719*Koreksi_Data!$T$7:$T$2719)/1000</f>
        <v>1033.69698618103</v>
      </c>
      <c r="M18" s="14" t="n">
        <f aca="false">IF(K18=0,"-",L18/K18-1)</f>
        <v>0.256822279292853</v>
      </c>
      <c r="N18" s="15" t="n">
        <f aca="false">IFERROR(SUMPRODUCT((Koreksi_Data!$B$7:$B$2719=$A18)*ISNUMBER(Koreksi_Data!$E$7:$E$2719)*Koreksi_Data!$D$7:$D$2719)/SUMPRODUCT((Koreksi_Data!$B$7:$B$2719=$A18)*ISNUMBER(Koreksi_Data!$D$7:$D$2719)*Koreksi_Data!$E$7:$E$2719),"-")</f>
        <v>0.801197846567968</v>
      </c>
    </row>
    <row r="19" customFormat="false" ht="15" hidden="false" customHeight="false" outlineLevel="0" collapsed="false">
      <c r="A19" s="9" t="s">
        <v>62</v>
      </c>
      <c r="B19" s="10" t="n">
        <f aca="false">_xlfn.MINIFS(Koreksi_Data!$C$7:$C$2719,Koreksi_Data!$B$7:$B$2719,$A19)</f>
        <v>36526</v>
      </c>
      <c r="C19" s="10" t="n">
        <f aca="false">_xlfn.MAXIFS(Koreksi_Data!$C$7:$C$2719,Koreksi_Data!$B$7:$B$2719,$A19)</f>
        <v>43617</v>
      </c>
      <c r="D19" s="11" t="n">
        <f aca="false">COUNTIFS(Koreksi_Data!$B$7:$B$2719,$A19,Koreksi_Data!$D$7:$D$2719,"&gt;=0")</f>
        <v>196</v>
      </c>
      <c r="E19" s="11" t="n">
        <f aca="false">COUNTIFS(Koreksi_Data!$B$7:$B$2719,$A19,Koreksi_Data!$E$7:$E$2719,"&gt;=0")</f>
        <v>42</v>
      </c>
      <c r="F19" s="11" t="n">
        <f aca="false">SUMPRODUCT((Koreksi_Data!$B$7:$B$2719=$A19)*ISNUMBER(Koreksi_Data!$E$7:$E$2719)*(Koreksi_Data!$D$7:$D$2719&gt;0))</f>
        <v>37</v>
      </c>
      <c r="G19" s="12" t="n">
        <f aca="false">IFERROR(_xlfn.MINIFS(Koreksi_Data!$F$7:$F$2719,Koreksi_Data!$B$7:$B$2719,$A19,Koreksi_Data!$D$7:$D$2719,"&gt;=0"),"-")</f>
        <v>0</v>
      </c>
      <c r="H19" s="12" t="n">
        <f aca="false">IFERROR(_xlfn.MAXIFS(Koreksi_Data!$F$7:$F$2719,Koreksi_Data!$B$7:$B$2719,$A19,Koreksi_Data!$D$7:$D$2719,"&gt;=0"),"-")</f>
        <v>2.79329608938548</v>
      </c>
      <c r="I19" s="12" t="n">
        <f aca="false">IFERROR(AVERAGEIFS(Koreksi_Data!$F$7:$F$2719,Koreksi_Data!$B$7:$B$2719,$A19,Koreksi_Data!$D$7:$D$2719,"&gt;=0"),"-")</f>
        <v>1.9674696095569</v>
      </c>
      <c r="J19" s="12" t="n">
        <f aca="false">INDEX(Koreksi_Data!$F$7:$F$2719,MATCH($A19,Koreksi_Data!$B$7:$B$2719,0)+COUNTIF(Koreksi_Data!$B$7:$B$2719,$A19)-1)</f>
        <v>1</v>
      </c>
      <c r="K19" s="13" t="n">
        <f aca="false">SUMPRODUCT((Koreksi_Data!$B$7:$B$2719=$A19)*Koreksi_Data!$D$7:$D$2719*Koreksi_Data!$T$7:$T$2719)/1000</f>
        <v>585.994385</v>
      </c>
      <c r="L19" s="13" t="n">
        <f aca="false">SUMPRODUCT((Koreksi_Data!$B$7:$B$2719=$A19)*Koreksi_Data!$G$7:$G$2719*Koreksi_Data!$T$7:$T$2719)/1000</f>
        <v>827.365384668874</v>
      </c>
      <c r="M19" s="14" t="n">
        <f aca="false">IF(K19=0,"-",L19/K19-1)</f>
        <v>0.411899850659617</v>
      </c>
      <c r="N19" s="15" t="n">
        <f aca="false">IFERROR(SUMPRODUCT((Koreksi_Data!$B$7:$B$2719=$A19)*ISNUMBER(Koreksi_Data!$E$7:$E$2719)*Koreksi_Data!$D$7:$D$2719)/SUMPRODUCT((Koreksi_Data!$B$7:$B$2719=$A19)*ISNUMBER(Koreksi_Data!$D$7:$D$2719)*Koreksi_Data!$E$7:$E$2719),"-")</f>
        <v>0.810756882898946</v>
      </c>
    </row>
    <row r="20" customFormat="false" ht="15" hidden="false" customHeight="false" outlineLevel="0" collapsed="false">
      <c r="A20" s="9" t="s">
        <v>63</v>
      </c>
      <c r="B20" s="10" t="n">
        <f aca="false">_xlfn.MINIFS(Koreksi_Data!$C$7:$C$2719,Koreksi_Data!$B$7:$B$2719,$A20)</f>
        <v>36281</v>
      </c>
      <c r="C20" s="10" t="n">
        <f aca="false">_xlfn.MAXIFS(Koreksi_Data!$C$7:$C$2719,Koreksi_Data!$B$7:$B$2719,$A20)</f>
        <v>45748</v>
      </c>
      <c r="D20" s="11" t="n">
        <f aca="false">COUNTIFS(Koreksi_Data!$B$7:$B$2719,$A20,Koreksi_Data!$D$7:$D$2719,"&gt;=0")</f>
        <v>279</v>
      </c>
      <c r="E20" s="11" t="n">
        <f aca="false">COUNTIFS(Koreksi_Data!$B$7:$B$2719,$A20,Koreksi_Data!$E$7:$E$2719,"&gt;=0")</f>
        <v>55</v>
      </c>
      <c r="F20" s="11" t="n">
        <f aca="false">SUMPRODUCT((Koreksi_Data!$B$7:$B$2719=$A20)*ISNUMBER(Koreksi_Data!$E$7:$E$2719)*(Koreksi_Data!$D$7:$D$2719&gt;0))</f>
        <v>37</v>
      </c>
      <c r="G20" s="12" t="n">
        <f aca="false">IFERROR(_xlfn.MINIFS(Koreksi_Data!$F$7:$F$2719,Koreksi_Data!$B$7:$B$2719,$A20,Koreksi_Data!$D$7:$D$2719,"&gt;=0"),"-")</f>
        <v>0</v>
      </c>
      <c r="H20" s="12" t="n">
        <f aca="false">IFERROR(_xlfn.MAXIFS(Koreksi_Data!$F$7:$F$2719,Koreksi_Data!$B$7:$B$2719,$A20,Koreksi_Data!$D$7:$D$2719,"&gt;=0"),"-")</f>
        <v>2.43511450381679</v>
      </c>
      <c r="I20" s="12" t="n">
        <f aca="false">IFERROR(AVERAGEIFS(Koreksi_Data!$F$7:$F$2719,Koreksi_Data!$B$7:$B$2719,$A20,Koreksi_Data!$D$7:$D$2719,"&gt;=0"),"-")</f>
        <v>1.35758734856475</v>
      </c>
      <c r="J20" s="12" t="n">
        <f aca="false">INDEX(Koreksi_Data!$F$7:$F$2719,MATCH($A20,Koreksi_Data!$B$7:$B$2719,0)+COUNTIF(Koreksi_Data!$B$7:$B$2719,$A20)-1)</f>
        <v>1</v>
      </c>
      <c r="K20" s="13" t="n">
        <f aca="false">SUMPRODUCT((Koreksi_Data!$B$7:$B$2719=$A20)*Koreksi_Data!$D$7:$D$2719*Koreksi_Data!$T$7:$T$2719)/1000</f>
        <v>894.75838</v>
      </c>
      <c r="L20" s="13" t="n">
        <f aca="false">SUMPRODUCT((Koreksi_Data!$B$7:$B$2719=$A20)*Koreksi_Data!$G$7:$G$2719*Koreksi_Data!$T$7:$T$2719)/1000</f>
        <v>1130.50501558254</v>
      </c>
      <c r="M20" s="14" t="n">
        <f aca="false">IF(K20=0,"-",L20/K20-1)</f>
        <v>0.263475191573552</v>
      </c>
      <c r="N20" s="15" t="n">
        <f aca="false">IFERROR(SUMPRODUCT((Koreksi_Data!$B$7:$B$2719=$A20)*ISNUMBER(Koreksi_Data!$E$7:$E$2719)*Koreksi_Data!$D$7:$D$2719)/SUMPRODUCT((Koreksi_Data!$B$7:$B$2719=$A20)*ISNUMBER(Koreksi_Data!$D$7:$D$2719)*Koreksi_Data!$E$7:$E$2719),"-")</f>
        <v>0.884609678155672</v>
      </c>
    </row>
    <row r="21" customFormat="false" ht="15" hidden="false" customHeight="false" outlineLevel="0" collapsed="false">
      <c r="A21" s="16" t="s">
        <v>64</v>
      </c>
      <c r="B21" s="16"/>
      <c r="C21" s="16"/>
      <c r="D21" s="16"/>
      <c r="E21" s="16"/>
      <c r="F21" s="16"/>
      <c r="G21" s="16"/>
      <c r="H21" s="16"/>
      <c r="I21" s="16"/>
      <c r="J21" s="16"/>
      <c r="K21" s="17" t="n">
        <f aca="false">SUM(K6:K20)</f>
        <v>5910.676845</v>
      </c>
      <c r="L21" s="17" t="n">
        <f aca="false">SUM(L6:L20)</f>
        <v>8007.2857101734</v>
      </c>
      <c r="M21" s="18" t="n">
        <f aca="false">IF(K21=0,"-",L21/K21-1)</f>
        <v>0.354715529228598</v>
      </c>
      <c r="N21" s="16"/>
    </row>
    <row r="24" customFormat="false" ht="15" hidden="false" customHeight="false" outlineLevel="0" collapsed="false">
      <c r="A24" s="19" t="s">
        <v>65</v>
      </c>
    </row>
    <row r="25" customFormat="false" ht="42" hidden="false" customHeight="true" outlineLevel="0" collapsed="false">
      <c r="A25" s="20" t="s">
        <v>35</v>
      </c>
      <c r="B25" s="20" t="s">
        <v>36</v>
      </c>
      <c r="C25" s="20" t="s">
        <v>37</v>
      </c>
      <c r="D25" s="20" t="s">
        <v>38</v>
      </c>
      <c r="E25" s="20" t="s">
        <v>39</v>
      </c>
      <c r="F25" s="20" t="s">
        <v>40</v>
      </c>
      <c r="G25" s="20" t="s">
        <v>41</v>
      </c>
      <c r="H25" s="20" t="s">
        <v>42</v>
      </c>
      <c r="I25" s="20" t="s">
        <v>43</v>
      </c>
      <c r="J25" s="20" t="s">
        <v>44</v>
      </c>
      <c r="K25" s="20" t="s">
        <v>45</v>
      </c>
      <c r="L25" s="20" t="s">
        <v>46</v>
      </c>
      <c r="M25" s="20" t="s">
        <v>47</v>
      </c>
      <c r="N25" s="20" t="s">
        <v>48</v>
      </c>
    </row>
    <row r="26" customFormat="false" ht="15" hidden="false" customHeight="false" outlineLevel="0" collapsed="false">
      <c r="A26" s="9" t="s">
        <v>49</v>
      </c>
      <c r="B26" s="10" t="n">
        <f aca="false">_xlfn.MINIFS(Koreksi_Data!$C$7:$C$2719,Koreksi_Data!$B$7:$B$2719,$A26)</f>
        <v>37438</v>
      </c>
      <c r="C26" s="10" t="n">
        <f aca="false">_xlfn.MAXIFS(Koreksi_Data!$C$7:$C$2719,Koreksi_Data!$B$7:$B$2719,$A26)</f>
        <v>46266</v>
      </c>
      <c r="D26" s="11" t="n">
        <f aca="false">COUNTIFS(Koreksi_Data!$B$7:$B$2719,$A26,Koreksi_Data!$H$7:$H$2719,"&gt;=0")</f>
        <v>272</v>
      </c>
      <c r="E26" s="11" t="n">
        <f aca="false">COUNTIFS(Koreksi_Data!$B$7:$B$2719,$A26,Koreksi_Data!$I$7:$I$2719,"&gt;=0")</f>
        <v>152</v>
      </c>
      <c r="F26" s="11" t="n">
        <f aca="false">SUMPRODUCT((Koreksi_Data!$B$7:$B$2719=$A26)*ISNUMBER(Koreksi_Data!$I$7:$I$2719)*(Koreksi_Data!$H$7:$H$2719&gt;0))</f>
        <v>117</v>
      </c>
      <c r="G26" s="12" t="n">
        <f aca="false">IFERROR(_xlfn.MINIFS(Koreksi_Data!$J$7:$J$2719,Koreksi_Data!$B$7:$B$2719,$A26,Koreksi_Data!$H$7:$H$2719,"&gt;=0"),"-")</f>
        <v>0</v>
      </c>
      <c r="H26" s="12" t="n">
        <f aca="false">IFERROR(_xlfn.MAXIFS(Koreksi_Data!$J$7:$J$2719,Koreksi_Data!$B$7:$B$2719,$A26,Koreksi_Data!$H$7:$H$2719,"&gt;=0"),"-")</f>
        <v>16.50622406639</v>
      </c>
      <c r="I26" s="12" t="n">
        <f aca="false">IFERROR(AVERAGEIFS(Koreksi_Data!$J$7:$J$2719,Koreksi_Data!$B$7:$B$2719,$A26,Koreksi_Data!$H$7:$H$2719,"&gt;=0"),"-")</f>
        <v>1.76209448050608</v>
      </c>
      <c r="J26" s="12" t="n">
        <f aca="false">INDEX(Koreksi_Data!$J$7:$J$2719,MATCH($A26,Koreksi_Data!$B$7:$B$2719,0)+COUNTIF(Koreksi_Data!$B$7:$B$2719,$A26)-1)</f>
        <v>1</v>
      </c>
      <c r="K26" s="13" t="n">
        <f aca="false">SUMPRODUCT((Koreksi_Data!$B$7:$B$2719=$A26)*Koreksi_Data!$H$7:$H$2719*Koreksi_Data!$T$7:$T$2719)/1000</f>
        <v>15520.5893</v>
      </c>
      <c r="L26" s="13" t="n">
        <f aca="false">SUMPRODUCT((Koreksi_Data!$B$7:$B$2719=$A26)*Koreksi_Data!$K$7:$K$2719*Koreksi_Data!$T$7:$T$2719)/1000</f>
        <v>19284.0998604118</v>
      </c>
      <c r="M26" s="14" t="n">
        <f aca="false">IF(K26=0,"-",L26/K26-1)</f>
        <v>0.242485029895855</v>
      </c>
      <c r="N26" s="15" t="n">
        <f aca="false">IFERROR(SUMPRODUCT((Koreksi_Data!$B$7:$B$2719=$A26)*ISNUMBER(Koreksi_Data!$I$7:$I$2719)*Koreksi_Data!$H$7:$H$2719)/SUMPRODUCT((Koreksi_Data!$B$7:$B$2719=$A26)*ISNUMBER(Koreksi_Data!$H$7:$H$2719)*Koreksi_Data!$I$7:$I$2719),"-")</f>
        <v>0.649370103241284</v>
      </c>
    </row>
    <row r="27" customFormat="false" ht="15" hidden="false" customHeight="false" outlineLevel="0" collapsed="false">
      <c r="A27" s="9" t="s">
        <v>50</v>
      </c>
      <c r="B27" s="10" t="n">
        <f aca="false">_xlfn.MINIFS(Koreksi_Data!$C$7:$C$2719,Koreksi_Data!$B$7:$B$2719,$A27)</f>
        <v>39814</v>
      </c>
      <c r="C27" s="10" t="n">
        <f aca="false">_xlfn.MAXIFS(Koreksi_Data!$C$7:$C$2719,Koreksi_Data!$B$7:$B$2719,$A27)</f>
        <v>42856</v>
      </c>
      <c r="D27" s="11" t="n">
        <f aca="false">COUNTIFS(Koreksi_Data!$B$7:$B$2719,$A27,Koreksi_Data!$H$7:$H$2719,"&gt;=0")</f>
        <v>90</v>
      </c>
      <c r="E27" s="11" t="n">
        <f aca="false">COUNTIFS(Koreksi_Data!$B$7:$B$2719,$A27,Koreksi_Data!$I$7:$I$2719,"&gt;=0")</f>
        <v>22</v>
      </c>
      <c r="F27" s="11" t="n">
        <f aca="false">SUMPRODUCT((Koreksi_Data!$B$7:$B$2719=$A27)*ISNUMBER(Koreksi_Data!$I$7:$I$2719)*(Koreksi_Data!$H$7:$H$2719&gt;0))</f>
        <v>8</v>
      </c>
      <c r="G27" s="12" t="n">
        <f aca="false">IFERROR(_xlfn.MINIFS(Koreksi_Data!$J$7:$J$2719,Koreksi_Data!$B$7:$B$2719,$A27,Koreksi_Data!$H$7:$H$2719,"&gt;=0"),"-")</f>
        <v>0.847858197932053</v>
      </c>
      <c r="H27" s="12" t="n">
        <f aca="false">IFERROR(_xlfn.MAXIFS(Koreksi_Data!$J$7:$J$2719,Koreksi_Data!$B$7:$B$2719,$A27,Koreksi_Data!$H$7:$H$2719,"&gt;=0"),"-")</f>
        <v>33.2567849686848</v>
      </c>
      <c r="I27" s="12" t="n">
        <f aca="false">IFERROR(AVERAGEIFS(Koreksi_Data!$J$7:$J$2719,Koreksi_Data!$B$7:$B$2719,$A27,Koreksi_Data!$H$7:$H$2719,"&gt;=0"),"-")</f>
        <v>10.5019150473375</v>
      </c>
      <c r="J27" s="12" t="n">
        <f aca="false">INDEX(Koreksi_Data!$J$7:$J$2719,MATCH($A27,Koreksi_Data!$B$7:$B$2719,0)+COUNTIF(Koreksi_Data!$B$7:$B$2719,$A27)-1)</f>
        <v>0.847858197932053</v>
      </c>
      <c r="K27" s="13" t="n">
        <f aca="false">SUMPRODUCT((Koreksi_Data!$B$7:$B$2719=$A27)*Koreksi_Data!$H$7:$H$2719*Koreksi_Data!$T$7:$T$2719)/1000</f>
        <v>1823.146</v>
      </c>
      <c r="L27" s="13" t="n">
        <f aca="false">SUMPRODUCT((Koreksi_Data!$B$7:$B$2719=$A27)*Koreksi_Data!$K$7:$K$2719*Koreksi_Data!$T$7:$T$2719)/1000</f>
        <v>16581.879614917</v>
      </c>
      <c r="M27" s="14" t="n">
        <f aca="false">IF(K27=0,"-",L27/K27-1)</f>
        <v>8.09520116047589</v>
      </c>
      <c r="N27" s="15" t="n">
        <f aca="false">IFERROR(SUMPRODUCT((Koreksi_Data!$B$7:$B$2719=$A27)*ISNUMBER(Koreksi_Data!$I$7:$I$2719)*Koreksi_Data!$H$7:$H$2719)/SUMPRODUCT((Koreksi_Data!$B$7:$B$2719=$A27)*ISNUMBER(Koreksi_Data!$H$7:$H$2719)*Koreksi_Data!$I$7:$I$2719),"-")</f>
        <v>0.228895521582976</v>
      </c>
    </row>
    <row r="28" customFormat="false" ht="15" hidden="false" customHeight="false" outlineLevel="0" collapsed="false">
      <c r="A28" s="9" t="s">
        <v>51</v>
      </c>
      <c r="B28" s="10" t="n">
        <f aca="false">_xlfn.MINIFS(Koreksi_Data!$C$7:$C$2719,Koreksi_Data!$B$7:$B$2719,$A28)</f>
        <v>39845</v>
      </c>
      <c r="C28" s="10" t="n">
        <f aca="false">_xlfn.MAXIFS(Koreksi_Data!$C$7:$C$2719,Koreksi_Data!$B$7:$B$2719,$A28)</f>
        <v>46266</v>
      </c>
      <c r="D28" s="11" t="n">
        <f aca="false">COUNTIFS(Koreksi_Data!$B$7:$B$2719,$A28,Koreksi_Data!$H$7:$H$2719,"&gt;=0")</f>
        <v>193</v>
      </c>
      <c r="E28" s="11" t="n">
        <f aca="false">COUNTIFS(Koreksi_Data!$B$7:$B$2719,$A28,Koreksi_Data!$I$7:$I$2719,"&gt;=0")</f>
        <v>78</v>
      </c>
      <c r="F28" s="11" t="n">
        <f aca="false">SUMPRODUCT((Koreksi_Data!$B$7:$B$2719=$A28)*ISNUMBER(Koreksi_Data!$I$7:$I$2719)*(Koreksi_Data!$H$7:$H$2719&gt;0))</f>
        <v>52</v>
      </c>
      <c r="G28" s="12" t="n">
        <f aca="false">IFERROR(_xlfn.MINIFS(Koreksi_Data!$J$7:$J$2719,Koreksi_Data!$B$7:$B$2719,$A28,Koreksi_Data!$H$7:$H$2719,"&gt;=0"),"-")</f>
        <v>0</v>
      </c>
      <c r="H28" s="12" t="n">
        <f aca="false">IFERROR(_xlfn.MAXIFS(Koreksi_Data!$J$7:$J$2719,Koreksi_Data!$B$7:$B$2719,$A28,Koreksi_Data!$H$7:$H$2719,"&gt;=0"),"-")</f>
        <v>31.3895486935867</v>
      </c>
      <c r="I28" s="12" t="n">
        <f aca="false">IFERROR(AVERAGEIFS(Koreksi_Data!$J$7:$J$2719,Koreksi_Data!$B$7:$B$2719,$A28,Koreksi_Data!$H$7:$H$2719,"&gt;=0"),"-")</f>
        <v>3.4115649739775</v>
      </c>
      <c r="J28" s="12" t="n">
        <f aca="false">INDEX(Koreksi_Data!$J$7:$J$2719,MATCH($A28,Koreksi_Data!$B$7:$B$2719,0)+COUNTIF(Koreksi_Data!$B$7:$B$2719,$A28)-1)</f>
        <v>2.65116279069767</v>
      </c>
      <c r="K28" s="13" t="n">
        <f aca="false">SUMPRODUCT((Koreksi_Data!$B$7:$B$2719=$A28)*Koreksi_Data!$H$7:$H$2719*Koreksi_Data!$T$7:$T$2719)/1000</f>
        <v>3793.6932</v>
      </c>
      <c r="L28" s="13" t="n">
        <f aca="false">SUMPRODUCT((Koreksi_Data!$B$7:$B$2719=$A28)*Koreksi_Data!$K$7:$K$2719*Koreksi_Data!$T$7:$T$2719)/1000</f>
        <v>7090.38587588402</v>
      </c>
      <c r="M28" s="14" t="n">
        <f aca="false">IF(K28=0,"-",L28/K28-1)</f>
        <v>0.868992958071575</v>
      </c>
      <c r="N28" s="15" t="n">
        <f aca="false">IFERROR(SUMPRODUCT((Koreksi_Data!$B$7:$B$2719=$A28)*ISNUMBER(Koreksi_Data!$I$7:$I$2719)*Koreksi_Data!$H$7:$H$2719)/SUMPRODUCT((Koreksi_Data!$B$7:$B$2719=$A28)*ISNUMBER(Koreksi_Data!$H$7:$H$2719)*Koreksi_Data!$I$7:$I$2719),"-")</f>
        <v>0.398818747117343</v>
      </c>
    </row>
    <row r="29" customFormat="false" ht="15" hidden="false" customHeight="false" outlineLevel="0" collapsed="false">
      <c r="A29" s="9" t="s">
        <v>52</v>
      </c>
      <c r="B29" s="10" t="n">
        <f aca="false">_xlfn.MINIFS(Koreksi_Data!$C$7:$C$2719,Koreksi_Data!$B$7:$B$2719,$A29)</f>
        <v>40210</v>
      </c>
      <c r="C29" s="10" t="n">
        <f aca="false">_xlfn.MAXIFS(Koreksi_Data!$C$7:$C$2719,Koreksi_Data!$B$7:$B$2719,$A29)</f>
        <v>46113</v>
      </c>
      <c r="D29" s="11" t="n">
        <f aca="false">COUNTIFS(Koreksi_Data!$B$7:$B$2719,$A29,Koreksi_Data!$H$7:$H$2719,"&gt;=0")</f>
        <v>172</v>
      </c>
      <c r="E29" s="11" t="n">
        <f aca="false">COUNTIFS(Koreksi_Data!$B$7:$B$2719,$A29,Koreksi_Data!$I$7:$I$2719,"&gt;=0")</f>
        <v>92</v>
      </c>
      <c r="F29" s="11" t="n">
        <f aca="false">SUMPRODUCT((Koreksi_Data!$B$7:$B$2719=$A29)*ISNUMBER(Koreksi_Data!$I$7:$I$2719)*(Koreksi_Data!$H$7:$H$2719&gt;0))</f>
        <v>68</v>
      </c>
      <c r="G29" s="12" t="n">
        <f aca="false">IFERROR(_xlfn.MINIFS(Koreksi_Data!$J$7:$J$2719,Koreksi_Data!$B$7:$B$2719,$A29,Koreksi_Data!$H$7:$H$2719,"&gt;=0"),"-")</f>
        <v>0.640768588137009</v>
      </c>
      <c r="H29" s="12" t="n">
        <f aca="false">IFERROR(_xlfn.MAXIFS(Koreksi_Data!$J$7:$J$2719,Koreksi_Data!$B$7:$B$2719,$A29,Koreksi_Data!$H$7:$H$2719,"&gt;=0"),"-")</f>
        <v>15.4723926380368</v>
      </c>
      <c r="I29" s="12" t="n">
        <f aca="false">IFERROR(AVERAGEIFS(Koreksi_Data!$J$7:$J$2719,Koreksi_Data!$B$7:$B$2719,$A29,Koreksi_Data!$H$7:$H$2719,"&gt;=0"),"-")</f>
        <v>2.63062784898947</v>
      </c>
      <c r="J29" s="12" t="n">
        <f aca="false">INDEX(Koreksi_Data!$J$7:$J$2719,MATCH($A29,Koreksi_Data!$B$7:$B$2719,0)+COUNTIF(Koreksi_Data!$B$7:$B$2719,$A29)-1)</f>
        <v>1.04474272930649</v>
      </c>
      <c r="K29" s="13" t="n">
        <f aca="false">SUMPRODUCT((Koreksi_Data!$B$7:$B$2719=$A29)*Koreksi_Data!$H$7:$H$2719*Koreksi_Data!$T$7:$T$2719)/1000</f>
        <v>3916.789</v>
      </c>
      <c r="L29" s="13" t="n">
        <f aca="false">SUMPRODUCT((Koreksi_Data!$B$7:$B$2719=$A29)*Koreksi_Data!$K$7:$K$2719*Koreksi_Data!$T$7:$T$2719)/1000</f>
        <v>9650.26760077171</v>
      </c>
      <c r="M29" s="14" t="n">
        <f aca="false">IF(K29=0,"-",L29/K29-1)</f>
        <v>1.46382115574051</v>
      </c>
      <c r="N29" s="15" t="n">
        <f aca="false">IFERROR(SUMPRODUCT((Koreksi_Data!$B$7:$B$2719=$A29)*ISNUMBER(Koreksi_Data!$I$7:$I$2719)*Koreksi_Data!$H$7:$H$2719)/SUMPRODUCT((Koreksi_Data!$B$7:$B$2719=$A29)*ISNUMBER(Koreksi_Data!$H$7:$H$2719)*Koreksi_Data!$I$7:$I$2719),"-")</f>
        <v>0.33368465444167</v>
      </c>
    </row>
    <row r="30" customFormat="false" ht="15" hidden="false" customHeight="false" outlineLevel="0" collapsed="false">
      <c r="A30" s="9" t="s">
        <v>53</v>
      </c>
      <c r="B30" s="10" t="n">
        <f aca="false">_xlfn.MINIFS(Koreksi_Data!$C$7:$C$2719,Koreksi_Data!$B$7:$B$2719,$A30)</f>
        <v>36161</v>
      </c>
      <c r="C30" s="10" t="n">
        <f aca="false">_xlfn.MAXIFS(Koreksi_Data!$C$7:$C$2719,Koreksi_Data!$B$7:$B$2719,$A30)</f>
        <v>42430</v>
      </c>
      <c r="D30" s="11" t="n">
        <f aca="false">COUNTIFS(Koreksi_Data!$B$7:$B$2719,$A30,Koreksi_Data!$H$7:$H$2719,"&gt;=0")</f>
        <v>151</v>
      </c>
      <c r="E30" s="11" t="n">
        <f aca="false">COUNTIFS(Koreksi_Data!$B$7:$B$2719,$A30,Koreksi_Data!$I$7:$I$2719,"&gt;=0")</f>
        <v>59</v>
      </c>
      <c r="F30" s="11" t="n">
        <f aca="false">SUMPRODUCT((Koreksi_Data!$B$7:$B$2719=$A30)*ISNUMBER(Koreksi_Data!$I$7:$I$2719)*(Koreksi_Data!$H$7:$H$2719&gt;0))</f>
        <v>59</v>
      </c>
      <c r="G30" s="12" t="n">
        <f aca="false">IFERROR(_xlfn.MINIFS(Koreksi_Data!$J$7:$J$2719,Koreksi_Data!$B$7:$B$2719,$A30,Koreksi_Data!$H$7:$H$2719,"&gt;=0"),"-")</f>
        <v>0</v>
      </c>
      <c r="H30" s="12" t="n">
        <f aca="false">IFERROR(_xlfn.MAXIFS(Koreksi_Data!$J$7:$J$2719,Koreksi_Data!$B$7:$B$2719,$A30,Koreksi_Data!$H$7:$H$2719,"&gt;=0"),"-")</f>
        <v>6.09337134711333</v>
      </c>
      <c r="I30" s="12" t="n">
        <f aca="false">IFERROR(AVERAGEIFS(Koreksi_Data!$J$7:$J$2719,Koreksi_Data!$B$7:$B$2719,$A30,Koreksi_Data!$H$7:$H$2719,"&gt;=0"),"-")</f>
        <v>2.43213593829506</v>
      </c>
      <c r="J30" s="12" t="n">
        <f aca="false">INDEX(Koreksi_Data!$J$7:$J$2719,MATCH($A30,Koreksi_Data!$B$7:$B$2719,0)+COUNTIF(Koreksi_Data!$B$7:$B$2719,$A30)-1)</f>
        <v>0</v>
      </c>
      <c r="K30" s="13" t="n">
        <f aca="false">SUMPRODUCT((Koreksi_Data!$B$7:$B$2719=$A30)*Koreksi_Data!$H$7:$H$2719*Koreksi_Data!$T$7:$T$2719)/1000</f>
        <v>7525.571</v>
      </c>
      <c r="L30" s="13" t="n">
        <f aca="false">SUMPRODUCT((Koreksi_Data!$B$7:$B$2719=$A30)*Koreksi_Data!$K$7:$K$2719*Koreksi_Data!$T$7:$T$2719)/1000</f>
        <v>16605.4239066392</v>
      </c>
      <c r="M30" s="14" t="n">
        <f aca="false">IF(K30=0,"-",L30/K30-1)</f>
        <v>1.20653341874512</v>
      </c>
      <c r="N30" s="15" t="n">
        <f aca="false">IFERROR(SUMPRODUCT((Koreksi_Data!$B$7:$B$2719=$A30)*ISNUMBER(Koreksi_Data!$I$7:$I$2719)*Koreksi_Data!$H$7:$H$2719)/SUMPRODUCT((Koreksi_Data!$B$7:$B$2719=$A30)*ISNUMBER(Koreksi_Data!$H$7:$H$2719)*Koreksi_Data!$I$7:$I$2719),"-")</f>
        <v>0.437002012180978</v>
      </c>
    </row>
    <row r="31" customFormat="false" ht="15" hidden="false" customHeight="false" outlineLevel="0" collapsed="false">
      <c r="A31" s="9" t="s">
        <v>54</v>
      </c>
      <c r="B31" s="10" t="n">
        <f aca="false">_xlfn.MINIFS(Koreksi_Data!$C$7:$C$2719,Koreksi_Data!$B$7:$B$2719,$A31)</f>
        <v>36495</v>
      </c>
      <c r="C31" s="10" t="n">
        <f aca="false">_xlfn.MAXIFS(Koreksi_Data!$C$7:$C$2719,Koreksi_Data!$B$7:$B$2719,$A31)</f>
        <v>42430</v>
      </c>
      <c r="D31" s="11" t="n">
        <f aca="false">COUNTIFS(Koreksi_Data!$B$7:$B$2719,$A31,Koreksi_Data!$H$7:$H$2719,"&gt;=0")</f>
        <v>139</v>
      </c>
      <c r="E31" s="11" t="n">
        <f aca="false">COUNTIFS(Koreksi_Data!$B$7:$B$2719,$A31,Koreksi_Data!$I$7:$I$2719,"&gt;=0")</f>
        <v>56</v>
      </c>
      <c r="F31" s="11" t="n">
        <f aca="false">SUMPRODUCT((Koreksi_Data!$B$7:$B$2719=$A31)*ISNUMBER(Koreksi_Data!$I$7:$I$2719)*(Koreksi_Data!$H$7:$H$2719&gt;0))</f>
        <v>56</v>
      </c>
      <c r="G31" s="12" t="n">
        <f aca="false">IFERROR(_xlfn.MINIFS(Koreksi_Data!$J$7:$J$2719,Koreksi_Data!$B$7:$B$2719,$A31,Koreksi_Data!$H$7:$H$2719,"&gt;=0"),"-")</f>
        <v>0.200907200907201</v>
      </c>
      <c r="H31" s="12" t="n">
        <f aca="false">IFERROR(_xlfn.MAXIFS(Koreksi_Data!$J$7:$J$2719,Koreksi_Data!$B$7:$B$2719,$A31,Koreksi_Data!$H$7:$H$2719,"&gt;=0"),"-")</f>
        <v>49.3636363636364</v>
      </c>
      <c r="I31" s="12" t="n">
        <f aca="false">IFERROR(AVERAGEIFS(Koreksi_Data!$J$7:$J$2719,Koreksi_Data!$B$7:$B$2719,$A31,Koreksi_Data!$H$7:$H$2719,"&gt;=0"),"-")</f>
        <v>2.41832332788948</v>
      </c>
      <c r="J31" s="12" t="n">
        <f aca="false">INDEX(Koreksi_Data!$J$7:$J$2719,MATCH($A31,Koreksi_Data!$B$7:$B$2719,0)+COUNTIF(Koreksi_Data!$B$7:$B$2719,$A31)-1)</f>
        <v>0.768814638027049</v>
      </c>
      <c r="K31" s="13" t="n">
        <f aca="false">SUMPRODUCT((Koreksi_Data!$B$7:$B$2719=$A31)*Koreksi_Data!$H$7:$H$2719*Koreksi_Data!$T$7:$T$2719)/1000</f>
        <v>9949.6532</v>
      </c>
      <c r="L31" s="13" t="n">
        <f aca="false">SUMPRODUCT((Koreksi_Data!$B$7:$B$2719=$A31)*Koreksi_Data!$K$7:$K$2719*Koreksi_Data!$T$7:$T$2719)/1000</f>
        <v>13103.9621130651</v>
      </c>
      <c r="M31" s="14" t="n">
        <f aca="false">IF(K31=0,"-",L31/K31-1)</f>
        <v>0.317027020908132</v>
      </c>
      <c r="N31" s="15" t="n">
        <f aca="false">IFERROR(SUMPRODUCT((Koreksi_Data!$B$7:$B$2719=$A31)*ISNUMBER(Koreksi_Data!$I$7:$I$2719)*Koreksi_Data!$H$7:$H$2719)/SUMPRODUCT((Koreksi_Data!$B$7:$B$2719=$A31)*ISNUMBER(Koreksi_Data!$H$7:$H$2719)*Koreksi_Data!$I$7:$I$2719),"-")</f>
        <v>0.748909491140134</v>
      </c>
    </row>
    <row r="32" customFormat="false" ht="15" hidden="false" customHeight="false" outlineLevel="0" collapsed="false">
      <c r="A32" s="9" t="s">
        <v>55</v>
      </c>
      <c r="B32" s="10" t="n">
        <f aca="false">_xlfn.MINIFS(Koreksi_Data!$C$7:$C$2719,Koreksi_Data!$B$7:$B$2719,$A32)</f>
        <v>36161</v>
      </c>
      <c r="C32" s="10" t="n">
        <f aca="false">_xlfn.MAXIFS(Koreksi_Data!$C$7:$C$2719,Koreksi_Data!$B$7:$B$2719,$A32)</f>
        <v>45505</v>
      </c>
      <c r="D32" s="11" t="n">
        <f aca="false">COUNTIFS(Koreksi_Data!$B$7:$B$2719,$A32,Koreksi_Data!$H$7:$H$2719,"&gt;=0")</f>
        <v>153</v>
      </c>
      <c r="E32" s="11" t="n">
        <f aca="false">COUNTIFS(Koreksi_Data!$B$7:$B$2719,$A32,Koreksi_Data!$I$7:$I$2719,"&gt;=0")</f>
        <v>54</v>
      </c>
      <c r="F32" s="11" t="n">
        <f aca="false">SUMPRODUCT((Koreksi_Data!$B$7:$B$2719=$A32)*ISNUMBER(Koreksi_Data!$I$7:$I$2719)*(Koreksi_Data!$H$7:$H$2719&gt;0))</f>
        <v>49</v>
      </c>
      <c r="G32" s="12" t="n">
        <f aca="false">IFERROR(_xlfn.MINIFS(Koreksi_Data!$J$7:$J$2719,Koreksi_Data!$B$7:$B$2719,$A32,Koreksi_Data!$H$7:$H$2719,"&gt;=0"),"-")</f>
        <v>0</v>
      </c>
      <c r="H32" s="12" t="n">
        <f aca="false">IFERROR(_xlfn.MAXIFS(Koreksi_Data!$J$7:$J$2719,Koreksi_Data!$B$7:$B$2719,$A32,Koreksi_Data!$H$7:$H$2719,"&gt;=0"),"-")</f>
        <v>6.09316770186335</v>
      </c>
      <c r="I32" s="12" t="n">
        <f aca="false">IFERROR(AVERAGEIFS(Koreksi_Data!$J$7:$J$2719,Koreksi_Data!$B$7:$B$2719,$A32,Koreksi_Data!$H$7:$H$2719,"&gt;=0"),"-")</f>
        <v>2.23166831553173</v>
      </c>
      <c r="J32" s="12" t="n">
        <f aca="false">INDEX(Koreksi_Data!$J$7:$J$2719,MATCH($A32,Koreksi_Data!$B$7:$B$2719,0)+COUNTIF(Koreksi_Data!$B$7:$B$2719,$A32)-1)</f>
        <v>1.58466789183513</v>
      </c>
      <c r="K32" s="13" t="n">
        <f aca="false">SUMPRODUCT((Koreksi_Data!$B$7:$B$2719=$A32)*Koreksi_Data!$H$7:$H$2719*Koreksi_Data!$T$7:$T$2719)/1000</f>
        <v>4722.249</v>
      </c>
      <c r="L32" s="13" t="n">
        <f aca="false">SUMPRODUCT((Koreksi_Data!$B$7:$B$2719=$A32)*Koreksi_Data!$K$7:$K$2719*Koreksi_Data!$T$7:$T$2719)/1000</f>
        <v>11400.8249356452</v>
      </c>
      <c r="M32" s="14" t="n">
        <f aca="false">IF(K32=0,"-",L32/K32-1)</f>
        <v>1.41427864893299</v>
      </c>
      <c r="N32" s="15" t="n">
        <f aca="false">IFERROR(SUMPRODUCT((Koreksi_Data!$B$7:$B$2719=$A32)*ISNUMBER(Koreksi_Data!$I$7:$I$2719)*Koreksi_Data!$H$7:$H$2719)/SUMPRODUCT((Koreksi_Data!$B$7:$B$2719=$A32)*ISNUMBER(Koreksi_Data!$H$7:$H$2719)*Koreksi_Data!$I$7:$I$2719),"-")</f>
        <v>0.454145713110191</v>
      </c>
    </row>
    <row r="33" customFormat="false" ht="15" hidden="false" customHeight="false" outlineLevel="0" collapsed="false">
      <c r="A33" s="9" t="s">
        <v>56</v>
      </c>
      <c r="B33" s="10" t="n">
        <f aca="false">_xlfn.MINIFS(Koreksi_Data!$C$7:$C$2719,Koreksi_Data!$B$7:$B$2719,$A33)</f>
        <v>37622</v>
      </c>
      <c r="C33" s="10" t="n">
        <f aca="false">_xlfn.MAXIFS(Koreksi_Data!$C$7:$C$2719,Koreksi_Data!$B$7:$B$2719,$A33)</f>
        <v>42552</v>
      </c>
      <c r="D33" s="11" t="n">
        <f aca="false">COUNTIFS(Koreksi_Data!$B$7:$B$2719,$A33,Koreksi_Data!$H$7:$H$2719,"&gt;=0")</f>
        <v>131</v>
      </c>
      <c r="E33" s="11" t="n">
        <f aca="false">COUNTIFS(Koreksi_Data!$B$7:$B$2719,$A33,Koreksi_Data!$I$7:$I$2719,"&gt;=0")</f>
        <v>62</v>
      </c>
      <c r="F33" s="11" t="n">
        <f aca="false">SUMPRODUCT((Koreksi_Data!$B$7:$B$2719=$A33)*ISNUMBER(Koreksi_Data!$I$7:$I$2719)*(Koreksi_Data!$H$7:$H$2719&gt;0))</f>
        <v>48</v>
      </c>
      <c r="G33" s="12" t="n">
        <f aca="false">IFERROR(_xlfn.MINIFS(Koreksi_Data!$J$7:$J$2719,Koreksi_Data!$B$7:$B$2719,$A33,Koreksi_Data!$H$7:$H$2719,"&gt;=0"),"-")</f>
        <v>0.555618082911274</v>
      </c>
      <c r="H33" s="12" t="n">
        <f aca="false">IFERROR(_xlfn.MAXIFS(Koreksi_Data!$J$7:$J$2719,Koreksi_Data!$B$7:$B$2719,$A33,Koreksi_Data!$H$7:$H$2719,"&gt;=0"),"-")</f>
        <v>3.04656116859404</v>
      </c>
      <c r="I33" s="12" t="n">
        <f aca="false">IFERROR(AVERAGEIFS(Koreksi_Data!$J$7:$J$2719,Koreksi_Data!$B$7:$B$2719,$A33,Koreksi_Data!$H$7:$H$2719,"&gt;=0"),"-")</f>
        <v>1.49816336687885</v>
      </c>
      <c r="J33" s="12" t="n">
        <f aca="false">INDEX(Koreksi_Data!$J$7:$J$2719,MATCH($A33,Koreksi_Data!$B$7:$B$2719,0)+COUNTIF(Koreksi_Data!$B$7:$B$2719,$A33)-1)</f>
        <v>1.86986301369863</v>
      </c>
      <c r="K33" s="13" t="n">
        <f aca="false">SUMPRODUCT((Koreksi_Data!$B$7:$B$2719=$A33)*Koreksi_Data!$H$7:$H$2719*Koreksi_Data!$T$7:$T$2719)/1000</f>
        <v>12751.505</v>
      </c>
      <c r="L33" s="13" t="n">
        <f aca="false">SUMPRODUCT((Koreksi_Data!$B$7:$B$2719=$A33)*Koreksi_Data!$K$7:$K$2719*Koreksi_Data!$T$7:$T$2719)/1000</f>
        <v>15218.2847191025</v>
      </c>
      <c r="M33" s="14" t="n">
        <f aca="false">IF(K33=0,"-",L33/K33-1)</f>
        <v>0.193450084449049</v>
      </c>
      <c r="N33" s="15" t="n">
        <f aca="false">IFERROR(SUMPRODUCT((Koreksi_Data!$B$7:$B$2719=$A33)*ISNUMBER(Koreksi_Data!$I$7:$I$2719)*Koreksi_Data!$H$7:$H$2719)/SUMPRODUCT((Koreksi_Data!$B$7:$B$2719=$A33)*ISNUMBER(Koreksi_Data!$H$7:$H$2719)*Koreksi_Data!$I$7:$I$2719),"-")</f>
        <v>0.656699868688614</v>
      </c>
    </row>
    <row r="34" customFormat="false" ht="15" hidden="false" customHeight="false" outlineLevel="0" collapsed="false">
      <c r="A34" s="9" t="s">
        <v>57</v>
      </c>
      <c r="B34" s="10" t="n">
        <f aca="false">_xlfn.MINIFS(Koreksi_Data!$C$7:$C$2719,Koreksi_Data!$B$7:$B$2719,$A34)</f>
        <v>41153</v>
      </c>
      <c r="C34" s="10" t="n">
        <f aca="false">_xlfn.MAXIFS(Koreksi_Data!$C$7:$C$2719,Koreksi_Data!$B$7:$B$2719,$A34)</f>
        <v>46235</v>
      </c>
      <c r="D34" s="11" t="n">
        <f aca="false">COUNTIFS(Koreksi_Data!$B$7:$B$2719,$A34,Koreksi_Data!$H$7:$H$2719,"&gt;=0")</f>
        <v>152</v>
      </c>
      <c r="E34" s="11" t="n">
        <f aca="false">COUNTIFS(Koreksi_Data!$B$7:$B$2719,$A34,Koreksi_Data!$I$7:$I$2719,"&gt;=0")</f>
        <v>89</v>
      </c>
      <c r="F34" s="11" t="n">
        <f aca="false">SUMPRODUCT((Koreksi_Data!$B$7:$B$2719=$A34)*ISNUMBER(Koreksi_Data!$I$7:$I$2719)*(Koreksi_Data!$H$7:$H$2719&gt;0))</f>
        <v>78</v>
      </c>
      <c r="G34" s="12" t="n">
        <f aca="false">IFERROR(_xlfn.MINIFS(Koreksi_Data!$J$7:$J$2719,Koreksi_Data!$B$7:$B$2719,$A34,Koreksi_Data!$H$7:$H$2719,"&gt;=0"),"-")</f>
        <v>0</v>
      </c>
      <c r="H34" s="12" t="n">
        <f aca="false">IFERROR(_xlfn.MAXIFS(Koreksi_Data!$J$7:$J$2719,Koreksi_Data!$B$7:$B$2719,$A34,Koreksi_Data!$H$7:$H$2719,"&gt;=0"),"-")</f>
        <v>24.4191919191919</v>
      </c>
      <c r="I34" s="12" t="n">
        <f aca="false">IFERROR(AVERAGEIFS(Koreksi_Data!$J$7:$J$2719,Koreksi_Data!$B$7:$B$2719,$A34,Koreksi_Data!$H$7:$H$2719,"&gt;=0"),"-")</f>
        <v>2.16507932521673</v>
      </c>
      <c r="J34" s="12" t="n">
        <f aca="false">INDEX(Koreksi_Data!$J$7:$J$2719,MATCH($A34,Koreksi_Data!$B$7:$B$2719,0)+COUNTIF(Koreksi_Data!$B$7:$B$2719,$A34)-1)</f>
        <v>1.1034039820167</v>
      </c>
      <c r="K34" s="13" t="n">
        <f aca="false">SUMPRODUCT((Koreksi_Data!$B$7:$B$2719=$A34)*Koreksi_Data!$H$7:$H$2719*Koreksi_Data!$T$7:$T$2719)/1000</f>
        <v>6729.827</v>
      </c>
      <c r="L34" s="13" t="n">
        <f aca="false">SUMPRODUCT((Koreksi_Data!$B$7:$B$2719=$A34)*Koreksi_Data!$K$7:$K$2719*Koreksi_Data!$T$7:$T$2719)/1000</f>
        <v>10189.5071816813</v>
      </c>
      <c r="M34" s="14" t="n">
        <f aca="false">IF(K34=0,"-",L34/K34-1)</f>
        <v>0.514081592540387</v>
      </c>
      <c r="N34" s="15" t="n">
        <f aca="false">IFERROR(SUMPRODUCT((Koreksi_Data!$B$7:$B$2719=$A34)*ISNUMBER(Koreksi_Data!$I$7:$I$2719)*Koreksi_Data!$H$7:$H$2719)/SUMPRODUCT((Koreksi_Data!$B$7:$B$2719=$A34)*ISNUMBER(Koreksi_Data!$H$7:$H$2719)*Koreksi_Data!$I$7:$I$2719),"-")</f>
        <v>0.755582635408895</v>
      </c>
    </row>
    <row r="35" customFormat="false" ht="15" hidden="false" customHeight="false" outlineLevel="0" collapsed="false">
      <c r="A35" s="9" t="s">
        <v>58</v>
      </c>
      <c r="B35" s="10" t="n">
        <f aca="false">_xlfn.MINIFS(Koreksi_Data!$C$7:$C$2719,Koreksi_Data!$B$7:$B$2719,$A35)</f>
        <v>38353</v>
      </c>
      <c r="C35" s="10" t="n">
        <f aca="false">_xlfn.MAXIFS(Koreksi_Data!$C$7:$C$2719,Koreksi_Data!$B$7:$B$2719,$A35)</f>
        <v>46235</v>
      </c>
      <c r="D35" s="11" t="n">
        <f aca="false">COUNTIFS(Koreksi_Data!$B$7:$B$2719,$A35,Koreksi_Data!$H$7:$H$2719,"&gt;=0")</f>
        <v>244</v>
      </c>
      <c r="E35" s="11" t="n">
        <f aca="false">COUNTIFS(Koreksi_Data!$B$7:$B$2719,$A35,Koreksi_Data!$I$7:$I$2719,"&gt;=0")</f>
        <v>102</v>
      </c>
      <c r="F35" s="11" t="n">
        <f aca="false">SUMPRODUCT((Koreksi_Data!$B$7:$B$2719=$A35)*ISNUMBER(Koreksi_Data!$I$7:$I$2719)*(Koreksi_Data!$H$7:$H$2719&gt;0))</f>
        <v>74</v>
      </c>
      <c r="G35" s="12" t="n">
        <f aca="false">IFERROR(_xlfn.MINIFS(Koreksi_Data!$J$7:$J$2719,Koreksi_Data!$B$7:$B$2719,$A35,Koreksi_Data!$H$7:$H$2719,"&gt;=0"),"-")</f>
        <v>0</v>
      </c>
      <c r="H35" s="12" t="n">
        <f aca="false">IFERROR(_xlfn.MAXIFS(Koreksi_Data!$J$7:$J$2719,Koreksi_Data!$B$7:$B$2719,$A35,Koreksi_Data!$H$7:$H$2719,"&gt;=0"),"-")</f>
        <v>2.42021124750214</v>
      </c>
      <c r="I35" s="12" t="n">
        <f aca="false">IFERROR(AVERAGEIFS(Koreksi_Data!$J$7:$J$2719,Koreksi_Data!$B$7:$B$2719,$A35,Koreksi_Data!$H$7:$H$2719,"&gt;=0"),"-")</f>
        <v>1.41116328890624</v>
      </c>
      <c r="J35" s="12" t="n">
        <f aca="false">INDEX(Koreksi_Data!$J$7:$J$2719,MATCH($A35,Koreksi_Data!$B$7:$B$2719,0)+COUNTIF(Koreksi_Data!$B$7:$B$2719,$A35)-1)</f>
        <v>1.03037974683544</v>
      </c>
      <c r="K35" s="13" t="n">
        <f aca="false">SUMPRODUCT((Koreksi_Data!$B$7:$B$2719=$A35)*Koreksi_Data!$H$7:$H$2719*Koreksi_Data!$T$7:$T$2719)/1000</f>
        <v>13894.936</v>
      </c>
      <c r="L35" s="13" t="n">
        <f aca="false">SUMPRODUCT((Koreksi_Data!$B$7:$B$2719=$A35)*Koreksi_Data!$K$7:$K$2719*Koreksi_Data!$T$7:$T$2719)/1000</f>
        <v>16699.9659989399</v>
      </c>
      <c r="M35" s="14" t="n">
        <f aca="false">IF(K35=0,"-",L35/K35-1)</f>
        <v>0.201874265483477</v>
      </c>
      <c r="N35" s="15" t="n">
        <f aca="false">IFERROR(SUMPRODUCT((Koreksi_Data!$B$7:$B$2719=$A35)*ISNUMBER(Koreksi_Data!$I$7:$I$2719)*Koreksi_Data!$H$7:$H$2719)/SUMPRODUCT((Koreksi_Data!$B$7:$B$2719=$A35)*ISNUMBER(Koreksi_Data!$H$7:$H$2719)*Koreksi_Data!$I$7:$I$2719),"-")</f>
        <v>0.650110681285549</v>
      </c>
    </row>
    <row r="36" customFormat="false" ht="15" hidden="false" customHeight="false" outlineLevel="0" collapsed="false">
      <c r="A36" s="9" t="s">
        <v>59</v>
      </c>
      <c r="B36" s="10" t="n">
        <f aca="false">_xlfn.MINIFS(Koreksi_Data!$C$7:$C$2719,Koreksi_Data!$B$7:$B$2719,$A36)</f>
        <v>41153</v>
      </c>
      <c r="C36" s="10" t="n">
        <f aca="false">_xlfn.MAXIFS(Koreksi_Data!$C$7:$C$2719,Koreksi_Data!$B$7:$B$2719,$A36)</f>
        <v>45748</v>
      </c>
      <c r="D36" s="11" t="n">
        <f aca="false">COUNTIFS(Koreksi_Data!$B$7:$B$2719,$A36,Koreksi_Data!$H$7:$H$2719,"&gt;=0")</f>
        <v>152</v>
      </c>
      <c r="E36" s="11" t="n">
        <f aca="false">COUNTIFS(Koreksi_Data!$B$7:$B$2719,$A36,Koreksi_Data!$I$7:$I$2719,"&gt;=0")</f>
        <v>70</v>
      </c>
      <c r="F36" s="11" t="n">
        <f aca="false">SUMPRODUCT((Koreksi_Data!$B$7:$B$2719=$A36)*ISNUMBER(Koreksi_Data!$I$7:$I$2719)*(Koreksi_Data!$H$7:$H$2719&gt;0))</f>
        <v>70</v>
      </c>
      <c r="G36" s="12" t="n">
        <f aca="false">IFERROR(_xlfn.MINIFS(Koreksi_Data!$J$7:$J$2719,Koreksi_Data!$B$7:$B$2719,$A36,Koreksi_Data!$H$7:$H$2719,"&gt;=0"),"-")</f>
        <v>0.553623188405797</v>
      </c>
      <c r="H36" s="12" t="n">
        <f aca="false">IFERROR(_xlfn.MAXIFS(Koreksi_Data!$J$7:$J$2719,Koreksi_Data!$B$7:$B$2719,$A36,Koreksi_Data!$H$7:$H$2719,"&gt;=0"),"-")</f>
        <v>15.313407821229</v>
      </c>
      <c r="I36" s="12" t="n">
        <f aca="false">IFERROR(AVERAGEIFS(Koreksi_Data!$J$7:$J$2719,Koreksi_Data!$B$7:$B$2719,$A36,Koreksi_Data!$H$7:$H$2719,"&gt;=0"),"-")</f>
        <v>2.30709506629228</v>
      </c>
      <c r="J36" s="12" t="n">
        <f aca="false">INDEX(Koreksi_Data!$J$7:$J$2719,MATCH($A36,Koreksi_Data!$B$7:$B$2719,0)+COUNTIF(Koreksi_Data!$B$7:$B$2719,$A36)-1)</f>
        <v>1.375</v>
      </c>
      <c r="K36" s="13" t="n">
        <f aca="false">SUMPRODUCT((Koreksi_Data!$B$7:$B$2719=$A36)*Koreksi_Data!$H$7:$H$2719*Koreksi_Data!$T$7:$T$2719)/1000</f>
        <v>3282.831</v>
      </c>
      <c r="L36" s="13" t="n">
        <f aca="false">SUMPRODUCT((Koreksi_Data!$B$7:$B$2719=$A36)*Koreksi_Data!$K$7:$K$2719*Koreksi_Data!$T$7:$T$2719)/1000</f>
        <v>5384.40267689977</v>
      </c>
      <c r="M36" s="14" t="n">
        <f aca="false">IF(K36=0,"-",L36/K36-1)</f>
        <v>0.640170534791396</v>
      </c>
      <c r="N36" s="15" t="n">
        <f aca="false">IFERROR(SUMPRODUCT((Koreksi_Data!$B$7:$B$2719=$A36)*ISNUMBER(Koreksi_Data!$I$7:$I$2719)*Koreksi_Data!$H$7:$H$2719)/SUMPRODUCT((Koreksi_Data!$B$7:$B$2719=$A36)*ISNUMBER(Koreksi_Data!$H$7:$H$2719)*Koreksi_Data!$I$7:$I$2719),"-")</f>
        <v>0.680763311674969</v>
      </c>
    </row>
    <row r="37" customFormat="false" ht="15" hidden="false" customHeight="false" outlineLevel="0" collapsed="false">
      <c r="A37" s="9" t="s">
        <v>60</v>
      </c>
      <c r="B37" s="10" t="n">
        <f aca="false">_xlfn.MINIFS(Koreksi_Data!$C$7:$C$2719,Koreksi_Data!$B$7:$B$2719,$A37)</f>
        <v>42461</v>
      </c>
      <c r="C37" s="10" t="n">
        <f aca="false">_xlfn.MAXIFS(Koreksi_Data!$C$7:$C$2719,Koreksi_Data!$B$7:$B$2719,$A37)</f>
        <v>46235</v>
      </c>
      <c r="D37" s="11" t="n">
        <f aca="false">COUNTIFS(Koreksi_Data!$B$7:$B$2719,$A37,Koreksi_Data!$H$7:$H$2719,"&gt;=0")</f>
        <v>104</v>
      </c>
      <c r="E37" s="11" t="n">
        <f aca="false">COUNTIFS(Koreksi_Data!$B$7:$B$2719,$A37,Koreksi_Data!$I$7:$I$2719,"&gt;=0")</f>
        <v>39</v>
      </c>
      <c r="F37" s="11" t="n">
        <f aca="false">SUMPRODUCT((Koreksi_Data!$B$7:$B$2719=$A37)*ISNUMBER(Koreksi_Data!$I$7:$I$2719)*(Koreksi_Data!$H$7:$H$2719&gt;0))</f>
        <v>29</v>
      </c>
      <c r="G37" s="12" t="n">
        <f aca="false">IFERROR(_xlfn.MINIFS(Koreksi_Data!$J$7:$J$2719,Koreksi_Data!$B$7:$B$2719,$A37,Koreksi_Data!$H$7:$H$2719,"&gt;=0"),"-")</f>
        <v>0.733601070950469</v>
      </c>
      <c r="H37" s="12" t="n">
        <f aca="false">IFERROR(_xlfn.MAXIFS(Koreksi_Data!$J$7:$J$2719,Koreksi_Data!$B$7:$B$2719,$A37,Koreksi_Data!$H$7:$H$2719,"&gt;=0"),"-")</f>
        <v>1.72632794457275</v>
      </c>
      <c r="I37" s="12" t="n">
        <f aca="false">IFERROR(AVERAGEIFS(Koreksi_Data!$J$7:$J$2719,Koreksi_Data!$B$7:$B$2719,$A37,Koreksi_Data!$H$7:$H$2719,"&gt;=0"),"-")</f>
        <v>1.34430609701592</v>
      </c>
      <c r="J37" s="12" t="n">
        <f aca="false">INDEX(Koreksi_Data!$J$7:$J$2719,MATCH($A37,Koreksi_Data!$B$7:$B$2719,0)+COUNTIF(Koreksi_Data!$B$7:$B$2719,$A37)-1)</f>
        <v>1.05249679897567</v>
      </c>
      <c r="K37" s="13" t="n">
        <f aca="false">SUMPRODUCT((Koreksi_Data!$B$7:$B$2719=$A37)*Koreksi_Data!$H$7:$H$2719*Koreksi_Data!$T$7:$T$2719)/1000</f>
        <v>3711.896</v>
      </c>
      <c r="L37" s="13" t="n">
        <f aca="false">SUMPRODUCT((Koreksi_Data!$B$7:$B$2719=$A37)*Koreksi_Data!$K$7:$K$2719*Koreksi_Data!$T$7:$T$2719)/1000</f>
        <v>5176.12946095986</v>
      </c>
      <c r="M37" s="14" t="n">
        <f aca="false">IF(K37=0,"-",L37/K37-1)</f>
        <v>0.394470497276827</v>
      </c>
      <c r="N37" s="15" t="n">
        <f aca="false">IFERROR(SUMPRODUCT((Koreksi_Data!$B$7:$B$2719=$A37)*ISNUMBER(Koreksi_Data!$I$7:$I$2719)*Koreksi_Data!$H$7:$H$2719)/SUMPRODUCT((Koreksi_Data!$B$7:$B$2719=$A37)*ISNUMBER(Koreksi_Data!$H$7:$H$2719)*Koreksi_Data!$I$7:$I$2719),"-")</f>
        <v>0.779223313998524</v>
      </c>
    </row>
    <row r="38" customFormat="false" ht="15" hidden="false" customHeight="false" outlineLevel="0" collapsed="false">
      <c r="A38" s="9" t="s">
        <v>61</v>
      </c>
      <c r="B38" s="10" t="n">
        <f aca="false">_xlfn.MINIFS(Koreksi_Data!$C$7:$C$2719,Koreksi_Data!$B$7:$B$2719,$A38)</f>
        <v>36161</v>
      </c>
      <c r="C38" s="10" t="n">
        <f aca="false">_xlfn.MAXIFS(Koreksi_Data!$C$7:$C$2719,Koreksi_Data!$B$7:$B$2719,$A38)</f>
        <v>42614</v>
      </c>
      <c r="D38" s="11" t="n">
        <f aca="false">COUNTIFS(Koreksi_Data!$B$7:$B$2719,$A38,Koreksi_Data!$H$7:$H$2719,"&gt;=0")</f>
        <v>209</v>
      </c>
      <c r="E38" s="11" t="n">
        <f aca="false">COUNTIFS(Koreksi_Data!$B$7:$B$2719,$A38,Koreksi_Data!$I$7:$I$2719,"&gt;=0")</f>
        <v>26</v>
      </c>
      <c r="F38" s="11" t="n">
        <f aca="false">SUMPRODUCT((Koreksi_Data!$B$7:$B$2719=$A38)*ISNUMBER(Koreksi_Data!$I$7:$I$2719)*(Koreksi_Data!$H$7:$H$2719&gt;0))</f>
        <v>26</v>
      </c>
      <c r="G38" s="12" t="n">
        <f aca="false">IFERROR(_xlfn.MINIFS(Koreksi_Data!$J$7:$J$2719,Koreksi_Data!$B$7:$B$2719,$A38,Koreksi_Data!$H$7:$H$2719,"&gt;=0"),"-")</f>
        <v>0.410206896551724</v>
      </c>
      <c r="H38" s="12" t="n">
        <f aca="false">IFERROR(_xlfn.MAXIFS(Koreksi_Data!$J$7:$J$2719,Koreksi_Data!$B$7:$B$2719,$A38,Koreksi_Data!$H$7:$H$2719,"&gt;=0"),"-")</f>
        <v>4.11448598130841</v>
      </c>
      <c r="I38" s="12" t="n">
        <f aca="false">IFERROR(AVERAGEIFS(Koreksi_Data!$J$7:$J$2719,Koreksi_Data!$B$7:$B$2719,$A38,Koreksi_Data!$H$7:$H$2719,"&gt;=0"),"-")</f>
        <v>1.55620088472334</v>
      </c>
      <c r="J38" s="12" t="n">
        <f aca="false">INDEX(Koreksi_Data!$J$7:$J$2719,MATCH($A38,Koreksi_Data!$B$7:$B$2719,0)+COUNTIF(Koreksi_Data!$B$7:$B$2719,$A38)-1)</f>
        <v>1.19106317411402</v>
      </c>
      <c r="K38" s="13" t="n">
        <f aca="false">SUMPRODUCT((Koreksi_Data!$B$7:$B$2719=$A38)*Koreksi_Data!$H$7:$H$2719*Koreksi_Data!$T$7:$T$2719)/1000</f>
        <v>4970.4172</v>
      </c>
      <c r="L38" s="13" t="n">
        <f aca="false">SUMPRODUCT((Koreksi_Data!$B$7:$B$2719=$A38)*Koreksi_Data!$K$7:$K$2719*Koreksi_Data!$T$7:$T$2719)/1000</f>
        <v>7508.22101923674</v>
      </c>
      <c r="M38" s="14" t="n">
        <f aca="false">IF(K38=0,"-",L38/K38-1)</f>
        <v>0.510581650819319</v>
      </c>
      <c r="N38" s="15" t="n">
        <f aca="false">IFERROR(SUMPRODUCT((Koreksi_Data!$B$7:$B$2719=$A38)*ISNUMBER(Koreksi_Data!$I$7:$I$2719)*Koreksi_Data!$H$7:$H$2719)/SUMPRODUCT((Koreksi_Data!$B$7:$B$2719=$A38)*ISNUMBER(Koreksi_Data!$H$7:$H$2719)*Koreksi_Data!$I$7:$I$2719),"-")</f>
        <v>0.649199639730656</v>
      </c>
    </row>
    <row r="39" customFormat="false" ht="15" hidden="false" customHeight="false" outlineLevel="0" collapsed="false">
      <c r="A39" s="9" t="s">
        <v>62</v>
      </c>
      <c r="B39" s="10" t="n">
        <f aca="false">_xlfn.MINIFS(Koreksi_Data!$C$7:$C$2719,Koreksi_Data!$B$7:$B$2719,$A39)</f>
        <v>36526</v>
      </c>
      <c r="C39" s="10" t="n">
        <f aca="false">_xlfn.MAXIFS(Koreksi_Data!$C$7:$C$2719,Koreksi_Data!$B$7:$B$2719,$A39)</f>
        <v>43617</v>
      </c>
      <c r="D39" s="11" t="n">
        <f aca="false">COUNTIFS(Koreksi_Data!$B$7:$B$2719,$A39,Koreksi_Data!$H$7:$H$2719,"&gt;=0")</f>
        <v>196</v>
      </c>
      <c r="E39" s="11" t="n">
        <f aca="false">COUNTIFS(Koreksi_Data!$B$7:$B$2719,$A39,Koreksi_Data!$I$7:$I$2719,"&gt;=0")</f>
        <v>42</v>
      </c>
      <c r="F39" s="11" t="n">
        <f aca="false">SUMPRODUCT((Koreksi_Data!$B$7:$B$2719=$A39)*ISNUMBER(Koreksi_Data!$I$7:$I$2719)*(Koreksi_Data!$H$7:$H$2719&gt;0))</f>
        <v>37</v>
      </c>
      <c r="G39" s="12" t="n">
        <f aca="false">IFERROR(_xlfn.MINIFS(Koreksi_Data!$J$7:$J$2719,Koreksi_Data!$B$7:$B$2719,$A39,Koreksi_Data!$H$7:$H$2719,"&gt;=0"),"-")</f>
        <v>0</v>
      </c>
      <c r="H39" s="12" t="n">
        <f aca="false">IFERROR(_xlfn.MAXIFS(Koreksi_Data!$J$7:$J$2719,Koreksi_Data!$B$7:$B$2719,$A39,Koreksi_Data!$H$7:$H$2719,"&gt;=0"),"-")</f>
        <v>14.9351851851852</v>
      </c>
      <c r="I39" s="12" t="n">
        <f aca="false">IFERROR(AVERAGEIFS(Koreksi_Data!$J$7:$J$2719,Koreksi_Data!$B$7:$B$2719,$A39,Koreksi_Data!$H$7:$H$2719,"&gt;=0"),"-")</f>
        <v>3.64372372149333</v>
      </c>
      <c r="J39" s="12" t="n">
        <f aca="false">INDEX(Koreksi_Data!$J$7:$J$2719,MATCH($A39,Koreksi_Data!$B$7:$B$2719,0)+COUNTIF(Koreksi_Data!$B$7:$B$2719,$A39)-1)</f>
        <v>1.52491228070175</v>
      </c>
      <c r="K39" s="13" t="n">
        <f aca="false">SUMPRODUCT((Koreksi_Data!$B$7:$B$2719=$A39)*Koreksi_Data!$H$7:$H$2719*Koreksi_Data!$T$7:$T$2719)/1000</f>
        <v>8872.1294</v>
      </c>
      <c r="L39" s="13" t="n">
        <f aca="false">SUMPRODUCT((Koreksi_Data!$B$7:$B$2719=$A39)*Koreksi_Data!$K$7:$K$2719*Koreksi_Data!$T$7:$T$2719)/1000</f>
        <v>21649.9321073924</v>
      </c>
      <c r="M39" s="14" t="n">
        <f aca="false">IF(K39=0,"-",L39/K39-1)</f>
        <v>1.44021825328566</v>
      </c>
      <c r="N39" s="15" t="n">
        <f aca="false">IFERROR(SUMPRODUCT((Koreksi_Data!$B$7:$B$2719=$A39)*ISNUMBER(Koreksi_Data!$I$7:$I$2719)*Koreksi_Data!$H$7:$H$2719)/SUMPRODUCT((Koreksi_Data!$B$7:$B$2719=$A39)*ISNUMBER(Koreksi_Data!$H$7:$H$2719)*Koreksi_Data!$I$7:$I$2719),"-")</f>
        <v>0.785076883944096</v>
      </c>
    </row>
    <row r="40" customFormat="false" ht="15" hidden="false" customHeight="false" outlineLevel="0" collapsed="false">
      <c r="A40" s="9" t="s">
        <v>63</v>
      </c>
      <c r="B40" s="10" t="n">
        <f aca="false">_xlfn.MINIFS(Koreksi_Data!$C$7:$C$2719,Koreksi_Data!$B$7:$B$2719,$A40)</f>
        <v>36281</v>
      </c>
      <c r="C40" s="10" t="n">
        <f aca="false">_xlfn.MAXIFS(Koreksi_Data!$C$7:$C$2719,Koreksi_Data!$B$7:$B$2719,$A40)</f>
        <v>45748</v>
      </c>
      <c r="D40" s="11" t="n">
        <f aca="false">COUNTIFS(Koreksi_Data!$B$7:$B$2719,$A40,Koreksi_Data!$H$7:$H$2719,"&gt;=0")</f>
        <v>279</v>
      </c>
      <c r="E40" s="11" t="n">
        <f aca="false">COUNTIFS(Koreksi_Data!$B$7:$B$2719,$A40,Koreksi_Data!$I$7:$I$2719,"&gt;=0")</f>
        <v>55</v>
      </c>
      <c r="F40" s="11" t="n">
        <f aca="false">SUMPRODUCT((Koreksi_Data!$B$7:$B$2719=$A40)*ISNUMBER(Koreksi_Data!$I$7:$I$2719)*(Koreksi_Data!$H$7:$H$2719&gt;0))</f>
        <v>55</v>
      </c>
      <c r="G40" s="12" t="n">
        <f aca="false">IFERROR(_xlfn.MINIFS(Koreksi_Data!$J$7:$J$2719,Koreksi_Data!$B$7:$B$2719,$A40,Koreksi_Data!$H$7:$H$2719,"&gt;=0"),"-")</f>
        <v>0</v>
      </c>
      <c r="H40" s="12" t="n">
        <f aca="false">IFERROR(_xlfn.MAXIFS(Koreksi_Data!$J$7:$J$2719,Koreksi_Data!$B$7:$B$2719,$A40,Koreksi_Data!$H$7:$H$2719,"&gt;=0"),"-")</f>
        <v>4.16698656429943</v>
      </c>
      <c r="I40" s="12" t="n">
        <f aca="false">IFERROR(AVERAGEIFS(Koreksi_Data!$J$7:$J$2719,Koreksi_Data!$B$7:$B$2719,$A40,Koreksi_Data!$H$7:$H$2719,"&gt;=0"),"-")</f>
        <v>1.35572254105297</v>
      </c>
      <c r="J40" s="12" t="n">
        <f aca="false">INDEX(Koreksi_Data!$J$7:$J$2719,MATCH($A40,Koreksi_Data!$B$7:$B$2719,0)+COUNTIF(Koreksi_Data!$B$7:$B$2719,$A40)-1)</f>
        <v>1.16257088846881</v>
      </c>
      <c r="K40" s="13" t="n">
        <f aca="false">SUMPRODUCT((Koreksi_Data!$B$7:$B$2719=$A40)*Koreksi_Data!$H$7:$H$2719*Koreksi_Data!$T$7:$T$2719)/1000</f>
        <v>12123.65</v>
      </c>
      <c r="L40" s="13" t="n">
        <f aca="false">SUMPRODUCT((Koreksi_Data!$B$7:$B$2719=$A40)*Koreksi_Data!$K$7:$K$2719*Koreksi_Data!$T$7:$T$2719)/1000</f>
        <v>15885.0223980256</v>
      </c>
      <c r="M40" s="14" t="n">
        <f aca="false">IF(K40=0,"-",L40/K40-1)</f>
        <v>0.310250823640206</v>
      </c>
      <c r="N40" s="15" t="n">
        <f aca="false">IFERROR(SUMPRODUCT((Koreksi_Data!$B$7:$B$2719=$A40)*ISNUMBER(Koreksi_Data!$I$7:$I$2719)*Koreksi_Data!$H$7:$H$2719)/SUMPRODUCT((Koreksi_Data!$B$7:$B$2719=$A40)*ISNUMBER(Koreksi_Data!$H$7:$H$2719)*Koreksi_Data!$I$7:$I$2719),"-")</f>
        <v>0.8061811712364</v>
      </c>
    </row>
    <row r="41" customFormat="false" ht="15" hidden="false" customHeight="false" outlineLevel="0" collapsed="false">
      <c r="A41" s="16" t="s">
        <v>64</v>
      </c>
      <c r="B41" s="16"/>
      <c r="C41" s="16"/>
      <c r="D41" s="16"/>
      <c r="E41" s="16"/>
      <c r="F41" s="16"/>
      <c r="G41" s="16"/>
      <c r="H41" s="16"/>
      <c r="I41" s="16"/>
      <c r="J41" s="16"/>
      <c r="K41" s="17" t="n">
        <f aca="false">SUM(K26:K40)</f>
        <v>113588.8823</v>
      </c>
      <c r="L41" s="17" t="n">
        <f aca="false">SUM(L26:L40)</f>
        <v>191428.309469572</v>
      </c>
      <c r="M41" s="18" t="n">
        <f aca="false">IF(K41=0,"-",L41/K41-1)</f>
        <v>0.685273290778493</v>
      </c>
      <c r="N41" s="16"/>
    </row>
    <row r="44" customFormat="false" ht="15" hidden="false" customHeight="false" outlineLevel="0" collapsed="false">
      <c r="A44" s="21" t="s">
        <v>66</v>
      </c>
    </row>
    <row r="45" customFormat="false" ht="42" hidden="false" customHeight="true" outlineLevel="0" collapsed="false">
      <c r="A45" s="22" t="s">
        <v>35</v>
      </c>
      <c r="B45" s="22" t="s">
        <v>36</v>
      </c>
      <c r="C45" s="22" t="s">
        <v>37</v>
      </c>
      <c r="D45" s="22" t="s">
        <v>38</v>
      </c>
      <c r="E45" s="22" t="s">
        <v>39</v>
      </c>
      <c r="F45" s="22" t="s">
        <v>40</v>
      </c>
      <c r="G45" s="22" t="s">
        <v>41</v>
      </c>
      <c r="H45" s="22" t="s">
        <v>42</v>
      </c>
      <c r="I45" s="22" t="s">
        <v>43</v>
      </c>
      <c r="J45" s="22" t="s">
        <v>44</v>
      </c>
      <c r="K45" s="22" t="s">
        <v>45</v>
      </c>
      <c r="L45" s="22" t="s">
        <v>46</v>
      </c>
      <c r="M45" s="22" t="s">
        <v>47</v>
      </c>
      <c r="N45" s="22" t="s">
        <v>48</v>
      </c>
    </row>
    <row r="46" customFormat="false" ht="15" hidden="false" customHeight="false" outlineLevel="0" collapsed="false">
      <c r="A46" s="9" t="s">
        <v>49</v>
      </c>
      <c r="B46" s="10" t="n">
        <f aca="false">_xlfn.MINIFS(Koreksi_Data!$C$7:$C$2719,Koreksi_Data!$B$7:$B$2719,$A46)</f>
        <v>37438</v>
      </c>
      <c r="C46" s="10" t="n">
        <f aca="false">_xlfn.MAXIFS(Koreksi_Data!$C$7:$C$2719,Koreksi_Data!$B$7:$B$2719,$A46)</f>
        <v>46266</v>
      </c>
      <c r="D46" s="11" t="n">
        <f aca="false">COUNTIFS(Koreksi_Data!$B$7:$B$2719,$A46,Koreksi_Data!$L$7:$L$2719,"&gt;=0")</f>
        <v>272</v>
      </c>
      <c r="E46" s="11" t="n">
        <f aca="false">COUNTIFS(Koreksi_Data!$B$7:$B$2719,$A46,Koreksi_Data!$M$7:$M$2719,"&gt;=0")</f>
        <v>152</v>
      </c>
      <c r="F46" s="11" t="n">
        <f aca="false">SUMPRODUCT((Koreksi_Data!$B$7:$B$2719=$A46)*ISNUMBER(Koreksi_Data!$M$7:$M$2719)*(Koreksi_Data!$L$7:$L$2719&gt;0))</f>
        <v>113</v>
      </c>
      <c r="G46" s="12" t="n">
        <f aca="false">IFERROR(_xlfn.MINIFS(Koreksi_Data!$N$7:$N$2719,Koreksi_Data!$B$7:$B$2719,$A46,Koreksi_Data!$L$7:$L$2719,"&gt;=0"),"-")</f>
        <v>0</v>
      </c>
      <c r="H46" s="12" t="n">
        <f aca="false">IFERROR(_xlfn.MAXIFS(Koreksi_Data!$N$7:$N$2719,Koreksi_Data!$B$7:$B$2719,$A46,Koreksi_Data!$L$7:$L$2719,"&gt;=0"),"-")</f>
        <v>5.30386740331492</v>
      </c>
      <c r="I46" s="12" t="n">
        <f aca="false">IFERROR(AVERAGEIFS(Koreksi_Data!$N$7:$N$2719,Koreksi_Data!$B$7:$B$2719,$A46,Koreksi_Data!$L$7:$L$2719,"&gt;=0"),"-")</f>
        <v>1.06328202524135</v>
      </c>
      <c r="J46" s="12" t="n">
        <f aca="false">INDEX(Koreksi_Data!$N$7:$N$2719,MATCH($A46,Koreksi_Data!$B$7:$B$2719,0)+COUNTIF(Koreksi_Data!$B$7:$B$2719,$A46)-1)</f>
        <v>0.852744310575636</v>
      </c>
      <c r="K46" s="13" t="n">
        <f aca="false">SUMPRODUCT((Koreksi_Data!$B$7:$B$2719=$A46)*Koreksi_Data!$L$7:$L$2719*Koreksi_Data!$T$7:$T$2719)/1000</f>
        <v>1832.68664</v>
      </c>
      <c r="L46" s="13" t="n">
        <f aca="false">SUMPRODUCT((Koreksi_Data!$B$7:$B$2719=$A46)*Koreksi_Data!$O$7:$O$2719*Koreksi_Data!$T$7:$T$2719)/1000</f>
        <v>1703.92030496538</v>
      </c>
      <c r="M46" s="14" t="n">
        <f aca="false">IF(K46=0,"-",L46/K46-1)</f>
        <v>-0.070260966727305</v>
      </c>
      <c r="N46" s="15" t="n">
        <f aca="false">IFERROR(SUMPRODUCT((Koreksi_Data!$B$7:$B$2719=$A46)*ISNUMBER(Koreksi_Data!$M$7:$M$2719)*Koreksi_Data!$L$7:$L$2719)/SUMPRODUCT((Koreksi_Data!$B$7:$B$2719=$A46)*ISNUMBER(Koreksi_Data!$L$7:$L$2719)*Koreksi_Data!$M$7:$M$2719),"-")</f>
        <v>1.2055243132074</v>
      </c>
    </row>
    <row r="47" customFormat="false" ht="15" hidden="false" customHeight="false" outlineLevel="0" collapsed="false">
      <c r="A47" s="9" t="s">
        <v>50</v>
      </c>
      <c r="B47" s="10" t="n">
        <f aca="false">_xlfn.MINIFS(Koreksi_Data!$C$7:$C$2719,Koreksi_Data!$B$7:$B$2719,$A47)</f>
        <v>39814</v>
      </c>
      <c r="C47" s="10" t="n">
        <f aca="false">_xlfn.MAXIFS(Koreksi_Data!$C$7:$C$2719,Koreksi_Data!$B$7:$B$2719,$A47)</f>
        <v>42856</v>
      </c>
      <c r="D47" s="11" t="n">
        <f aca="false">COUNTIFS(Koreksi_Data!$B$7:$B$2719,$A47,Koreksi_Data!$L$7:$L$2719,"&gt;=0")</f>
        <v>90</v>
      </c>
      <c r="E47" s="11" t="n">
        <f aca="false">COUNTIFS(Koreksi_Data!$B$7:$B$2719,$A47,Koreksi_Data!$M$7:$M$2719,"&gt;=0")</f>
        <v>22</v>
      </c>
      <c r="F47" s="11" t="n">
        <f aca="false">SUMPRODUCT((Koreksi_Data!$B$7:$B$2719=$A47)*ISNUMBER(Koreksi_Data!$M$7:$M$2719)*(Koreksi_Data!$L$7:$L$2719&gt;0))</f>
        <v>17</v>
      </c>
      <c r="G47" s="12" t="n">
        <f aca="false">IFERROR(_xlfn.MINIFS(Koreksi_Data!$N$7:$N$2719,Koreksi_Data!$B$7:$B$2719,$A47,Koreksi_Data!$L$7:$L$2719,"&gt;=0"),"-")</f>
        <v>0</v>
      </c>
      <c r="H47" s="12" t="n">
        <f aca="false">IFERROR(_xlfn.MAXIFS(Koreksi_Data!$N$7:$N$2719,Koreksi_Data!$B$7:$B$2719,$A47,Koreksi_Data!$L$7:$L$2719,"&gt;=0"),"-")</f>
        <v>7.37642585551331</v>
      </c>
      <c r="I47" s="12" t="n">
        <f aca="false">IFERROR(AVERAGEIFS(Koreksi_Data!$N$7:$N$2719,Koreksi_Data!$B$7:$B$2719,$A47,Koreksi_Data!$L$7:$L$2719,"&gt;=0"),"-")</f>
        <v>1.14477893703224</v>
      </c>
      <c r="J47" s="12" t="n">
        <f aca="false">INDEX(Koreksi_Data!$N$7:$N$2719,MATCH($A47,Koreksi_Data!$B$7:$B$2719,0)+COUNTIF(Koreksi_Data!$B$7:$B$2719,$A47)-1)</f>
        <v>1</v>
      </c>
      <c r="K47" s="13" t="n">
        <f aca="false">SUMPRODUCT((Koreksi_Data!$B$7:$B$2719=$A47)*Koreksi_Data!$L$7:$L$2719*Koreksi_Data!$T$7:$T$2719)/1000</f>
        <v>102.3092</v>
      </c>
      <c r="L47" s="13" t="n">
        <f aca="false">SUMPRODUCT((Koreksi_Data!$B$7:$B$2719=$A47)*Koreksi_Data!$O$7:$O$2719*Koreksi_Data!$T$7:$T$2719)/1000</f>
        <v>105.373278749947</v>
      </c>
      <c r="M47" s="14" t="n">
        <f aca="false">IF(K47=0,"-",L47/K47-1)</f>
        <v>0.0299492005601352</v>
      </c>
      <c r="N47" s="15" t="n">
        <f aca="false">IFERROR(SUMPRODUCT((Koreksi_Data!$B$7:$B$2719=$A47)*ISNUMBER(Koreksi_Data!$M$7:$M$2719)*Koreksi_Data!$L$7:$L$2719)/SUMPRODUCT((Koreksi_Data!$B$7:$B$2719=$A47)*ISNUMBER(Koreksi_Data!$L$7:$L$2719)*Koreksi_Data!$M$7:$M$2719),"-")</f>
        <v>1.05623696287025</v>
      </c>
    </row>
    <row r="48" customFormat="false" ht="15" hidden="false" customHeight="false" outlineLevel="0" collapsed="false">
      <c r="A48" s="9" t="s">
        <v>51</v>
      </c>
      <c r="B48" s="10" t="n">
        <f aca="false">_xlfn.MINIFS(Koreksi_Data!$C$7:$C$2719,Koreksi_Data!$B$7:$B$2719,$A48)</f>
        <v>39845</v>
      </c>
      <c r="C48" s="10" t="n">
        <f aca="false">_xlfn.MAXIFS(Koreksi_Data!$C$7:$C$2719,Koreksi_Data!$B$7:$B$2719,$A48)</f>
        <v>46266</v>
      </c>
      <c r="D48" s="11" t="n">
        <f aca="false">COUNTIFS(Koreksi_Data!$B$7:$B$2719,$A48,Koreksi_Data!$L$7:$L$2719,"&gt;=0")</f>
        <v>193</v>
      </c>
      <c r="E48" s="11" t="n">
        <f aca="false">COUNTIFS(Koreksi_Data!$B$7:$B$2719,$A48,Koreksi_Data!$M$7:$M$2719,"&gt;=0")</f>
        <v>78</v>
      </c>
      <c r="F48" s="11" t="n">
        <f aca="false">SUMPRODUCT((Koreksi_Data!$B$7:$B$2719=$A48)*ISNUMBER(Koreksi_Data!$M$7:$M$2719)*(Koreksi_Data!$L$7:$L$2719&gt;0))</f>
        <v>45</v>
      </c>
      <c r="G48" s="12" t="n">
        <f aca="false">IFERROR(_xlfn.MINIFS(Koreksi_Data!$N$7:$N$2719,Koreksi_Data!$B$7:$B$2719,$A48,Koreksi_Data!$L$7:$L$2719,"&gt;=0"),"-")</f>
        <v>0.0922098569157393</v>
      </c>
      <c r="H48" s="12" t="n">
        <f aca="false">IFERROR(_xlfn.MAXIFS(Koreksi_Data!$N$7:$N$2719,Koreksi_Data!$B$7:$B$2719,$A48,Koreksi_Data!$L$7:$L$2719,"&gt;=0"),"-")</f>
        <v>3.46527777777778</v>
      </c>
      <c r="I48" s="12" t="n">
        <f aca="false">IFERROR(AVERAGEIFS(Koreksi_Data!$N$7:$N$2719,Koreksi_Data!$B$7:$B$2719,$A48,Koreksi_Data!$L$7:$L$2719,"&gt;=0"),"-")</f>
        <v>0.784595909647199</v>
      </c>
      <c r="J48" s="12" t="n">
        <f aca="false">INDEX(Koreksi_Data!$N$7:$N$2719,MATCH($A48,Koreksi_Data!$B$7:$B$2719,0)+COUNTIF(Koreksi_Data!$B$7:$B$2719,$A48)-1)</f>
        <v>0.753623188405797</v>
      </c>
      <c r="K48" s="13" t="n">
        <f aca="false">SUMPRODUCT((Koreksi_Data!$B$7:$B$2719=$A48)*Koreksi_Data!$L$7:$L$2719*Koreksi_Data!$T$7:$T$2719)/1000</f>
        <v>2059.0875</v>
      </c>
      <c r="L48" s="13" t="n">
        <f aca="false">SUMPRODUCT((Koreksi_Data!$B$7:$B$2719=$A48)*Koreksi_Data!$O$7:$O$2719*Koreksi_Data!$T$7:$T$2719)/1000</f>
        <v>1657.30630583195</v>
      </c>
      <c r="M48" s="14" t="n">
        <f aca="false">IF(K48=0,"-",L48/K48-1)</f>
        <v>-0.195125847817564</v>
      </c>
      <c r="N48" s="15" t="n">
        <f aca="false">IFERROR(SUMPRODUCT((Koreksi_Data!$B$7:$B$2719=$A48)*ISNUMBER(Koreksi_Data!$M$7:$M$2719)*Koreksi_Data!$L$7:$L$2719)/SUMPRODUCT((Koreksi_Data!$B$7:$B$2719=$A48)*ISNUMBER(Koreksi_Data!$L$7:$L$2719)*Koreksi_Data!$M$7:$M$2719),"-")</f>
        <v>1.26618241725326</v>
      </c>
    </row>
    <row r="49" customFormat="false" ht="15" hidden="false" customHeight="false" outlineLevel="0" collapsed="false">
      <c r="A49" s="9" t="s">
        <v>52</v>
      </c>
      <c r="B49" s="10" t="n">
        <f aca="false">_xlfn.MINIFS(Koreksi_Data!$C$7:$C$2719,Koreksi_Data!$B$7:$B$2719,$A49)</f>
        <v>40210</v>
      </c>
      <c r="C49" s="10" t="n">
        <f aca="false">_xlfn.MAXIFS(Koreksi_Data!$C$7:$C$2719,Koreksi_Data!$B$7:$B$2719,$A49)</f>
        <v>46113</v>
      </c>
      <c r="D49" s="11" t="n">
        <f aca="false">COUNTIFS(Koreksi_Data!$B$7:$B$2719,$A49,Koreksi_Data!$L$7:$L$2719,"&gt;=0")</f>
        <v>172</v>
      </c>
      <c r="E49" s="11" t="n">
        <f aca="false">COUNTIFS(Koreksi_Data!$B$7:$B$2719,$A49,Koreksi_Data!$M$7:$M$2719,"&gt;=0")</f>
        <v>92</v>
      </c>
      <c r="F49" s="11" t="n">
        <f aca="false">SUMPRODUCT((Koreksi_Data!$B$7:$B$2719=$A49)*ISNUMBER(Koreksi_Data!$M$7:$M$2719)*(Koreksi_Data!$L$7:$L$2719&gt;0))</f>
        <v>82</v>
      </c>
      <c r="G49" s="12" t="n">
        <f aca="false">IFERROR(_xlfn.MINIFS(Koreksi_Data!$N$7:$N$2719,Koreksi_Data!$B$7:$B$2719,$A49,Koreksi_Data!$L$7:$L$2719,"&gt;=0"),"-")</f>
        <v>0</v>
      </c>
      <c r="H49" s="12" t="n">
        <f aca="false">IFERROR(_xlfn.MAXIFS(Koreksi_Data!$N$7:$N$2719,Koreksi_Data!$B$7:$B$2719,$A49,Koreksi_Data!$L$7:$L$2719,"&gt;=0"),"-")</f>
        <v>17.2340425531915</v>
      </c>
      <c r="I49" s="12" t="n">
        <f aca="false">IFERROR(AVERAGEIFS(Koreksi_Data!$N$7:$N$2719,Koreksi_Data!$B$7:$B$2719,$A49,Koreksi_Data!$L$7:$L$2719,"&gt;=0"),"-")</f>
        <v>0.958400131359488</v>
      </c>
      <c r="J49" s="12" t="n">
        <f aca="false">INDEX(Koreksi_Data!$N$7:$N$2719,MATCH($A49,Koreksi_Data!$B$7:$B$2719,0)+COUNTIF(Koreksi_Data!$B$7:$B$2719,$A49)-1)</f>
        <v>0.845853658536585</v>
      </c>
      <c r="K49" s="13" t="n">
        <f aca="false">SUMPRODUCT((Koreksi_Data!$B$7:$B$2719=$A49)*Koreksi_Data!$L$7:$L$2719*Koreksi_Data!$T$7:$T$2719)/1000</f>
        <v>5572.9763</v>
      </c>
      <c r="L49" s="13" t="n">
        <f aca="false">SUMPRODUCT((Koreksi_Data!$B$7:$B$2719=$A49)*Koreksi_Data!$O$7:$O$2719*Koreksi_Data!$T$7:$T$2719)/1000</f>
        <v>4843.96830425224</v>
      </c>
      <c r="M49" s="14" t="n">
        <f aca="false">IF(K49=0,"-",L49/K49-1)</f>
        <v>-0.130811249950544</v>
      </c>
      <c r="N49" s="15" t="n">
        <f aca="false">IFERROR(SUMPRODUCT((Koreksi_Data!$B$7:$B$2719=$A49)*ISNUMBER(Koreksi_Data!$M$7:$M$2719)*Koreksi_Data!$L$7:$L$2719)/SUMPRODUCT((Koreksi_Data!$B$7:$B$2719=$A49)*ISNUMBER(Koreksi_Data!$L$7:$L$2719)*Koreksi_Data!$M$7:$M$2719),"-")</f>
        <v>1.15124778080778</v>
      </c>
    </row>
    <row r="50" customFormat="false" ht="15" hidden="false" customHeight="false" outlineLevel="0" collapsed="false">
      <c r="A50" s="9" t="s">
        <v>53</v>
      </c>
      <c r="B50" s="10" t="n">
        <f aca="false">_xlfn.MINIFS(Koreksi_Data!$C$7:$C$2719,Koreksi_Data!$B$7:$B$2719,$A50)</f>
        <v>36161</v>
      </c>
      <c r="C50" s="10" t="n">
        <f aca="false">_xlfn.MAXIFS(Koreksi_Data!$C$7:$C$2719,Koreksi_Data!$B$7:$B$2719,$A50)</f>
        <v>42430</v>
      </c>
      <c r="D50" s="11" t="n">
        <f aca="false">COUNTIFS(Koreksi_Data!$B$7:$B$2719,$A50,Koreksi_Data!$L$7:$L$2719,"&gt;=0")</f>
        <v>151</v>
      </c>
      <c r="E50" s="11" t="n">
        <f aca="false">COUNTIFS(Koreksi_Data!$B$7:$B$2719,$A50,Koreksi_Data!$M$7:$M$2719,"&gt;=0")</f>
        <v>59</v>
      </c>
      <c r="F50" s="11" t="n">
        <f aca="false">SUMPRODUCT((Koreksi_Data!$B$7:$B$2719=$A50)*ISNUMBER(Koreksi_Data!$M$7:$M$2719)*(Koreksi_Data!$L$7:$L$2719&gt;0))</f>
        <v>15</v>
      </c>
      <c r="G50" s="12" t="n">
        <f aca="false">IFERROR(_xlfn.MINIFS(Koreksi_Data!$N$7:$N$2719,Koreksi_Data!$B$7:$B$2719,$A50,Koreksi_Data!$L$7:$L$2719,"&gt;=0"),"-")</f>
        <v>0.477326968973747</v>
      </c>
      <c r="H50" s="12" t="n">
        <f aca="false">IFERROR(_xlfn.MAXIFS(Koreksi_Data!$N$7:$N$2719,Koreksi_Data!$B$7:$B$2719,$A50,Koreksi_Data!$L$7:$L$2719,"&gt;=0"),"-")</f>
        <v>2.36051502145923</v>
      </c>
      <c r="I50" s="12" t="n">
        <f aca="false">IFERROR(AVERAGEIFS(Koreksi_Data!$N$7:$N$2719,Koreksi_Data!$B$7:$B$2719,$A50,Koreksi_Data!$L$7:$L$2719,"&gt;=0"),"-")</f>
        <v>1.57630322681007</v>
      </c>
      <c r="J50" s="12" t="n">
        <f aca="false">INDEX(Koreksi_Data!$N$7:$N$2719,MATCH($A50,Koreksi_Data!$B$7:$B$2719,0)+COUNTIF(Koreksi_Data!$B$7:$B$2719,$A50)-1)</f>
        <v>1.90909090909091</v>
      </c>
      <c r="K50" s="13" t="n">
        <f aca="false">SUMPRODUCT((Koreksi_Data!$B$7:$B$2719=$A50)*Koreksi_Data!$L$7:$L$2719*Koreksi_Data!$T$7:$T$2719)/1000</f>
        <v>5.67679</v>
      </c>
      <c r="L50" s="13" t="n">
        <f aca="false">SUMPRODUCT((Koreksi_Data!$B$7:$B$2719=$A50)*Koreksi_Data!$O$7:$O$2719*Koreksi_Data!$T$7:$T$2719)/1000</f>
        <v>8.93134636363636</v>
      </c>
      <c r="M50" s="14" t="n">
        <f aca="false">IF(K50=0,"-",L50/K50-1)</f>
        <v>0.573309275776691</v>
      </c>
      <c r="N50" s="15" t="n">
        <f aca="false">IFERROR(SUMPRODUCT((Koreksi_Data!$B$7:$B$2719=$A50)*ISNUMBER(Koreksi_Data!$M$7:$M$2719)*Koreksi_Data!$L$7:$L$2719)/SUMPRODUCT((Koreksi_Data!$B$7:$B$2719=$A50)*ISNUMBER(Koreksi_Data!$L$7:$L$2719)*Koreksi_Data!$M$7:$M$2719),"-")</f>
        <v>0.66208064516129</v>
      </c>
    </row>
    <row r="51" customFormat="false" ht="15" hidden="false" customHeight="false" outlineLevel="0" collapsed="false">
      <c r="A51" s="9" t="s">
        <v>54</v>
      </c>
      <c r="B51" s="10" t="n">
        <f aca="false">_xlfn.MINIFS(Koreksi_Data!$C$7:$C$2719,Koreksi_Data!$B$7:$B$2719,$A51)</f>
        <v>36495</v>
      </c>
      <c r="C51" s="10" t="n">
        <f aca="false">_xlfn.MAXIFS(Koreksi_Data!$C$7:$C$2719,Koreksi_Data!$B$7:$B$2719,$A51)</f>
        <v>42430</v>
      </c>
      <c r="D51" s="11" t="n">
        <f aca="false">COUNTIFS(Koreksi_Data!$B$7:$B$2719,$A51,Koreksi_Data!$L$7:$L$2719,"&gt;=0")</f>
        <v>139</v>
      </c>
      <c r="E51" s="11" t="n">
        <f aca="false">COUNTIFS(Koreksi_Data!$B$7:$B$2719,$A51,Koreksi_Data!$M$7:$M$2719,"&gt;=0")</f>
        <v>56</v>
      </c>
      <c r="F51" s="11" t="n">
        <f aca="false">SUMPRODUCT((Koreksi_Data!$B$7:$B$2719=$A51)*ISNUMBER(Koreksi_Data!$M$7:$M$2719)*(Koreksi_Data!$L$7:$L$2719&gt;0))</f>
        <v>4</v>
      </c>
      <c r="G51" s="12" t="n">
        <f aca="false">IFERROR(_xlfn.MINIFS(Koreksi_Data!$N$7:$N$2719,Koreksi_Data!$B$7:$B$2719,$A51,Koreksi_Data!$L$7:$L$2719,"&gt;=0"),"-")</f>
        <v>0.74585635359116</v>
      </c>
      <c r="H51" s="12" t="n">
        <f aca="false">IFERROR(_xlfn.MAXIFS(Koreksi_Data!$N$7:$N$2719,Koreksi_Data!$B$7:$B$2719,$A51,Koreksi_Data!$L$7:$L$2719,"&gt;=0"),"-")</f>
        <v>2.83018867924528</v>
      </c>
      <c r="I51" s="12" t="n">
        <f aca="false">IFERROR(AVERAGEIFS(Koreksi_Data!$N$7:$N$2719,Koreksi_Data!$B$7:$B$2719,$A51,Koreksi_Data!$L$7:$L$2719,"&gt;=0"),"-")</f>
        <v>2.11326290991987</v>
      </c>
      <c r="J51" s="12" t="n">
        <f aca="false">INDEX(Koreksi_Data!$N$7:$N$2719,MATCH($A51,Koreksi_Data!$B$7:$B$2719,0)+COUNTIF(Koreksi_Data!$B$7:$B$2719,$A51)-1)</f>
        <v>2.83018867924528</v>
      </c>
      <c r="K51" s="13" t="n">
        <f aca="false">SUMPRODUCT((Koreksi_Data!$B$7:$B$2719=$A51)*Koreksi_Data!$L$7:$L$2719*Koreksi_Data!$T$7:$T$2719)/1000</f>
        <v>5.17809</v>
      </c>
      <c r="L51" s="13" t="n">
        <f aca="false">SUMPRODUCT((Koreksi_Data!$B$7:$B$2719=$A51)*Koreksi_Data!$O$7:$O$2719*Koreksi_Data!$T$7:$T$2719)/1000</f>
        <v>4.09708381381065</v>
      </c>
      <c r="M51" s="14" t="n">
        <f aca="false">IF(K51=0,"-",L51/K51-1)</f>
        <v>-0.208765430146898</v>
      </c>
      <c r="N51" s="15" t="n">
        <f aca="false">IFERROR(SUMPRODUCT((Koreksi_Data!$B$7:$B$2719=$A51)*ISNUMBER(Koreksi_Data!$M$7:$M$2719)*Koreksi_Data!$L$7:$L$2719)/SUMPRODUCT((Koreksi_Data!$B$7:$B$2719=$A51)*ISNUMBER(Koreksi_Data!$L$7:$L$2719)*Koreksi_Data!$M$7:$M$2719),"-")</f>
        <v>1.25420289855072</v>
      </c>
    </row>
    <row r="52" customFormat="false" ht="15" hidden="false" customHeight="false" outlineLevel="0" collapsed="false">
      <c r="A52" s="9" t="s">
        <v>55</v>
      </c>
      <c r="B52" s="10" t="n">
        <f aca="false">_xlfn.MINIFS(Koreksi_Data!$C$7:$C$2719,Koreksi_Data!$B$7:$B$2719,$A52)</f>
        <v>36161</v>
      </c>
      <c r="C52" s="10" t="n">
        <f aca="false">_xlfn.MAXIFS(Koreksi_Data!$C$7:$C$2719,Koreksi_Data!$B$7:$B$2719,$A52)</f>
        <v>45505</v>
      </c>
      <c r="D52" s="11" t="n">
        <f aca="false">COUNTIFS(Koreksi_Data!$B$7:$B$2719,$A52,Koreksi_Data!$L$7:$L$2719,"&gt;=0")</f>
        <v>153</v>
      </c>
      <c r="E52" s="11" t="n">
        <f aca="false">COUNTIFS(Koreksi_Data!$B$7:$B$2719,$A52,Koreksi_Data!$M$7:$M$2719,"&gt;=0")</f>
        <v>54</v>
      </c>
      <c r="F52" s="11" t="n">
        <f aca="false">SUMPRODUCT((Koreksi_Data!$B$7:$B$2719=$A52)*ISNUMBER(Koreksi_Data!$M$7:$M$2719)*(Koreksi_Data!$L$7:$L$2719&gt;0))</f>
        <v>2</v>
      </c>
      <c r="G52" s="12" t="n">
        <f aca="false">IFERROR(_xlfn.MINIFS(Koreksi_Data!$N$7:$N$2719,Koreksi_Data!$B$7:$B$2719,$A52,Koreksi_Data!$L$7:$L$2719,"&gt;=0"),"-")</f>
        <v>1</v>
      </c>
      <c r="H52" s="12" t="n">
        <f aca="false">IFERROR(_xlfn.MAXIFS(Koreksi_Data!$N$7:$N$2719,Koreksi_Data!$B$7:$B$2719,$A52,Koreksi_Data!$L$7:$L$2719,"&gt;=0"),"-")</f>
        <v>1.9047619047619</v>
      </c>
      <c r="I52" s="12" t="n">
        <f aca="false">IFERROR(AVERAGEIFS(Koreksi_Data!$N$7:$N$2719,Koreksi_Data!$B$7:$B$2719,$A52,Koreksi_Data!$L$7:$L$2719,"&gt;=0"),"-")</f>
        <v>1.5074764205199</v>
      </c>
      <c r="J52" s="12" t="n">
        <f aca="false">INDEX(Koreksi_Data!$N$7:$N$2719,MATCH($A52,Koreksi_Data!$B$7:$B$2719,0)+COUNTIF(Koreksi_Data!$B$7:$B$2719,$A52)-1)</f>
        <v>1.9047619047619</v>
      </c>
      <c r="K52" s="13" t="n">
        <f aca="false">SUMPRODUCT((Koreksi_Data!$B$7:$B$2719=$A52)*Koreksi_Data!$L$7:$L$2719*Koreksi_Data!$T$7:$T$2719)/1000</f>
        <v>0.06705</v>
      </c>
      <c r="L52" s="13" t="n">
        <f aca="false">SUMPRODUCT((Koreksi_Data!$B$7:$B$2719=$A52)*Koreksi_Data!$O$7:$O$2719*Koreksi_Data!$T$7:$T$2719)/1000</f>
        <v>0.122</v>
      </c>
      <c r="M52" s="14" t="n">
        <f aca="false">IF(K52=0,"-",L52/K52-1)</f>
        <v>0.819537658463833</v>
      </c>
      <c r="N52" s="15" t="n">
        <f aca="false">IFERROR(SUMPRODUCT((Koreksi_Data!$B$7:$B$2719=$A52)*ISNUMBER(Koreksi_Data!$M$7:$M$2719)*Koreksi_Data!$L$7:$L$2719)/SUMPRODUCT((Koreksi_Data!$B$7:$B$2719=$A52)*ISNUMBER(Koreksi_Data!$L$7:$L$2719)*Koreksi_Data!$M$7:$M$2719),"-")</f>
        <v>0.55</v>
      </c>
    </row>
    <row r="53" customFormat="false" ht="15" hidden="false" customHeight="false" outlineLevel="0" collapsed="false">
      <c r="A53" s="9" t="s">
        <v>56</v>
      </c>
      <c r="B53" s="10" t="n">
        <f aca="false">_xlfn.MINIFS(Koreksi_Data!$C$7:$C$2719,Koreksi_Data!$B$7:$B$2719,$A53)</f>
        <v>37622</v>
      </c>
      <c r="C53" s="10" t="n">
        <f aca="false">_xlfn.MAXIFS(Koreksi_Data!$C$7:$C$2719,Koreksi_Data!$B$7:$B$2719,$A53)</f>
        <v>42552</v>
      </c>
      <c r="D53" s="11" t="n">
        <f aca="false">COUNTIFS(Koreksi_Data!$B$7:$B$2719,$A53,Koreksi_Data!$L$7:$L$2719,"&gt;=0")</f>
        <v>131</v>
      </c>
      <c r="E53" s="11" t="n">
        <f aca="false">COUNTIFS(Koreksi_Data!$B$7:$B$2719,$A53,Koreksi_Data!$M$7:$M$2719,"&gt;=0")</f>
        <v>62</v>
      </c>
      <c r="F53" s="11" t="n">
        <f aca="false">SUMPRODUCT((Koreksi_Data!$B$7:$B$2719=$A53)*ISNUMBER(Koreksi_Data!$M$7:$M$2719)*(Koreksi_Data!$L$7:$L$2719&gt;0))</f>
        <v>38</v>
      </c>
      <c r="G53" s="12" t="n">
        <f aca="false">IFERROR(_xlfn.MINIFS(Koreksi_Data!$N$7:$N$2719,Koreksi_Data!$B$7:$B$2719,$A53,Koreksi_Data!$L$7:$L$2719,"&gt;=0"),"-")</f>
        <v>0</v>
      </c>
      <c r="H53" s="12" t="n">
        <f aca="false">IFERROR(_xlfn.MAXIFS(Koreksi_Data!$N$7:$N$2719,Koreksi_Data!$B$7:$B$2719,$A53,Koreksi_Data!$L$7:$L$2719,"&gt;=0"),"-")</f>
        <v>11.0266159695818</v>
      </c>
      <c r="I53" s="12" t="n">
        <f aca="false">IFERROR(AVERAGEIFS(Koreksi_Data!$N$7:$N$2719,Koreksi_Data!$B$7:$B$2719,$A53,Koreksi_Data!$L$7:$L$2719,"&gt;=0"),"-")</f>
        <v>1.15965589118581</v>
      </c>
      <c r="J53" s="12" t="n">
        <f aca="false">INDEX(Koreksi_Data!$N$7:$N$2719,MATCH($A53,Koreksi_Data!$B$7:$B$2719,0)+COUNTIF(Koreksi_Data!$B$7:$B$2719,$A53)-1)</f>
        <v>0.613861386138614</v>
      </c>
      <c r="K53" s="13" t="n">
        <f aca="false">SUMPRODUCT((Koreksi_Data!$B$7:$B$2719=$A53)*Koreksi_Data!$L$7:$L$2719*Koreksi_Data!$T$7:$T$2719)/1000</f>
        <v>520.52972</v>
      </c>
      <c r="L53" s="13" t="n">
        <f aca="false">SUMPRODUCT((Koreksi_Data!$B$7:$B$2719=$A53)*Koreksi_Data!$O$7:$O$2719*Koreksi_Data!$T$7:$T$2719)/1000</f>
        <v>488.959006574485</v>
      </c>
      <c r="M53" s="14" t="n">
        <f aca="false">IF(K53=0,"-",L53/K53-1)</f>
        <v>-0.0606511255985819</v>
      </c>
      <c r="N53" s="15" t="n">
        <f aca="false">IFERROR(SUMPRODUCT((Koreksi_Data!$B$7:$B$2719=$A53)*ISNUMBER(Koreksi_Data!$M$7:$M$2719)*Koreksi_Data!$L$7:$L$2719)/SUMPRODUCT((Koreksi_Data!$B$7:$B$2719=$A53)*ISNUMBER(Koreksi_Data!$L$7:$L$2719)*Koreksi_Data!$M$7:$M$2719),"-")</f>
        <v>1.13094137349681</v>
      </c>
    </row>
    <row r="54" customFormat="false" ht="15" hidden="false" customHeight="false" outlineLevel="0" collapsed="false">
      <c r="A54" s="9" t="s">
        <v>57</v>
      </c>
      <c r="B54" s="10" t="n">
        <f aca="false">_xlfn.MINIFS(Koreksi_Data!$C$7:$C$2719,Koreksi_Data!$B$7:$B$2719,$A54)</f>
        <v>41153</v>
      </c>
      <c r="C54" s="10" t="n">
        <f aca="false">_xlfn.MAXIFS(Koreksi_Data!$C$7:$C$2719,Koreksi_Data!$B$7:$B$2719,$A54)</f>
        <v>46235</v>
      </c>
      <c r="D54" s="11" t="n">
        <f aca="false">COUNTIFS(Koreksi_Data!$B$7:$B$2719,$A54,Koreksi_Data!$L$7:$L$2719,"&gt;=0")</f>
        <v>152</v>
      </c>
      <c r="E54" s="11" t="n">
        <f aca="false">COUNTIFS(Koreksi_Data!$B$7:$B$2719,$A54,Koreksi_Data!$M$7:$M$2719,"&gt;=0")</f>
        <v>89</v>
      </c>
      <c r="F54" s="11" t="n">
        <f aca="false">SUMPRODUCT((Koreksi_Data!$B$7:$B$2719=$A54)*ISNUMBER(Koreksi_Data!$M$7:$M$2719)*(Koreksi_Data!$L$7:$L$2719&gt;0))</f>
        <v>64</v>
      </c>
      <c r="G54" s="12" t="n">
        <f aca="false">IFERROR(_xlfn.MINIFS(Koreksi_Data!$N$7:$N$2719,Koreksi_Data!$B$7:$B$2719,$A54,Koreksi_Data!$L$7:$L$2719,"&gt;=0"),"-")</f>
        <v>0</v>
      </c>
      <c r="H54" s="12" t="n">
        <f aca="false">IFERROR(_xlfn.MAXIFS(Koreksi_Data!$N$7:$N$2719,Koreksi_Data!$B$7:$B$2719,$A54,Koreksi_Data!$L$7:$L$2719,"&gt;=0"),"-")</f>
        <v>12.0135363790186</v>
      </c>
      <c r="I54" s="12" t="n">
        <f aca="false">IFERROR(AVERAGEIFS(Koreksi_Data!$N$7:$N$2719,Koreksi_Data!$B$7:$B$2719,$A54,Koreksi_Data!$L$7:$L$2719,"&gt;=0"),"-")</f>
        <v>0.99585016269052</v>
      </c>
      <c r="J54" s="12" t="n">
        <f aca="false">INDEX(Koreksi_Data!$N$7:$N$2719,MATCH($A54,Koreksi_Data!$B$7:$B$2719,0)+COUNTIF(Koreksi_Data!$B$7:$B$2719,$A54)-1)</f>
        <v>0.837209302325581</v>
      </c>
      <c r="K54" s="13" t="n">
        <f aca="false">SUMPRODUCT((Koreksi_Data!$B$7:$B$2719=$A54)*Koreksi_Data!$L$7:$L$2719*Koreksi_Data!$T$7:$T$2719)/1000</f>
        <v>413.26549</v>
      </c>
      <c r="L54" s="13" t="n">
        <f aca="false">SUMPRODUCT((Koreksi_Data!$B$7:$B$2719=$A54)*Koreksi_Data!$O$7:$O$2719*Koreksi_Data!$T$7:$T$2719)/1000</f>
        <v>295.650572350676</v>
      </c>
      <c r="M54" s="14" t="n">
        <f aca="false">IF(K54=0,"-",L54/K54-1)</f>
        <v>-0.284598933361998</v>
      </c>
      <c r="N54" s="15" t="n">
        <f aca="false">IFERROR(SUMPRODUCT((Koreksi_Data!$B$7:$B$2719=$A54)*ISNUMBER(Koreksi_Data!$M$7:$M$2719)*Koreksi_Data!$L$7:$L$2719)/SUMPRODUCT((Koreksi_Data!$B$7:$B$2719=$A54)*ISNUMBER(Koreksi_Data!$L$7:$L$2719)*Koreksi_Data!$M$7:$M$2719),"-")</f>
        <v>1.29313553097247</v>
      </c>
    </row>
    <row r="55" customFormat="false" ht="15" hidden="false" customHeight="false" outlineLevel="0" collapsed="false">
      <c r="A55" s="9" t="s">
        <v>58</v>
      </c>
      <c r="B55" s="10" t="n">
        <f aca="false">_xlfn.MINIFS(Koreksi_Data!$C$7:$C$2719,Koreksi_Data!$B$7:$B$2719,$A55)</f>
        <v>38353</v>
      </c>
      <c r="C55" s="10" t="n">
        <f aca="false">_xlfn.MAXIFS(Koreksi_Data!$C$7:$C$2719,Koreksi_Data!$B$7:$B$2719,$A55)</f>
        <v>46235</v>
      </c>
      <c r="D55" s="11" t="n">
        <f aca="false">COUNTIFS(Koreksi_Data!$B$7:$B$2719,$A55,Koreksi_Data!$L$7:$L$2719,"&gt;=0")</f>
        <v>244</v>
      </c>
      <c r="E55" s="11" t="n">
        <f aca="false">COUNTIFS(Koreksi_Data!$B$7:$B$2719,$A55,Koreksi_Data!$M$7:$M$2719,"&gt;=0")</f>
        <v>102</v>
      </c>
      <c r="F55" s="11" t="n">
        <f aca="false">SUMPRODUCT((Koreksi_Data!$B$7:$B$2719=$A55)*ISNUMBER(Koreksi_Data!$M$7:$M$2719)*(Koreksi_Data!$L$7:$L$2719&gt;0))</f>
        <v>32</v>
      </c>
      <c r="G55" s="12" t="n">
        <f aca="false">IFERROR(_xlfn.MINIFS(Koreksi_Data!$N$7:$N$2719,Koreksi_Data!$B$7:$B$2719,$A55,Koreksi_Data!$L$7:$L$2719,"&gt;=0"),"-")</f>
        <v>0.15748031496063</v>
      </c>
      <c r="H55" s="12" t="n">
        <f aca="false">IFERROR(_xlfn.MAXIFS(Koreksi_Data!$N$7:$N$2719,Koreksi_Data!$B$7:$B$2719,$A55,Koreksi_Data!$L$7:$L$2719,"&gt;=0"),"-")</f>
        <v>11.0294117647059</v>
      </c>
      <c r="I55" s="12" t="n">
        <f aca="false">IFERROR(AVERAGEIFS(Koreksi_Data!$N$7:$N$2719,Koreksi_Data!$B$7:$B$2719,$A55,Koreksi_Data!$L$7:$L$2719,"&gt;=0"),"-")</f>
        <v>1.52033590149302</v>
      </c>
      <c r="J55" s="12" t="n">
        <f aca="false">INDEX(Koreksi_Data!$N$7:$N$2719,MATCH($A55,Koreksi_Data!$B$7:$B$2719,0)+COUNTIF(Koreksi_Data!$B$7:$B$2719,$A55)-1)</f>
        <v>1.84659090909091</v>
      </c>
      <c r="K55" s="13" t="n">
        <f aca="false">SUMPRODUCT((Koreksi_Data!$B$7:$B$2719=$A55)*Koreksi_Data!$L$7:$L$2719*Koreksi_Data!$T$7:$T$2719)/1000</f>
        <v>233.548444</v>
      </c>
      <c r="L55" s="13" t="n">
        <f aca="false">SUMPRODUCT((Koreksi_Data!$B$7:$B$2719=$A55)*Koreksi_Data!$O$7:$O$2719*Koreksi_Data!$T$7:$T$2719)/1000</f>
        <v>211.554151967279</v>
      </c>
      <c r="M55" s="14" t="n">
        <f aca="false">IF(K55=0,"-",L55/K55-1)</f>
        <v>-0.0941744318909724</v>
      </c>
      <c r="N55" s="15" t="n">
        <f aca="false">IFERROR(SUMPRODUCT((Koreksi_Data!$B$7:$B$2719=$A55)*ISNUMBER(Koreksi_Data!$M$7:$M$2719)*Koreksi_Data!$L$7:$L$2719)/SUMPRODUCT((Koreksi_Data!$B$7:$B$2719=$A55)*ISNUMBER(Koreksi_Data!$L$7:$L$2719)*Koreksi_Data!$M$7:$M$2719),"-")</f>
        <v>0.979153808673055</v>
      </c>
    </row>
    <row r="56" customFormat="false" ht="15" hidden="false" customHeight="false" outlineLevel="0" collapsed="false">
      <c r="A56" s="9" t="s">
        <v>59</v>
      </c>
      <c r="B56" s="10" t="n">
        <f aca="false">_xlfn.MINIFS(Koreksi_Data!$C$7:$C$2719,Koreksi_Data!$B$7:$B$2719,$A56)</f>
        <v>41153</v>
      </c>
      <c r="C56" s="10" t="n">
        <f aca="false">_xlfn.MAXIFS(Koreksi_Data!$C$7:$C$2719,Koreksi_Data!$B$7:$B$2719,$A56)</f>
        <v>45748</v>
      </c>
      <c r="D56" s="11" t="n">
        <f aca="false">COUNTIFS(Koreksi_Data!$B$7:$B$2719,$A56,Koreksi_Data!$L$7:$L$2719,"&gt;=0")</f>
        <v>152</v>
      </c>
      <c r="E56" s="11" t="n">
        <f aca="false">COUNTIFS(Koreksi_Data!$B$7:$B$2719,$A56,Koreksi_Data!$M$7:$M$2719,"&gt;=0")</f>
        <v>70</v>
      </c>
      <c r="F56" s="11" t="n">
        <f aca="false">SUMPRODUCT((Koreksi_Data!$B$7:$B$2719=$A56)*ISNUMBER(Koreksi_Data!$M$7:$M$2719)*(Koreksi_Data!$L$7:$L$2719&gt;0))</f>
        <v>54</v>
      </c>
      <c r="G56" s="12" t="n">
        <f aca="false">IFERROR(_xlfn.MINIFS(Koreksi_Data!$N$7:$N$2719,Koreksi_Data!$B$7:$B$2719,$A56,Koreksi_Data!$L$7:$L$2719,"&gt;=0"),"-")</f>
        <v>0</v>
      </c>
      <c r="H56" s="12" t="n">
        <f aca="false">IFERROR(_xlfn.MAXIFS(Koreksi_Data!$N$7:$N$2719,Koreksi_Data!$B$7:$B$2719,$A56,Koreksi_Data!$L$7:$L$2719,"&gt;=0"),"-")</f>
        <v>5.19337016574586</v>
      </c>
      <c r="I56" s="12" t="n">
        <f aca="false">IFERROR(AVERAGEIFS(Koreksi_Data!$N$7:$N$2719,Koreksi_Data!$B$7:$B$2719,$A56,Koreksi_Data!$L$7:$L$2719,"&gt;=0"),"-")</f>
        <v>0.883600489259262</v>
      </c>
      <c r="J56" s="12" t="n">
        <f aca="false">INDEX(Koreksi_Data!$N$7:$N$2719,MATCH($A56,Koreksi_Data!$B$7:$B$2719,0)+COUNTIF(Koreksi_Data!$B$7:$B$2719,$A56)-1)</f>
        <v>1</v>
      </c>
      <c r="K56" s="13" t="n">
        <f aca="false">SUMPRODUCT((Koreksi_Data!$B$7:$B$2719=$A56)*Koreksi_Data!$L$7:$L$2719*Koreksi_Data!$T$7:$T$2719)/1000</f>
        <v>132.393494</v>
      </c>
      <c r="L56" s="13" t="n">
        <f aca="false">SUMPRODUCT((Koreksi_Data!$B$7:$B$2719=$A56)*Koreksi_Data!$O$7:$O$2719*Koreksi_Data!$T$7:$T$2719)/1000</f>
        <v>73.4914432621426</v>
      </c>
      <c r="M56" s="14" t="n">
        <f aca="false">IF(K56=0,"-",L56/K56-1)</f>
        <v>-0.444901399292758</v>
      </c>
      <c r="N56" s="15" t="n">
        <f aca="false">IFERROR(SUMPRODUCT((Koreksi_Data!$B$7:$B$2719=$A56)*ISNUMBER(Koreksi_Data!$M$7:$M$2719)*Koreksi_Data!$L$7:$L$2719)/SUMPRODUCT((Koreksi_Data!$B$7:$B$2719=$A56)*ISNUMBER(Koreksi_Data!$L$7:$L$2719)*Koreksi_Data!$M$7:$M$2719),"-")</f>
        <v>1.91424578363894</v>
      </c>
    </row>
    <row r="57" customFormat="false" ht="15" hidden="false" customHeight="false" outlineLevel="0" collapsed="false">
      <c r="A57" s="9" t="s">
        <v>60</v>
      </c>
      <c r="B57" s="10" t="n">
        <f aca="false">_xlfn.MINIFS(Koreksi_Data!$C$7:$C$2719,Koreksi_Data!$B$7:$B$2719,$A57)</f>
        <v>42461</v>
      </c>
      <c r="C57" s="10" t="n">
        <f aca="false">_xlfn.MAXIFS(Koreksi_Data!$C$7:$C$2719,Koreksi_Data!$B$7:$B$2719,$A57)</f>
        <v>46235</v>
      </c>
      <c r="D57" s="11" t="n">
        <f aca="false">COUNTIFS(Koreksi_Data!$B$7:$B$2719,$A57,Koreksi_Data!$L$7:$L$2719,"&gt;=0")</f>
        <v>104</v>
      </c>
      <c r="E57" s="11" t="n">
        <f aca="false">COUNTIFS(Koreksi_Data!$B$7:$B$2719,$A57,Koreksi_Data!$M$7:$M$2719,"&gt;=0")</f>
        <v>39</v>
      </c>
      <c r="F57" s="11" t="n">
        <f aca="false">SUMPRODUCT((Koreksi_Data!$B$7:$B$2719=$A57)*ISNUMBER(Koreksi_Data!$M$7:$M$2719)*(Koreksi_Data!$L$7:$L$2719&gt;0))</f>
        <v>1</v>
      </c>
      <c r="G57" s="12" t="n">
        <f aca="false">IFERROR(_xlfn.MINIFS(Koreksi_Data!$N$7:$N$2719,Koreksi_Data!$B$7:$B$2719,$A57,Koreksi_Data!$L$7:$L$2719,"&gt;=0"),"-")</f>
        <v>0</v>
      </c>
      <c r="H57" s="12" t="n">
        <f aca="false">IFERROR(_xlfn.MAXIFS(Koreksi_Data!$N$7:$N$2719,Koreksi_Data!$B$7:$B$2719,$A57,Koreksi_Data!$L$7:$L$2719,"&gt;=0"),"-")</f>
        <v>1</v>
      </c>
      <c r="I57" s="12" t="n">
        <f aca="false">IFERROR(AVERAGEIFS(Koreksi_Data!$N$7:$N$2719,Koreksi_Data!$B$7:$B$2719,$A57,Koreksi_Data!$L$7:$L$2719,"&gt;=0"),"-")</f>
        <v>0.990384615384615</v>
      </c>
      <c r="J57" s="12" t="n">
        <f aca="false">INDEX(Koreksi_Data!$N$7:$N$2719,MATCH($A57,Koreksi_Data!$B$7:$B$2719,0)+COUNTIF(Koreksi_Data!$B$7:$B$2719,$A57)-1)</f>
        <v>1</v>
      </c>
      <c r="K57" s="13" t="n">
        <f aca="false">SUMPRODUCT((Koreksi_Data!$B$7:$B$2719=$A57)*Koreksi_Data!$L$7:$L$2719*Koreksi_Data!$T$7:$T$2719)/1000</f>
        <v>1.9406</v>
      </c>
      <c r="L57" s="13" t="n">
        <f aca="false">SUMPRODUCT((Koreksi_Data!$B$7:$B$2719=$A57)*Koreksi_Data!$O$7:$O$2719*Koreksi_Data!$T$7:$T$2719)/1000</f>
        <v>0</v>
      </c>
      <c r="M57" s="14" t="n">
        <f aca="false">IF(K57=0,"-",L57/K57-1)</f>
        <v>-1</v>
      </c>
      <c r="N57" s="15" t="n">
        <f aca="false">IFERROR(SUMPRODUCT((Koreksi_Data!$B$7:$B$2719=$A57)*ISNUMBER(Koreksi_Data!$M$7:$M$2719)*Koreksi_Data!$L$7:$L$2719)/SUMPRODUCT((Koreksi_Data!$B$7:$B$2719=$A57)*ISNUMBER(Koreksi_Data!$L$7:$L$2719)*Koreksi_Data!$M$7:$M$2719),"-")</f>
        <v>6.95555555555556</v>
      </c>
    </row>
    <row r="58" customFormat="false" ht="15" hidden="false" customHeight="false" outlineLevel="0" collapsed="false">
      <c r="A58" s="9" t="s">
        <v>61</v>
      </c>
      <c r="B58" s="10" t="n">
        <f aca="false">_xlfn.MINIFS(Koreksi_Data!$C$7:$C$2719,Koreksi_Data!$B$7:$B$2719,$A58)</f>
        <v>36161</v>
      </c>
      <c r="C58" s="10" t="n">
        <f aca="false">_xlfn.MAXIFS(Koreksi_Data!$C$7:$C$2719,Koreksi_Data!$B$7:$B$2719,$A58)</f>
        <v>42614</v>
      </c>
      <c r="D58" s="11" t="n">
        <f aca="false">COUNTIFS(Koreksi_Data!$B$7:$B$2719,$A58,Koreksi_Data!$L$7:$L$2719,"&gt;=0")</f>
        <v>209</v>
      </c>
      <c r="E58" s="11" t="n">
        <f aca="false">COUNTIFS(Koreksi_Data!$B$7:$B$2719,$A58,Koreksi_Data!$M$7:$M$2719,"&gt;=0")</f>
        <v>26</v>
      </c>
      <c r="F58" s="11" t="n">
        <f aca="false">SUMPRODUCT((Koreksi_Data!$B$7:$B$2719=$A58)*ISNUMBER(Koreksi_Data!$M$7:$M$2719)*(Koreksi_Data!$L$7:$L$2719&gt;0))</f>
        <v>9</v>
      </c>
      <c r="G58" s="12" t="n">
        <f aca="false">IFERROR(_xlfn.MINIFS(Koreksi_Data!$N$7:$N$2719,Koreksi_Data!$B$7:$B$2719,$A58,Koreksi_Data!$L$7:$L$2719,"&gt;=0"),"-")</f>
        <v>0</v>
      </c>
      <c r="H58" s="12" t="n">
        <f aca="false">IFERROR(_xlfn.MAXIFS(Koreksi_Data!$N$7:$N$2719,Koreksi_Data!$B$7:$B$2719,$A58,Koreksi_Data!$L$7:$L$2719,"&gt;=0"),"-")</f>
        <v>2.83400809716599</v>
      </c>
      <c r="I58" s="12" t="n">
        <f aca="false">IFERROR(AVERAGEIFS(Koreksi_Data!$N$7:$N$2719,Koreksi_Data!$B$7:$B$2719,$A58,Koreksi_Data!$L$7:$L$2719,"&gt;=0"),"-")</f>
        <v>0.64538022437187</v>
      </c>
      <c r="J58" s="12" t="n">
        <f aca="false">INDEX(Koreksi_Data!$N$7:$N$2719,MATCH($A58,Koreksi_Data!$B$7:$B$2719,0)+COUNTIF(Koreksi_Data!$B$7:$B$2719,$A58)-1)</f>
        <v>0.306748466257669</v>
      </c>
      <c r="K58" s="13" t="n">
        <f aca="false">SUMPRODUCT((Koreksi_Data!$B$7:$B$2719=$A58)*Koreksi_Data!$L$7:$L$2719*Koreksi_Data!$T$7:$T$2719)/1000</f>
        <v>125.5702</v>
      </c>
      <c r="L58" s="13" t="n">
        <f aca="false">SUMPRODUCT((Koreksi_Data!$B$7:$B$2719=$A58)*Koreksi_Data!$O$7:$O$2719*Koreksi_Data!$T$7:$T$2719)/1000</f>
        <v>87.521852280346</v>
      </c>
      <c r="M58" s="14" t="n">
        <f aca="false">IF(K58=0,"-",L58/K58-1)</f>
        <v>-0.303004595992154</v>
      </c>
      <c r="N58" s="15" t="n">
        <f aca="false">IFERROR(SUMPRODUCT((Koreksi_Data!$B$7:$B$2719=$A58)*ISNUMBER(Koreksi_Data!$M$7:$M$2719)*Koreksi_Data!$L$7:$L$2719)/SUMPRODUCT((Koreksi_Data!$B$7:$B$2719=$A58)*ISNUMBER(Koreksi_Data!$L$7:$L$2719)*Koreksi_Data!$M$7:$M$2719),"-")</f>
        <v>1.51473429951691</v>
      </c>
    </row>
    <row r="59" customFormat="false" ht="15" hidden="false" customHeight="false" outlineLevel="0" collapsed="false">
      <c r="A59" s="9" t="s">
        <v>62</v>
      </c>
      <c r="B59" s="10" t="n">
        <f aca="false">_xlfn.MINIFS(Koreksi_Data!$C$7:$C$2719,Koreksi_Data!$B$7:$B$2719,$A59)</f>
        <v>36526</v>
      </c>
      <c r="C59" s="10" t="n">
        <f aca="false">_xlfn.MAXIFS(Koreksi_Data!$C$7:$C$2719,Koreksi_Data!$B$7:$B$2719,$A59)</f>
        <v>43617</v>
      </c>
      <c r="D59" s="11" t="n">
        <f aca="false">COUNTIFS(Koreksi_Data!$B$7:$B$2719,$A59,Koreksi_Data!$L$7:$L$2719,"&gt;=0")</f>
        <v>196</v>
      </c>
      <c r="E59" s="11" t="n">
        <f aca="false">COUNTIFS(Koreksi_Data!$B$7:$B$2719,$A59,Koreksi_Data!$M$7:$M$2719,"&gt;=0")</f>
        <v>42</v>
      </c>
      <c r="F59" s="11" t="n">
        <f aca="false">SUMPRODUCT((Koreksi_Data!$B$7:$B$2719=$A59)*ISNUMBER(Koreksi_Data!$M$7:$M$2719)*(Koreksi_Data!$L$7:$L$2719&gt;0))</f>
        <v>13</v>
      </c>
      <c r="G59" s="12" t="n">
        <f aca="false">IFERROR(_xlfn.MINIFS(Koreksi_Data!$N$7:$N$2719,Koreksi_Data!$B$7:$B$2719,$A59,Koreksi_Data!$L$7:$L$2719,"&gt;=0"),"-")</f>
        <v>0.0907335907335907</v>
      </c>
      <c r="H59" s="12" t="n">
        <f aca="false">IFERROR(_xlfn.MAXIFS(Koreksi_Data!$N$7:$N$2719,Koreksi_Data!$B$7:$B$2719,$A59,Koreksi_Data!$L$7:$L$2719,"&gt;=0"),"-")</f>
        <v>3.95256916996047</v>
      </c>
      <c r="I59" s="12" t="n">
        <f aca="false">IFERROR(AVERAGEIFS(Koreksi_Data!$N$7:$N$2719,Koreksi_Data!$B$7:$B$2719,$A59,Koreksi_Data!$L$7:$L$2719,"&gt;=0"),"-")</f>
        <v>0.796371968185661</v>
      </c>
      <c r="J59" s="12" t="n">
        <f aca="false">INDEX(Koreksi_Data!$N$7:$N$2719,MATCH($A59,Koreksi_Data!$B$7:$B$2719,0)+COUNTIF(Koreksi_Data!$B$7:$B$2719,$A59)-1)</f>
        <v>0.403361344537815</v>
      </c>
      <c r="K59" s="13" t="n">
        <f aca="false">SUMPRODUCT((Koreksi_Data!$B$7:$B$2719=$A59)*Koreksi_Data!$L$7:$L$2719*Koreksi_Data!$T$7:$T$2719)/1000</f>
        <v>1495.88586</v>
      </c>
      <c r="L59" s="13" t="n">
        <f aca="false">SUMPRODUCT((Koreksi_Data!$B$7:$B$2719=$A59)*Koreksi_Data!$O$7:$O$2719*Koreksi_Data!$T$7:$T$2719)/1000</f>
        <v>1751.826579139</v>
      </c>
      <c r="M59" s="14" t="n">
        <f aca="false">IF(K59=0,"-",L59/K59-1)</f>
        <v>0.17109642251649</v>
      </c>
      <c r="N59" s="15" t="n">
        <f aca="false">IFERROR(SUMPRODUCT((Koreksi_Data!$B$7:$B$2719=$A59)*ISNUMBER(Koreksi_Data!$M$7:$M$2719)*Koreksi_Data!$L$7:$L$2719)/SUMPRODUCT((Koreksi_Data!$B$7:$B$2719=$A59)*ISNUMBER(Koreksi_Data!$L$7:$L$2719)*Koreksi_Data!$M$7:$M$2719),"-")</f>
        <v>1.8878989558774</v>
      </c>
    </row>
    <row r="60" customFormat="false" ht="15" hidden="false" customHeight="false" outlineLevel="0" collapsed="false">
      <c r="A60" s="9" t="s">
        <v>63</v>
      </c>
      <c r="B60" s="10" t="n">
        <f aca="false">_xlfn.MINIFS(Koreksi_Data!$C$7:$C$2719,Koreksi_Data!$B$7:$B$2719,$A60)</f>
        <v>36281</v>
      </c>
      <c r="C60" s="10" t="n">
        <f aca="false">_xlfn.MAXIFS(Koreksi_Data!$C$7:$C$2719,Koreksi_Data!$B$7:$B$2719,$A60)</f>
        <v>45748</v>
      </c>
      <c r="D60" s="11" t="n">
        <f aca="false">COUNTIFS(Koreksi_Data!$B$7:$B$2719,$A60,Koreksi_Data!$L$7:$L$2719,"&gt;=0")</f>
        <v>279</v>
      </c>
      <c r="E60" s="11" t="n">
        <f aca="false">COUNTIFS(Koreksi_Data!$B$7:$B$2719,$A60,Koreksi_Data!$M$7:$M$2719,"&gt;=0")</f>
        <v>55</v>
      </c>
      <c r="F60" s="11" t="n">
        <f aca="false">SUMPRODUCT((Koreksi_Data!$B$7:$B$2719=$A60)*ISNUMBER(Koreksi_Data!$M$7:$M$2719)*(Koreksi_Data!$L$7:$L$2719&gt;0))</f>
        <v>12</v>
      </c>
      <c r="G60" s="12" t="n">
        <f aca="false">IFERROR(_xlfn.MINIFS(Koreksi_Data!$N$7:$N$2719,Koreksi_Data!$B$7:$B$2719,$A60,Koreksi_Data!$L$7:$L$2719,"&gt;=0"),"-")</f>
        <v>0</v>
      </c>
      <c r="H60" s="12" t="n">
        <f aca="false">IFERROR(_xlfn.MAXIFS(Koreksi_Data!$N$7:$N$2719,Koreksi_Data!$B$7:$B$2719,$A60,Koreksi_Data!$L$7:$L$2719,"&gt;=0"),"-")</f>
        <v>3.94944707740916</v>
      </c>
      <c r="I60" s="12" t="n">
        <f aca="false">IFERROR(AVERAGEIFS(Koreksi_Data!$N$7:$N$2719,Koreksi_Data!$B$7:$B$2719,$A60,Koreksi_Data!$L$7:$L$2719,"&gt;=0"),"-")</f>
        <v>0.790686887203824</v>
      </c>
      <c r="J60" s="12" t="n">
        <f aca="false">INDEX(Koreksi_Data!$N$7:$N$2719,MATCH($A60,Koreksi_Data!$B$7:$B$2719,0)+COUNTIF(Koreksi_Data!$B$7:$B$2719,$A60)-1)</f>
        <v>1</v>
      </c>
      <c r="K60" s="13" t="n">
        <f aca="false">SUMPRODUCT((Koreksi_Data!$B$7:$B$2719=$A60)*Koreksi_Data!$L$7:$L$2719*Koreksi_Data!$T$7:$T$2719)/1000</f>
        <v>351.24064</v>
      </c>
      <c r="L60" s="13" t="n">
        <f aca="false">SUMPRODUCT((Koreksi_Data!$B$7:$B$2719=$A60)*Koreksi_Data!$O$7:$O$2719*Koreksi_Data!$T$7:$T$2719)/1000</f>
        <v>143.418136508663</v>
      </c>
      <c r="M60" s="14" t="n">
        <f aca="false">IF(K60=0,"-",L60/K60-1)</f>
        <v>-0.591681257303647</v>
      </c>
      <c r="N60" s="15" t="n">
        <f aca="false">IFERROR(SUMPRODUCT((Koreksi_Data!$B$7:$B$2719=$A60)*ISNUMBER(Koreksi_Data!$M$7:$M$2719)*Koreksi_Data!$L$7:$L$2719)/SUMPRODUCT((Koreksi_Data!$B$7:$B$2719=$A60)*ISNUMBER(Koreksi_Data!$L$7:$L$2719)*Koreksi_Data!$M$7:$M$2719),"-")</f>
        <v>1.6902875399361</v>
      </c>
    </row>
    <row r="61" customFormat="false" ht="15" hidden="false" customHeight="false" outlineLevel="0" collapsed="false">
      <c r="A61" s="16" t="s">
        <v>64</v>
      </c>
      <c r="B61" s="16"/>
      <c r="C61" s="16"/>
      <c r="D61" s="16"/>
      <c r="E61" s="16"/>
      <c r="F61" s="16"/>
      <c r="G61" s="16"/>
      <c r="H61" s="16"/>
      <c r="I61" s="16"/>
      <c r="J61" s="16"/>
      <c r="K61" s="17" t="n">
        <f aca="false">SUM(K46:K60)</f>
        <v>12852.356018</v>
      </c>
      <c r="L61" s="17" t="n">
        <f aca="false">SUM(L46:L60)</f>
        <v>11376.1403660596</v>
      </c>
      <c r="M61" s="18" t="n">
        <f aca="false">IF(K61=0,"-",L61/K61-1)</f>
        <v>-0.11485953624946</v>
      </c>
      <c r="N61" s="16"/>
    </row>
    <row r="64" customFormat="false" ht="15" hidden="false" customHeight="false" outlineLevel="0" collapsed="false">
      <c r="A64" s="23" t="s">
        <v>67</v>
      </c>
    </row>
    <row r="65" customFormat="false" ht="42" hidden="false" customHeight="true" outlineLevel="0" collapsed="false">
      <c r="A65" s="24" t="s">
        <v>35</v>
      </c>
      <c r="B65" s="24" t="s">
        <v>36</v>
      </c>
      <c r="C65" s="24" t="s">
        <v>37</v>
      </c>
      <c r="D65" s="24" t="s">
        <v>38</v>
      </c>
      <c r="E65" s="24" t="s">
        <v>39</v>
      </c>
      <c r="F65" s="24" t="s">
        <v>40</v>
      </c>
      <c r="G65" s="24" t="s">
        <v>41</v>
      </c>
      <c r="H65" s="24" t="s">
        <v>42</v>
      </c>
      <c r="I65" s="24" t="s">
        <v>43</v>
      </c>
      <c r="J65" s="24" t="s">
        <v>44</v>
      </c>
      <c r="K65" s="24" t="s">
        <v>45</v>
      </c>
      <c r="L65" s="24" t="s">
        <v>46</v>
      </c>
      <c r="M65" s="24" t="s">
        <v>47</v>
      </c>
      <c r="N65" s="24" t="s">
        <v>48</v>
      </c>
    </row>
    <row r="66" customFormat="false" ht="15" hidden="false" customHeight="false" outlineLevel="0" collapsed="false">
      <c r="A66" s="9" t="s">
        <v>49</v>
      </c>
      <c r="B66" s="10" t="n">
        <f aca="false">_xlfn.MINIFS(Koreksi_Data!$C$7:$C$2719,Koreksi_Data!$B$7:$B$2719,$A66)</f>
        <v>37438</v>
      </c>
      <c r="C66" s="10" t="n">
        <f aca="false">_xlfn.MAXIFS(Koreksi_Data!$C$7:$C$2719,Koreksi_Data!$B$7:$B$2719,$A66)</f>
        <v>46266</v>
      </c>
      <c r="D66" s="11" t="n">
        <f aca="false">COUNTIFS(Koreksi_Data!$B$7:$B$2719,$A66,Koreksi_Data!$P$7:$P$2719,"&gt;=0")</f>
        <v>272</v>
      </c>
      <c r="E66" s="11" t="n">
        <f aca="false">COUNTIFS(Koreksi_Data!$B$7:$B$2719,$A66,Koreksi_Data!$Q$7:$Q$2719,"&gt;=0")</f>
        <v>152</v>
      </c>
      <c r="F66" s="11" t="n">
        <f aca="false">SUMPRODUCT((Koreksi_Data!$B$7:$B$2719=$A66)*ISNUMBER(Koreksi_Data!$Q$7:$Q$2719)*(Koreksi_Data!$P$7:$P$2719&gt;0))</f>
        <v>133</v>
      </c>
      <c r="G66" s="12" t="n">
        <f aca="false">IFERROR(_xlfn.MINIFS(Koreksi_Data!$R$7:$R$2719,Koreksi_Data!$B$7:$B$2719,$A66,Koreksi_Data!$P$7:$P$2719,"&gt;=0"),"-")</f>
        <v>0</v>
      </c>
      <c r="H66" s="12" t="n">
        <f aca="false">IFERROR(_xlfn.MAXIFS(Koreksi_Data!$R$7:$R$2719,Koreksi_Data!$B$7:$B$2719,$A66,Koreksi_Data!$P$7:$P$2719,"&gt;=0"),"-")</f>
        <v>4.77941176470588</v>
      </c>
      <c r="I66" s="12" t="n">
        <f aca="false">IFERROR(AVERAGEIFS(Koreksi_Data!$R$7:$R$2719,Koreksi_Data!$B$7:$B$2719,$A66,Koreksi_Data!$P$7:$P$2719,"&gt;=0"),"-")</f>
        <v>1.11419976306515</v>
      </c>
      <c r="J66" s="12" t="n">
        <f aca="false">INDEX(Koreksi_Data!$R$7:$R$2719,MATCH($A66,Koreksi_Data!$B$7:$B$2719,0)+COUNTIF(Koreksi_Data!$B$7:$B$2719,$A66)-1)</f>
        <v>0.888343558282209</v>
      </c>
      <c r="K66" s="13" t="n">
        <f aca="false">SUMPRODUCT((Koreksi_Data!$B$7:$B$2719=$A66)*Koreksi_Data!$P$7:$P$2719*Koreksi_Data!$T$7:$T$2719)/1000</f>
        <v>2810.9277</v>
      </c>
      <c r="L66" s="13" t="n">
        <f aca="false">SUMPRODUCT((Koreksi_Data!$B$7:$B$2719=$A66)*Koreksi_Data!$S$7:$S$2719*Koreksi_Data!$T$7:$T$2719)/1000</f>
        <v>2894.54016659007</v>
      </c>
      <c r="M66" s="14" t="n">
        <f aca="false">IF(K66=0,"-",L66/K66-1)</f>
        <v>0.0297455059374427</v>
      </c>
      <c r="N66" s="15" t="n">
        <f aca="false">IFERROR(SUMPRODUCT((Koreksi_Data!$B$7:$B$2719=$A66)*ISNUMBER(Koreksi_Data!$Q$7:$Q$2719)*Koreksi_Data!$P$7:$P$2719)/SUMPRODUCT((Koreksi_Data!$B$7:$B$2719=$A66)*ISNUMBER(Koreksi_Data!$P$7:$P$2719)*Koreksi_Data!$Q$7:$Q$2719),"-")</f>
        <v>0.98600163838727</v>
      </c>
    </row>
    <row r="67" customFormat="false" ht="15" hidden="false" customHeight="false" outlineLevel="0" collapsed="false">
      <c r="A67" s="9" t="s">
        <v>50</v>
      </c>
      <c r="B67" s="10" t="n">
        <f aca="false">_xlfn.MINIFS(Koreksi_Data!$C$7:$C$2719,Koreksi_Data!$B$7:$B$2719,$A67)</f>
        <v>39814</v>
      </c>
      <c r="C67" s="10" t="n">
        <f aca="false">_xlfn.MAXIFS(Koreksi_Data!$C$7:$C$2719,Koreksi_Data!$B$7:$B$2719,$A67)</f>
        <v>42856</v>
      </c>
      <c r="D67" s="11" t="n">
        <f aca="false">COUNTIFS(Koreksi_Data!$B$7:$B$2719,$A67,Koreksi_Data!$P$7:$P$2719,"&gt;=0")</f>
        <v>90</v>
      </c>
      <c r="E67" s="11" t="n">
        <f aca="false">COUNTIFS(Koreksi_Data!$B$7:$B$2719,$A67,Koreksi_Data!$Q$7:$Q$2719,"&gt;=0")</f>
        <v>22</v>
      </c>
      <c r="F67" s="11" t="n">
        <f aca="false">SUMPRODUCT((Koreksi_Data!$B$7:$B$2719=$A67)*ISNUMBER(Koreksi_Data!$Q$7:$Q$2719)*(Koreksi_Data!$P$7:$P$2719&gt;0))</f>
        <v>19</v>
      </c>
      <c r="G67" s="12" t="n">
        <f aca="false">IFERROR(_xlfn.MINIFS(Koreksi_Data!$R$7:$R$2719,Koreksi_Data!$B$7:$B$2719,$A67,Koreksi_Data!$P$7:$P$2719,"&gt;=0"),"-")</f>
        <v>0</v>
      </c>
      <c r="H67" s="12" t="n">
        <f aca="false">IFERROR(_xlfn.MAXIFS(Koreksi_Data!$R$7:$R$2719,Koreksi_Data!$B$7:$B$2719,$A67,Koreksi_Data!$P$7:$P$2719,"&gt;=0"),"-")</f>
        <v>1.89295774647887</v>
      </c>
      <c r="I67" s="12" t="n">
        <f aca="false">IFERROR(AVERAGEIFS(Koreksi_Data!$R$7:$R$2719,Koreksi_Data!$B$7:$B$2719,$A67,Koreksi_Data!$P$7:$P$2719,"&gt;=0"),"-")</f>
        <v>1.03752456459294</v>
      </c>
      <c r="J67" s="12" t="n">
        <f aca="false">INDEX(Koreksi_Data!$R$7:$R$2719,MATCH($A67,Koreksi_Data!$B$7:$B$2719,0)+COUNTIF(Koreksi_Data!$B$7:$B$2719,$A67)-1)</f>
        <v>1</v>
      </c>
      <c r="K67" s="13" t="n">
        <f aca="false">SUMPRODUCT((Koreksi_Data!$B$7:$B$2719=$A67)*Koreksi_Data!$P$7:$P$2719*Koreksi_Data!$T$7:$T$2719)/1000</f>
        <v>706.2448</v>
      </c>
      <c r="L67" s="13" t="n">
        <f aca="false">SUMPRODUCT((Koreksi_Data!$B$7:$B$2719=$A67)*Koreksi_Data!$S$7:$S$2719*Koreksi_Data!$T$7:$T$2719)/1000</f>
        <v>813.071084436377</v>
      </c>
      <c r="M67" s="14" t="n">
        <f aca="false">IF(K67=0,"-",L67/K67-1)</f>
        <v>0.151259569537895</v>
      </c>
      <c r="N67" s="15" t="n">
        <f aca="false">IFERROR(SUMPRODUCT((Koreksi_Data!$B$7:$B$2719=$A67)*ISNUMBER(Koreksi_Data!$Q$7:$Q$2719)*Koreksi_Data!$P$7:$P$2719)/SUMPRODUCT((Koreksi_Data!$B$7:$B$2719=$A67)*ISNUMBER(Koreksi_Data!$P$7:$P$2719)*Koreksi_Data!$Q$7:$Q$2719),"-")</f>
        <v>0.935823844923309</v>
      </c>
    </row>
    <row r="68" customFormat="false" ht="15" hidden="false" customHeight="false" outlineLevel="0" collapsed="false">
      <c r="A68" s="9" t="s">
        <v>51</v>
      </c>
      <c r="B68" s="10" t="n">
        <f aca="false">_xlfn.MINIFS(Koreksi_Data!$C$7:$C$2719,Koreksi_Data!$B$7:$B$2719,$A68)</f>
        <v>39845</v>
      </c>
      <c r="C68" s="10" t="n">
        <f aca="false">_xlfn.MAXIFS(Koreksi_Data!$C$7:$C$2719,Koreksi_Data!$B$7:$B$2719,$A68)</f>
        <v>46266</v>
      </c>
      <c r="D68" s="11" t="n">
        <f aca="false">COUNTIFS(Koreksi_Data!$B$7:$B$2719,$A68,Koreksi_Data!$P$7:$P$2719,"&gt;=0")</f>
        <v>193</v>
      </c>
      <c r="E68" s="11" t="n">
        <f aca="false">COUNTIFS(Koreksi_Data!$B$7:$B$2719,$A68,Koreksi_Data!$Q$7:$Q$2719,"&gt;=0")</f>
        <v>78</v>
      </c>
      <c r="F68" s="11" t="n">
        <f aca="false">SUMPRODUCT((Koreksi_Data!$B$7:$B$2719=$A68)*ISNUMBER(Koreksi_Data!$Q$7:$Q$2719)*(Koreksi_Data!$P$7:$P$2719&gt;0))</f>
        <v>47</v>
      </c>
      <c r="G68" s="12" t="n">
        <f aca="false">IFERROR(_xlfn.MINIFS(Koreksi_Data!$R$7:$R$2719,Koreksi_Data!$B$7:$B$2719,$A68,Koreksi_Data!$P$7:$P$2719,"&gt;=0"),"-")</f>
        <v>0</v>
      </c>
      <c r="H68" s="12" t="n">
        <f aca="false">IFERROR(_xlfn.MAXIFS(Koreksi_Data!$R$7:$R$2719,Koreksi_Data!$B$7:$B$2719,$A68,Koreksi_Data!$P$7:$P$2719,"&gt;=0"),"-")</f>
        <v>3.52348993288591</v>
      </c>
      <c r="I68" s="12" t="n">
        <f aca="false">IFERROR(AVERAGEIFS(Koreksi_Data!$R$7:$R$2719,Koreksi_Data!$B$7:$B$2719,$A68,Koreksi_Data!$P$7:$P$2719,"&gt;=0"),"-")</f>
        <v>0.923340555716812</v>
      </c>
      <c r="J68" s="12" t="n">
        <f aca="false">INDEX(Koreksi_Data!$R$7:$R$2719,MATCH($A68,Koreksi_Data!$B$7:$B$2719,0)+COUNTIF(Koreksi_Data!$B$7:$B$2719,$A68)-1)</f>
        <v>0.764423076923077</v>
      </c>
      <c r="K68" s="13" t="n">
        <f aca="false">SUMPRODUCT((Koreksi_Data!$B$7:$B$2719=$A68)*Koreksi_Data!$P$7:$P$2719*Koreksi_Data!$T$7:$T$2719)/1000</f>
        <v>2114.64976</v>
      </c>
      <c r="L68" s="13" t="n">
        <f aca="false">SUMPRODUCT((Koreksi_Data!$B$7:$B$2719=$A68)*Koreksi_Data!$S$7:$S$2719*Koreksi_Data!$T$7:$T$2719)/1000</f>
        <v>1730.51665972044</v>
      </c>
      <c r="M68" s="14" t="n">
        <f aca="false">IF(K68=0,"-",L68/K68-1)</f>
        <v>-0.181653296704586</v>
      </c>
      <c r="N68" s="15" t="n">
        <f aca="false">IFERROR(SUMPRODUCT((Koreksi_Data!$B$7:$B$2719=$A68)*ISNUMBER(Koreksi_Data!$Q$7:$Q$2719)*Koreksi_Data!$P$7:$P$2719)/SUMPRODUCT((Koreksi_Data!$B$7:$B$2719=$A68)*ISNUMBER(Koreksi_Data!$P$7:$P$2719)*Koreksi_Data!$Q$7:$Q$2719),"-")</f>
        <v>1.219128478694</v>
      </c>
    </row>
    <row r="69" customFormat="false" ht="15" hidden="false" customHeight="false" outlineLevel="0" collapsed="false">
      <c r="A69" s="9" t="s">
        <v>52</v>
      </c>
      <c r="B69" s="10" t="n">
        <f aca="false">_xlfn.MINIFS(Koreksi_Data!$C$7:$C$2719,Koreksi_Data!$B$7:$B$2719,$A69)</f>
        <v>40210</v>
      </c>
      <c r="C69" s="10" t="n">
        <f aca="false">_xlfn.MAXIFS(Koreksi_Data!$C$7:$C$2719,Koreksi_Data!$B$7:$B$2719,$A69)</f>
        <v>46113</v>
      </c>
      <c r="D69" s="11" t="n">
        <f aca="false">COUNTIFS(Koreksi_Data!$B$7:$B$2719,$A69,Koreksi_Data!$P$7:$P$2719,"&gt;=0")</f>
        <v>172</v>
      </c>
      <c r="E69" s="11" t="n">
        <f aca="false">COUNTIFS(Koreksi_Data!$B$7:$B$2719,$A69,Koreksi_Data!$Q$7:$Q$2719,"&gt;=0")</f>
        <v>92</v>
      </c>
      <c r="F69" s="11" t="n">
        <f aca="false">SUMPRODUCT((Koreksi_Data!$B$7:$B$2719=$A69)*ISNUMBER(Koreksi_Data!$Q$7:$Q$2719)*(Koreksi_Data!$P$7:$P$2719&gt;0))</f>
        <v>82</v>
      </c>
      <c r="G69" s="12" t="n">
        <f aca="false">IFERROR(_xlfn.MINIFS(Koreksi_Data!$R$7:$R$2719,Koreksi_Data!$B$7:$B$2719,$A69,Koreksi_Data!$P$7:$P$2719,"&gt;=0"),"-")</f>
        <v>0</v>
      </c>
      <c r="H69" s="12" t="n">
        <f aca="false">IFERROR(_xlfn.MAXIFS(Koreksi_Data!$R$7:$R$2719,Koreksi_Data!$B$7:$B$2719,$A69,Koreksi_Data!$P$7:$P$2719,"&gt;=0"),"-")</f>
        <v>7.5</v>
      </c>
      <c r="I69" s="12" t="n">
        <f aca="false">IFERROR(AVERAGEIFS(Koreksi_Data!$R$7:$R$2719,Koreksi_Data!$B$7:$B$2719,$A69,Koreksi_Data!$P$7:$P$2719,"&gt;=0"),"-")</f>
        <v>0.930841668422573</v>
      </c>
      <c r="J69" s="12" t="n">
        <f aca="false">INDEX(Koreksi_Data!$R$7:$R$2719,MATCH($A69,Koreksi_Data!$B$7:$B$2719,0)+COUNTIF(Koreksi_Data!$B$7:$B$2719,$A69)-1)</f>
        <v>0.852601156069364</v>
      </c>
      <c r="K69" s="13" t="n">
        <f aca="false">SUMPRODUCT((Koreksi_Data!$B$7:$B$2719=$A69)*Koreksi_Data!$P$7:$P$2719*Koreksi_Data!$T$7:$T$2719)/1000</f>
        <v>5945.088</v>
      </c>
      <c r="L69" s="13" t="n">
        <f aca="false">SUMPRODUCT((Koreksi_Data!$B$7:$B$2719=$A69)*Koreksi_Data!$S$7:$S$2719*Koreksi_Data!$T$7:$T$2719)/1000</f>
        <v>5299.70302429411</v>
      </c>
      <c r="M69" s="14" t="n">
        <f aca="false">IF(K69=0,"-",L69/K69-1)</f>
        <v>-0.108557682528146</v>
      </c>
      <c r="N69" s="15" t="n">
        <f aca="false">IFERROR(SUMPRODUCT((Koreksi_Data!$B$7:$B$2719=$A69)*ISNUMBER(Koreksi_Data!$Q$7:$Q$2719)*Koreksi_Data!$P$7:$P$2719)/SUMPRODUCT((Koreksi_Data!$B$7:$B$2719=$A69)*ISNUMBER(Koreksi_Data!$P$7:$P$2719)*Koreksi_Data!$Q$7:$Q$2719),"-")</f>
        <v>1.13279442158811</v>
      </c>
    </row>
    <row r="70" customFormat="false" ht="15" hidden="false" customHeight="false" outlineLevel="0" collapsed="false">
      <c r="A70" s="9" t="s">
        <v>53</v>
      </c>
      <c r="B70" s="10" t="n">
        <f aca="false">_xlfn.MINIFS(Koreksi_Data!$C$7:$C$2719,Koreksi_Data!$B$7:$B$2719,$A70)</f>
        <v>36161</v>
      </c>
      <c r="C70" s="10" t="n">
        <f aca="false">_xlfn.MAXIFS(Koreksi_Data!$C$7:$C$2719,Koreksi_Data!$B$7:$B$2719,$A70)</f>
        <v>42430</v>
      </c>
      <c r="D70" s="11" t="n">
        <f aca="false">COUNTIFS(Koreksi_Data!$B$7:$B$2719,$A70,Koreksi_Data!$P$7:$P$2719,"&gt;=0")</f>
        <v>151</v>
      </c>
      <c r="E70" s="11" t="n">
        <f aca="false">COUNTIFS(Koreksi_Data!$B$7:$B$2719,$A70,Koreksi_Data!$Q$7:$Q$2719,"&gt;=0")</f>
        <v>59</v>
      </c>
      <c r="F70" s="11" t="n">
        <f aca="false">SUMPRODUCT((Koreksi_Data!$B$7:$B$2719=$A70)*ISNUMBER(Koreksi_Data!$Q$7:$Q$2719)*(Koreksi_Data!$P$7:$P$2719&gt;0))</f>
        <v>55</v>
      </c>
      <c r="G70" s="12" t="n">
        <f aca="false">IFERROR(_xlfn.MINIFS(Koreksi_Data!$R$7:$R$2719,Koreksi_Data!$B$7:$B$2719,$A70,Koreksi_Data!$P$7:$P$2719,"&gt;=0"),"-")</f>
        <v>0</v>
      </c>
      <c r="H70" s="12" t="n">
        <f aca="false">IFERROR(_xlfn.MAXIFS(Koreksi_Data!$R$7:$R$2719,Koreksi_Data!$B$7:$B$2719,$A70,Koreksi_Data!$P$7:$P$2719,"&gt;=0"),"-")</f>
        <v>7.04986149584488</v>
      </c>
      <c r="I70" s="12" t="n">
        <f aca="false">IFERROR(AVERAGEIFS(Koreksi_Data!$R$7:$R$2719,Koreksi_Data!$B$7:$B$2719,$A70,Koreksi_Data!$P$7:$P$2719,"&gt;=0"),"-")</f>
        <v>2.29535457953234</v>
      </c>
      <c r="J70" s="12" t="n">
        <f aca="false">INDEX(Koreksi_Data!$R$7:$R$2719,MATCH($A70,Koreksi_Data!$B$7:$B$2719,0)+COUNTIF(Koreksi_Data!$B$7:$B$2719,$A70)-1)</f>
        <v>0</v>
      </c>
      <c r="K70" s="13" t="n">
        <f aca="false">SUMPRODUCT((Koreksi_Data!$B$7:$B$2719=$A70)*Koreksi_Data!$P$7:$P$2719*Koreksi_Data!$T$7:$T$2719)/1000</f>
        <v>275.55228</v>
      </c>
      <c r="L70" s="13" t="n">
        <f aca="false">SUMPRODUCT((Koreksi_Data!$B$7:$B$2719=$A70)*Koreksi_Data!$S$7:$S$2719*Koreksi_Data!$T$7:$T$2719)/1000</f>
        <v>474.473078071479</v>
      </c>
      <c r="M70" s="14" t="n">
        <f aca="false">IF(K70=0,"-",L70/K70-1)</f>
        <v>0.72189857427955</v>
      </c>
      <c r="N70" s="15" t="n">
        <f aca="false">IFERROR(SUMPRODUCT((Koreksi_Data!$B$7:$B$2719=$A70)*ISNUMBER(Koreksi_Data!$Q$7:$Q$2719)*Koreksi_Data!$P$7:$P$2719)/SUMPRODUCT((Koreksi_Data!$B$7:$B$2719=$A70)*ISNUMBER(Koreksi_Data!$P$7:$P$2719)*Koreksi_Data!$Q$7:$Q$2719),"-")</f>
        <v>0.563002603413364</v>
      </c>
    </row>
    <row r="71" customFormat="false" ht="15" hidden="false" customHeight="false" outlineLevel="0" collapsed="false">
      <c r="A71" s="9" t="s">
        <v>54</v>
      </c>
      <c r="B71" s="10" t="n">
        <f aca="false">_xlfn.MINIFS(Koreksi_Data!$C$7:$C$2719,Koreksi_Data!$B$7:$B$2719,$A71)</f>
        <v>36495</v>
      </c>
      <c r="C71" s="10" t="n">
        <f aca="false">_xlfn.MAXIFS(Koreksi_Data!$C$7:$C$2719,Koreksi_Data!$B$7:$B$2719,$A71)</f>
        <v>42430</v>
      </c>
      <c r="D71" s="11" t="n">
        <f aca="false">COUNTIFS(Koreksi_Data!$B$7:$B$2719,$A71,Koreksi_Data!$P$7:$P$2719,"&gt;=0")</f>
        <v>139</v>
      </c>
      <c r="E71" s="11" t="n">
        <f aca="false">COUNTIFS(Koreksi_Data!$B$7:$B$2719,$A71,Koreksi_Data!$Q$7:$Q$2719,"&gt;=0")</f>
        <v>56</v>
      </c>
      <c r="F71" s="11" t="n">
        <f aca="false">SUMPRODUCT((Koreksi_Data!$B$7:$B$2719=$A71)*ISNUMBER(Koreksi_Data!$Q$7:$Q$2719)*(Koreksi_Data!$P$7:$P$2719&gt;0))</f>
        <v>49</v>
      </c>
      <c r="G71" s="12" t="n">
        <f aca="false">IFERROR(_xlfn.MINIFS(Koreksi_Data!$R$7:$R$2719,Koreksi_Data!$B$7:$B$2719,$A71,Koreksi_Data!$P$7:$P$2719,"&gt;=0"),"-")</f>
        <v>0</v>
      </c>
      <c r="H71" s="12" t="n">
        <f aca="false">IFERROR(_xlfn.MAXIFS(Koreksi_Data!$R$7:$R$2719,Koreksi_Data!$B$7:$B$2719,$A71,Koreksi_Data!$P$7:$P$2719,"&gt;=0"),"-")</f>
        <v>16.71826625387</v>
      </c>
      <c r="I71" s="12" t="n">
        <f aca="false">IFERROR(AVERAGEIFS(Koreksi_Data!$R$7:$R$2719,Koreksi_Data!$B$7:$B$2719,$A71,Koreksi_Data!$P$7:$P$2719,"&gt;=0"),"-")</f>
        <v>1.69545278032791</v>
      </c>
      <c r="J71" s="12" t="n">
        <f aca="false">INDEX(Koreksi_Data!$R$7:$R$2719,MATCH($A71,Koreksi_Data!$B$7:$B$2719,0)+COUNTIF(Koreksi_Data!$B$7:$B$2719,$A71)-1)</f>
        <v>0.79734219269103</v>
      </c>
      <c r="K71" s="13" t="n">
        <f aca="false">SUMPRODUCT((Koreksi_Data!$B$7:$B$2719=$A71)*Koreksi_Data!$P$7:$P$2719*Koreksi_Data!$T$7:$T$2719)/1000</f>
        <v>117.311999</v>
      </c>
      <c r="L71" s="13" t="n">
        <f aca="false">SUMPRODUCT((Koreksi_Data!$B$7:$B$2719=$A71)*Koreksi_Data!$S$7:$S$2719*Koreksi_Data!$T$7:$T$2719)/1000</f>
        <v>281.877321185574</v>
      </c>
      <c r="M71" s="14" t="n">
        <f aca="false">IF(K71=0,"-",L71/K71-1)</f>
        <v>1.40280042611476</v>
      </c>
      <c r="N71" s="15" t="n">
        <f aca="false">IFERROR(SUMPRODUCT((Koreksi_Data!$B$7:$B$2719=$A71)*ISNUMBER(Koreksi_Data!$Q$7:$Q$2719)*Koreksi_Data!$P$7:$P$2719)/SUMPRODUCT((Koreksi_Data!$B$7:$B$2719=$A71)*ISNUMBER(Koreksi_Data!$P$7:$P$2719)*Koreksi_Data!$Q$7:$Q$2719),"-")</f>
        <v>0.358169488711819</v>
      </c>
    </row>
    <row r="72" customFormat="false" ht="15" hidden="false" customHeight="false" outlineLevel="0" collapsed="false">
      <c r="A72" s="9" t="s">
        <v>55</v>
      </c>
      <c r="B72" s="10" t="n">
        <f aca="false">_xlfn.MINIFS(Koreksi_Data!$C$7:$C$2719,Koreksi_Data!$B$7:$B$2719,$A72)</f>
        <v>36161</v>
      </c>
      <c r="C72" s="10" t="n">
        <f aca="false">_xlfn.MAXIFS(Koreksi_Data!$C$7:$C$2719,Koreksi_Data!$B$7:$B$2719,$A72)</f>
        <v>45505</v>
      </c>
      <c r="D72" s="11" t="n">
        <f aca="false">COUNTIFS(Koreksi_Data!$B$7:$B$2719,$A72,Koreksi_Data!$P$7:$P$2719,"&gt;=0")</f>
        <v>153</v>
      </c>
      <c r="E72" s="11" t="n">
        <f aca="false">COUNTIFS(Koreksi_Data!$B$7:$B$2719,$A72,Koreksi_Data!$Q$7:$Q$2719,"&gt;=0")</f>
        <v>54</v>
      </c>
      <c r="F72" s="11" t="n">
        <f aca="false">SUMPRODUCT((Koreksi_Data!$B$7:$B$2719=$A72)*ISNUMBER(Koreksi_Data!$Q$7:$Q$2719)*(Koreksi_Data!$P$7:$P$2719&gt;0))</f>
        <v>48</v>
      </c>
      <c r="G72" s="12" t="n">
        <f aca="false">IFERROR(_xlfn.MINIFS(Koreksi_Data!$R$7:$R$2719,Koreksi_Data!$B$7:$B$2719,$A72,Koreksi_Data!$P$7:$P$2719,"&gt;=0"),"-")</f>
        <v>0</v>
      </c>
      <c r="H72" s="12" t="n">
        <f aca="false">IFERROR(_xlfn.MAXIFS(Koreksi_Data!$R$7:$R$2719,Koreksi_Data!$B$7:$B$2719,$A72,Koreksi_Data!$P$7:$P$2719,"&gt;=0"),"-")</f>
        <v>6.14173228346457</v>
      </c>
      <c r="I72" s="12" t="n">
        <f aca="false">IFERROR(AVERAGEIFS(Koreksi_Data!$R$7:$R$2719,Koreksi_Data!$B$7:$B$2719,$A72,Koreksi_Data!$P$7:$P$2719,"&gt;=0"),"-")</f>
        <v>3.55236070578768</v>
      </c>
      <c r="J72" s="12" t="n">
        <f aca="false">INDEX(Koreksi_Data!$R$7:$R$2719,MATCH($A72,Koreksi_Data!$B$7:$B$2719,0)+COUNTIF(Koreksi_Data!$B$7:$B$2719,$A72)-1)</f>
        <v>6.14173228346457</v>
      </c>
      <c r="K72" s="13" t="n">
        <f aca="false">SUMPRODUCT((Koreksi_Data!$B$7:$B$2719=$A72)*Koreksi_Data!$P$7:$P$2719*Koreksi_Data!$T$7:$T$2719)/1000</f>
        <v>243.73612</v>
      </c>
      <c r="L72" s="13" t="n">
        <f aca="false">SUMPRODUCT((Koreksi_Data!$B$7:$B$2719=$A72)*Koreksi_Data!$S$7:$S$2719*Koreksi_Data!$T$7:$T$2719)/1000</f>
        <v>367.979655908791</v>
      </c>
      <c r="M72" s="14" t="n">
        <f aca="false">IF(K72=0,"-",L72/K72-1)</f>
        <v>0.509746097167672</v>
      </c>
      <c r="N72" s="15" t="n">
        <f aca="false">IFERROR(SUMPRODUCT((Koreksi_Data!$B$7:$B$2719=$A72)*ISNUMBER(Koreksi_Data!$Q$7:$Q$2719)*Koreksi_Data!$P$7:$P$2719)/SUMPRODUCT((Koreksi_Data!$B$7:$B$2719=$A72)*ISNUMBER(Koreksi_Data!$P$7:$P$2719)*Koreksi_Data!$Q$7:$Q$2719),"-")</f>
        <v>0.784357620105782</v>
      </c>
    </row>
    <row r="73" customFormat="false" ht="15" hidden="false" customHeight="false" outlineLevel="0" collapsed="false">
      <c r="A73" s="9" t="s">
        <v>56</v>
      </c>
      <c r="B73" s="10" t="n">
        <f aca="false">_xlfn.MINIFS(Koreksi_Data!$C$7:$C$2719,Koreksi_Data!$B$7:$B$2719,$A73)</f>
        <v>37622</v>
      </c>
      <c r="C73" s="10" t="n">
        <f aca="false">_xlfn.MAXIFS(Koreksi_Data!$C$7:$C$2719,Koreksi_Data!$B$7:$B$2719,$A73)</f>
        <v>42552</v>
      </c>
      <c r="D73" s="11" t="n">
        <f aca="false">COUNTIFS(Koreksi_Data!$B$7:$B$2719,$A73,Koreksi_Data!$P$7:$P$2719,"&gt;=0")</f>
        <v>131</v>
      </c>
      <c r="E73" s="11" t="n">
        <f aca="false">COUNTIFS(Koreksi_Data!$B$7:$B$2719,$A73,Koreksi_Data!$Q$7:$Q$2719,"&gt;=0")</f>
        <v>62</v>
      </c>
      <c r="F73" s="11" t="n">
        <f aca="false">SUMPRODUCT((Koreksi_Data!$B$7:$B$2719=$A73)*ISNUMBER(Koreksi_Data!$Q$7:$Q$2719)*(Koreksi_Data!$P$7:$P$2719&gt;0))</f>
        <v>58</v>
      </c>
      <c r="G73" s="12" t="n">
        <f aca="false">IFERROR(_xlfn.MINIFS(Koreksi_Data!$R$7:$R$2719,Koreksi_Data!$B$7:$B$2719,$A73,Koreksi_Data!$P$7:$P$2719,"&gt;=0"),"-")</f>
        <v>0</v>
      </c>
      <c r="H73" s="12" t="n">
        <f aca="false">IFERROR(_xlfn.MAXIFS(Koreksi_Data!$R$7:$R$2719,Koreksi_Data!$B$7:$B$2719,$A73,Koreksi_Data!$P$7:$P$2719,"&gt;=0"),"-")</f>
        <v>3.35664335664336</v>
      </c>
      <c r="I73" s="12" t="n">
        <f aca="false">IFERROR(AVERAGEIFS(Koreksi_Data!$R$7:$R$2719,Koreksi_Data!$B$7:$B$2719,$A73,Koreksi_Data!$P$7:$P$2719,"&gt;=0"),"-")</f>
        <v>1.27409785426957</v>
      </c>
      <c r="J73" s="12" t="n">
        <f aca="false">INDEX(Koreksi_Data!$R$7:$R$2719,MATCH($A73,Koreksi_Data!$B$7:$B$2719,0)+COUNTIF(Koreksi_Data!$B$7:$B$2719,$A73)-1)</f>
        <v>0.721227621483376</v>
      </c>
      <c r="K73" s="13" t="n">
        <f aca="false">SUMPRODUCT((Koreksi_Data!$B$7:$B$2719=$A73)*Koreksi_Data!$P$7:$P$2719*Koreksi_Data!$T$7:$T$2719)/1000</f>
        <v>1085.73769</v>
      </c>
      <c r="L73" s="13" t="n">
        <f aca="false">SUMPRODUCT((Koreksi_Data!$B$7:$B$2719=$A73)*Koreksi_Data!$S$7:$S$2719*Koreksi_Data!$T$7:$T$2719)/1000</f>
        <v>1294.76588272136</v>
      </c>
      <c r="M73" s="14" t="n">
        <f aca="false">IF(K73=0,"-",L73/K73-1)</f>
        <v>0.192521816868459</v>
      </c>
      <c r="N73" s="15" t="n">
        <f aca="false">IFERROR(SUMPRODUCT((Koreksi_Data!$B$7:$B$2719=$A73)*ISNUMBER(Koreksi_Data!$Q$7:$Q$2719)*Koreksi_Data!$P$7:$P$2719)/SUMPRODUCT((Koreksi_Data!$B$7:$B$2719=$A73)*ISNUMBER(Koreksi_Data!$P$7:$P$2719)*Koreksi_Data!$Q$7:$Q$2719),"-")</f>
        <v>0.868584450111226</v>
      </c>
    </row>
    <row r="74" customFormat="false" ht="15" hidden="false" customHeight="false" outlineLevel="0" collapsed="false">
      <c r="A74" s="9" t="s">
        <v>57</v>
      </c>
      <c r="B74" s="10" t="n">
        <f aca="false">_xlfn.MINIFS(Koreksi_Data!$C$7:$C$2719,Koreksi_Data!$B$7:$B$2719,$A74)</f>
        <v>41153</v>
      </c>
      <c r="C74" s="10" t="n">
        <f aca="false">_xlfn.MAXIFS(Koreksi_Data!$C$7:$C$2719,Koreksi_Data!$B$7:$B$2719,$A74)</f>
        <v>46235</v>
      </c>
      <c r="D74" s="11" t="n">
        <f aca="false">COUNTIFS(Koreksi_Data!$B$7:$B$2719,$A74,Koreksi_Data!$P$7:$P$2719,"&gt;=0")</f>
        <v>152</v>
      </c>
      <c r="E74" s="11" t="n">
        <f aca="false">COUNTIFS(Koreksi_Data!$B$7:$B$2719,$A74,Koreksi_Data!$Q$7:$Q$2719,"&gt;=0")</f>
        <v>89</v>
      </c>
      <c r="F74" s="11" t="n">
        <f aca="false">SUMPRODUCT((Koreksi_Data!$B$7:$B$2719=$A74)*ISNUMBER(Koreksi_Data!$Q$7:$Q$2719)*(Koreksi_Data!$P$7:$P$2719&gt;0))</f>
        <v>64</v>
      </c>
      <c r="G74" s="12" t="n">
        <f aca="false">IFERROR(_xlfn.MINIFS(Koreksi_Data!$R$7:$R$2719,Koreksi_Data!$B$7:$B$2719,$A74,Koreksi_Data!$P$7:$P$2719,"&gt;=0"),"-")</f>
        <v>0</v>
      </c>
      <c r="H74" s="12" t="n">
        <f aca="false">IFERROR(_xlfn.MAXIFS(Koreksi_Data!$R$7:$R$2719,Koreksi_Data!$B$7:$B$2719,$A74,Koreksi_Data!$P$7:$P$2719,"&gt;=0"),"-")</f>
        <v>11.952861952862</v>
      </c>
      <c r="I74" s="12" t="n">
        <f aca="false">IFERROR(AVERAGEIFS(Koreksi_Data!$R$7:$R$2719,Koreksi_Data!$B$7:$B$2719,$A74,Koreksi_Data!$P$7:$P$2719,"&gt;=0"),"-")</f>
        <v>1.01871631003982</v>
      </c>
      <c r="J74" s="12" t="n">
        <f aca="false">INDEX(Koreksi_Data!$R$7:$R$2719,MATCH($A74,Koreksi_Data!$B$7:$B$2719,0)+COUNTIF(Koreksi_Data!$B$7:$B$2719,$A74)-1)</f>
        <v>0.838461538461539</v>
      </c>
      <c r="K74" s="13" t="n">
        <f aca="false">SUMPRODUCT((Koreksi_Data!$B$7:$B$2719=$A74)*Koreksi_Data!$P$7:$P$2719*Koreksi_Data!$T$7:$T$2719)/1000</f>
        <v>447.18228</v>
      </c>
      <c r="L74" s="13" t="n">
        <f aca="false">SUMPRODUCT((Koreksi_Data!$B$7:$B$2719=$A74)*Koreksi_Data!$S$7:$S$2719*Koreksi_Data!$T$7:$T$2719)/1000</f>
        <v>334.041688189779</v>
      </c>
      <c r="M74" s="14" t="n">
        <f aca="false">IF(K74=0,"-",L74/K74-1)</f>
        <v>-0.253007770813775</v>
      </c>
      <c r="N74" s="15" t="n">
        <f aca="false">IFERROR(SUMPRODUCT((Koreksi_Data!$B$7:$B$2719=$A74)*ISNUMBER(Koreksi_Data!$Q$7:$Q$2719)*Koreksi_Data!$P$7:$P$2719)/SUMPRODUCT((Koreksi_Data!$B$7:$B$2719=$A74)*ISNUMBER(Koreksi_Data!$P$7:$P$2719)*Koreksi_Data!$Q$7:$Q$2719),"-")</f>
        <v>1.24687506206184</v>
      </c>
    </row>
    <row r="75" customFormat="false" ht="15" hidden="false" customHeight="false" outlineLevel="0" collapsed="false">
      <c r="A75" s="9" t="s">
        <v>58</v>
      </c>
      <c r="B75" s="10" t="n">
        <f aca="false">_xlfn.MINIFS(Koreksi_Data!$C$7:$C$2719,Koreksi_Data!$B$7:$B$2719,$A75)</f>
        <v>38353</v>
      </c>
      <c r="C75" s="10" t="n">
        <f aca="false">_xlfn.MAXIFS(Koreksi_Data!$C$7:$C$2719,Koreksi_Data!$B$7:$B$2719,$A75)</f>
        <v>46235</v>
      </c>
      <c r="D75" s="11" t="n">
        <f aca="false">COUNTIFS(Koreksi_Data!$B$7:$B$2719,$A75,Koreksi_Data!$P$7:$P$2719,"&gt;=0")</f>
        <v>244</v>
      </c>
      <c r="E75" s="11" t="n">
        <f aca="false">COUNTIFS(Koreksi_Data!$B$7:$B$2719,$A75,Koreksi_Data!$Q$7:$Q$2719,"&gt;=0")</f>
        <v>102</v>
      </c>
      <c r="F75" s="11" t="n">
        <f aca="false">SUMPRODUCT((Koreksi_Data!$B$7:$B$2719=$A75)*ISNUMBER(Koreksi_Data!$Q$7:$Q$2719)*(Koreksi_Data!$P$7:$P$2719&gt;0))</f>
        <v>32</v>
      </c>
      <c r="G75" s="12" t="n">
        <f aca="false">IFERROR(_xlfn.MINIFS(Koreksi_Data!$R$7:$R$2719,Koreksi_Data!$B$7:$B$2719,$A75,Koreksi_Data!$P$7:$P$2719,"&gt;=0"),"-")</f>
        <v>0.51063829787234</v>
      </c>
      <c r="H75" s="12" t="n">
        <f aca="false">IFERROR(_xlfn.MAXIFS(Koreksi_Data!$R$7:$R$2719,Koreksi_Data!$B$7:$B$2719,$A75,Koreksi_Data!$P$7:$P$2719,"&gt;=0"),"-")</f>
        <v>3.81679389312977</v>
      </c>
      <c r="I75" s="12" t="n">
        <f aca="false">IFERROR(AVERAGEIFS(Koreksi_Data!$R$7:$R$2719,Koreksi_Data!$B$7:$B$2719,$A75,Koreksi_Data!$P$7:$P$2719,"&gt;=0"),"-")</f>
        <v>2.73745331222</v>
      </c>
      <c r="J75" s="12" t="n">
        <f aca="false">INDEX(Koreksi_Data!$R$7:$R$2719,MATCH($A75,Koreksi_Data!$B$7:$B$2719,0)+COUNTIF(Koreksi_Data!$B$7:$B$2719,$A75)-1)</f>
        <v>3.81679389312977</v>
      </c>
      <c r="K75" s="13" t="n">
        <f aca="false">SUMPRODUCT((Koreksi_Data!$B$7:$B$2719=$A75)*Koreksi_Data!$P$7:$P$2719*Koreksi_Data!$T$7:$T$2719)/1000</f>
        <v>494.4642</v>
      </c>
      <c r="L75" s="13" t="n">
        <f aca="false">SUMPRODUCT((Koreksi_Data!$B$7:$B$2719=$A75)*Koreksi_Data!$S$7:$S$2719*Koreksi_Data!$T$7:$T$2719)/1000</f>
        <v>671.395797254944</v>
      </c>
      <c r="M75" s="14" t="n">
        <f aca="false">IF(K75=0,"-",L75/K75-1)</f>
        <v>0.357824888545913</v>
      </c>
      <c r="N75" s="15" t="n">
        <f aca="false">IFERROR(SUMPRODUCT((Koreksi_Data!$B$7:$B$2719=$A75)*ISNUMBER(Koreksi_Data!$Q$7:$Q$2719)*Koreksi_Data!$P$7:$P$2719)/SUMPRODUCT((Koreksi_Data!$B$7:$B$2719=$A75)*ISNUMBER(Koreksi_Data!$P$7:$P$2719)*Koreksi_Data!$Q$7:$Q$2719),"-")</f>
        <v>0.79472241698005</v>
      </c>
    </row>
    <row r="76" customFormat="false" ht="15" hidden="false" customHeight="false" outlineLevel="0" collapsed="false">
      <c r="A76" s="9" t="s">
        <v>59</v>
      </c>
      <c r="B76" s="10" t="n">
        <f aca="false">_xlfn.MINIFS(Koreksi_Data!$C$7:$C$2719,Koreksi_Data!$B$7:$B$2719,$A76)</f>
        <v>41153</v>
      </c>
      <c r="C76" s="10" t="n">
        <f aca="false">_xlfn.MAXIFS(Koreksi_Data!$C$7:$C$2719,Koreksi_Data!$B$7:$B$2719,$A76)</f>
        <v>45748</v>
      </c>
      <c r="D76" s="11" t="n">
        <f aca="false">COUNTIFS(Koreksi_Data!$B$7:$B$2719,$A76,Koreksi_Data!$P$7:$P$2719,"&gt;=0")</f>
        <v>152</v>
      </c>
      <c r="E76" s="11" t="n">
        <f aca="false">COUNTIFS(Koreksi_Data!$B$7:$B$2719,$A76,Koreksi_Data!$Q$7:$Q$2719,"&gt;=0")</f>
        <v>70</v>
      </c>
      <c r="F76" s="11" t="n">
        <f aca="false">SUMPRODUCT((Koreksi_Data!$B$7:$B$2719=$A76)*ISNUMBER(Koreksi_Data!$Q$7:$Q$2719)*(Koreksi_Data!$P$7:$P$2719&gt;0))</f>
        <v>54</v>
      </c>
      <c r="G76" s="12" t="n">
        <f aca="false">IFERROR(_xlfn.MINIFS(Koreksi_Data!$R$7:$R$2719,Koreksi_Data!$B$7:$B$2719,$A76,Koreksi_Data!$P$7:$P$2719,"&gt;=0"),"-")</f>
        <v>0</v>
      </c>
      <c r="H76" s="12" t="n">
        <f aca="false">IFERROR(_xlfn.MAXIFS(Koreksi_Data!$R$7:$R$2719,Koreksi_Data!$B$7:$B$2719,$A76,Koreksi_Data!$P$7:$P$2719,"&gt;=0"),"-")</f>
        <v>4.16555407209613</v>
      </c>
      <c r="I76" s="12" t="n">
        <f aca="false">IFERROR(AVERAGEIFS(Koreksi_Data!$R$7:$R$2719,Koreksi_Data!$B$7:$B$2719,$A76,Koreksi_Data!$P$7:$P$2719,"&gt;=0"),"-")</f>
        <v>0.979506166512741</v>
      </c>
      <c r="J76" s="12" t="n">
        <f aca="false">INDEX(Koreksi_Data!$R$7:$R$2719,MATCH($A76,Koreksi_Data!$B$7:$B$2719,0)+COUNTIF(Koreksi_Data!$B$7:$B$2719,$A76)-1)</f>
        <v>1</v>
      </c>
      <c r="K76" s="13" t="n">
        <f aca="false">SUMPRODUCT((Koreksi_Data!$B$7:$B$2719=$A76)*Koreksi_Data!$P$7:$P$2719*Koreksi_Data!$T$7:$T$2719)/1000</f>
        <v>244.24935</v>
      </c>
      <c r="L76" s="13" t="n">
        <f aca="false">SUMPRODUCT((Koreksi_Data!$B$7:$B$2719=$A76)*Koreksi_Data!$S$7:$S$2719*Koreksi_Data!$T$7:$T$2719)/1000</f>
        <v>172.455427913332</v>
      </c>
      <c r="M76" s="14" t="n">
        <f aca="false">IF(K76=0,"-",L76/K76-1)</f>
        <v>-0.29393700366723</v>
      </c>
      <c r="N76" s="15" t="n">
        <f aca="false">IFERROR(SUMPRODUCT((Koreksi_Data!$B$7:$B$2719=$A76)*ISNUMBER(Koreksi_Data!$Q$7:$Q$2719)*Koreksi_Data!$P$7:$P$2719)/SUMPRODUCT((Koreksi_Data!$B$7:$B$2719=$A76)*ISNUMBER(Koreksi_Data!$P$7:$P$2719)*Koreksi_Data!$Q$7:$Q$2719),"-")</f>
        <v>1.4390902720265</v>
      </c>
    </row>
    <row r="77" customFormat="false" ht="15" hidden="false" customHeight="false" outlineLevel="0" collapsed="false">
      <c r="A77" s="9" t="s">
        <v>60</v>
      </c>
      <c r="B77" s="10" t="n">
        <f aca="false">_xlfn.MINIFS(Koreksi_Data!$C$7:$C$2719,Koreksi_Data!$B$7:$B$2719,$A77)</f>
        <v>42461</v>
      </c>
      <c r="C77" s="10" t="n">
        <f aca="false">_xlfn.MAXIFS(Koreksi_Data!$C$7:$C$2719,Koreksi_Data!$B$7:$B$2719,$A77)</f>
        <v>46235</v>
      </c>
      <c r="D77" s="11" t="n">
        <f aca="false">COUNTIFS(Koreksi_Data!$B$7:$B$2719,$A77,Koreksi_Data!$P$7:$P$2719,"&gt;=0")</f>
        <v>104</v>
      </c>
      <c r="E77" s="11" t="n">
        <f aca="false">COUNTIFS(Koreksi_Data!$B$7:$B$2719,$A77,Koreksi_Data!$Q$7:$Q$2719,"&gt;=0")</f>
        <v>39</v>
      </c>
      <c r="F77" s="11" t="n">
        <f aca="false">SUMPRODUCT((Koreksi_Data!$B$7:$B$2719=$A77)*ISNUMBER(Koreksi_Data!$Q$7:$Q$2719)*(Koreksi_Data!$P$7:$P$2719&gt;0))</f>
        <v>1</v>
      </c>
      <c r="G77" s="12" t="n">
        <f aca="false">IFERROR(_xlfn.MINIFS(Koreksi_Data!$R$7:$R$2719,Koreksi_Data!$B$7:$B$2719,$A77,Koreksi_Data!$P$7:$P$2719,"&gt;=0"),"-")</f>
        <v>0</v>
      </c>
      <c r="H77" s="12" t="n">
        <f aca="false">IFERROR(_xlfn.MAXIFS(Koreksi_Data!$R$7:$R$2719,Koreksi_Data!$B$7:$B$2719,$A77,Koreksi_Data!$P$7:$P$2719,"&gt;=0"),"-")</f>
        <v>1</v>
      </c>
      <c r="I77" s="12" t="n">
        <f aca="false">IFERROR(AVERAGEIFS(Koreksi_Data!$R$7:$R$2719,Koreksi_Data!$B$7:$B$2719,$A77,Koreksi_Data!$P$7:$P$2719,"&gt;=0"),"-")</f>
        <v>0.990384615384615</v>
      </c>
      <c r="J77" s="12" t="n">
        <f aca="false">INDEX(Koreksi_Data!$R$7:$R$2719,MATCH($A77,Koreksi_Data!$B$7:$B$2719,0)+COUNTIF(Koreksi_Data!$B$7:$B$2719,$A77)-1)</f>
        <v>1</v>
      </c>
      <c r="K77" s="13" t="n">
        <f aca="false">SUMPRODUCT((Koreksi_Data!$B$7:$B$2719=$A77)*Koreksi_Data!$P$7:$P$2719*Koreksi_Data!$T$7:$T$2719)/1000</f>
        <v>1.9406</v>
      </c>
      <c r="L77" s="13" t="n">
        <f aca="false">SUMPRODUCT((Koreksi_Data!$B$7:$B$2719=$A77)*Koreksi_Data!$S$7:$S$2719*Koreksi_Data!$T$7:$T$2719)/1000</f>
        <v>0</v>
      </c>
      <c r="M77" s="14" t="n">
        <f aca="false">IF(K77=0,"-",L77/K77-1)</f>
        <v>-1</v>
      </c>
      <c r="N77" s="15" t="n">
        <f aca="false">IFERROR(SUMPRODUCT((Koreksi_Data!$B$7:$B$2719=$A77)*ISNUMBER(Koreksi_Data!$Q$7:$Q$2719)*Koreksi_Data!$P$7:$P$2719)/SUMPRODUCT((Koreksi_Data!$B$7:$B$2719=$A77)*ISNUMBER(Koreksi_Data!$P$7:$P$2719)*Koreksi_Data!$Q$7:$Q$2719),"-")</f>
        <v>6.95555555555556</v>
      </c>
    </row>
    <row r="78" customFormat="false" ht="15" hidden="false" customHeight="false" outlineLevel="0" collapsed="false">
      <c r="A78" s="9" t="s">
        <v>61</v>
      </c>
      <c r="B78" s="10" t="n">
        <f aca="false">_xlfn.MINIFS(Koreksi_Data!$C$7:$C$2719,Koreksi_Data!$B$7:$B$2719,$A78)</f>
        <v>36161</v>
      </c>
      <c r="C78" s="10" t="n">
        <f aca="false">_xlfn.MAXIFS(Koreksi_Data!$C$7:$C$2719,Koreksi_Data!$B$7:$B$2719,$A78)</f>
        <v>42614</v>
      </c>
      <c r="D78" s="11" t="n">
        <f aca="false">COUNTIFS(Koreksi_Data!$B$7:$B$2719,$A78,Koreksi_Data!$P$7:$P$2719,"&gt;=0")</f>
        <v>209</v>
      </c>
      <c r="E78" s="11" t="n">
        <f aca="false">COUNTIFS(Koreksi_Data!$B$7:$B$2719,$A78,Koreksi_Data!$Q$7:$Q$2719,"&gt;=0")</f>
        <v>26</v>
      </c>
      <c r="F78" s="11" t="n">
        <f aca="false">SUMPRODUCT((Koreksi_Data!$B$7:$B$2719=$A78)*ISNUMBER(Koreksi_Data!$Q$7:$Q$2719)*(Koreksi_Data!$P$7:$P$2719&gt;0))</f>
        <v>23</v>
      </c>
      <c r="G78" s="12" t="n">
        <f aca="false">IFERROR(_xlfn.MINIFS(Koreksi_Data!$R$7:$R$2719,Koreksi_Data!$B$7:$B$2719,$A78,Koreksi_Data!$P$7:$P$2719,"&gt;=0"),"-")</f>
        <v>0</v>
      </c>
      <c r="H78" s="12" t="n">
        <f aca="false">IFERROR(_xlfn.MAXIFS(Koreksi_Data!$R$7:$R$2719,Koreksi_Data!$B$7:$B$2719,$A78,Koreksi_Data!$P$7:$P$2719,"&gt;=0"),"-")</f>
        <v>2.45255474452555</v>
      </c>
      <c r="I78" s="12" t="n">
        <f aca="false">IFERROR(AVERAGEIFS(Koreksi_Data!$R$7:$R$2719,Koreksi_Data!$B$7:$B$2719,$A78,Koreksi_Data!$P$7:$P$2719,"&gt;=0"),"-")</f>
        <v>1.20156289045755</v>
      </c>
      <c r="J78" s="12" t="n">
        <f aca="false">INDEX(Koreksi_Data!$R$7:$R$2719,MATCH($A78,Koreksi_Data!$B$7:$B$2719,0)+COUNTIF(Koreksi_Data!$B$7:$B$2719,$A78)-1)</f>
        <v>1.13744075829384</v>
      </c>
      <c r="K78" s="13" t="n">
        <f aca="false">SUMPRODUCT((Koreksi_Data!$B$7:$B$2719=$A78)*Koreksi_Data!$P$7:$P$2719*Koreksi_Data!$T$7:$T$2719)/1000</f>
        <v>948.1403</v>
      </c>
      <c r="L78" s="13" t="n">
        <f aca="false">SUMPRODUCT((Koreksi_Data!$B$7:$B$2719=$A78)*Koreksi_Data!$S$7:$S$2719*Koreksi_Data!$T$7:$T$2719)/1000</f>
        <v>1161.39868126656</v>
      </c>
      <c r="M78" s="14" t="n">
        <f aca="false">IF(K78=0,"-",L78/K78-1)</f>
        <v>0.224922810755497</v>
      </c>
      <c r="N78" s="15" t="n">
        <f aca="false">IFERROR(SUMPRODUCT((Koreksi_Data!$B$7:$B$2719=$A78)*ISNUMBER(Koreksi_Data!$Q$7:$Q$2719)*Koreksi_Data!$P$7:$P$2719)/SUMPRODUCT((Koreksi_Data!$B$7:$B$2719=$A78)*ISNUMBER(Koreksi_Data!$P$7:$P$2719)*Koreksi_Data!$Q$7:$Q$2719),"-")</f>
        <v>0.820832787743879</v>
      </c>
    </row>
    <row r="79" customFormat="false" ht="15" hidden="false" customHeight="false" outlineLevel="0" collapsed="false">
      <c r="A79" s="9" t="s">
        <v>62</v>
      </c>
      <c r="B79" s="10" t="n">
        <f aca="false">_xlfn.MINIFS(Koreksi_Data!$C$7:$C$2719,Koreksi_Data!$B$7:$B$2719,$A79)</f>
        <v>36526</v>
      </c>
      <c r="C79" s="10" t="n">
        <f aca="false">_xlfn.MAXIFS(Koreksi_Data!$C$7:$C$2719,Koreksi_Data!$B$7:$B$2719,$A79)</f>
        <v>43617</v>
      </c>
      <c r="D79" s="11" t="n">
        <f aca="false">COUNTIFS(Koreksi_Data!$B$7:$B$2719,$A79,Koreksi_Data!$P$7:$P$2719,"&gt;=0")</f>
        <v>196</v>
      </c>
      <c r="E79" s="11" t="n">
        <f aca="false">COUNTIFS(Koreksi_Data!$B$7:$B$2719,$A79,Koreksi_Data!$Q$7:$Q$2719,"&gt;=0")</f>
        <v>42</v>
      </c>
      <c r="F79" s="11" t="n">
        <f aca="false">SUMPRODUCT((Koreksi_Data!$B$7:$B$2719=$A79)*ISNUMBER(Koreksi_Data!$Q$7:$Q$2719)*(Koreksi_Data!$P$7:$P$2719&gt;0))</f>
        <v>37</v>
      </c>
      <c r="G79" s="12" t="n">
        <f aca="false">IFERROR(_xlfn.MINIFS(Koreksi_Data!$R$7:$R$2719,Koreksi_Data!$B$7:$B$2719,$A79,Koreksi_Data!$P$7:$P$2719,"&gt;=0"),"-")</f>
        <v>0</v>
      </c>
      <c r="H79" s="12" t="n">
        <f aca="false">IFERROR(_xlfn.MAXIFS(Koreksi_Data!$R$7:$R$2719,Koreksi_Data!$B$7:$B$2719,$A79,Koreksi_Data!$P$7:$P$2719,"&gt;=0"),"-")</f>
        <v>2.33865814696486</v>
      </c>
      <c r="I79" s="12" t="n">
        <f aca="false">IFERROR(AVERAGEIFS(Koreksi_Data!$R$7:$R$2719,Koreksi_Data!$B$7:$B$2719,$A79,Koreksi_Data!$P$7:$P$2719,"&gt;=0"),"-")</f>
        <v>0.893275819759687</v>
      </c>
      <c r="J79" s="12" t="n">
        <f aca="false">INDEX(Koreksi_Data!$R$7:$R$2719,MATCH($A79,Koreksi_Data!$B$7:$B$2719,0)+COUNTIF(Koreksi_Data!$B$7:$B$2719,$A79)-1)</f>
        <v>0.403361344537815</v>
      </c>
      <c r="K79" s="13" t="n">
        <f aca="false">SUMPRODUCT((Koreksi_Data!$B$7:$B$2719=$A79)*Koreksi_Data!$P$7:$P$2719*Koreksi_Data!$T$7:$T$2719)/1000</f>
        <v>2081.7784</v>
      </c>
      <c r="L79" s="13" t="n">
        <f aca="false">SUMPRODUCT((Koreksi_Data!$B$7:$B$2719=$A79)*Koreksi_Data!$S$7:$S$2719*Koreksi_Data!$T$7:$T$2719)/1000</f>
        <v>2578.55825629947</v>
      </c>
      <c r="M79" s="14" t="n">
        <f aca="false">IF(K79=0,"-",L79/K79-1)</f>
        <v>0.238632438639708</v>
      </c>
      <c r="N79" s="15" t="n">
        <f aca="false">IFERROR(SUMPRODUCT((Koreksi_Data!$B$7:$B$2719=$A79)*ISNUMBER(Koreksi_Data!$Q$7:$Q$2719)*Koreksi_Data!$P$7:$P$2719)/SUMPRODUCT((Koreksi_Data!$B$7:$B$2719=$A79)*ISNUMBER(Koreksi_Data!$P$7:$P$2719)*Koreksi_Data!$Q$7:$Q$2719),"-")</f>
        <v>0.955830837644069</v>
      </c>
    </row>
    <row r="80" customFormat="false" ht="15" hidden="false" customHeight="false" outlineLevel="0" collapsed="false">
      <c r="A80" s="9" t="s">
        <v>63</v>
      </c>
      <c r="B80" s="10" t="n">
        <f aca="false">_xlfn.MINIFS(Koreksi_Data!$C$7:$C$2719,Koreksi_Data!$B$7:$B$2719,$A80)</f>
        <v>36281</v>
      </c>
      <c r="C80" s="10" t="n">
        <f aca="false">_xlfn.MAXIFS(Koreksi_Data!$C$7:$C$2719,Koreksi_Data!$B$7:$B$2719,$A80)</f>
        <v>45748</v>
      </c>
      <c r="D80" s="11" t="n">
        <f aca="false">COUNTIFS(Koreksi_Data!$B$7:$B$2719,$A80,Koreksi_Data!$P$7:$P$2719,"&gt;=0")</f>
        <v>279</v>
      </c>
      <c r="E80" s="11" t="n">
        <f aca="false">COUNTIFS(Koreksi_Data!$B$7:$B$2719,$A80,Koreksi_Data!$Q$7:$Q$2719,"&gt;=0")</f>
        <v>55</v>
      </c>
      <c r="F80" s="11" t="n">
        <f aca="false">SUMPRODUCT((Koreksi_Data!$B$7:$B$2719=$A80)*ISNUMBER(Koreksi_Data!$Q$7:$Q$2719)*(Koreksi_Data!$P$7:$P$2719&gt;0))</f>
        <v>38</v>
      </c>
      <c r="G80" s="12" t="n">
        <f aca="false">IFERROR(_xlfn.MINIFS(Koreksi_Data!$R$7:$R$2719,Koreksi_Data!$B$7:$B$2719,$A80,Koreksi_Data!$P$7:$P$2719,"&gt;=0"),"-")</f>
        <v>0</v>
      </c>
      <c r="H80" s="12" t="n">
        <f aca="false">IFERROR(_xlfn.MAXIFS(Koreksi_Data!$R$7:$R$2719,Koreksi_Data!$B$7:$B$2719,$A80,Koreksi_Data!$P$7:$P$2719,"&gt;=0"),"-")</f>
        <v>2.31724137931035</v>
      </c>
      <c r="I80" s="12" t="n">
        <f aca="false">IFERROR(AVERAGEIFS(Koreksi_Data!$R$7:$R$2719,Koreksi_Data!$B$7:$B$2719,$A80,Koreksi_Data!$P$7:$P$2719,"&gt;=0"),"-")</f>
        <v>1.25872283273033</v>
      </c>
      <c r="J80" s="12" t="n">
        <f aca="false">INDEX(Koreksi_Data!$R$7:$R$2719,MATCH($A80,Koreksi_Data!$B$7:$B$2719,0)+COUNTIF(Koreksi_Data!$B$7:$B$2719,$A80)-1)</f>
        <v>1</v>
      </c>
      <c r="K80" s="13" t="n">
        <f aca="false">SUMPRODUCT((Koreksi_Data!$B$7:$B$2719=$A80)*Koreksi_Data!$P$7:$P$2719*Koreksi_Data!$T$7:$T$2719)/1000</f>
        <v>1246.10734</v>
      </c>
      <c r="L80" s="13" t="n">
        <f aca="false">SUMPRODUCT((Koreksi_Data!$B$7:$B$2719=$A80)*Koreksi_Data!$S$7:$S$2719*Koreksi_Data!$T$7:$T$2719)/1000</f>
        <v>1605.65265555785</v>
      </c>
      <c r="M80" s="14" t="n">
        <f aca="false">IF(K80=0,"-",L80/K80-1)</f>
        <v>0.288534786704533</v>
      </c>
      <c r="N80" s="15" t="n">
        <f aca="false">IFERROR(SUMPRODUCT((Koreksi_Data!$B$7:$B$2719=$A80)*ISNUMBER(Koreksi_Data!$Q$7:$Q$2719)*Koreksi_Data!$P$7:$P$2719)/SUMPRODUCT((Koreksi_Data!$B$7:$B$2719=$A80)*ISNUMBER(Koreksi_Data!$P$7:$P$2719)*Koreksi_Data!$Q$7:$Q$2719),"-")</f>
        <v>0.8953204189661</v>
      </c>
    </row>
    <row r="81" customFormat="false" ht="15" hidden="false" customHeight="false" outlineLevel="0" collapsed="false">
      <c r="A81" s="16" t="s">
        <v>64</v>
      </c>
      <c r="B81" s="16"/>
      <c r="C81" s="16"/>
      <c r="D81" s="16"/>
      <c r="E81" s="16"/>
      <c r="F81" s="16"/>
      <c r="G81" s="16"/>
      <c r="H81" s="16"/>
      <c r="I81" s="16"/>
      <c r="J81" s="16"/>
      <c r="K81" s="17" t="n">
        <f aca="false">SUM(K66:K80)</f>
        <v>18763.110819</v>
      </c>
      <c r="L81" s="17" t="n">
        <f aca="false">SUM(L66:L80)</f>
        <v>19680.4293794101</v>
      </c>
      <c r="M81" s="18" t="n">
        <f aca="false">IF(K81=0,"-",L81/K81-1)</f>
        <v>0.048889470901661</v>
      </c>
      <c r="N81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68</v>
      </c>
    </row>
    <row r="2" customFormat="false" ht="15" hidden="false" customHeight="false" outlineLevel="0" collapsed="false">
      <c r="A2" s="6" t="s">
        <v>69</v>
      </c>
    </row>
    <row r="3" customFormat="false" ht="15" hidden="false" customHeight="false" outlineLevel="0" collapsed="false">
      <c r="A3" s="7" t="s">
        <v>49</v>
      </c>
    </row>
    <row r="19" customFormat="false" ht="15" hidden="false" customHeight="false" outlineLevel="0" collapsed="false">
      <c r="A19" s="7" t="s">
        <v>50</v>
      </c>
    </row>
    <row r="35" customFormat="false" ht="15" hidden="false" customHeight="false" outlineLevel="0" collapsed="false">
      <c r="A35" s="7" t="s">
        <v>51</v>
      </c>
    </row>
    <row r="51" customFormat="false" ht="15" hidden="false" customHeight="false" outlineLevel="0" collapsed="false">
      <c r="A51" s="7" t="s">
        <v>52</v>
      </c>
    </row>
    <row r="67" customFormat="false" ht="15" hidden="false" customHeight="false" outlineLevel="0" collapsed="false">
      <c r="A67" s="7" t="s">
        <v>53</v>
      </c>
    </row>
    <row r="83" customFormat="false" ht="15" hidden="false" customHeight="false" outlineLevel="0" collapsed="false">
      <c r="A83" s="7" t="s">
        <v>54</v>
      </c>
    </row>
    <row r="99" customFormat="false" ht="15" hidden="false" customHeight="false" outlineLevel="0" collapsed="false">
      <c r="A99" s="7" t="s">
        <v>55</v>
      </c>
    </row>
    <row r="115" customFormat="false" ht="15" hidden="false" customHeight="false" outlineLevel="0" collapsed="false">
      <c r="A115" s="7" t="s">
        <v>56</v>
      </c>
    </row>
    <row r="131" customFormat="false" ht="15" hidden="false" customHeight="false" outlineLevel="0" collapsed="false">
      <c r="A131" s="7" t="s">
        <v>57</v>
      </c>
    </row>
    <row r="147" customFormat="false" ht="15" hidden="false" customHeight="false" outlineLevel="0" collapsed="false">
      <c r="A147" s="7" t="s">
        <v>58</v>
      </c>
    </row>
    <row r="163" customFormat="false" ht="15" hidden="false" customHeight="false" outlineLevel="0" collapsed="false">
      <c r="A163" s="7" t="s">
        <v>59</v>
      </c>
    </row>
    <row r="179" customFormat="false" ht="15" hidden="false" customHeight="false" outlineLevel="0" collapsed="false">
      <c r="A179" s="7" t="s">
        <v>60</v>
      </c>
    </row>
    <row r="195" customFormat="false" ht="15" hidden="false" customHeight="false" outlineLevel="0" collapsed="false">
      <c r="A195" s="7" t="s">
        <v>61</v>
      </c>
    </row>
    <row r="211" customFormat="false" ht="15" hidden="false" customHeight="false" outlineLevel="0" collapsed="false">
      <c r="A211" s="7" t="s">
        <v>62</v>
      </c>
    </row>
    <row r="227" customFormat="false" ht="15" hidden="false" customHeight="false" outlineLevel="0" collapsed="false">
      <c r="A227" s="7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70</v>
      </c>
    </row>
    <row r="2" customFormat="false" ht="15" hidden="false" customHeight="false" outlineLevel="0" collapsed="false">
      <c r="A2" s="6" t="s">
        <v>69</v>
      </c>
    </row>
    <row r="3" customFormat="false" ht="15" hidden="false" customHeight="false" outlineLevel="0" collapsed="false">
      <c r="A3" s="19" t="s">
        <v>49</v>
      </c>
    </row>
    <row r="19" customFormat="false" ht="15" hidden="false" customHeight="false" outlineLevel="0" collapsed="false">
      <c r="A19" s="19" t="s">
        <v>50</v>
      </c>
    </row>
    <row r="35" customFormat="false" ht="15" hidden="false" customHeight="false" outlineLevel="0" collapsed="false">
      <c r="A35" s="19" t="s">
        <v>51</v>
      </c>
    </row>
    <row r="51" customFormat="false" ht="15" hidden="false" customHeight="false" outlineLevel="0" collapsed="false">
      <c r="A51" s="19" t="s">
        <v>52</v>
      </c>
    </row>
    <row r="67" customFormat="false" ht="15" hidden="false" customHeight="false" outlineLevel="0" collapsed="false">
      <c r="A67" s="19" t="s">
        <v>53</v>
      </c>
    </row>
    <row r="83" customFormat="false" ht="15" hidden="false" customHeight="false" outlineLevel="0" collapsed="false">
      <c r="A83" s="19" t="s">
        <v>54</v>
      </c>
    </row>
    <row r="99" customFormat="false" ht="15" hidden="false" customHeight="false" outlineLevel="0" collapsed="false">
      <c r="A99" s="19" t="s">
        <v>55</v>
      </c>
    </row>
    <row r="115" customFormat="false" ht="15" hidden="false" customHeight="false" outlineLevel="0" collapsed="false">
      <c r="A115" s="19" t="s">
        <v>56</v>
      </c>
    </row>
    <row r="131" customFormat="false" ht="15" hidden="false" customHeight="false" outlineLevel="0" collapsed="false">
      <c r="A131" s="19" t="s">
        <v>57</v>
      </c>
    </row>
    <row r="147" customFormat="false" ht="15" hidden="false" customHeight="false" outlineLevel="0" collapsed="false">
      <c r="A147" s="19" t="s">
        <v>58</v>
      </c>
    </row>
    <row r="163" customFormat="false" ht="15" hidden="false" customHeight="false" outlineLevel="0" collapsed="false">
      <c r="A163" s="19" t="s">
        <v>59</v>
      </c>
    </row>
    <row r="179" customFormat="false" ht="15" hidden="false" customHeight="false" outlineLevel="0" collapsed="false">
      <c r="A179" s="19" t="s">
        <v>60</v>
      </c>
    </row>
    <row r="195" customFormat="false" ht="15" hidden="false" customHeight="false" outlineLevel="0" collapsed="false">
      <c r="A195" s="19" t="s">
        <v>61</v>
      </c>
    </row>
    <row r="211" customFormat="false" ht="15" hidden="false" customHeight="false" outlineLevel="0" collapsed="false">
      <c r="A211" s="19" t="s">
        <v>62</v>
      </c>
    </row>
    <row r="227" customFormat="false" ht="15" hidden="false" customHeight="false" outlineLevel="0" collapsed="false">
      <c r="A227" s="19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71</v>
      </c>
    </row>
    <row r="2" customFormat="false" ht="15" hidden="false" customHeight="false" outlineLevel="0" collapsed="false">
      <c r="A2" s="6" t="s">
        <v>69</v>
      </c>
    </row>
    <row r="3" customFormat="false" ht="15" hidden="false" customHeight="false" outlineLevel="0" collapsed="false">
      <c r="A3" s="21" t="s">
        <v>49</v>
      </c>
    </row>
    <row r="19" customFormat="false" ht="15" hidden="false" customHeight="false" outlineLevel="0" collapsed="false">
      <c r="A19" s="21" t="s">
        <v>50</v>
      </c>
    </row>
    <row r="35" customFormat="false" ht="15" hidden="false" customHeight="false" outlineLevel="0" collapsed="false">
      <c r="A35" s="21" t="s">
        <v>51</v>
      </c>
    </row>
    <row r="51" customFormat="false" ht="15" hidden="false" customHeight="false" outlineLevel="0" collapsed="false">
      <c r="A51" s="21" t="s">
        <v>52</v>
      </c>
    </row>
    <row r="67" customFormat="false" ht="15" hidden="false" customHeight="false" outlineLevel="0" collapsed="false">
      <c r="A67" s="21" t="s">
        <v>53</v>
      </c>
    </row>
    <row r="83" customFormat="false" ht="15" hidden="false" customHeight="false" outlineLevel="0" collapsed="false">
      <c r="A83" s="21" t="s">
        <v>54</v>
      </c>
    </row>
    <row r="99" customFormat="false" ht="15" hidden="false" customHeight="false" outlineLevel="0" collapsed="false">
      <c r="A99" s="21" t="s">
        <v>55</v>
      </c>
    </row>
    <row r="115" customFormat="false" ht="15" hidden="false" customHeight="false" outlineLevel="0" collapsed="false">
      <c r="A115" s="21" t="s">
        <v>56</v>
      </c>
    </row>
    <row r="131" customFormat="false" ht="15" hidden="false" customHeight="false" outlineLevel="0" collapsed="false">
      <c r="A131" s="21" t="s">
        <v>57</v>
      </c>
    </row>
    <row r="147" customFormat="false" ht="15" hidden="false" customHeight="false" outlineLevel="0" collapsed="false">
      <c r="A147" s="21" t="s">
        <v>58</v>
      </c>
    </row>
    <row r="163" customFormat="false" ht="15" hidden="false" customHeight="false" outlineLevel="0" collapsed="false">
      <c r="A163" s="21" t="s">
        <v>59</v>
      </c>
    </row>
    <row r="179" customFormat="false" ht="15" hidden="false" customHeight="false" outlineLevel="0" collapsed="false">
      <c r="A179" s="21" t="s">
        <v>60</v>
      </c>
    </row>
    <row r="195" customFormat="false" ht="15" hidden="false" customHeight="false" outlineLevel="0" collapsed="false">
      <c r="A195" s="21" t="s">
        <v>61</v>
      </c>
    </row>
    <row r="211" customFormat="false" ht="15" hidden="false" customHeight="false" outlineLevel="0" collapsed="false">
      <c r="A211" s="21" t="s">
        <v>62</v>
      </c>
    </row>
    <row r="227" customFormat="false" ht="15" hidden="false" customHeight="false" outlineLevel="0" collapsed="false">
      <c r="A227" s="21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72</v>
      </c>
    </row>
    <row r="2" customFormat="false" ht="15" hidden="false" customHeight="false" outlineLevel="0" collapsed="false">
      <c r="A2" s="6" t="s">
        <v>69</v>
      </c>
    </row>
    <row r="3" customFormat="false" ht="15" hidden="false" customHeight="false" outlineLevel="0" collapsed="false">
      <c r="A3" s="23" t="s">
        <v>49</v>
      </c>
    </row>
    <row r="19" customFormat="false" ht="15" hidden="false" customHeight="false" outlineLevel="0" collapsed="false">
      <c r="A19" s="23" t="s">
        <v>50</v>
      </c>
    </row>
    <row r="35" customFormat="false" ht="15" hidden="false" customHeight="false" outlineLevel="0" collapsed="false">
      <c r="A35" s="23" t="s">
        <v>51</v>
      </c>
    </row>
    <row r="51" customFormat="false" ht="15" hidden="false" customHeight="false" outlineLevel="0" collapsed="false">
      <c r="A51" s="23" t="s">
        <v>52</v>
      </c>
    </row>
    <row r="67" customFormat="false" ht="15" hidden="false" customHeight="false" outlineLevel="0" collapsed="false">
      <c r="A67" s="23" t="s">
        <v>53</v>
      </c>
    </row>
    <row r="83" customFormat="false" ht="15" hidden="false" customHeight="false" outlineLevel="0" collapsed="false">
      <c r="A83" s="23" t="s">
        <v>54</v>
      </c>
    </row>
    <row r="99" customFormat="false" ht="15" hidden="false" customHeight="false" outlineLevel="0" collapsed="false">
      <c r="A99" s="23" t="s">
        <v>55</v>
      </c>
    </row>
    <row r="115" customFormat="false" ht="15" hidden="false" customHeight="false" outlineLevel="0" collapsed="false">
      <c r="A115" s="23" t="s">
        <v>56</v>
      </c>
    </row>
    <row r="131" customFormat="false" ht="15" hidden="false" customHeight="false" outlineLevel="0" collapsed="false">
      <c r="A131" s="23" t="s">
        <v>57</v>
      </c>
    </row>
    <row r="147" customFormat="false" ht="15" hidden="false" customHeight="false" outlineLevel="0" collapsed="false">
      <c r="A147" s="23" t="s">
        <v>58</v>
      </c>
    </row>
    <row r="163" customFormat="false" ht="15" hidden="false" customHeight="false" outlineLevel="0" collapsed="false">
      <c r="A163" s="23" t="s">
        <v>59</v>
      </c>
    </row>
    <row r="179" customFormat="false" ht="15" hidden="false" customHeight="false" outlineLevel="0" collapsed="false">
      <c r="A179" s="23" t="s">
        <v>60</v>
      </c>
    </row>
    <row r="195" customFormat="false" ht="15" hidden="false" customHeight="false" outlineLevel="0" collapsed="false">
      <c r="A195" s="23" t="s">
        <v>61</v>
      </c>
    </row>
    <row r="211" customFormat="false" ht="15" hidden="false" customHeight="false" outlineLevel="0" collapsed="false">
      <c r="A211" s="23" t="s">
        <v>62</v>
      </c>
    </row>
    <row r="227" customFormat="false" ht="15" hidden="false" customHeight="false" outlineLevel="0" collapsed="false">
      <c r="A227" s="23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7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3" min="12" style="0" width="10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7" min="16" style="0" width="10"/>
    <col collapsed="false" customWidth="true" hidden="false" outlineLevel="0" max="18" min="18" style="0" width="11"/>
    <col collapsed="false" customWidth="true" hidden="false" outlineLevel="0" max="19" min="19" style="0" width="12"/>
    <col collapsed="false" customWidth="true" hidden="false" outlineLevel="0" max="20" min="20" style="0" width="9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6" t="s">
        <v>74</v>
      </c>
    </row>
    <row r="3" customFormat="false" ht="15" hidden="false" customHeight="false" outlineLevel="0" collapsed="false">
      <c r="A3" s="6" t="s">
        <v>75</v>
      </c>
    </row>
    <row r="5" customFormat="false" ht="15" hidden="false" customHeight="true" outlineLevel="0" collapsed="false">
      <c r="A5" s="25"/>
      <c r="B5" s="25"/>
      <c r="C5" s="25"/>
      <c r="D5" s="8" t="s">
        <v>76</v>
      </c>
      <c r="E5" s="8"/>
      <c r="F5" s="8"/>
      <c r="G5" s="8"/>
      <c r="H5" s="20" t="s">
        <v>77</v>
      </c>
      <c r="I5" s="20"/>
      <c r="J5" s="20"/>
      <c r="K5" s="20"/>
      <c r="L5" s="22" t="s">
        <v>78</v>
      </c>
      <c r="M5" s="22"/>
      <c r="N5" s="22"/>
      <c r="O5" s="22"/>
      <c r="P5" s="24" t="s">
        <v>79</v>
      </c>
      <c r="Q5" s="24"/>
      <c r="R5" s="24"/>
      <c r="S5" s="24"/>
      <c r="T5" s="25"/>
    </row>
    <row r="6" customFormat="false" ht="30" hidden="false" customHeight="true" outlineLevel="0" collapsed="false">
      <c r="A6" s="25" t="s">
        <v>80</v>
      </c>
      <c r="B6" s="25" t="s">
        <v>81</v>
      </c>
      <c r="C6" s="25" t="s">
        <v>82</v>
      </c>
      <c r="D6" s="8" t="s">
        <v>83</v>
      </c>
      <c r="E6" s="8" t="s">
        <v>84</v>
      </c>
      <c r="F6" s="8" t="s">
        <v>85</v>
      </c>
      <c r="G6" s="8" t="s">
        <v>86</v>
      </c>
      <c r="H6" s="20" t="s">
        <v>83</v>
      </c>
      <c r="I6" s="20" t="s">
        <v>84</v>
      </c>
      <c r="J6" s="20" t="s">
        <v>85</v>
      </c>
      <c r="K6" s="20" t="s">
        <v>86</v>
      </c>
      <c r="L6" s="22" t="s">
        <v>83</v>
      </c>
      <c r="M6" s="22" t="s">
        <v>84</v>
      </c>
      <c r="N6" s="22" t="s">
        <v>85</v>
      </c>
      <c r="O6" s="22" t="s">
        <v>86</v>
      </c>
      <c r="P6" s="24" t="s">
        <v>83</v>
      </c>
      <c r="Q6" s="24" t="s">
        <v>84</v>
      </c>
      <c r="R6" s="24" t="s">
        <v>85</v>
      </c>
      <c r="S6" s="24" t="s">
        <v>86</v>
      </c>
      <c r="T6" s="25" t="s">
        <v>87</v>
      </c>
    </row>
    <row r="7" customFormat="false" ht="15" hidden="false" customHeight="false" outlineLevel="0" collapsed="false">
      <c r="A7" s="26" t="s">
        <v>88</v>
      </c>
      <c r="B7" s="26" t="s">
        <v>49</v>
      </c>
      <c r="C7" s="27" t="n">
        <v>37438</v>
      </c>
      <c r="D7" s="28" t="n">
        <v>0</v>
      </c>
      <c r="E7" s="28" t="n">
        <v>318.25</v>
      </c>
      <c r="F7" s="29" t="n">
        <f aca="false">IF(AND(ISNUMBER(E7),D7&gt;0),E7/D7,IF($B7=$B6,IF(F6=0,1,F6),1))</f>
        <v>1</v>
      </c>
      <c r="G7" s="30" t="n">
        <f aca="false">IF(AND(ISNUMBER(E7),D7&gt;0),E7,D7*F7)</f>
        <v>0</v>
      </c>
      <c r="H7" s="28" t="n">
        <v>0</v>
      </c>
      <c r="I7" s="28" t="n">
        <v>4573.5</v>
      </c>
      <c r="J7" s="29" t="n">
        <f aca="false">IF(AND(ISNUMBER(I7),H7&gt;0),I7/H7,IF($B7=$B6,IF(J6=0,1,J6),1))</f>
        <v>1</v>
      </c>
      <c r="K7" s="30" t="n">
        <f aca="false">IF(AND(ISNUMBER(I7),H7&gt;0),I7,H7*J7)</f>
        <v>0</v>
      </c>
      <c r="L7" s="28" t="n">
        <v>0</v>
      </c>
      <c r="M7" s="28" t="n">
        <v>16.25</v>
      </c>
      <c r="N7" s="29" t="n">
        <f aca="false">IF(AND(ISNUMBER(M7),L7&gt;0),M7/L7,IF($B7=$B6,IF(N6=0,1,N6),1))</f>
        <v>1</v>
      </c>
      <c r="O7" s="30" t="n">
        <f aca="false">IF(AND(ISNUMBER(M7),L7&gt;0),M7,L7*N7)</f>
        <v>0</v>
      </c>
      <c r="P7" s="28" t="n">
        <v>0</v>
      </c>
      <c r="Q7" s="28" t="n">
        <v>334.25</v>
      </c>
      <c r="R7" s="29" t="n">
        <f aca="false">IF(AND(ISNUMBER(Q7),P7&gt;0),Q7/P7,IF($B7=$B6,IF(R6=0,1,R6),1))</f>
        <v>1</v>
      </c>
      <c r="S7" s="30" t="n">
        <f aca="false">IF(AND(ISNUMBER(Q7),P7&gt;0),Q7,P7*R7)</f>
        <v>0</v>
      </c>
      <c r="T7" s="31" t="n">
        <f aca="false">DAY(EOMONTH(C7,0))</f>
        <v>31</v>
      </c>
    </row>
    <row r="8" customFormat="false" ht="15" hidden="false" customHeight="false" outlineLevel="0" collapsed="false">
      <c r="A8" s="26" t="s">
        <v>88</v>
      </c>
      <c r="B8" s="26" t="s">
        <v>49</v>
      </c>
      <c r="C8" s="27" t="n">
        <v>37469</v>
      </c>
      <c r="D8" s="28" t="n">
        <v>552</v>
      </c>
      <c r="E8" s="28" t="n">
        <v>579.2</v>
      </c>
      <c r="F8" s="29" t="n">
        <f aca="false">IF(AND(ISNUMBER(E8),D8&gt;0),E8/D8,IF($B8=$B7,IF(F7=0,1,F7),1))</f>
        <v>1.04927536231884</v>
      </c>
      <c r="G8" s="30" t="n">
        <f aca="false">IF(AND(ISNUMBER(E8),D8&gt;0),E8,D8*F8)</f>
        <v>579.2</v>
      </c>
      <c r="H8" s="28" t="n">
        <v>4076</v>
      </c>
      <c r="I8" s="28" t="n">
        <v>7357.8</v>
      </c>
      <c r="J8" s="29" t="n">
        <f aca="false">IF(AND(ISNUMBER(I8),H8&gt;0),I8/H8,IF($B8=$B7,IF(J7=0,1,J7),1))</f>
        <v>1.80515210991168</v>
      </c>
      <c r="K8" s="30" t="n">
        <f aca="false">IF(AND(ISNUMBER(I8),H8&gt;0),I8,H8*J8)</f>
        <v>7357.8</v>
      </c>
      <c r="L8" s="28" t="n">
        <v>0</v>
      </c>
      <c r="M8" s="28" t="n">
        <v>16.4</v>
      </c>
      <c r="N8" s="29" t="n">
        <f aca="false">IF(AND(ISNUMBER(M8),L8&gt;0),M8/L8,IF($B8=$B7,IF(N7=0,1,N7),1))</f>
        <v>1</v>
      </c>
      <c r="O8" s="30" t="n">
        <f aca="false">IF(AND(ISNUMBER(M8),L8&gt;0),M8,L8*N8)</f>
        <v>0</v>
      </c>
      <c r="P8" s="28" t="n">
        <v>552</v>
      </c>
      <c r="Q8" s="28" t="n">
        <v>595.6</v>
      </c>
      <c r="R8" s="29" t="n">
        <f aca="false">IF(AND(ISNUMBER(Q8),P8&gt;0),Q8/P8,IF($B8=$B7,IF(R7=0,1,R7),1))</f>
        <v>1.07898550724638</v>
      </c>
      <c r="S8" s="30" t="n">
        <f aca="false">IF(AND(ISNUMBER(Q8),P8&gt;0),Q8,P8*R8)</f>
        <v>595.6</v>
      </c>
      <c r="T8" s="31" t="n">
        <f aca="false">DAY(EOMONTH(C8,0))</f>
        <v>31</v>
      </c>
    </row>
    <row r="9" customFormat="false" ht="15" hidden="false" customHeight="false" outlineLevel="0" collapsed="false">
      <c r="A9" s="26" t="s">
        <v>88</v>
      </c>
      <c r="B9" s="26" t="s">
        <v>49</v>
      </c>
      <c r="C9" s="27" t="n">
        <v>37500</v>
      </c>
      <c r="D9" s="28" t="n">
        <v>561</v>
      </c>
      <c r="E9" s="28"/>
      <c r="F9" s="29" t="n">
        <f aca="false">IF(AND(ISNUMBER(E9),D9&gt;0),E9/D9,IF($B9=$B8,IF(F8=0,1,F8),1))</f>
        <v>1.04927536231884</v>
      </c>
      <c r="G9" s="30" t="n">
        <f aca="false">IF(AND(ISNUMBER(E9),D9&gt;0),E9,D9*F9)</f>
        <v>588.64347826087</v>
      </c>
      <c r="H9" s="28" t="n">
        <v>4013</v>
      </c>
      <c r="I9" s="28"/>
      <c r="J9" s="29" t="n">
        <f aca="false">IF(AND(ISNUMBER(I9),H9&gt;0),I9/H9,IF($B9=$B8,IF(J8=0,1,J8),1))</f>
        <v>1.80515210991168</v>
      </c>
      <c r="K9" s="30" t="n">
        <f aca="false">IF(AND(ISNUMBER(I9),H9&gt;0),I9,H9*J9)</f>
        <v>7244.07541707556</v>
      </c>
      <c r="L9" s="28" t="n">
        <v>0</v>
      </c>
      <c r="M9" s="28"/>
      <c r="N9" s="29" t="n">
        <f aca="false">IF(AND(ISNUMBER(M9),L9&gt;0),M9/L9,IF($B9=$B8,IF(N8=0,1,N8),1))</f>
        <v>1</v>
      </c>
      <c r="O9" s="30" t="n">
        <f aca="false">IF(AND(ISNUMBER(M9),L9&gt;0),M9,L9*N9)</f>
        <v>0</v>
      </c>
      <c r="P9" s="28" t="n">
        <v>561</v>
      </c>
      <c r="Q9" s="28"/>
      <c r="R9" s="29" t="n">
        <f aca="false">IF(AND(ISNUMBER(Q9),P9&gt;0),Q9/P9,IF($B9=$B8,IF(R8=0,1,R8),1))</f>
        <v>1.07898550724638</v>
      </c>
      <c r="S9" s="30" t="n">
        <f aca="false">IF(AND(ISNUMBER(Q9),P9&gt;0),Q9,P9*R9)</f>
        <v>605.310869565217</v>
      </c>
      <c r="T9" s="31" t="n">
        <f aca="false">DAY(EOMONTH(C9,0))</f>
        <v>30</v>
      </c>
    </row>
    <row r="10" customFormat="false" ht="15" hidden="false" customHeight="false" outlineLevel="0" collapsed="false">
      <c r="A10" s="26" t="s">
        <v>88</v>
      </c>
      <c r="B10" s="26" t="s">
        <v>49</v>
      </c>
      <c r="C10" s="27" t="n">
        <v>37530</v>
      </c>
      <c r="D10" s="28" t="n">
        <v>543</v>
      </c>
      <c r="E10" s="28" t="n">
        <v>805</v>
      </c>
      <c r="F10" s="29" t="n">
        <f aca="false">IF(AND(ISNUMBER(E10),D10&gt;0),E10/D10,IF($B10=$B9,IF(F9=0,1,F9),1))</f>
        <v>1.48250460405157</v>
      </c>
      <c r="G10" s="30" t="n">
        <f aca="false">IF(AND(ISNUMBER(E10),D10&gt;0),E10,D10*F10)</f>
        <v>805</v>
      </c>
      <c r="H10" s="28" t="n">
        <v>3637</v>
      </c>
      <c r="I10" s="28" t="n">
        <v>8043</v>
      </c>
      <c r="J10" s="29" t="n">
        <f aca="false">IF(AND(ISNUMBER(I10),H10&gt;0),I10/H10,IF($B10=$B9,IF(J9=0,1,J9),1))</f>
        <v>2.21143799835029</v>
      </c>
      <c r="K10" s="30" t="n">
        <f aca="false">IF(AND(ISNUMBER(I10),H10&gt;0),I10,H10*J10)</f>
        <v>8043</v>
      </c>
      <c r="L10" s="28" t="n">
        <v>0</v>
      </c>
      <c r="M10" s="28" t="n">
        <v>0</v>
      </c>
      <c r="N10" s="29" t="n">
        <f aca="false">IF(AND(ISNUMBER(M10),L10&gt;0),M10/L10,IF($B10=$B9,IF(N9=0,1,N9),1))</f>
        <v>1</v>
      </c>
      <c r="O10" s="30" t="n">
        <f aca="false">IF(AND(ISNUMBER(M10),L10&gt;0),M10,L10*N10)</f>
        <v>0</v>
      </c>
      <c r="P10" s="28" t="n">
        <v>543</v>
      </c>
      <c r="Q10" s="28" t="n">
        <v>805</v>
      </c>
      <c r="R10" s="29" t="n">
        <f aca="false">IF(AND(ISNUMBER(Q10),P10&gt;0),Q10/P10,IF($B10=$B9,IF(R9=0,1,R9),1))</f>
        <v>1.48250460405157</v>
      </c>
      <c r="S10" s="30" t="n">
        <f aca="false">IF(AND(ISNUMBER(Q10),P10&gt;0),Q10,P10*R10)</f>
        <v>805</v>
      </c>
      <c r="T10" s="31" t="n">
        <f aca="false">DAY(EOMONTH(C10,0))</f>
        <v>31</v>
      </c>
    </row>
    <row r="11" customFormat="false" ht="15" hidden="false" customHeight="false" outlineLevel="0" collapsed="false">
      <c r="A11" s="26" t="s">
        <v>88</v>
      </c>
      <c r="B11" s="26" t="s">
        <v>49</v>
      </c>
      <c r="C11" s="27" t="n">
        <v>37561</v>
      </c>
      <c r="D11" s="28" t="n">
        <v>568</v>
      </c>
      <c r="E11" s="28"/>
      <c r="F11" s="29" t="n">
        <f aca="false">IF(AND(ISNUMBER(E11),D11&gt;0),E11/D11,IF($B11=$B10,IF(F10=0,1,F10),1))</f>
        <v>1.48250460405157</v>
      </c>
      <c r="G11" s="30" t="n">
        <f aca="false">IF(AND(ISNUMBER(E11),D11&gt;0),E11,D11*F11)</f>
        <v>842.062615101289</v>
      </c>
      <c r="H11" s="28" t="n">
        <v>4225</v>
      </c>
      <c r="I11" s="28"/>
      <c r="J11" s="29" t="n">
        <f aca="false">IF(AND(ISNUMBER(I11),H11&gt;0),I11/H11,IF($B11=$B10,IF(J10=0,1,J10),1))</f>
        <v>2.21143799835029</v>
      </c>
      <c r="K11" s="30" t="n">
        <f aca="false">IF(AND(ISNUMBER(I11),H11&gt;0),I11,H11*J11)</f>
        <v>9343.32554302997</v>
      </c>
      <c r="L11" s="28" t="n">
        <v>0</v>
      </c>
      <c r="M11" s="28"/>
      <c r="N11" s="29" t="n">
        <f aca="false">IF(AND(ISNUMBER(M11),L11&gt;0),M11/L11,IF($B11=$B10,IF(N10=0,1,N10),1))</f>
        <v>1</v>
      </c>
      <c r="O11" s="30" t="n">
        <f aca="false">IF(AND(ISNUMBER(M11),L11&gt;0),M11,L11*N11)</f>
        <v>0</v>
      </c>
      <c r="P11" s="28" t="n">
        <v>568</v>
      </c>
      <c r="Q11" s="28"/>
      <c r="R11" s="29" t="n">
        <f aca="false">IF(AND(ISNUMBER(Q11),P11&gt;0),Q11/P11,IF($B11=$B10,IF(R10=0,1,R10),1))</f>
        <v>1.48250460405157</v>
      </c>
      <c r="S11" s="30" t="n">
        <f aca="false">IF(AND(ISNUMBER(Q11),P11&gt;0),Q11,P11*R11)</f>
        <v>842.062615101289</v>
      </c>
      <c r="T11" s="31" t="n">
        <f aca="false">DAY(EOMONTH(C11,0))</f>
        <v>30</v>
      </c>
    </row>
    <row r="12" customFormat="false" ht="15" hidden="false" customHeight="false" outlineLevel="0" collapsed="false">
      <c r="A12" s="26" t="s">
        <v>88</v>
      </c>
      <c r="B12" s="26" t="s">
        <v>49</v>
      </c>
      <c r="C12" s="27" t="n">
        <v>37591</v>
      </c>
      <c r="D12" s="28" t="n">
        <v>534</v>
      </c>
      <c r="E12" s="28" t="n">
        <v>732</v>
      </c>
      <c r="F12" s="29" t="n">
        <f aca="false">IF(AND(ISNUMBER(E12),D12&gt;0),E12/D12,IF($B12=$B11,IF(F11=0,1,F11),1))</f>
        <v>1.37078651685393</v>
      </c>
      <c r="G12" s="30" t="n">
        <f aca="false">IF(AND(ISNUMBER(E12),D12&gt;0),E12,D12*F12)</f>
        <v>732</v>
      </c>
      <c r="H12" s="28" t="n">
        <v>3695</v>
      </c>
      <c r="I12" s="28" t="n">
        <v>7086</v>
      </c>
      <c r="J12" s="29" t="n">
        <f aca="false">IF(AND(ISNUMBER(I12),H12&gt;0),I12/H12,IF($B12=$B11,IF(J11=0,1,J11),1))</f>
        <v>1.91772665764547</v>
      </c>
      <c r="K12" s="30" t="n">
        <f aca="false">IF(AND(ISNUMBER(I12),H12&gt;0),I12,H12*J12)</f>
        <v>7086</v>
      </c>
      <c r="L12" s="28" t="n">
        <v>0</v>
      </c>
      <c r="M12" s="28" t="n">
        <v>0</v>
      </c>
      <c r="N12" s="29" t="n">
        <f aca="false">IF(AND(ISNUMBER(M12),L12&gt;0),M12/L12,IF($B12=$B11,IF(N11=0,1,N11),1))</f>
        <v>1</v>
      </c>
      <c r="O12" s="30" t="n">
        <f aca="false">IF(AND(ISNUMBER(M12),L12&gt;0),M12,L12*N12)</f>
        <v>0</v>
      </c>
      <c r="P12" s="28" t="n">
        <v>534</v>
      </c>
      <c r="Q12" s="28" t="n">
        <v>732</v>
      </c>
      <c r="R12" s="29" t="n">
        <f aca="false">IF(AND(ISNUMBER(Q12),P12&gt;0),Q12/P12,IF($B12=$B11,IF(R11=0,1,R11),1))</f>
        <v>1.37078651685393</v>
      </c>
      <c r="S12" s="30" t="n">
        <f aca="false">IF(AND(ISNUMBER(Q12),P12&gt;0),Q12,P12*R12)</f>
        <v>732</v>
      </c>
      <c r="T12" s="31" t="n">
        <f aca="false">DAY(EOMONTH(C12,0))</f>
        <v>31</v>
      </c>
    </row>
    <row r="13" customFormat="false" ht="15" hidden="false" customHeight="false" outlineLevel="0" collapsed="false">
      <c r="A13" s="26" t="s">
        <v>88</v>
      </c>
      <c r="B13" s="26" t="s">
        <v>49</v>
      </c>
      <c r="C13" s="27" t="n">
        <v>37622</v>
      </c>
      <c r="D13" s="28" t="n">
        <v>485</v>
      </c>
      <c r="E13" s="28" t="n">
        <v>636</v>
      </c>
      <c r="F13" s="29" t="n">
        <f aca="false">IF(AND(ISNUMBER(E13),D13&gt;0),E13/D13,IF($B13=$B12,IF(F12=0,1,F12),1))</f>
        <v>1.31134020618557</v>
      </c>
      <c r="G13" s="30" t="n">
        <f aca="false">IF(AND(ISNUMBER(E13),D13&gt;0),E13,D13*F13)</f>
        <v>636</v>
      </c>
      <c r="H13" s="28" t="n">
        <v>4167</v>
      </c>
      <c r="I13" s="28" t="n">
        <v>8067</v>
      </c>
      <c r="J13" s="29" t="n">
        <f aca="false">IF(AND(ISNUMBER(I13),H13&gt;0),I13/H13,IF($B13=$B12,IF(J12=0,1,J12),1))</f>
        <v>1.93592512598992</v>
      </c>
      <c r="K13" s="30" t="n">
        <f aca="false">IF(AND(ISNUMBER(I13),H13&gt;0),I13,H13*J13)</f>
        <v>8067</v>
      </c>
      <c r="L13" s="28" t="n">
        <v>0</v>
      </c>
      <c r="M13" s="28" t="n">
        <v>0</v>
      </c>
      <c r="N13" s="29" t="n">
        <f aca="false">IF(AND(ISNUMBER(M13),L13&gt;0),M13/L13,IF($B13=$B12,IF(N12=0,1,N12),1))</f>
        <v>1</v>
      </c>
      <c r="O13" s="30" t="n">
        <f aca="false">IF(AND(ISNUMBER(M13),L13&gt;0),M13,L13*N13)</f>
        <v>0</v>
      </c>
      <c r="P13" s="28" t="n">
        <v>485</v>
      </c>
      <c r="Q13" s="28" t="n">
        <v>636</v>
      </c>
      <c r="R13" s="29" t="n">
        <f aca="false">IF(AND(ISNUMBER(Q13),P13&gt;0),Q13/P13,IF($B13=$B12,IF(R12=0,1,R12),1))</f>
        <v>1.31134020618557</v>
      </c>
      <c r="S13" s="30" t="n">
        <f aca="false">IF(AND(ISNUMBER(Q13),P13&gt;0),Q13,P13*R13)</f>
        <v>636</v>
      </c>
      <c r="T13" s="31" t="n">
        <f aca="false">DAY(EOMONTH(C13,0))</f>
        <v>31</v>
      </c>
    </row>
    <row r="14" customFormat="false" ht="15" hidden="false" customHeight="false" outlineLevel="0" collapsed="false">
      <c r="A14" s="26" t="s">
        <v>88</v>
      </c>
      <c r="B14" s="26" t="s">
        <v>49</v>
      </c>
      <c r="C14" s="27" t="n">
        <v>37653</v>
      </c>
      <c r="D14" s="28" t="n">
        <v>613</v>
      </c>
      <c r="E14" s="28"/>
      <c r="F14" s="29" t="n">
        <f aca="false">IF(AND(ISNUMBER(E14),D14&gt;0),E14/D14,IF($B14=$B13,IF(F13=0,1,F13),1))</f>
        <v>1.31134020618557</v>
      </c>
      <c r="G14" s="30" t="n">
        <f aca="false">IF(AND(ISNUMBER(E14),D14&gt;0),E14,D14*F14)</f>
        <v>803.851546391753</v>
      </c>
      <c r="H14" s="28" t="n">
        <v>4042</v>
      </c>
      <c r="I14" s="28"/>
      <c r="J14" s="29" t="n">
        <f aca="false">IF(AND(ISNUMBER(I14),H14&gt;0),I14/H14,IF($B14=$B13,IF(J13=0,1,J13),1))</f>
        <v>1.93592512598992</v>
      </c>
      <c r="K14" s="30" t="n">
        <f aca="false">IF(AND(ISNUMBER(I14),H14&gt;0),I14,H14*J14)</f>
        <v>7825.00935925126</v>
      </c>
      <c r="L14" s="28" t="n">
        <v>0</v>
      </c>
      <c r="M14" s="28"/>
      <c r="N14" s="29" t="n">
        <f aca="false">IF(AND(ISNUMBER(M14),L14&gt;0),M14/L14,IF($B14=$B13,IF(N13=0,1,N13),1))</f>
        <v>1</v>
      </c>
      <c r="O14" s="30" t="n">
        <f aca="false">IF(AND(ISNUMBER(M14),L14&gt;0),M14,L14*N14)</f>
        <v>0</v>
      </c>
      <c r="P14" s="28" t="n">
        <v>613</v>
      </c>
      <c r="Q14" s="28"/>
      <c r="R14" s="29" t="n">
        <f aca="false">IF(AND(ISNUMBER(Q14),P14&gt;0),Q14/P14,IF($B14=$B13,IF(R13=0,1,R13),1))</f>
        <v>1.31134020618557</v>
      </c>
      <c r="S14" s="30" t="n">
        <f aca="false">IF(AND(ISNUMBER(Q14),P14&gt;0),Q14,P14*R14)</f>
        <v>803.851546391753</v>
      </c>
      <c r="T14" s="31" t="n">
        <f aca="false">DAY(EOMONTH(C14,0))</f>
        <v>28</v>
      </c>
    </row>
    <row r="15" customFormat="false" ht="15" hidden="false" customHeight="false" outlineLevel="0" collapsed="false">
      <c r="A15" s="26" t="s">
        <v>88</v>
      </c>
      <c r="B15" s="26" t="s">
        <v>49</v>
      </c>
      <c r="C15" s="27" t="n">
        <v>37681</v>
      </c>
      <c r="D15" s="28" t="n">
        <v>583</v>
      </c>
      <c r="E15" s="28" t="n">
        <v>744</v>
      </c>
      <c r="F15" s="29" t="n">
        <f aca="false">IF(AND(ISNUMBER(E15),D15&gt;0),E15/D15,IF($B15=$B14,IF(F14=0,1,F14),1))</f>
        <v>1.27615780445969</v>
      </c>
      <c r="G15" s="30" t="n">
        <f aca="false">IF(AND(ISNUMBER(E15),D15&gt;0),E15,D15*F15)</f>
        <v>744</v>
      </c>
      <c r="H15" s="28" t="n">
        <v>4158</v>
      </c>
      <c r="I15" s="28" t="n">
        <v>12669</v>
      </c>
      <c r="J15" s="29" t="n">
        <f aca="false">IF(AND(ISNUMBER(I15),H15&gt;0),I15/H15,IF($B15=$B14,IF(J14=0,1,J14),1))</f>
        <v>3.04689754689755</v>
      </c>
      <c r="K15" s="30" t="n">
        <f aca="false">IF(AND(ISNUMBER(I15),H15&gt;0),I15,H15*J15)</f>
        <v>12669</v>
      </c>
      <c r="L15" s="28" t="n">
        <v>0</v>
      </c>
      <c r="M15" s="28" t="n">
        <v>0</v>
      </c>
      <c r="N15" s="29" t="n">
        <f aca="false">IF(AND(ISNUMBER(M15),L15&gt;0),M15/L15,IF($B15=$B14,IF(N14=0,1,N14),1))</f>
        <v>1</v>
      </c>
      <c r="O15" s="30" t="n">
        <f aca="false">IF(AND(ISNUMBER(M15),L15&gt;0),M15,L15*N15)</f>
        <v>0</v>
      </c>
      <c r="P15" s="28" t="n">
        <v>583</v>
      </c>
      <c r="Q15" s="28" t="n">
        <v>744</v>
      </c>
      <c r="R15" s="29" t="n">
        <f aca="false">IF(AND(ISNUMBER(Q15),P15&gt;0),Q15/P15,IF($B15=$B14,IF(R14=0,1,R14),1))</f>
        <v>1.27615780445969</v>
      </c>
      <c r="S15" s="30" t="n">
        <f aca="false">IF(AND(ISNUMBER(Q15),P15&gt;0),Q15,P15*R15)</f>
        <v>744</v>
      </c>
      <c r="T15" s="31" t="n">
        <f aca="false">DAY(EOMONTH(C15,0))</f>
        <v>31</v>
      </c>
    </row>
    <row r="16" customFormat="false" ht="15" hidden="false" customHeight="false" outlineLevel="0" collapsed="false">
      <c r="A16" s="26" t="s">
        <v>88</v>
      </c>
      <c r="B16" s="26" t="s">
        <v>49</v>
      </c>
      <c r="C16" s="27" t="n">
        <v>37712</v>
      </c>
      <c r="D16" s="28" t="n">
        <v>517</v>
      </c>
      <c r="E16" s="28"/>
      <c r="F16" s="29" t="n">
        <f aca="false">IF(AND(ISNUMBER(E16),D16&gt;0),E16/D16,IF($B16=$B15,IF(F15=0,1,F15),1))</f>
        <v>1.27615780445969</v>
      </c>
      <c r="G16" s="30" t="n">
        <f aca="false">IF(AND(ISNUMBER(E16),D16&gt;0),E16,D16*F16)</f>
        <v>659.77358490566</v>
      </c>
      <c r="H16" s="28" t="n">
        <v>9749</v>
      </c>
      <c r="I16" s="28"/>
      <c r="J16" s="29" t="n">
        <f aca="false">IF(AND(ISNUMBER(I16),H16&gt;0),I16/H16,IF($B16=$B15,IF(J15=0,1,J15),1))</f>
        <v>3.04689754689755</v>
      </c>
      <c r="K16" s="30" t="n">
        <f aca="false">IF(AND(ISNUMBER(I16),H16&gt;0),I16,H16*J16)</f>
        <v>29704.2041847042</v>
      </c>
      <c r="L16" s="28" t="n">
        <v>0</v>
      </c>
      <c r="M16" s="28"/>
      <c r="N16" s="29" t="n">
        <f aca="false">IF(AND(ISNUMBER(M16),L16&gt;0),M16/L16,IF($B16=$B15,IF(N15=0,1,N15),1))</f>
        <v>1</v>
      </c>
      <c r="O16" s="30" t="n">
        <f aca="false">IF(AND(ISNUMBER(M16),L16&gt;0),M16,L16*N16)</f>
        <v>0</v>
      </c>
      <c r="P16" s="28" t="n">
        <v>517</v>
      </c>
      <c r="Q16" s="28"/>
      <c r="R16" s="29" t="n">
        <f aca="false">IF(AND(ISNUMBER(Q16),P16&gt;0),Q16/P16,IF($B16=$B15,IF(R15=0,1,R15),1))</f>
        <v>1.27615780445969</v>
      </c>
      <c r="S16" s="30" t="n">
        <f aca="false">IF(AND(ISNUMBER(Q16),P16&gt;0),Q16,P16*R16)</f>
        <v>659.77358490566</v>
      </c>
      <c r="T16" s="31" t="n">
        <f aca="false">DAY(EOMONTH(C16,0))</f>
        <v>30</v>
      </c>
    </row>
    <row r="17" customFormat="false" ht="15" hidden="false" customHeight="false" outlineLevel="0" collapsed="false">
      <c r="A17" s="26" t="s">
        <v>88</v>
      </c>
      <c r="B17" s="26" t="s">
        <v>49</v>
      </c>
      <c r="C17" s="27" t="n">
        <v>37742</v>
      </c>
      <c r="D17" s="28" t="n">
        <v>453</v>
      </c>
      <c r="E17" s="28" t="n">
        <v>527</v>
      </c>
      <c r="F17" s="29" t="n">
        <f aca="false">IF(AND(ISNUMBER(E17),D17&gt;0),E17/D17,IF($B17=$B16,IF(F16=0,1,F16),1))</f>
        <v>1.16335540838852</v>
      </c>
      <c r="G17" s="30" t="n">
        <f aca="false">IF(AND(ISNUMBER(E17),D17&gt;0),E17,D17*F17)</f>
        <v>527</v>
      </c>
      <c r="H17" s="28" t="n">
        <v>5019</v>
      </c>
      <c r="I17" s="28" t="n">
        <v>5291</v>
      </c>
      <c r="J17" s="29" t="n">
        <f aca="false">IF(AND(ISNUMBER(I17),H17&gt;0),I17/H17,IF($B17=$B16,IF(J16=0,1,J16),1))</f>
        <v>1.05419406256226</v>
      </c>
      <c r="K17" s="30" t="n">
        <f aca="false">IF(AND(ISNUMBER(I17),H17&gt;0),I17,H17*J17)</f>
        <v>5291</v>
      </c>
      <c r="L17" s="28" t="n">
        <v>0</v>
      </c>
      <c r="M17" s="28" t="n">
        <v>0</v>
      </c>
      <c r="N17" s="29" t="n">
        <f aca="false">IF(AND(ISNUMBER(M17),L17&gt;0),M17/L17,IF($B17=$B16,IF(N16=0,1,N16),1))</f>
        <v>1</v>
      </c>
      <c r="O17" s="30" t="n">
        <f aca="false">IF(AND(ISNUMBER(M17),L17&gt;0),M17,L17*N17)</f>
        <v>0</v>
      </c>
      <c r="P17" s="28" t="n">
        <v>453</v>
      </c>
      <c r="Q17" s="28" t="n">
        <v>527</v>
      </c>
      <c r="R17" s="29" t="n">
        <f aca="false">IF(AND(ISNUMBER(Q17),P17&gt;0),Q17/P17,IF($B17=$B16,IF(R16=0,1,R16),1))</f>
        <v>1.16335540838852</v>
      </c>
      <c r="S17" s="30" t="n">
        <f aca="false">IF(AND(ISNUMBER(Q17),P17&gt;0),Q17,P17*R17)</f>
        <v>527</v>
      </c>
      <c r="T17" s="31" t="n">
        <f aca="false">DAY(EOMONTH(C17,0))</f>
        <v>31</v>
      </c>
    </row>
    <row r="18" customFormat="false" ht="15" hidden="false" customHeight="false" outlineLevel="0" collapsed="false">
      <c r="A18" s="26" t="s">
        <v>88</v>
      </c>
      <c r="B18" s="26" t="s">
        <v>49</v>
      </c>
      <c r="C18" s="27" t="n">
        <v>37773</v>
      </c>
      <c r="D18" s="28" t="n">
        <v>421</v>
      </c>
      <c r="E18" s="28" t="n">
        <v>528</v>
      </c>
      <c r="F18" s="29" t="n">
        <f aca="false">IF(AND(ISNUMBER(E18),D18&gt;0),E18/D18,IF($B18=$B17,IF(F17=0,1,F17),1))</f>
        <v>1.2541567695962</v>
      </c>
      <c r="G18" s="30" t="n">
        <f aca="false">IF(AND(ISNUMBER(E18),D18&gt;0),E18,D18*F18)</f>
        <v>528</v>
      </c>
      <c r="H18" s="28" t="n">
        <v>4568</v>
      </c>
      <c r="I18" s="28" t="n">
        <v>4713</v>
      </c>
      <c r="J18" s="29" t="n">
        <f aca="false">IF(AND(ISNUMBER(I18),H18&gt;0),I18/H18,IF($B18=$B17,IF(J17=0,1,J17),1))</f>
        <v>1.03174255691769</v>
      </c>
      <c r="K18" s="30" t="n">
        <f aca="false">IF(AND(ISNUMBER(I18),H18&gt;0),I18,H18*J18)</f>
        <v>4713</v>
      </c>
      <c r="L18" s="28" t="n">
        <v>0</v>
      </c>
      <c r="M18" s="28" t="n">
        <v>0</v>
      </c>
      <c r="N18" s="29" t="n">
        <f aca="false">IF(AND(ISNUMBER(M18),L18&gt;0),M18/L18,IF($B18=$B17,IF(N17=0,1,N17),1))</f>
        <v>1</v>
      </c>
      <c r="O18" s="30" t="n">
        <f aca="false">IF(AND(ISNUMBER(M18),L18&gt;0),M18,L18*N18)</f>
        <v>0</v>
      </c>
      <c r="P18" s="28" t="n">
        <v>421</v>
      </c>
      <c r="Q18" s="28" t="n">
        <v>528</v>
      </c>
      <c r="R18" s="29" t="n">
        <f aca="false">IF(AND(ISNUMBER(Q18),P18&gt;0),Q18/P18,IF($B18=$B17,IF(R17=0,1,R17),1))</f>
        <v>1.2541567695962</v>
      </c>
      <c r="S18" s="30" t="n">
        <f aca="false">IF(AND(ISNUMBER(Q18),P18&gt;0),Q18,P18*R18)</f>
        <v>528</v>
      </c>
      <c r="T18" s="31" t="n">
        <f aca="false">DAY(EOMONTH(C18,0))</f>
        <v>30</v>
      </c>
    </row>
    <row r="19" customFormat="false" ht="15" hidden="false" customHeight="false" outlineLevel="0" collapsed="false">
      <c r="A19" s="26" t="s">
        <v>88</v>
      </c>
      <c r="B19" s="26" t="s">
        <v>49</v>
      </c>
      <c r="C19" s="27" t="n">
        <v>37803</v>
      </c>
      <c r="D19" s="28" t="n">
        <v>430</v>
      </c>
      <c r="E19" s="28" t="n">
        <v>559</v>
      </c>
      <c r="F19" s="29" t="n">
        <f aca="false">IF(AND(ISNUMBER(E19),D19&gt;0),E19/D19,IF($B19=$B18,IF(F18=0,1,F18),1))</f>
        <v>1.3</v>
      </c>
      <c r="G19" s="30" t="n">
        <f aca="false">IF(AND(ISNUMBER(E19),D19&gt;0),E19,D19*F19)</f>
        <v>559</v>
      </c>
      <c r="H19" s="28" t="n">
        <v>5223</v>
      </c>
      <c r="I19" s="28" t="n">
        <v>5345</v>
      </c>
      <c r="J19" s="29" t="n">
        <f aca="false">IF(AND(ISNUMBER(I19),H19&gt;0),I19/H19,IF($B19=$B18,IF(J18=0,1,J18),1))</f>
        <v>1.02335822324335</v>
      </c>
      <c r="K19" s="30" t="n">
        <f aca="false">IF(AND(ISNUMBER(I19),H19&gt;0),I19,H19*J19)</f>
        <v>5345</v>
      </c>
      <c r="L19" s="28" t="n">
        <v>0</v>
      </c>
      <c r="M19" s="28" t="n">
        <v>0</v>
      </c>
      <c r="N19" s="29" t="n">
        <f aca="false">IF(AND(ISNUMBER(M19),L19&gt;0),M19/L19,IF($B19=$B18,IF(N18=0,1,N18),1))</f>
        <v>1</v>
      </c>
      <c r="O19" s="30" t="n">
        <f aca="false">IF(AND(ISNUMBER(M19),L19&gt;0),M19,L19*N19)</f>
        <v>0</v>
      </c>
      <c r="P19" s="28" t="n">
        <v>430</v>
      </c>
      <c r="Q19" s="28" t="n">
        <v>559</v>
      </c>
      <c r="R19" s="29" t="n">
        <f aca="false">IF(AND(ISNUMBER(Q19),P19&gt;0),Q19/P19,IF($B19=$B18,IF(R18=0,1,R18),1))</f>
        <v>1.3</v>
      </c>
      <c r="S19" s="30" t="n">
        <f aca="false">IF(AND(ISNUMBER(Q19),P19&gt;0),Q19,P19*R19)</f>
        <v>559</v>
      </c>
      <c r="T19" s="31" t="n">
        <f aca="false">DAY(EOMONTH(C19,0))</f>
        <v>31</v>
      </c>
    </row>
    <row r="20" customFormat="false" ht="15" hidden="false" customHeight="false" outlineLevel="0" collapsed="false">
      <c r="A20" s="26" t="s">
        <v>88</v>
      </c>
      <c r="B20" s="26" t="s">
        <v>49</v>
      </c>
      <c r="C20" s="27" t="n">
        <v>37834</v>
      </c>
      <c r="D20" s="28" t="n">
        <v>464</v>
      </c>
      <c r="E20" s="28" t="n">
        <v>636</v>
      </c>
      <c r="F20" s="29" t="n">
        <f aca="false">IF(AND(ISNUMBER(E20),D20&gt;0),E20/D20,IF($B20=$B19,IF(F19=0,1,F19),1))</f>
        <v>1.37068965517241</v>
      </c>
      <c r="G20" s="30" t="n">
        <f aca="false">IF(AND(ISNUMBER(E20),D20&gt;0),E20,D20*F20)</f>
        <v>636</v>
      </c>
      <c r="H20" s="28" t="n">
        <v>6048</v>
      </c>
      <c r="I20" s="28" t="n">
        <v>6024</v>
      </c>
      <c r="J20" s="29" t="n">
        <f aca="false">IF(AND(ISNUMBER(I20),H20&gt;0),I20/H20,IF($B20=$B19,IF(J19=0,1,J19),1))</f>
        <v>0.996031746031746</v>
      </c>
      <c r="K20" s="30" t="n">
        <f aca="false">IF(AND(ISNUMBER(I20),H20&gt;0),I20,H20*J20)</f>
        <v>6024</v>
      </c>
      <c r="L20" s="28" t="n">
        <v>0</v>
      </c>
      <c r="M20" s="28" t="n">
        <v>0</v>
      </c>
      <c r="N20" s="29" t="n">
        <f aca="false">IF(AND(ISNUMBER(M20),L20&gt;0),M20/L20,IF($B20=$B19,IF(N19=0,1,N19),1))</f>
        <v>1</v>
      </c>
      <c r="O20" s="30" t="n">
        <f aca="false">IF(AND(ISNUMBER(M20),L20&gt;0),M20,L20*N20)</f>
        <v>0</v>
      </c>
      <c r="P20" s="28" t="n">
        <v>464</v>
      </c>
      <c r="Q20" s="28" t="n">
        <v>636</v>
      </c>
      <c r="R20" s="29" t="n">
        <f aca="false">IF(AND(ISNUMBER(Q20),P20&gt;0),Q20/P20,IF($B20=$B19,IF(R19=0,1,R19),1))</f>
        <v>1.37068965517241</v>
      </c>
      <c r="S20" s="30" t="n">
        <f aca="false">IF(AND(ISNUMBER(Q20),P20&gt;0),Q20,P20*R20)</f>
        <v>636</v>
      </c>
      <c r="T20" s="31" t="n">
        <f aca="false">DAY(EOMONTH(C20,0))</f>
        <v>31</v>
      </c>
    </row>
    <row r="21" customFormat="false" ht="15" hidden="false" customHeight="false" outlineLevel="0" collapsed="false">
      <c r="A21" s="26" t="s">
        <v>88</v>
      </c>
      <c r="B21" s="26" t="s">
        <v>49</v>
      </c>
      <c r="C21" s="27" t="n">
        <v>37865</v>
      </c>
      <c r="D21" s="28" t="n">
        <v>377</v>
      </c>
      <c r="E21" s="28" t="n">
        <v>564</v>
      </c>
      <c r="F21" s="29" t="n">
        <f aca="false">IF(AND(ISNUMBER(E21),D21&gt;0),E21/D21,IF($B21=$B20,IF(F20=0,1,F20),1))</f>
        <v>1.49602122015915</v>
      </c>
      <c r="G21" s="30" t="n">
        <f aca="false">IF(AND(ISNUMBER(E21),D21&gt;0),E21,D21*F21)</f>
        <v>564</v>
      </c>
      <c r="H21" s="28" t="n">
        <v>5743</v>
      </c>
      <c r="I21" s="28" t="n">
        <v>5441</v>
      </c>
      <c r="J21" s="29" t="n">
        <f aca="false">IF(AND(ISNUMBER(I21),H21&gt;0),I21/H21,IF($B21=$B20,IF(J20=0,1,J20),1))</f>
        <v>0.94741424342678</v>
      </c>
      <c r="K21" s="30" t="n">
        <f aca="false">IF(AND(ISNUMBER(I21),H21&gt;0),I21,H21*J21)</f>
        <v>5441</v>
      </c>
      <c r="L21" s="28" t="n">
        <v>0</v>
      </c>
      <c r="M21" s="28" t="n">
        <v>0</v>
      </c>
      <c r="N21" s="29" t="n">
        <f aca="false">IF(AND(ISNUMBER(M21),L21&gt;0),M21/L21,IF($B21=$B20,IF(N20=0,1,N20),1))</f>
        <v>1</v>
      </c>
      <c r="O21" s="30" t="n">
        <f aca="false">IF(AND(ISNUMBER(M21),L21&gt;0),M21,L21*N21)</f>
        <v>0</v>
      </c>
      <c r="P21" s="28" t="n">
        <v>377</v>
      </c>
      <c r="Q21" s="28" t="n">
        <v>564</v>
      </c>
      <c r="R21" s="29" t="n">
        <f aca="false">IF(AND(ISNUMBER(Q21),P21&gt;0),Q21/P21,IF($B21=$B20,IF(R20=0,1,R20),1))</f>
        <v>1.49602122015915</v>
      </c>
      <c r="S21" s="30" t="n">
        <f aca="false">IF(AND(ISNUMBER(Q21),P21&gt;0),Q21,P21*R21)</f>
        <v>564</v>
      </c>
      <c r="T21" s="31" t="n">
        <f aca="false">DAY(EOMONTH(C21,0))</f>
        <v>30</v>
      </c>
    </row>
    <row r="22" customFormat="false" ht="15" hidden="false" customHeight="false" outlineLevel="0" collapsed="false">
      <c r="A22" s="26" t="s">
        <v>88</v>
      </c>
      <c r="B22" s="26" t="s">
        <v>49</v>
      </c>
      <c r="C22" s="27" t="n">
        <v>37895</v>
      </c>
      <c r="D22" s="28" t="n">
        <v>532</v>
      </c>
      <c r="E22" s="28" t="n">
        <v>492</v>
      </c>
      <c r="F22" s="29" t="n">
        <f aca="false">IF(AND(ISNUMBER(E22),D22&gt;0),E22/D22,IF($B22=$B21,IF(F21=0,1,F21),1))</f>
        <v>0.924812030075188</v>
      </c>
      <c r="G22" s="30" t="n">
        <f aca="false">IF(AND(ISNUMBER(E22),D22&gt;0),E22,D22*F22)</f>
        <v>492</v>
      </c>
      <c r="H22" s="28" t="n">
        <v>5979</v>
      </c>
      <c r="I22" s="28" t="n">
        <v>5435</v>
      </c>
      <c r="J22" s="29" t="n">
        <f aca="false">IF(AND(ISNUMBER(I22),H22&gt;0),I22/H22,IF($B22=$B21,IF(J21=0,1,J21),1))</f>
        <v>0.909014885432347</v>
      </c>
      <c r="K22" s="30" t="n">
        <f aca="false">IF(AND(ISNUMBER(I22),H22&gt;0),I22,H22*J22)</f>
        <v>5435</v>
      </c>
      <c r="L22" s="28" t="n">
        <v>0</v>
      </c>
      <c r="M22" s="28" t="n">
        <v>0</v>
      </c>
      <c r="N22" s="29" t="n">
        <f aca="false">IF(AND(ISNUMBER(M22),L22&gt;0),M22/L22,IF($B22=$B21,IF(N21=0,1,N21),1))</f>
        <v>1</v>
      </c>
      <c r="O22" s="30" t="n">
        <f aca="false">IF(AND(ISNUMBER(M22),L22&gt;0),M22,L22*N22)</f>
        <v>0</v>
      </c>
      <c r="P22" s="28" t="n">
        <v>532</v>
      </c>
      <c r="Q22" s="28" t="n">
        <v>492</v>
      </c>
      <c r="R22" s="29" t="n">
        <f aca="false">IF(AND(ISNUMBER(Q22),P22&gt;0),Q22/P22,IF($B22=$B21,IF(R21=0,1,R21),1))</f>
        <v>0.924812030075188</v>
      </c>
      <c r="S22" s="30" t="n">
        <f aca="false">IF(AND(ISNUMBER(Q22),P22&gt;0),Q22,P22*R22)</f>
        <v>492</v>
      </c>
      <c r="T22" s="31" t="n">
        <f aca="false">DAY(EOMONTH(C22,0))</f>
        <v>31</v>
      </c>
    </row>
    <row r="23" customFormat="false" ht="15" hidden="false" customHeight="false" outlineLevel="0" collapsed="false">
      <c r="A23" s="26" t="s">
        <v>88</v>
      </c>
      <c r="B23" s="26" t="s">
        <v>49</v>
      </c>
      <c r="C23" s="27" t="n">
        <v>37926</v>
      </c>
      <c r="D23" s="28" t="n">
        <v>263</v>
      </c>
      <c r="E23" s="28" t="n">
        <v>312</v>
      </c>
      <c r="F23" s="29" t="n">
        <f aca="false">IF(AND(ISNUMBER(E23),D23&gt;0),E23/D23,IF($B23=$B22,IF(F22=0,1,F22),1))</f>
        <v>1.18631178707224</v>
      </c>
      <c r="G23" s="30" t="n">
        <f aca="false">IF(AND(ISNUMBER(E23),D23&gt;0),E23,D23*F23)</f>
        <v>312</v>
      </c>
      <c r="H23" s="28" t="n">
        <v>5950</v>
      </c>
      <c r="I23" s="28" t="n">
        <v>5600</v>
      </c>
      <c r="J23" s="29" t="n">
        <f aca="false">IF(AND(ISNUMBER(I23),H23&gt;0),I23/H23,IF($B23=$B22,IF(J22=0,1,J22),1))</f>
        <v>0.941176470588235</v>
      </c>
      <c r="K23" s="30" t="n">
        <f aca="false">IF(AND(ISNUMBER(I23),H23&gt;0),I23,H23*J23)</f>
        <v>5600</v>
      </c>
      <c r="L23" s="28" t="n">
        <v>0</v>
      </c>
      <c r="M23" s="28" t="n">
        <v>0</v>
      </c>
      <c r="N23" s="29" t="n">
        <f aca="false">IF(AND(ISNUMBER(M23),L23&gt;0),M23/L23,IF($B23=$B22,IF(N22=0,1,N22),1))</f>
        <v>1</v>
      </c>
      <c r="O23" s="30" t="n">
        <f aca="false">IF(AND(ISNUMBER(M23),L23&gt;0),M23,L23*N23)</f>
        <v>0</v>
      </c>
      <c r="P23" s="28" t="n">
        <v>263</v>
      </c>
      <c r="Q23" s="28" t="n">
        <v>312</v>
      </c>
      <c r="R23" s="29" t="n">
        <f aca="false">IF(AND(ISNUMBER(Q23),P23&gt;0),Q23/P23,IF($B23=$B22,IF(R22=0,1,R22),1))</f>
        <v>1.18631178707224</v>
      </c>
      <c r="S23" s="30" t="n">
        <f aca="false">IF(AND(ISNUMBER(Q23),P23&gt;0),Q23,P23*R23)</f>
        <v>312</v>
      </c>
      <c r="T23" s="31" t="n">
        <f aca="false">DAY(EOMONTH(C23,0))</f>
        <v>30</v>
      </c>
    </row>
    <row r="24" customFormat="false" ht="15" hidden="false" customHeight="false" outlineLevel="0" collapsed="false">
      <c r="A24" s="26" t="s">
        <v>88</v>
      </c>
      <c r="B24" s="26" t="s">
        <v>49</v>
      </c>
      <c r="C24" s="27" t="n">
        <v>37956</v>
      </c>
      <c r="D24" s="28" t="n">
        <v>329</v>
      </c>
      <c r="E24" s="28" t="n">
        <v>344</v>
      </c>
      <c r="F24" s="29" t="n">
        <f aca="false">IF(AND(ISNUMBER(E24),D24&gt;0),E24/D24,IF($B24=$B23,IF(F23=0,1,F23),1))</f>
        <v>1.04559270516717</v>
      </c>
      <c r="G24" s="30" t="n">
        <f aca="false">IF(AND(ISNUMBER(E24),D24&gt;0),E24,D24*F24)</f>
        <v>344</v>
      </c>
      <c r="H24" s="28" t="n">
        <v>4377</v>
      </c>
      <c r="I24" s="28" t="n">
        <v>5648</v>
      </c>
      <c r="J24" s="29" t="n">
        <f aca="false">IF(AND(ISNUMBER(I24),H24&gt;0),I24/H24,IF($B24=$B23,IF(J23=0,1,J23),1))</f>
        <v>1.29038153986749</v>
      </c>
      <c r="K24" s="30" t="n">
        <f aca="false">IF(AND(ISNUMBER(I24),H24&gt;0),I24,H24*J24)</f>
        <v>5648</v>
      </c>
      <c r="L24" s="28" t="n">
        <v>0</v>
      </c>
      <c r="M24" s="28" t="n">
        <v>0</v>
      </c>
      <c r="N24" s="29" t="n">
        <f aca="false">IF(AND(ISNUMBER(M24),L24&gt;0),M24/L24,IF($B24=$B23,IF(N23=0,1,N23),1))</f>
        <v>1</v>
      </c>
      <c r="O24" s="30" t="n">
        <f aca="false">IF(AND(ISNUMBER(M24),L24&gt;0),M24,L24*N24)</f>
        <v>0</v>
      </c>
      <c r="P24" s="28" t="n">
        <v>329</v>
      </c>
      <c r="Q24" s="28" t="n">
        <v>344</v>
      </c>
      <c r="R24" s="29" t="n">
        <f aca="false">IF(AND(ISNUMBER(Q24),P24&gt;0),Q24/P24,IF($B24=$B23,IF(R23=0,1,R23),1))</f>
        <v>1.04559270516717</v>
      </c>
      <c r="S24" s="30" t="n">
        <f aca="false">IF(AND(ISNUMBER(Q24),P24&gt;0),Q24,P24*R24)</f>
        <v>344</v>
      </c>
      <c r="T24" s="31" t="n">
        <f aca="false">DAY(EOMONTH(C24,0))</f>
        <v>31</v>
      </c>
    </row>
    <row r="25" customFormat="false" ht="15" hidden="false" customHeight="false" outlineLevel="0" collapsed="false">
      <c r="A25" s="26" t="s">
        <v>88</v>
      </c>
      <c r="B25" s="26" t="s">
        <v>49</v>
      </c>
      <c r="C25" s="27" t="n">
        <v>37987</v>
      </c>
      <c r="D25" s="28" t="n">
        <v>361</v>
      </c>
      <c r="E25" s="28" t="n">
        <v>499</v>
      </c>
      <c r="F25" s="29" t="n">
        <f aca="false">IF(AND(ISNUMBER(E25),D25&gt;0),E25/D25,IF($B25=$B24,IF(F24=0,1,F24),1))</f>
        <v>1.38227146814404</v>
      </c>
      <c r="G25" s="30" t="n">
        <f aca="false">IF(AND(ISNUMBER(E25),D25&gt;0),E25,D25*F25)</f>
        <v>499</v>
      </c>
      <c r="H25" s="28" t="n">
        <v>4337</v>
      </c>
      <c r="I25" s="28" t="n">
        <v>5248</v>
      </c>
      <c r="J25" s="29" t="n">
        <f aca="false">IF(AND(ISNUMBER(I25),H25&gt;0),I25/H25,IF($B25=$B24,IF(J24=0,1,J24),1))</f>
        <v>1.2100530320498</v>
      </c>
      <c r="K25" s="30" t="n">
        <f aca="false">IF(AND(ISNUMBER(I25),H25&gt;0),I25,H25*J25)</f>
        <v>5248</v>
      </c>
      <c r="L25" s="28" t="n">
        <v>0</v>
      </c>
      <c r="M25" s="28" t="n">
        <v>0</v>
      </c>
      <c r="N25" s="29" t="n">
        <f aca="false">IF(AND(ISNUMBER(M25),L25&gt;0),M25/L25,IF($B25=$B24,IF(N24=0,1,N24),1))</f>
        <v>1</v>
      </c>
      <c r="O25" s="30" t="n">
        <f aca="false">IF(AND(ISNUMBER(M25),L25&gt;0),M25,L25*N25)</f>
        <v>0</v>
      </c>
      <c r="P25" s="28" t="n">
        <v>361</v>
      </c>
      <c r="Q25" s="28" t="n">
        <v>499</v>
      </c>
      <c r="R25" s="29" t="n">
        <f aca="false">IF(AND(ISNUMBER(Q25),P25&gt;0),Q25/P25,IF($B25=$B24,IF(R24=0,1,R24),1))</f>
        <v>1.38227146814404</v>
      </c>
      <c r="S25" s="30" t="n">
        <f aca="false">IF(AND(ISNUMBER(Q25),P25&gt;0),Q25,P25*R25)</f>
        <v>499</v>
      </c>
      <c r="T25" s="31" t="n">
        <f aca="false">DAY(EOMONTH(C25,0))</f>
        <v>31</v>
      </c>
    </row>
    <row r="26" customFormat="false" ht="15" hidden="false" customHeight="false" outlineLevel="0" collapsed="false">
      <c r="A26" s="26" t="s">
        <v>88</v>
      </c>
      <c r="B26" s="26" t="s">
        <v>49</v>
      </c>
      <c r="C26" s="27" t="n">
        <v>38018</v>
      </c>
      <c r="D26" s="28" t="n">
        <v>464</v>
      </c>
      <c r="E26" s="28" t="n">
        <v>498</v>
      </c>
      <c r="F26" s="29" t="n">
        <f aca="false">IF(AND(ISNUMBER(E26),D26&gt;0),E26/D26,IF($B26=$B25,IF(F25=0,1,F25),1))</f>
        <v>1.07327586206897</v>
      </c>
      <c r="G26" s="30" t="n">
        <f aca="false">IF(AND(ISNUMBER(E26),D26&gt;0),E26,D26*F26)</f>
        <v>498</v>
      </c>
      <c r="H26" s="28" t="n">
        <v>4250</v>
      </c>
      <c r="I26" s="28" t="n">
        <v>5135</v>
      </c>
      <c r="J26" s="29" t="n">
        <f aca="false">IF(AND(ISNUMBER(I26),H26&gt;0),I26/H26,IF($B26=$B25,IF(J25=0,1,J25),1))</f>
        <v>1.20823529411765</v>
      </c>
      <c r="K26" s="30" t="n">
        <f aca="false">IF(AND(ISNUMBER(I26),H26&gt;0),I26,H26*J26)</f>
        <v>5135</v>
      </c>
      <c r="L26" s="28" t="n">
        <v>0</v>
      </c>
      <c r="M26" s="28" t="n">
        <v>0</v>
      </c>
      <c r="N26" s="29" t="n">
        <f aca="false">IF(AND(ISNUMBER(M26),L26&gt;0),M26/L26,IF($B26=$B25,IF(N25=0,1,N25),1))</f>
        <v>1</v>
      </c>
      <c r="O26" s="30" t="n">
        <f aca="false">IF(AND(ISNUMBER(M26),L26&gt;0),M26,L26*N26)</f>
        <v>0</v>
      </c>
      <c r="P26" s="28" t="n">
        <v>464</v>
      </c>
      <c r="Q26" s="28" t="n">
        <v>498</v>
      </c>
      <c r="R26" s="29" t="n">
        <f aca="false">IF(AND(ISNUMBER(Q26),P26&gt;0),Q26/P26,IF($B26=$B25,IF(R25=0,1,R25),1))</f>
        <v>1.07327586206897</v>
      </c>
      <c r="S26" s="30" t="n">
        <f aca="false">IF(AND(ISNUMBER(Q26),P26&gt;0),Q26,P26*R26)</f>
        <v>498</v>
      </c>
      <c r="T26" s="31" t="n">
        <f aca="false">DAY(EOMONTH(C26,0))</f>
        <v>29</v>
      </c>
    </row>
    <row r="27" customFormat="false" ht="15" hidden="false" customHeight="false" outlineLevel="0" collapsed="false">
      <c r="A27" s="26" t="s">
        <v>88</v>
      </c>
      <c r="B27" s="26" t="s">
        <v>49</v>
      </c>
      <c r="C27" s="27" t="n">
        <v>38047</v>
      </c>
      <c r="D27" s="28" t="n">
        <v>258</v>
      </c>
      <c r="E27" s="28" t="n">
        <v>324</v>
      </c>
      <c r="F27" s="29" t="n">
        <f aca="false">IF(AND(ISNUMBER(E27),D27&gt;0),E27/D27,IF($B27=$B26,IF(F26=0,1,F26),1))</f>
        <v>1.25581395348837</v>
      </c>
      <c r="G27" s="30" t="n">
        <f aca="false">IF(AND(ISNUMBER(E27),D27&gt;0),E27,D27*F27)</f>
        <v>324</v>
      </c>
      <c r="H27" s="28" t="n">
        <v>3811</v>
      </c>
      <c r="I27" s="28" t="n">
        <v>5135</v>
      </c>
      <c r="J27" s="29" t="n">
        <f aca="false">IF(AND(ISNUMBER(I27),H27&gt;0),I27/H27,IF($B27=$B26,IF(J26=0,1,J26),1))</f>
        <v>1.34741537654159</v>
      </c>
      <c r="K27" s="30" t="n">
        <f aca="false">IF(AND(ISNUMBER(I27),H27&gt;0),I27,H27*J27)</f>
        <v>5135</v>
      </c>
      <c r="L27" s="28" t="n">
        <v>0</v>
      </c>
      <c r="M27" s="28" t="n">
        <v>0</v>
      </c>
      <c r="N27" s="29" t="n">
        <f aca="false">IF(AND(ISNUMBER(M27),L27&gt;0),M27/L27,IF($B27=$B26,IF(N26=0,1,N26),1))</f>
        <v>1</v>
      </c>
      <c r="O27" s="30" t="n">
        <f aca="false">IF(AND(ISNUMBER(M27),L27&gt;0),M27,L27*N27)</f>
        <v>0</v>
      </c>
      <c r="P27" s="28" t="n">
        <v>258</v>
      </c>
      <c r="Q27" s="28" t="n">
        <v>324</v>
      </c>
      <c r="R27" s="29" t="n">
        <f aca="false">IF(AND(ISNUMBER(Q27),P27&gt;0),Q27/P27,IF($B27=$B26,IF(R26=0,1,R26),1))</f>
        <v>1.25581395348837</v>
      </c>
      <c r="S27" s="30" t="n">
        <f aca="false">IF(AND(ISNUMBER(Q27),P27&gt;0),Q27,P27*R27)</f>
        <v>324</v>
      </c>
      <c r="T27" s="31" t="n">
        <f aca="false">DAY(EOMONTH(C27,0))</f>
        <v>31</v>
      </c>
    </row>
    <row r="28" customFormat="false" ht="15" hidden="false" customHeight="false" outlineLevel="0" collapsed="false">
      <c r="A28" s="26" t="s">
        <v>88</v>
      </c>
      <c r="B28" s="26" t="s">
        <v>49</v>
      </c>
      <c r="C28" s="27" t="n">
        <v>38078</v>
      </c>
      <c r="D28" s="28" t="n">
        <v>203</v>
      </c>
      <c r="E28" s="28" t="n">
        <v>384</v>
      </c>
      <c r="F28" s="29" t="n">
        <f aca="false">IF(AND(ISNUMBER(E28),D28&gt;0),E28/D28,IF($B28=$B27,IF(F27=0,1,F27),1))</f>
        <v>1.89162561576355</v>
      </c>
      <c r="G28" s="30" t="n">
        <f aca="false">IF(AND(ISNUMBER(E28),D28&gt;0),E28,D28*F28)</f>
        <v>384</v>
      </c>
      <c r="H28" s="28" t="n">
        <v>4260</v>
      </c>
      <c r="I28" s="28" t="n">
        <v>5064</v>
      </c>
      <c r="J28" s="29" t="n">
        <f aca="false">IF(AND(ISNUMBER(I28),H28&gt;0),I28/H28,IF($B28=$B27,IF(J27=0,1,J27),1))</f>
        <v>1.1887323943662</v>
      </c>
      <c r="K28" s="30" t="n">
        <f aca="false">IF(AND(ISNUMBER(I28),H28&gt;0),I28,H28*J28)</f>
        <v>5064</v>
      </c>
      <c r="L28" s="28" t="n">
        <v>0</v>
      </c>
      <c r="M28" s="28" t="n">
        <v>0</v>
      </c>
      <c r="N28" s="29" t="n">
        <f aca="false">IF(AND(ISNUMBER(M28),L28&gt;0),M28/L28,IF($B28=$B27,IF(N27=0,1,N27),1))</f>
        <v>1</v>
      </c>
      <c r="O28" s="30" t="n">
        <f aca="false">IF(AND(ISNUMBER(M28),L28&gt;0),M28,L28*N28)</f>
        <v>0</v>
      </c>
      <c r="P28" s="28" t="n">
        <v>203</v>
      </c>
      <c r="Q28" s="28" t="n">
        <v>384</v>
      </c>
      <c r="R28" s="29" t="n">
        <f aca="false">IF(AND(ISNUMBER(Q28),P28&gt;0),Q28/P28,IF($B28=$B27,IF(R27=0,1,R27),1))</f>
        <v>1.89162561576355</v>
      </c>
      <c r="S28" s="30" t="n">
        <f aca="false">IF(AND(ISNUMBER(Q28),P28&gt;0),Q28,P28*R28)</f>
        <v>384</v>
      </c>
      <c r="T28" s="31" t="n">
        <f aca="false">DAY(EOMONTH(C28,0))</f>
        <v>30</v>
      </c>
    </row>
    <row r="29" customFormat="false" ht="15" hidden="false" customHeight="false" outlineLevel="0" collapsed="false">
      <c r="A29" s="26" t="s">
        <v>88</v>
      </c>
      <c r="B29" s="26" t="s">
        <v>49</v>
      </c>
      <c r="C29" s="27" t="n">
        <v>38108</v>
      </c>
      <c r="D29" s="28" t="n">
        <v>262</v>
      </c>
      <c r="E29" s="28" t="n">
        <v>444</v>
      </c>
      <c r="F29" s="29" t="n">
        <f aca="false">IF(AND(ISNUMBER(E29),D29&gt;0),E29/D29,IF($B29=$B28,IF(F28=0,1,F28),1))</f>
        <v>1.69465648854962</v>
      </c>
      <c r="G29" s="30" t="n">
        <f aca="false">IF(AND(ISNUMBER(E29),D29&gt;0),E29,D29*F29)</f>
        <v>444</v>
      </c>
      <c r="H29" s="28" t="n">
        <v>5202</v>
      </c>
      <c r="I29" s="28" t="n">
        <v>5428</v>
      </c>
      <c r="J29" s="29" t="n">
        <f aca="false">IF(AND(ISNUMBER(I29),H29&gt;0),I29/H29,IF($B29=$B28,IF(J28=0,1,J28),1))</f>
        <v>1.04344482891196</v>
      </c>
      <c r="K29" s="30" t="n">
        <f aca="false">IF(AND(ISNUMBER(I29),H29&gt;0),I29,H29*J29)</f>
        <v>5428</v>
      </c>
      <c r="L29" s="28" t="n">
        <v>0</v>
      </c>
      <c r="M29" s="28" t="n">
        <v>0</v>
      </c>
      <c r="N29" s="29" t="n">
        <f aca="false">IF(AND(ISNUMBER(M29),L29&gt;0),M29/L29,IF($B29=$B28,IF(N28=0,1,N28),1))</f>
        <v>1</v>
      </c>
      <c r="O29" s="30" t="n">
        <f aca="false">IF(AND(ISNUMBER(M29),L29&gt;0),M29,L29*N29)</f>
        <v>0</v>
      </c>
      <c r="P29" s="28" t="n">
        <v>262</v>
      </c>
      <c r="Q29" s="28" t="n">
        <v>444</v>
      </c>
      <c r="R29" s="29" t="n">
        <f aca="false">IF(AND(ISNUMBER(Q29),P29&gt;0),Q29/P29,IF($B29=$B28,IF(R28=0,1,R28),1))</f>
        <v>1.69465648854962</v>
      </c>
      <c r="S29" s="30" t="n">
        <f aca="false">IF(AND(ISNUMBER(Q29),P29&gt;0),Q29,P29*R29)</f>
        <v>444</v>
      </c>
      <c r="T29" s="31" t="n">
        <f aca="false">DAY(EOMONTH(C29,0))</f>
        <v>31</v>
      </c>
    </row>
    <row r="30" customFormat="false" ht="15" hidden="false" customHeight="false" outlineLevel="0" collapsed="false">
      <c r="A30" s="26" t="s">
        <v>88</v>
      </c>
      <c r="B30" s="26" t="s">
        <v>49</v>
      </c>
      <c r="C30" s="27" t="n">
        <v>38139</v>
      </c>
      <c r="D30" s="28" t="n">
        <v>239</v>
      </c>
      <c r="E30" s="28" t="n">
        <v>360</v>
      </c>
      <c r="F30" s="29" t="n">
        <f aca="false">IF(AND(ISNUMBER(E30),D30&gt;0),E30/D30,IF($B30=$B29,IF(F29=0,1,F29),1))</f>
        <v>1.50627615062762</v>
      </c>
      <c r="G30" s="30" t="n">
        <f aca="false">IF(AND(ISNUMBER(E30),D30&gt;0),E30,D30*F30)</f>
        <v>360</v>
      </c>
      <c r="H30" s="28" t="n">
        <v>4691</v>
      </c>
      <c r="I30" s="28" t="n">
        <v>5085</v>
      </c>
      <c r="J30" s="29" t="n">
        <f aca="false">IF(AND(ISNUMBER(I30),H30&gt;0),I30/H30,IF($B30=$B29,IF(J29=0,1,J29),1))</f>
        <v>1.08399062033682</v>
      </c>
      <c r="K30" s="30" t="n">
        <f aca="false">IF(AND(ISNUMBER(I30),H30&gt;0),I30,H30*J30)</f>
        <v>5085</v>
      </c>
      <c r="L30" s="28" t="n">
        <v>0</v>
      </c>
      <c r="M30" s="28" t="n">
        <v>0</v>
      </c>
      <c r="N30" s="29" t="n">
        <f aca="false">IF(AND(ISNUMBER(M30),L30&gt;0),M30/L30,IF($B30=$B29,IF(N29=0,1,N29),1))</f>
        <v>1</v>
      </c>
      <c r="O30" s="30" t="n">
        <f aca="false">IF(AND(ISNUMBER(M30),L30&gt;0),M30,L30*N30)</f>
        <v>0</v>
      </c>
      <c r="P30" s="28" t="n">
        <v>239</v>
      </c>
      <c r="Q30" s="28" t="n">
        <v>360</v>
      </c>
      <c r="R30" s="29" t="n">
        <f aca="false">IF(AND(ISNUMBER(Q30),P30&gt;0),Q30/P30,IF($B30=$B29,IF(R29=0,1,R29),1))</f>
        <v>1.50627615062762</v>
      </c>
      <c r="S30" s="30" t="n">
        <f aca="false">IF(AND(ISNUMBER(Q30),P30&gt;0),Q30,P30*R30)</f>
        <v>360</v>
      </c>
      <c r="T30" s="31" t="n">
        <f aca="false">DAY(EOMONTH(C30,0))</f>
        <v>30</v>
      </c>
    </row>
    <row r="31" customFormat="false" ht="15" hidden="false" customHeight="false" outlineLevel="0" collapsed="false">
      <c r="A31" s="26" t="s">
        <v>88</v>
      </c>
      <c r="B31" s="26" t="s">
        <v>49</v>
      </c>
      <c r="C31" s="27" t="n">
        <v>38169</v>
      </c>
      <c r="D31" s="28" t="n">
        <v>190</v>
      </c>
      <c r="E31" s="28" t="n">
        <v>360</v>
      </c>
      <c r="F31" s="29" t="n">
        <f aca="false">IF(AND(ISNUMBER(E31),D31&gt;0),E31/D31,IF($B31=$B30,IF(F30=0,1,F30),1))</f>
        <v>1.89473684210526</v>
      </c>
      <c r="G31" s="30" t="n">
        <f aca="false">IF(AND(ISNUMBER(E31),D31&gt;0),E31,D31*F31)</f>
        <v>360</v>
      </c>
      <c r="H31" s="28" t="n">
        <v>4716</v>
      </c>
      <c r="I31" s="28" t="n">
        <v>5102</v>
      </c>
      <c r="J31" s="29" t="n">
        <f aca="false">IF(AND(ISNUMBER(I31),H31&gt;0),I31/H31,IF($B31=$B30,IF(J30=0,1,J30),1))</f>
        <v>1.08184902459712</v>
      </c>
      <c r="K31" s="30" t="n">
        <f aca="false">IF(AND(ISNUMBER(I31),H31&gt;0),I31,H31*J31)</f>
        <v>5102</v>
      </c>
      <c r="L31" s="28" t="n">
        <v>53.6</v>
      </c>
      <c r="M31" s="28" t="n">
        <v>40</v>
      </c>
      <c r="N31" s="29" t="n">
        <f aca="false">IF(AND(ISNUMBER(M31),L31&gt;0),M31/L31,IF($B31=$B30,IF(N30=0,1,N30),1))</f>
        <v>0.746268656716418</v>
      </c>
      <c r="O31" s="30" t="n">
        <f aca="false">IF(AND(ISNUMBER(M31),L31&gt;0),M31,L31*N31)</f>
        <v>40</v>
      </c>
      <c r="P31" s="28" t="n">
        <v>244</v>
      </c>
      <c r="Q31" s="28" t="n">
        <v>400</v>
      </c>
      <c r="R31" s="29" t="n">
        <f aca="false">IF(AND(ISNUMBER(Q31),P31&gt;0),Q31/P31,IF($B31=$B30,IF(R30=0,1,R30),1))</f>
        <v>1.63934426229508</v>
      </c>
      <c r="S31" s="30" t="n">
        <f aca="false">IF(AND(ISNUMBER(Q31),P31&gt;0),Q31,P31*R31)</f>
        <v>400</v>
      </c>
      <c r="T31" s="31" t="n">
        <f aca="false">DAY(EOMONTH(C31,0))</f>
        <v>31</v>
      </c>
    </row>
    <row r="32" customFormat="false" ht="15" hidden="false" customHeight="false" outlineLevel="0" collapsed="false">
      <c r="A32" s="26" t="s">
        <v>88</v>
      </c>
      <c r="B32" s="26" t="s">
        <v>49</v>
      </c>
      <c r="C32" s="27" t="n">
        <v>38200</v>
      </c>
      <c r="D32" s="28" t="n">
        <v>165</v>
      </c>
      <c r="E32" s="28" t="n">
        <v>287</v>
      </c>
      <c r="F32" s="29" t="n">
        <f aca="false">IF(AND(ISNUMBER(E32),D32&gt;0),E32/D32,IF($B32=$B31,IF(F31=0,1,F31),1))</f>
        <v>1.73939393939394</v>
      </c>
      <c r="G32" s="30" t="n">
        <f aca="false">IF(AND(ISNUMBER(E32),D32&gt;0),E32,D32*F32)</f>
        <v>287</v>
      </c>
      <c r="H32" s="28" t="n">
        <v>4014</v>
      </c>
      <c r="I32" s="28" t="n">
        <v>4375</v>
      </c>
      <c r="J32" s="29" t="n">
        <f aca="false">IF(AND(ISNUMBER(I32),H32&gt;0),I32/H32,IF($B32=$B31,IF(J31=0,1,J31),1))</f>
        <v>1.08993522670653</v>
      </c>
      <c r="K32" s="30" t="n">
        <f aca="false">IF(AND(ISNUMBER(I32),H32&gt;0),I32,H32*J32)</f>
        <v>4375</v>
      </c>
      <c r="L32" s="28" t="n">
        <v>17.9</v>
      </c>
      <c r="M32" s="28" t="n">
        <v>15</v>
      </c>
      <c r="N32" s="29" t="n">
        <f aca="false">IF(AND(ISNUMBER(M32),L32&gt;0),M32/L32,IF($B32=$B31,IF(N31=0,1,N31),1))</f>
        <v>0.837988826815643</v>
      </c>
      <c r="O32" s="30" t="n">
        <f aca="false">IF(AND(ISNUMBER(M32),L32&gt;0),M32,L32*N32)</f>
        <v>15</v>
      </c>
      <c r="P32" s="28" t="n">
        <v>183</v>
      </c>
      <c r="Q32" s="28" t="n">
        <v>302</v>
      </c>
      <c r="R32" s="29" t="n">
        <f aca="false">IF(AND(ISNUMBER(Q32),P32&gt;0),Q32/P32,IF($B32=$B31,IF(R31=0,1,R31),1))</f>
        <v>1.65027322404372</v>
      </c>
      <c r="S32" s="30" t="n">
        <f aca="false">IF(AND(ISNUMBER(Q32),P32&gt;0),Q32,P32*R32)</f>
        <v>302</v>
      </c>
      <c r="T32" s="31" t="n">
        <f aca="false">DAY(EOMONTH(C32,0))</f>
        <v>31</v>
      </c>
    </row>
    <row r="33" customFormat="false" ht="15" hidden="false" customHeight="false" outlineLevel="0" collapsed="false">
      <c r="A33" s="26" t="s">
        <v>88</v>
      </c>
      <c r="B33" s="26" t="s">
        <v>49</v>
      </c>
      <c r="C33" s="27" t="n">
        <v>38231</v>
      </c>
      <c r="D33" s="28" t="n">
        <v>290</v>
      </c>
      <c r="E33" s="28" t="n">
        <v>388</v>
      </c>
      <c r="F33" s="29" t="n">
        <f aca="false">IF(AND(ISNUMBER(E33),D33&gt;0),E33/D33,IF($B33=$B32,IF(F32=0,1,F32),1))</f>
        <v>1.33793103448276</v>
      </c>
      <c r="G33" s="30" t="n">
        <f aca="false">IF(AND(ISNUMBER(E33),D33&gt;0),E33,D33*F33)</f>
        <v>388</v>
      </c>
      <c r="H33" s="28" t="n">
        <v>4913</v>
      </c>
      <c r="I33" s="28" t="n">
        <v>4792</v>
      </c>
      <c r="J33" s="29" t="n">
        <f aca="false">IF(AND(ISNUMBER(I33),H33&gt;0),I33/H33,IF($B33=$B32,IF(J32=0,1,J32),1))</f>
        <v>0.975371463464279</v>
      </c>
      <c r="K33" s="30" t="n">
        <f aca="false">IF(AND(ISNUMBER(I33),H33&gt;0),I33,H33*J33)</f>
        <v>4792</v>
      </c>
      <c r="L33" s="28" t="n">
        <v>22.9</v>
      </c>
      <c r="M33" s="28" t="n">
        <v>20</v>
      </c>
      <c r="N33" s="29" t="n">
        <f aca="false">IF(AND(ISNUMBER(M33),L33&gt;0),M33/L33,IF($B33=$B32,IF(N32=0,1,N32),1))</f>
        <v>0.873362445414847</v>
      </c>
      <c r="O33" s="30" t="n">
        <f aca="false">IF(AND(ISNUMBER(M33),L33&gt;0),M33,L33*N33)</f>
        <v>20</v>
      </c>
      <c r="P33" s="28" t="n">
        <v>313</v>
      </c>
      <c r="Q33" s="28" t="n">
        <v>408</v>
      </c>
      <c r="R33" s="29" t="n">
        <f aca="false">IF(AND(ISNUMBER(Q33),P33&gt;0),Q33/P33,IF($B33=$B32,IF(R32=0,1,R32),1))</f>
        <v>1.30351437699681</v>
      </c>
      <c r="S33" s="30" t="n">
        <f aca="false">IF(AND(ISNUMBER(Q33),P33&gt;0),Q33,P33*R33)</f>
        <v>408</v>
      </c>
      <c r="T33" s="31" t="n">
        <f aca="false">DAY(EOMONTH(C33,0))</f>
        <v>30</v>
      </c>
    </row>
    <row r="34" customFormat="false" ht="15" hidden="false" customHeight="false" outlineLevel="0" collapsed="false">
      <c r="A34" s="26" t="s">
        <v>88</v>
      </c>
      <c r="B34" s="26" t="s">
        <v>49</v>
      </c>
      <c r="C34" s="27" t="n">
        <v>38261</v>
      </c>
      <c r="D34" s="28" t="n">
        <v>225</v>
      </c>
      <c r="E34" s="28" t="n">
        <v>388</v>
      </c>
      <c r="F34" s="29" t="n">
        <f aca="false">IF(AND(ISNUMBER(E34),D34&gt;0),E34/D34,IF($B34=$B33,IF(F33=0,1,F33),1))</f>
        <v>1.72444444444444</v>
      </c>
      <c r="G34" s="30" t="n">
        <f aca="false">IF(AND(ISNUMBER(E34),D34&gt;0),E34,D34*F34)</f>
        <v>388</v>
      </c>
      <c r="H34" s="28" t="n">
        <v>3279</v>
      </c>
      <c r="I34" s="28" t="n">
        <v>3229</v>
      </c>
      <c r="J34" s="29" t="n">
        <f aca="false">IF(AND(ISNUMBER(I34),H34&gt;0),I34/H34,IF($B34=$B33,IF(J33=0,1,J33),1))</f>
        <v>0.984751448612382</v>
      </c>
      <c r="K34" s="30" t="n">
        <f aca="false">IF(AND(ISNUMBER(I34),H34&gt;0),I34,H34*J34)</f>
        <v>3229</v>
      </c>
      <c r="L34" s="28" t="n">
        <v>21</v>
      </c>
      <c r="M34" s="28" t="n">
        <v>20</v>
      </c>
      <c r="N34" s="29" t="n">
        <f aca="false">IF(AND(ISNUMBER(M34),L34&gt;0),M34/L34,IF($B34=$B33,IF(N33=0,1,N33),1))</f>
        <v>0.952380952380952</v>
      </c>
      <c r="O34" s="30" t="n">
        <f aca="false">IF(AND(ISNUMBER(M34),L34&gt;0),M34,L34*N34)</f>
        <v>20</v>
      </c>
      <c r="P34" s="28" t="n">
        <v>246</v>
      </c>
      <c r="Q34" s="28" t="n">
        <v>408</v>
      </c>
      <c r="R34" s="29" t="n">
        <f aca="false">IF(AND(ISNUMBER(Q34),P34&gt;0),Q34/P34,IF($B34=$B33,IF(R33=0,1,R33),1))</f>
        <v>1.65853658536585</v>
      </c>
      <c r="S34" s="30" t="n">
        <f aca="false">IF(AND(ISNUMBER(Q34),P34&gt;0),Q34,P34*R34)</f>
        <v>408</v>
      </c>
      <c r="T34" s="31" t="n">
        <f aca="false">DAY(EOMONTH(C34,0))</f>
        <v>31</v>
      </c>
    </row>
    <row r="35" customFormat="false" ht="15" hidden="false" customHeight="false" outlineLevel="0" collapsed="false">
      <c r="A35" s="26" t="s">
        <v>88</v>
      </c>
      <c r="B35" s="26" t="s">
        <v>49</v>
      </c>
      <c r="C35" s="27" t="n">
        <v>38292</v>
      </c>
      <c r="D35" s="28" t="n">
        <v>242</v>
      </c>
      <c r="E35" s="28"/>
      <c r="F35" s="29" t="n">
        <f aca="false">IF(AND(ISNUMBER(E35),D35&gt;0),E35/D35,IF($B35=$B34,IF(F34=0,1,F34),1))</f>
        <v>1.72444444444444</v>
      </c>
      <c r="G35" s="30" t="n">
        <f aca="false">IF(AND(ISNUMBER(E35),D35&gt;0),E35,D35*F35)</f>
        <v>417.315555555556</v>
      </c>
      <c r="H35" s="28" t="n">
        <v>3459</v>
      </c>
      <c r="I35" s="28"/>
      <c r="J35" s="29" t="n">
        <f aca="false">IF(AND(ISNUMBER(I35),H35&gt;0),I35/H35,IF($B35=$B34,IF(J34=0,1,J34),1))</f>
        <v>0.984751448612382</v>
      </c>
      <c r="K35" s="30" t="n">
        <f aca="false">IF(AND(ISNUMBER(I35),H35&gt;0),I35,H35*J35)</f>
        <v>3406.25526075023</v>
      </c>
      <c r="L35" s="28" t="n">
        <v>21.9</v>
      </c>
      <c r="M35" s="28"/>
      <c r="N35" s="29" t="n">
        <f aca="false">IF(AND(ISNUMBER(M35),L35&gt;0),M35/L35,IF($B35=$B34,IF(N34=0,1,N34),1))</f>
        <v>0.952380952380952</v>
      </c>
      <c r="O35" s="30" t="n">
        <f aca="false">IF(AND(ISNUMBER(M35),L35&gt;0),M35,L35*N35)</f>
        <v>20.8571428571429</v>
      </c>
      <c r="P35" s="28" t="n">
        <v>264</v>
      </c>
      <c r="Q35" s="28"/>
      <c r="R35" s="29" t="n">
        <f aca="false">IF(AND(ISNUMBER(Q35),P35&gt;0),Q35/P35,IF($B35=$B34,IF(R34=0,1,R34),1))</f>
        <v>1.65853658536585</v>
      </c>
      <c r="S35" s="30" t="n">
        <f aca="false">IF(AND(ISNUMBER(Q35),P35&gt;0),Q35,P35*R35)</f>
        <v>437.853658536585</v>
      </c>
      <c r="T35" s="31" t="n">
        <f aca="false">DAY(EOMONTH(C35,0))</f>
        <v>30</v>
      </c>
    </row>
    <row r="36" customFormat="false" ht="15" hidden="false" customHeight="false" outlineLevel="0" collapsed="false">
      <c r="A36" s="26" t="s">
        <v>88</v>
      </c>
      <c r="B36" s="26" t="s">
        <v>49</v>
      </c>
      <c r="C36" s="27" t="n">
        <v>38322</v>
      </c>
      <c r="D36" s="28" t="n">
        <v>190</v>
      </c>
      <c r="E36" s="28"/>
      <c r="F36" s="29" t="n">
        <f aca="false">IF(AND(ISNUMBER(E36),D36&gt;0),E36/D36,IF($B36=$B35,IF(F35=0,1,F35),1))</f>
        <v>1.72444444444444</v>
      </c>
      <c r="G36" s="30" t="n">
        <f aca="false">IF(AND(ISNUMBER(E36),D36&gt;0),E36,D36*F36)</f>
        <v>327.644444444444</v>
      </c>
      <c r="H36" s="28" t="n">
        <v>3767</v>
      </c>
      <c r="I36" s="28"/>
      <c r="J36" s="29" t="n">
        <f aca="false">IF(AND(ISNUMBER(I36),H36&gt;0),I36/H36,IF($B36=$B35,IF(J35=0,1,J35),1))</f>
        <v>0.984751448612382</v>
      </c>
      <c r="K36" s="30" t="n">
        <f aca="false">IF(AND(ISNUMBER(I36),H36&gt;0),I36,H36*J36)</f>
        <v>3709.55870692284</v>
      </c>
      <c r="L36" s="28" t="n">
        <v>17.9</v>
      </c>
      <c r="M36" s="28"/>
      <c r="N36" s="29" t="n">
        <f aca="false">IF(AND(ISNUMBER(M36),L36&gt;0),M36/L36,IF($B36=$B35,IF(N35=0,1,N35),1))</f>
        <v>0.952380952380952</v>
      </c>
      <c r="O36" s="30" t="n">
        <f aca="false">IF(AND(ISNUMBER(M36),L36&gt;0),M36,L36*N36)</f>
        <v>17.047619047619</v>
      </c>
      <c r="P36" s="28" t="n">
        <v>208</v>
      </c>
      <c r="Q36" s="28"/>
      <c r="R36" s="29" t="n">
        <f aca="false">IF(AND(ISNUMBER(Q36),P36&gt;0),Q36/P36,IF($B36=$B35,IF(R35=0,1,R35),1))</f>
        <v>1.65853658536585</v>
      </c>
      <c r="S36" s="30" t="n">
        <f aca="false">IF(AND(ISNUMBER(Q36),P36&gt;0),Q36,P36*R36)</f>
        <v>344.975609756098</v>
      </c>
      <c r="T36" s="31" t="n">
        <f aca="false">DAY(EOMONTH(C36,0))</f>
        <v>31</v>
      </c>
    </row>
    <row r="37" customFormat="false" ht="15" hidden="false" customHeight="false" outlineLevel="0" collapsed="false">
      <c r="A37" s="26" t="s">
        <v>88</v>
      </c>
      <c r="B37" s="26" t="s">
        <v>49</v>
      </c>
      <c r="C37" s="27" t="n">
        <v>38353</v>
      </c>
      <c r="D37" s="28" t="n">
        <v>293</v>
      </c>
      <c r="E37" s="28"/>
      <c r="F37" s="29" t="n">
        <f aca="false">IF(AND(ISNUMBER(E37),D37&gt;0),E37/D37,IF($B37=$B36,IF(F36=0,1,F36),1))</f>
        <v>1.72444444444444</v>
      </c>
      <c r="G37" s="30" t="n">
        <f aca="false">IF(AND(ISNUMBER(E37),D37&gt;0),E37,D37*F37)</f>
        <v>505.262222222222</v>
      </c>
      <c r="H37" s="28" t="n">
        <v>3542</v>
      </c>
      <c r="I37" s="28"/>
      <c r="J37" s="29" t="n">
        <f aca="false">IF(AND(ISNUMBER(I37),H37&gt;0),I37/H37,IF($B37=$B36,IF(J36=0,1,J36),1))</f>
        <v>0.984751448612382</v>
      </c>
      <c r="K37" s="30" t="n">
        <f aca="false">IF(AND(ISNUMBER(I37),H37&gt;0),I37,H37*J37)</f>
        <v>3487.98963098506</v>
      </c>
      <c r="L37" s="28" t="n">
        <v>7.16</v>
      </c>
      <c r="M37" s="28"/>
      <c r="N37" s="29" t="n">
        <f aca="false">IF(AND(ISNUMBER(M37),L37&gt;0),M37/L37,IF($B37=$B36,IF(N36=0,1,N36),1))</f>
        <v>0.952380952380952</v>
      </c>
      <c r="O37" s="30" t="n">
        <f aca="false">IF(AND(ISNUMBER(M37),L37&gt;0),M37,L37*N37)</f>
        <v>6.81904761904762</v>
      </c>
      <c r="P37" s="28" t="n">
        <v>300</v>
      </c>
      <c r="Q37" s="28"/>
      <c r="R37" s="29" t="n">
        <f aca="false">IF(AND(ISNUMBER(Q37),P37&gt;0),Q37/P37,IF($B37=$B36,IF(R36=0,1,R36),1))</f>
        <v>1.65853658536585</v>
      </c>
      <c r="S37" s="30" t="n">
        <f aca="false">IF(AND(ISNUMBER(Q37),P37&gt;0),Q37,P37*R37)</f>
        <v>497.560975609756</v>
      </c>
      <c r="T37" s="31" t="n">
        <f aca="false">DAY(EOMONTH(C37,0))</f>
        <v>31</v>
      </c>
    </row>
    <row r="38" customFormat="false" ht="15" hidden="false" customHeight="false" outlineLevel="0" collapsed="false">
      <c r="A38" s="26" t="s">
        <v>88</v>
      </c>
      <c r="B38" s="26" t="s">
        <v>49</v>
      </c>
      <c r="C38" s="27" t="n">
        <v>38384</v>
      </c>
      <c r="D38" s="28" t="n">
        <v>194</v>
      </c>
      <c r="E38" s="28" t="n">
        <v>235</v>
      </c>
      <c r="F38" s="29" t="n">
        <f aca="false">IF(AND(ISNUMBER(E38),D38&gt;0),E38/D38,IF($B38=$B37,IF(F37=0,1,F37),1))</f>
        <v>1.21134020618557</v>
      </c>
      <c r="G38" s="30" t="n">
        <f aca="false">IF(AND(ISNUMBER(E38),D38&gt;0),E38,D38*F38)</f>
        <v>235</v>
      </c>
      <c r="H38" s="28" t="n">
        <v>4211</v>
      </c>
      <c r="I38" s="28" t="n">
        <v>4484</v>
      </c>
      <c r="J38" s="29" t="n">
        <f aca="false">IF(AND(ISNUMBER(I38),H38&gt;0),I38/H38,IF($B38=$B37,IF(J37=0,1,J37),1))</f>
        <v>1.06483020660176</v>
      </c>
      <c r="K38" s="30" t="n">
        <f aca="false">IF(AND(ISNUMBER(I38),H38&gt;0),I38,H38*J38)</f>
        <v>4484</v>
      </c>
      <c r="L38" s="28" t="n">
        <v>35.7</v>
      </c>
      <c r="M38" s="28" t="n">
        <v>101</v>
      </c>
      <c r="N38" s="29" t="n">
        <f aca="false">IF(AND(ISNUMBER(M38),L38&gt;0),M38/L38,IF($B38=$B37,IF(N37=0,1,N37),1))</f>
        <v>2.82913165266106</v>
      </c>
      <c r="O38" s="30" t="n">
        <f aca="false">IF(AND(ISNUMBER(M38),L38&gt;0),M38,L38*N38)</f>
        <v>101</v>
      </c>
      <c r="P38" s="28" t="n">
        <v>230</v>
      </c>
      <c r="Q38" s="28" t="n">
        <v>336</v>
      </c>
      <c r="R38" s="29" t="n">
        <f aca="false">IF(AND(ISNUMBER(Q38),P38&gt;0),Q38/P38,IF($B38=$B37,IF(R37=0,1,R37),1))</f>
        <v>1.46086956521739</v>
      </c>
      <c r="S38" s="30" t="n">
        <f aca="false">IF(AND(ISNUMBER(Q38),P38&gt;0),Q38,P38*R38)</f>
        <v>336</v>
      </c>
      <c r="T38" s="31" t="n">
        <f aca="false">DAY(EOMONTH(C38,0))</f>
        <v>28</v>
      </c>
    </row>
    <row r="39" customFormat="false" ht="15" hidden="false" customHeight="false" outlineLevel="0" collapsed="false">
      <c r="A39" s="26" t="s">
        <v>88</v>
      </c>
      <c r="B39" s="26" t="s">
        <v>49</v>
      </c>
      <c r="C39" s="27" t="n">
        <v>38412</v>
      </c>
      <c r="D39" s="28" t="n">
        <v>143</v>
      </c>
      <c r="E39" s="28" t="n">
        <v>193</v>
      </c>
      <c r="F39" s="29" t="n">
        <f aca="false">IF(AND(ISNUMBER(E39),D39&gt;0),E39/D39,IF($B39=$B38,IF(F38=0,1,F38),1))</f>
        <v>1.34965034965035</v>
      </c>
      <c r="G39" s="30" t="n">
        <f aca="false">IF(AND(ISNUMBER(E39),D39&gt;0),E39,D39*F39)</f>
        <v>193</v>
      </c>
      <c r="H39" s="28" t="n">
        <v>4346</v>
      </c>
      <c r="I39" s="28" t="n">
        <v>4369</v>
      </c>
      <c r="J39" s="29" t="n">
        <f aca="false">IF(AND(ISNUMBER(I39),H39&gt;0),I39/H39,IF($B39=$B38,IF(J38=0,1,J38),1))</f>
        <v>1.00529222273355</v>
      </c>
      <c r="K39" s="30" t="n">
        <f aca="false">IF(AND(ISNUMBER(I39),H39&gt;0),I39,H39*J39)</f>
        <v>4369</v>
      </c>
      <c r="L39" s="28" t="n">
        <v>31</v>
      </c>
      <c r="M39" s="28" t="n">
        <v>83</v>
      </c>
      <c r="N39" s="29" t="n">
        <f aca="false">IF(AND(ISNUMBER(M39),L39&gt;0),M39/L39,IF($B39=$B38,IF(N38=0,1,N38),1))</f>
        <v>2.67741935483871</v>
      </c>
      <c r="O39" s="30" t="n">
        <f aca="false">IF(AND(ISNUMBER(M39),L39&gt;0),M39,L39*N39)</f>
        <v>83</v>
      </c>
      <c r="P39" s="28" t="n">
        <v>174</v>
      </c>
      <c r="Q39" s="28" t="n">
        <v>276</v>
      </c>
      <c r="R39" s="29" t="n">
        <f aca="false">IF(AND(ISNUMBER(Q39),P39&gt;0),Q39/P39,IF($B39=$B38,IF(R38=0,1,R38),1))</f>
        <v>1.58620689655172</v>
      </c>
      <c r="S39" s="30" t="n">
        <f aca="false">IF(AND(ISNUMBER(Q39),P39&gt;0),Q39,P39*R39)</f>
        <v>276</v>
      </c>
      <c r="T39" s="31" t="n">
        <f aca="false">DAY(EOMONTH(C39,0))</f>
        <v>31</v>
      </c>
    </row>
    <row r="40" customFormat="false" ht="15" hidden="false" customHeight="false" outlineLevel="0" collapsed="false">
      <c r="A40" s="26" t="s">
        <v>88</v>
      </c>
      <c r="B40" s="26" t="s">
        <v>49</v>
      </c>
      <c r="C40" s="27" t="n">
        <v>38443</v>
      </c>
      <c r="D40" s="28" t="n">
        <v>129</v>
      </c>
      <c r="E40" s="28" t="n">
        <v>204</v>
      </c>
      <c r="F40" s="29" t="n">
        <f aca="false">IF(AND(ISNUMBER(E40),D40&gt;0),E40/D40,IF($B40=$B39,IF(F39=0,1,F39),1))</f>
        <v>1.58139534883721</v>
      </c>
      <c r="G40" s="30" t="n">
        <f aca="false">IF(AND(ISNUMBER(E40),D40&gt;0),E40,D40*F40)</f>
        <v>204</v>
      </c>
      <c r="H40" s="28" t="n">
        <v>5090</v>
      </c>
      <c r="I40" s="28" t="n">
        <v>4578</v>
      </c>
      <c r="J40" s="29" t="n">
        <f aca="false">IF(AND(ISNUMBER(I40),H40&gt;0),I40/H40,IF($B40=$B39,IF(J39=0,1,J39),1))</f>
        <v>0.899410609037328</v>
      </c>
      <c r="K40" s="30" t="n">
        <f aca="false">IF(AND(ISNUMBER(I40),H40&gt;0),I40,H40*J40)</f>
        <v>4578</v>
      </c>
      <c r="L40" s="28" t="n">
        <v>21.3</v>
      </c>
      <c r="M40" s="28" t="n">
        <v>84</v>
      </c>
      <c r="N40" s="29" t="n">
        <f aca="false">IF(AND(ISNUMBER(M40),L40&gt;0),M40/L40,IF($B40=$B39,IF(N39=0,1,N39),1))</f>
        <v>3.94366197183099</v>
      </c>
      <c r="O40" s="30" t="n">
        <f aca="false">IF(AND(ISNUMBER(M40),L40&gt;0),M40,L40*N40)</f>
        <v>84</v>
      </c>
      <c r="P40" s="28" t="n">
        <v>150</v>
      </c>
      <c r="Q40" s="28" t="n">
        <v>288</v>
      </c>
      <c r="R40" s="29" t="n">
        <f aca="false">IF(AND(ISNUMBER(Q40),P40&gt;0),Q40/P40,IF($B40=$B39,IF(R39=0,1,R39),1))</f>
        <v>1.92</v>
      </c>
      <c r="S40" s="30" t="n">
        <f aca="false">IF(AND(ISNUMBER(Q40),P40&gt;0),Q40,P40*R40)</f>
        <v>288</v>
      </c>
      <c r="T40" s="31" t="n">
        <f aca="false">DAY(EOMONTH(C40,0))</f>
        <v>30</v>
      </c>
    </row>
    <row r="41" customFormat="false" ht="15" hidden="false" customHeight="false" outlineLevel="0" collapsed="false">
      <c r="A41" s="26" t="s">
        <v>88</v>
      </c>
      <c r="B41" s="26" t="s">
        <v>49</v>
      </c>
      <c r="C41" s="27" t="n">
        <v>38473</v>
      </c>
      <c r="D41" s="28" t="n">
        <v>188</v>
      </c>
      <c r="E41" s="28"/>
      <c r="F41" s="29" t="n">
        <f aca="false">IF(AND(ISNUMBER(E41),D41&gt;0),E41/D41,IF($B41=$B40,IF(F40=0,1,F40),1))</f>
        <v>1.58139534883721</v>
      </c>
      <c r="G41" s="30" t="n">
        <f aca="false">IF(AND(ISNUMBER(E41),D41&gt;0),E41,D41*F41)</f>
        <v>297.302325581395</v>
      </c>
      <c r="H41" s="28" t="n">
        <v>5118</v>
      </c>
      <c r="I41" s="28"/>
      <c r="J41" s="29" t="n">
        <f aca="false">IF(AND(ISNUMBER(I41),H41&gt;0),I41/H41,IF($B41=$B40,IF(J40=0,1,J40),1))</f>
        <v>0.899410609037328</v>
      </c>
      <c r="K41" s="30" t="n">
        <f aca="false">IF(AND(ISNUMBER(I41),H41&gt;0),I41,H41*J41)</f>
        <v>4603.18349705305</v>
      </c>
      <c r="L41" s="28" t="n">
        <v>71.9</v>
      </c>
      <c r="M41" s="28"/>
      <c r="N41" s="29" t="n">
        <f aca="false">IF(AND(ISNUMBER(M41),L41&gt;0),M41/L41,IF($B41=$B40,IF(N40=0,1,N40),1))</f>
        <v>3.94366197183099</v>
      </c>
      <c r="O41" s="30" t="n">
        <f aca="false">IF(AND(ISNUMBER(M41),L41&gt;0),M41,L41*N41)</f>
        <v>283.549295774648</v>
      </c>
      <c r="P41" s="28" t="n">
        <v>259</v>
      </c>
      <c r="Q41" s="28"/>
      <c r="R41" s="29" t="n">
        <f aca="false">IF(AND(ISNUMBER(Q41),P41&gt;0),Q41/P41,IF($B41=$B40,IF(R40=0,1,R40),1))</f>
        <v>1.92</v>
      </c>
      <c r="S41" s="30" t="n">
        <f aca="false">IF(AND(ISNUMBER(Q41),P41&gt;0),Q41,P41*R41)</f>
        <v>497.28</v>
      </c>
      <c r="T41" s="31" t="n">
        <f aca="false">DAY(EOMONTH(C41,0))</f>
        <v>31</v>
      </c>
    </row>
    <row r="42" customFormat="false" ht="15" hidden="false" customHeight="false" outlineLevel="0" collapsed="false">
      <c r="A42" s="26" t="s">
        <v>88</v>
      </c>
      <c r="B42" s="26" t="s">
        <v>49</v>
      </c>
      <c r="C42" s="27" t="n">
        <v>38504</v>
      </c>
      <c r="D42" s="28" t="n">
        <v>201</v>
      </c>
      <c r="E42" s="28"/>
      <c r="F42" s="29" t="n">
        <f aca="false">IF(AND(ISNUMBER(E42),D42&gt;0),E42/D42,IF($B42=$B41,IF(F41=0,1,F41),1))</f>
        <v>1.58139534883721</v>
      </c>
      <c r="G42" s="30" t="n">
        <f aca="false">IF(AND(ISNUMBER(E42),D42&gt;0),E42,D42*F42)</f>
        <v>317.860465116279</v>
      </c>
      <c r="H42" s="28" t="n">
        <v>4897</v>
      </c>
      <c r="I42" s="28"/>
      <c r="J42" s="29" t="n">
        <f aca="false">IF(AND(ISNUMBER(I42),H42&gt;0),I42/H42,IF($B42=$B41,IF(J41=0,1,J41),1))</f>
        <v>0.899410609037328</v>
      </c>
      <c r="K42" s="30" t="n">
        <f aca="false">IF(AND(ISNUMBER(I42),H42&gt;0),I42,H42*J42)</f>
        <v>4404.4137524558</v>
      </c>
      <c r="L42" s="28" t="n">
        <v>17.5</v>
      </c>
      <c r="M42" s="28"/>
      <c r="N42" s="29" t="n">
        <f aca="false">IF(AND(ISNUMBER(M42),L42&gt;0),M42/L42,IF($B42=$B41,IF(N41=0,1,N41),1))</f>
        <v>3.94366197183099</v>
      </c>
      <c r="O42" s="30" t="n">
        <f aca="false">IF(AND(ISNUMBER(M42),L42&gt;0),M42,L42*N42)</f>
        <v>69.0140845070423</v>
      </c>
      <c r="P42" s="28" t="n">
        <v>218</v>
      </c>
      <c r="Q42" s="28"/>
      <c r="R42" s="29" t="n">
        <f aca="false">IF(AND(ISNUMBER(Q42),P42&gt;0),Q42/P42,IF($B42=$B41,IF(R41=0,1,R41),1))</f>
        <v>1.92</v>
      </c>
      <c r="S42" s="30" t="n">
        <f aca="false">IF(AND(ISNUMBER(Q42),P42&gt;0),Q42,P42*R42)</f>
        <v>418.56</v>
      </c>
      <c r="T42" s="31" t="n">
        <f aca="false">DAY(EOMONTH(C42,0))</f>
        <v>30</v>
      </c>
    </row>
    <row r="43" customFormat="false" ht="15" hidden="false" customHeight="false" outlineLevel="0" collapsed="false">
      <c r="A43" s="26" t="s">
        <v>88</v>
      </c>
      <c r="B43" s="26" t="s">
        <v>49</v>
      </c>
      <c r="C43" s="27" t="n">
        <v>38534</v>
      </c>
      <c r="D43" s="28" t="n">
        <v>140</v>
      </c>
      <c r="E43" s="28" t="n">
        <v>226</v>
      </c>
      <c r="F43" s="29" t="n">
        <f aca="false">IF(AND(ISNUMBER(E43),D43&gt;0),E43/D43,IF($B43=$B42,IF(F42=0,1,F42),1))</f>
        <v>1.61428571428571</v>
      </c>
      <c r="G43" s="30" t="n">
        <f aca="false">IF(AND(ISNUMBER(E43),D43&gt;0),E43,D43*F43)</f>
        <v>226</v>
      </c>
      <c r="H43" s="28" t="n">
        <v>4527</v>
      </c>
      <c r="I43" s="28" t="n">
        <v>6247</v>
      </c>
      <c r="J43" s="29" t="n">
        <f aca="false">IF(AND(ISNUMBER(I43),H43&gt;0),I43/H43,IF($B43=$B42,IF(J42=0,1,J42),1))</f>
        <v>1.37994256682129</v>
      </c>
      <c r="K43" s="30" t="n">
        <f aca="false">IF(AND(ISNUMBER(I43),H43&gt;0),I43,H43*J43)</f>
        <v>6247</v>
      </c>
      <c r="L43" s="28" t="n">
        <v>75.9</v>
      </c>
      <c r="M43" s="28" t="n">
        <v>88</v>
      </c>
      <c r="N43" s="29" t="n">
        <f aca="false">IF(AND(ISNUMBER(M43),L43&gt;0),M43/L43,IF($B43=$B42,IF(N42=0,1,N42),1))</f>
        <v>1.15942028985507</v>
      </c>
      <c r="O43" s="30" t="n">
        <f aca="false">IF(AND(ISNUMBER(M43),L43&gt;0),M43,L43*N43)</f>
        <v>88</v>
      </c>
      <c r="P43" s="28" t="n">
        <v>215</v>
      </c>
      <c r="Q43" s="28" t="n">
        <v>314</v>
      </c>
      <c r="R43" s="29" t="n">
        <f aca="false">IF(AND(ISNUMBER(Q43),P43&gt;0),Q43/P43,IF($B43=$B42,IF(R42=0,1,R42),1))</f>
        <v>1.46046511627907</v>
      </c>
      <c r="S43" s="30" t="n">
        <f aca="false">IF(AND(ISNUMBER(Q43),P43&gt;0),Q43,P43*R43)</f>
        <v>314</v>
      </c>
      <c r="T43" s="31" t="n">
        <f aca="false">DAY(EOMONTH(C43,0))</f>
        <v>31</v>
      </c>
    </row>
    <row r="44" customFormat="false" ht="15" hidden="false" customHeight="false" outlineLevel="0" collapsed="false">
      <c r="A44" s="26" t="s">
        <v>88</v>
      </c>
      <c r="B44" s="26" t="s">
        <v>49</v>
      </c>
      <c r="C44" s="27" t="n">
        <v>38565</v>
      </c>
      <c r="D44" s="28" t="n">
        <v>147</v>
      </c>
      <c r="E44" s="28" t="n">
        <v>225.333333333333</v>
      </c>
      <c r="F44" s="29" t="n">
        <f aca="false">IF(AND(ISNUMBER(E44),D44&gt;0),E44/D44,IF($B44=$B43,IF(F43=0,1,F43),1))</f>
        <v>1.5328798185941</v>
      </c>
      <c r="G44" s="30" t="n">
        <f aca="false">IF(AND(ISNUMBER(E44),D44&gt;0),E44,D44*F44)</f>
        <v>225.333333333333</v>
      </c>
      <c r="H44" s="28" t="n">
        <v>4981</v>
      </c>
      <c r="I44" s="28" t="n">
        <v>7222.33333333333</v>
      </c>
      <c r="J44" s="29" t="n">
        <f aca="false">IF(AND(ISNUMBER(I44),H44&gt;0),I44/H44,IF($B44=$B43,IF(J43=0,1,J43),1))</f>
        <v>1.44997657766178</v>
      </c>
      <c r="K44" s="30" t="n">
        <f aca="false">IF(AND(ISNUMBER(I44),H44&gt;0),I44,H44*J44)</f>
        <v>7222.33333333333</v>
      </c>
      <c r="L44" s="28" t="n">
        <v>94.2</v>
      </c>
      <c r="M44" s="28" t="n">
        <v>83.3333333333333</v>
      </c>
      <c r="N44" s="29" t="n">
        <f aca="false">IF(AND(ISNUMBER(M44),L44&gt;0),M44/L44,IF($B44=$B43,IF(N43=0,1,N43),1))</f>
        <v>0.884642604387827</v>
      </c>
      <c r="O44" s="30" t="n">
        <f aca="false">IF(AND(ISNUMBER(M44),L44&gt;0),M44,L44*N44)</f>
        <v>83.3333333333333</v>
      </c>
      <c r="P44" s="28" t="n">
        <v>241</v>
      </c>
      <c r="Q44" s="28" t="n">
        <v>308.666666666667</v>
      </c>
      <c r="R44" s="29" t="n">
        <f aca="false">IF(AND(ISNUMBER(Q44),P44&gt;0),Q44/P44,IF($B44=$B43,IF(R43=0,1,R43),1))</f>
        <v>1.2807745504841</v>
      </c>
      <c r="S44" s="30" t="n">
        <f aca="false">IF(AND(ISNUMBER(Q44),P44&gt;0),Q44,P44*R44)</f>
        <v>308.666666666667</v>
      </c>
      <c r="T44" s="31" t="n">
        <f aca="false">DAY(EOMONTH(C44,0))</f>
        <v>31</v>
      </c>
    </row>
    <row r="45" customFormat="false" ht="15" hidden="false" customHeight="false" outlineLevel="0" collapsed="false">
      <c r="A45" s="26" t="s">
        <v>88</v>
      </c>
      <c r="B45" s="26" t="s">
        <v>49</v>
      </c>
      <c r="C45" s="27" t="n">
        <v>38596</v>
      </c>
      <c r="D45" s="28" t="n">
        <v>85.3</v>
      </c>
      <c r="E45" s="28" t="n">
        <v>193</v>
      </c>
      <c r="F45" s="29" t="n">
        <f aca="false">IF(AND(ISNUMBER(E45),D45&gt;0),E45/D45,IF($B45=$B44,IF(F44=0,1,F44),1))</f>
        <v>2.26260257913247</v>
      </c>
      <c r="G45" s="30" t="n">
        <f aca="false">IF(AND(ISNUMBER(E45),D45&gt;0),E45,D45*F45)</f>
        <v>193</v>
      </c>
      <c r="H45" s="28" t="n">
        <v>4546</v>
      </c>
      <c r="I45" s="28" t="n">
        <v>5564</v>
      </c>
      <c r="J45" s="29" t="n">
        <f aca="false">IF(AND(ISNUMBER(I45),H45&gt;0),I45/H45,IF($B45=$B44,IF(J44=0,1,J44),1))</f>
        <v>1.22393312802464</v>
      </c>
      <c r="K45" s="30" t="n">
        <f aca="false">IF(AND(ISNUMBER(I45),H45&gt;0),I45,H45*J45)</f>
        <v>5564</v>
      </c>
      <c r="L45" s="28" t="n">
        <v>69.6</v>
      </c>
      <c r="M45" s="28" t="n">
        <v>71</v>
      </c>
      <c r="N45" s="29" t="n">
        <f aca="false">IF(AND(ISNUMBER(M45),L45&gt;0),M45/L45,IF($B45=$B44,IF(N44=0,1,N44),1))</f>
        <v>1.02011494252874</v>
      </c>
      <c r="O45" s="30" t="n">
        <f aca="false">IF(AND(ISNUMBER(M45),L45&gt;0),M45,L45*N45)</f>
        <v>71</v>
      </c>
      <c r="P45" s="28" t="n">
        <v>155</v>
      </c>
      <c r="Q45" s="28" t="n">
        <v>264</v>
      </c>
      <c r="R45" s="29" t="n">
        <f aca="false">IF(AND(ISNUMBER(Q45),P45&gt;0),Q45/P45,IF($B45=$B44,IF(R44=0,1,R44),1))</f>
        <v>1.70322580645161</v>
      </c>
      <c r="S45" s="30" t="n">
        <f aca="false">IF(AND(ISNUMBER(Q45),P45&gt;0),Q45,P45*R45)</f>
        <v>264</v>
      </c>
      <c r="T45" s="31" t="n">
        <f aca="false">DAY(EOMONTH(C45,0))</f>
        <v>30</v>
      </c>
    </row>
    <row r="46" customFormat="false" ht="15" hidden="false" customHeight="false" outlineLevel="0" collapsed="false">
      <c r="A46" s="26" t="s">
        <v>88</v>
      </c>
      <c r="B46" s="26" t="s">
        <v>49</v>
      </c>
      <c r="C46" s="27" t="n">
        <v>38626</v>
      </c>
      <c r="D46" s="28" t="n">
        <v>68.2</v>
      </c>
      <c r="E46" s="28"/>
      <c r="F46" s="29" t="n">
        <f aca="false">IF(AND(ISNUMBER(E46),D46&gt;0),E46/D46,IF($B46=$B45,IF(F45=0,1,F45),1))</f>
        <v>2.26260257913247</v>
      </c>
      <c r="G46" s="30" t="n">
        <f aca="false">IF(AND(ISNUMBER(E46),D46&gt;0),E46,D46*F46)</f>
        <v>154.309495896835</v>
      </c>
      <c r="H46" s="28" t="n">
        <v>4279</v>
      </c>
      <c r="I46" s="28"/>
      <c r="J46" s="29" t="n">
        <f aca="false">IF(AND(ISNUMBER(I46),H46&gt;0),I46/H46,IF($B46=$B45,IF(J45=0,1,J45),1))</f>
        <v>1.22393312802464</v>
      </c>
      <c r="K46" s="30" t="n">
        <f aca="false">IF(AND(ISNUMBER(I46),H46&gt;0),I46,H46*J46)</f>
        <v>5237.20985481742</v>
      </c>
      <c r="L46" s="28" t="n">
        <v>62.5</v>
      </c>
      <c r="M46" s="28"/>
      <c r="N46" s="29" t="n">
        <f aca="false">IF(AND(ISNUMBER(M46),L46&gt;0),M46/L46,IF($B46=$B45,IF(N45=0,1,N45),1))</f>
        <v>1.02011494252874</v>
      </c>
      <c r="O46" s="30" t="n">
        <f aca="false">IF(AND(ISNUMBER(M46),L46&gt;0),M46,L46*N46)</f>
        <v>63.757183908046</v>
      </c>
      <c r="P46" s="28" t="n">
        <v>131</v>
      </c>
      <c r="Q46" s="28"/>
      <c r="R46" s="29" t="n">
        <f aca="false">IF(AND(ISNUMBER(Q46),P46&gt;0),Q46/P46,IF($B46=$B45,IF(R45=0,1,R45),1))</f>
        <v>1.70322580645161</v>
      </c>
      <c r="S46" s="30" t="n">
        <f aca="false">IF(AND(ISNUMBER(Q46),P46&gt;0),Q46,P46*R46)</f>
        <v>223.122580645161</v>
      </c>
      <c r="T46" s="31" t="n">
        <f aca="false">DAY(EOMONTH(C46,0))</f>
        <v>31</v>
      </c>
    </row>
    <row r="47" customFormat="false" ht="15" hidden="false" customHeight="false" outlineLevel="0" collapsed="false">
      <c r="A47" s="26" t="s">
        <v>88</v>
      </c>
      <c r="B47" s="26" t="s">
        <v>49</v>
      </c>
      <c r="C47" s="27" t="n">
        <v>38657</v>
      </c>
      <c r="D47" s="28" t="n">
        <v>68.8</v>
      </c>
      <c r="E47" s="28" t="n">
        <v>229.5</v>
      </c>
      <c r="F47" s="29" t="n">
        <f aca="false">IF(AND(ISNUMBER(E47),D47&gt;0),E47/D47,IF($B47=$B46,IF(F46=0,1,F46),1))</f>
        <v>3.33575581395349</v>
      </c>
      <c r="G47" s="30" t="n">
        <f aca="false">IF(AND(ISNUMBER(E47),D47&gt;0),E47,D47*F47)</f>
        <v>229.5</v>
      </c>
      <c r="H47" s="28" t="n">
        <v>4119</v>
      </c>
      <c r="I47" s="28" t="n">
        <v>4978</v>
      </c>
      <c r="J47" s="29" t="n">
        <f aca="false">IF(AND(ISNUMBER(I47),H47&gt;0),I47/H47,IF($B47=$B46,IF(J46=0,1,J46),1))</f>
        <v>1.20854576353484</v>
      </c>
      <c r="K47" s="30" t="n">
        <f aca="false">IF(AND(ISNUMBER(I47),H47&gt;0),I47,H47*J47)</f>
        <v>4978</v>
      </c>
      <c r="L47" s="28" t="n">
        <v>79.8</v>
      </c>
      <c r="M47" s="28" t="n">
        <v>82.5</v>
      </c>
      <c r="N47" s="29" t="n">
        <f aca="false">IF(AND(ISNUMBER(M47),L47&gt;0),M47/L47,IF($B47=$B46,IF(N46=0,1,N46),1))</f>
        <v>1.03383458646617</v>
      </c>
      <c r="O47" s="30" t="n">
        <f aca="false">IF(AND(ISNUMBER(M47),L47&gt;0),M47,L47*N47)</f>
        <v>82.5</v>
      </c>
      <c r="P47" s="28" t="n">
        <v>149</v>
      </c>
      <c r="Q47" s="28" t="n">
        <v>312</v>
      </c>
      <c r="R47" s="29" t="n">
        <f aca="false">IF(AND(ISNUMBER(Q47),P47&gt;0),Q47/P47,IF($B47=$B46,IF(R46=0,1,R46),1))</f>
        <v>2.09395973154362</v>
      </c>
      <c r="S47" s="30" t="n">
        <f aca="false">IF(AND(ISNUMBER(Q47),P47&gt;0),Q47,P47*R47)</f>
        <v>312</v>
      </c>
      <c r="T47" s="31" t="n">
        <f aca="false">DAY(EOMONTH(C47,0))</f>
        <v>30</v>
      </c>
    </row>
    <row r="48" customFormat="false" ht="15" hidden="false" customHeight="false" outlineLevel="0" collapsed="false">
      <c r="A48" s="26" t="s">
        <v>88</v>
      </c>
      <c r="B48" s="26" t="s">
        <v>49</v>
      </c>
      <c r="C48" s="27" t="n">
        <v>38687</v>
      </c>
      <c r="D48" s="28" t="n">
        <v>106</v>
      </c>
      <c r="E48" s="28"/>
      <c r="F48" s="29" t="n">
        <f aca="false">IF(AND(ISNUMBER(E48),D48&gt;0),E48/D48,IF($B48=$B47,IF(F47=0,1,F47),1))</f>
        <v>3.33575581395349</v>
      </c>
      <c r="G48" s="30" t="n">
        <f aca="false">IF(AND(ISNUMBER(E48),D48&gt;0),E48,D48*F48)</f>
        <v>353.59011627907</v>
      </c>
      <c r="H48" s="28" t="n">
        <v>4039</v>
      </c>
      <c r="I48" s="28"/>
      <c r="J48" s="29" t="n">
        <f aca="false">IF(AND(ISNUMBER(I48),H48&gt;0),I48/H48,IF($B48=$B47,IF(J47=0,1,J47),1))</f>
        <v>1.20854576353484</v>
      </c>
      <c r="K48" s="30" t="n">
        <f aca="false">IF(AND(ISNUMBER(I48),H48&gt;0),I48,H48*J48)</f>
        <v>4881.31633891721</v>
      </c>
      <c r="L48" s="28" t="n">
        <v>137</v>
      </c>
      <c r="M48" s="28"/>
      <c r="N48" s="29" t="n">
        <f aca="false">IF(AND(ISNUMBER(M48),L48&gt;0),M48/L48,IF($B48=$B47,IF(N47=0,1,N47),1))</f>
        <v>1.03383458646617</v>
      </c>
      <c r="O48" s="30" t="n">
        <f aca="false">IF(AND(ISNUMBER(M48),L48&gt;0),M48,L48*N48)</f>
        <v>141.635338345865</v>
      </c>
      <c r="P48" s="28" t="n">
        <v>243</v>
      </c>
      <c r="Q48" s="28"/>
      <c r="R48" s="29" t="n">
        <f aca="false">IF(AND(ISNUMBER(Q48),P48&gt;0),Q48/P48,IF($B48=$B47,IF(R47=0,1,R47),1))</f>
        <v>2.09395973154362</v>
      </c>
      <c r="S48" s="30" t="n">
        <f aca="false">IF(AND(ISNUMBER(Q48),P48&gt;0),Q48,P48*R48)</f>
        <v>508.832214765101</v>
      </c>
      <c r="T48" s="31" t="n">
        <f aca="false">DAY(EOMONTH(C48,0))</f>
        <v>31</v>
      </c>
    </row>
    <row r="49" customFormat="false" ht="15" hidden="false" customHeight="false" outlineLevel="0" collapsed="false">
      <c r="A49" s="26" t="s">
        <v>88</v>
      </c>
      <c r="B49" s="26" t="s">
        <v>49</v>
      </c>
      <c r="C49" s="27" t="n">
        <v>38718</v>
      </c>
      <c r="D49" s="28" t="n">
        <v>188</v>
      </c>
      <c r="E49" s="28"/>
      <c r="F49" s="29" t="n">
        <f aca="false">IF(AND(ISNUMBER(E49),D49&gt;0),E49/D49,IF($B49=$B48,IF(F48=0,1,F48),1))</f>
        <v>3.33575581395349</v>
      </c>
      <c r="G49" s="30" t="n">
        <f aca="false">IF(AND(ISNUMBER(E49),D49&gt;0),E49,D49*F49)</f>
        <v>627.122093023256</v>
      </c>
      <c r="H49" s="28" t="n">
        <v>3932</v>
      </c>
      <c r="I49" s="28"/>
      <c r="J49" s="29" t="n">
        <f aca="false">IF(AND(ISNUMBER(I49),H49&gt;0),I49/H49,IF($B49=$B48,IF(J48=0,1,J48),1))</f>
        <v>1.20854576353484</v>
      </c>
      <c r="K49" s="30" t="n">
        <f aca="false">IF(AND(ISNUMBER(I49),H49&gt;0),I49,H49*J49)</f>
        <v>4752.00194221898</v>
      </c>
      <c r="L49" s="28" t="n">
        <v>81</v>
      </c>
      <c r="M49" s="28"/>
      <c r="N49" s="29" t="n">
        <f aca="false">IF(AND(ISNUMBER(M49),L49&gt;0),M49/L49,IF($B49=$B48,IF(N48=0,1,N48),1))</f>
        <v>1.03383458646617</v>
      </c>
      <c r="O49" s="30" t="n">
        <f aca="false">IF(AND(ISNUMBER(M49),L49&gt;0),M49,L49*N49)</f>
        <v>83.7406015037594</v>
      </c>
      <c r="P49" s="28" t="n">
        <v>269</v>
      </c>
      <c r="Q49" s="28"/>
      <c r="R49" s="29" t="n">
        <f aca="false">IF(AND(ISNUMBER(Q49),P49&gt;0),Q49/P49,IF($B49=$B48,IF(R48=0,1,R48),1))</f>
        <v>2.09395973154362</v>
      </c>
      <c r="S49" s="30" t="n">
        <f aca="false">IF(AND(ISNUMBER(Q49),P49&gt;0),Q49,P49*R49)</f>
        <v>563.275167785235</v>
      </c>
      <c r="T49" s="31" t="n">
        <f aca="false">DAY(EOMONTH(C49,0))</f>
        <v>31</v>
      </c>
    </row>
    <row r="50" customFormat="false" ht="15" hidden="false" customHeight="false" outlineLevel="0" collapsed="false">
      <c r="A50" s="26" t="s">
        <v>88</v>
      </c>
      <c r="B50" s="26" t="s">
        <v>49</v>
      </c>
      <c r="C50" s="27" t="n">
        <v>38749</v>
      </c>
      <c r="D50" s="28" t="n">
        <v>128</v>
      </c>
      <c r="E50" s="28"/>
      <c r="F50" s="29" t="n">
        <f aca="false">IF(AND(ISNUMBER(E50),D50&gt;0),E50/D50,IF($B50=$B49,IF(F49=0,1,F49),1))</f>
        <v>3.33575581395349</v>
      </c>
      <c r="G50" s="30" t="n">
        <f aca="false">IF(AND(ISNUMBER(E50),D50&gt;0),E50,D50*F50)</f>
        <v>426.976744186047</v>
      </c>
      <c r="H50" s="28" t="n">
        <v>4308</v>
      </c>
      <c r="I50" s="28"/>
      <c r="J50" s="29" t="n">
        <f aca="false">IF(AND(ISNUMBER(I50),H50&gt;0),I50/H50,IF($B50=$B49,IF(J49=0,1,J49),1))</f>
        <v>1.20854576353484</v>
      </c>
      <c r="K50" s="30" t="n">
        <f aca="false">IF(AND(ISNUMBER(I50),H50&gt;0),I50,H50*J50)</f>
        <v>5206.41514930808</v>
      </c>
      <c r="L50" s="28" t="n">
        <v>86.7</v>
      </c>
      <c r="M50" s="28"/>
      <c r="N50" s="29" t="n">
        <f aca="false">IF(AND(ISNUMBER(M50),L50&gt;0),M50/L50,IF($B50=$B49,IF(N49=0,1,N49),1))</f>
        <v>1.03383458646617</v>
      </c>
      <c r="O50" s="30" t="n">
        <f aca="false">IF(AND(ISNUMBER(M50),L50&gt;0),M50,L50*N50)</f>
        <v>89.6334586466166</v>
      </c>
      <c r="P50" s="28" t="n">
        <v>214</v>
      </c>
      <c r="Q50" s="28"/>
      <c r="R50" s="29" t="n">
        <f aca="false">IF(AND(ISNUMBER(Q50),P50&gt;0),Q50/P50,IF($B50=$B49,IF(R49=0,1,R49),1))</f>
        <v>2.09395973154362</v>
      </c>
      <c r="S50" s="30" t="n">
        <f aca="false">IF(AND(ISNUMBER(Q50),P50&gt;0),Q50,P50*R50)</f>
        <v>448.107382550336</v>
      </c>
      <c r="T50" s="31" t="n">
        <f aca="false">DAY(EOMONTH(C50,0))</f>
        <v>28</v>
      </c>
    </row>
    <row r="51" customFormat="false" ht="15" hidden="false" customHeight="false" outlineLevel="0" collapsed="false">
      <c r="A51" s="26" t="s">
        <v>88</v>
      </c>
      <c r="B51" s="26" t="s">
        <v>49</v>
      </c>
      <c r="C51" s="27" t="n">
        <v>38777</v>
      </c>
      <c r="D51" s="28" t="n">
        <v>100</v>
      </c>
      <c r="E51" s="28" t="n">
        <v>187</v>
      </c>
      <c r="F51" s="29" t="n">
        <f aca="false">IF(AND(ISNUMBER(E51),D51&gt;0),E51/D51,IF($B51=$B50,IF(F50=0,1,F50),1))</f>
        <v>1.87</v>
      </c>
      <c r="G51" s="30" t="n">
        <f aca="false">IF(AND(ISNUMBER(E51),D51&gt;0),E51,D51*F51)</f>
        <v>187</v>
      </c>
      <c r="H51" s="28" t="n">
        <v>4325</v>
      </c>
      <c r="I51" s="28" t="n">
        <v>5407.5</v>
      </c>
      <c r="J51" s="29" t="n">
        <f aca="false">IF(AND(ISNUMBER(I51),H51&gt;0),I51/H51,IF($B51=$B50,IF(J50=0,1,J50),1))</f>
        <v>1.25028901734104</v>
      </c>
      <c r="K51" s="30" t="n">
        <f aca="false">IF(AND(ISNUMBER(I51),H51&gt;0),I51,H51*J51)</f>
        <v>5407.5</v>
      </c>
      <c r="L51" s="28" t="n">
        <v>72.7</v>
      </c>
      <c r="M51" s="28" t="n">
        <v>69</v>
      </c>
      <c r="N51" s="29" t="n">
        <f aca="false">IF(AND(ISNUMBER(M51),L51&gt;0),M51/L51,IF($B51=$B50,IF(N50=0,1,N50),1))</f>
        <v>0.949105914718019</v>
      </c>
      <c r="O51" s="30" t="n">
        <f aca="false">IF(AND(ISNUMBER(M51),L51&gt;0),M51,L51*N51)</f>
        <v>69</v>
      </c>
      <c r="P51" s="28" t="n">
        <v>173</v>
      </c>
      <c r="Q51" s="28" t="n">
        <v>256</v>
      </c>
      <c r="R51" s="29" t="n">
        <f aca="false">IF(AND(ISNUMBER(Q51),P51&gt;0),Q51/P51,IF($B51=$B50,IF(R50=0,1,R50),1))</f>
        <v>1.47976878612717</v>
      </c>
      <c r="S51" s="30" t="n">
        <f aca="false">IF(AND(ISNUMBER(Q51),P51&gt;0),Q51,P51*R51)</f>
        <v>256</v>
      </c>
      <c r="T51" s="31" t="n">
        <f aca="false">DAY(EOMONTH(C51,0))</f>
        <v>31</v>
      </c>
    </row>
    <row r="52" customFormat="false" ht="15" hidden="false" customHeight="false" outlineLevel="0" collapsed="false">
      <c r="A52" s="26" t="s">
        <v>88</v>
      </c>
      <c r="B52" s="26" t="s">
        <v>49</v>
      </c>
      <c r="C52" s="27" t="n">
        <v>38808</v>
      </c>
      <c r="D52" s="28" t="n">
        <v>94.3</v>
      </c>
      <c r="E52" s="28" t="n">
        <v>178</v>
      </c>
      <c r="F52" s="29" t="n">
        <f aca="false">IF(AND(ISNUMBER(E52),D52&gt;0),E52/D52,IF($B52=$B51,IF(F51=0,1,F51),1))</f>
        <v>1.88759278897137</v>
      </c>
      <c r="G52" s="30" t="n">
        <f aca="false">IF(AND(ISNUMBER(E52),D52&gt;0),E52,D52*F52)</f>
        <v>178</v>
      </c>
      <c r="H52" s="28" t="n">
        <v>3049</v>
      </c>
      <c r="I52" s="28" t="n">
        <v>1934</v>
      </c>
      <c r="J52" s="29" t="n">
        <f aca="false">IF(AND(ISNUMBER(I52),H52&gt;0),I52/H52,IF($B52=$B51,IF(J51=0,1,J51),1))</f>
        <v>0.634306329944244</v>
      </c>
      <c r="K52" s="30" t="n">
        <f aca="false">IF(AND(ISNUMBER(I52),H52&gt;0),I52,H52*J52)</f>
        <v>1934</v>
      </c>
      <c r="L52" s="28" t="n">
        <v>68.5</v>
      </c>
      <c r="M52" s="28" t="n">
        <v>62</v>
      </c>
      <c r="N52" s="29" t="n">
        <f aca="false">IF(AND(ISNUMBER(M52),L52&gt;0),M52/L52,IF($B52=$B51,IF(N51=0,1,N51),1))</f>
        <v>0.905109489051095</v>
      </c>
      <c r="O52" s="30" t="n">
        <f aca="false">IF(AND(ISNUMBER(M52),L52&gt;0),M52,L52*N52)</f>
        <v>62</v>
      </c>
      <c r="P52" s="28" t="n">
        <v>163</v>
      </c>
      <c r="Q52" s="28" t="n">
        <v>240</v>
      </c>
      <c r="R52" s="29" t="n">
        <f aca="false">IF(AND(ISNUMBER(Q52),P52&gt;0),Q52/P52,IF($B52=$B51,IF(R51=0,1,R51),1))</f>
        <v>1.47239263803681</v>
      </c>
      <c r="S52" s="30" t="n">
        <f aca="false">IF(AND(ISNUMBER(Q52),P52&gt;0),Q52,P52*R52)</f>
        <v>240</v>
      </c>
      <c r="T52" s="31" t="n">
        <f aca="false">DAY(EOMONTH(C52,0))</f>
        <v>30</v>
      </c>
    </row>
    <row r="53" customFormat="false" ht="15" hidden="false" customHeight="false" outlineLevel="0" collapsed="false">
      <c r="A53" s="26" t="s">
        <v>88</v>
      </c>
      <c r="B53" s="26" t="s">
        <v>49</v>
      </c>
      <c r="C53" s="27" t="n">
        <v>38838</v>
      </c>
      <c r="D53" s="28" t="n">
        <v>108</v>
      </c>
      <c r="E53" s="28" t="n">
        <v>173.5</v>
      </c>
      <c r="F53" s="29" t="n">
        <f aca="false">IF(AND(ISNUMBER(E53),D53&gt;0),E53/D53,IF($B53=$B52,IF(F52=0,1,F52),1))</f>
        <v>1.60648148148148</v>
      </c>
      <c r="G53" s="30" t="n">
        <f aca="false">IF(AND(ISNUMBER(E53),D53&gt;0),E53,D53*F53)</f>
        <v>173.5</v>
      </c>
      <c r="H53" s="28" t="n">
        <v>2858</v>
      </c>
      <c r="I53" s="28" t="n">
        <v>3810</v>
      </c>
      <c r="J53" s="29" t="n">
        <f aca="false">IF(AND(ISNUMBER(I53),H53&gt;0),I53/H53,IF($B53=$B52,IF(J52=0,1,J52),1))</f>
        <v>1.33310006997901</v>
      </c>
      <c r="K53" s="30" t="n">
        <f aca="false">IF(AND(ISNUMBER(I53),H53&gt;0),I53,H53*J53)</f>
        <v>3810</v>
      </c>
      <c r="L53" s="28" t="n">
        <v>77.9</v>
      </c>
      <c r="M53" s="28" t="n">
        <v>62.5</v>
      </c>
      <c r="N53" s="29" t="n">
        <f aca="false">IF(AND(ISNUMBER(M53),L53&gt;0),M53/L53,IF($B53=$B52,IF(N52=0,1,N52),1))</f>
        <v>0.802310654685494</v>
      </c>
      <c r="O53" s="30" t="n">
        <f aca="false">IF(AND(ISNUMBER(M53),L53&gt;0),M53,L53*N53)</f>
        <v>62.5</v>
      </c>
      <c r="P53" s="28" t="n">
        <v>186</v>
      </c>
      <c r="Q53" s="28" t="n">
        <v>236</v>
      </c>
      <c r="R53" s="29" t="n">
        <f aca="false">IF(AND(ISNUMBER(Q53),P53&gt;0),Q53/P53,IF($B53=$B52,IF(R52=0,1,R52),1))</f>
        <v>1.26881720430108</v>
      </c>
      <c r="S53" s="30" t="n">
        <f aca="false">IF(AND(ISNUMBER(Q53),P53&gt;0),Q53,P53*R53)</f>
        <v>236</v>
      </c>
      <c r="T53" s="31" t="n">
        <f aca="false">DAY(EOMONTH(C53,0))</f>
        <v>31</v>
      </c>
    </row>
    <row r="54" customFormat="false" ht="15" hidden="false" customHeight="false" outlineLevel="0" collapsed="false">
      <c r="A54" s="26" t="s">
        <v>88</v>
      </c>
      <c r="B54" s="26" t="s">
        <v>49</v>
      </c>
      <c r="C54" s="27" t="n">
        <v>38869</v>
      </c>
      <c r="D54" s="28" t="n">
        <v>87.5</v>
      </c>
      <c r="E54" s="28" t="n">
        <v>117</v>
      </c>
      <c r="F54" s="29" t="n">
        <f aca="false">IF(AND(ISNUMBER(E54),D54&gt;0),E54/D54,IF($B54=$B53,IF(F53=0,1,F53),1))</f>
        <v>1.33714285714286</v>
      </c>
      <c r="G54" s="30" t="n">
        <f aca="false">IF(AND(ISNUMBER(E54),D54&gt;0),E54,D54*F54)</f>
        <v>117</v>
      </c>
      <c r="H54" s="28" t="n">
        <v>3139</v>
      </c>
      <c r="I54" s="28" t="n">
        <v>3740</v>
      </c>
      <c r="J54" s="29" t="n">
        <f aca="false">IF(AND(ISNUMBER(I54),H54&gt;0),I54/H54,IF($B54=$B53,IF(J53=0,1,J53),1))</f>
        <v>1.19146224912392</v>
      </c>
      <c r="K54" s="30" t="n">
        <f aca="false">IF(AND(ISNUMBER(I54),H54&gt;0),I54,H54*J54)</f>
        <v>3740</v>
      </c>
      <c r="L54" s="28" t="n">
        <v>140</v>
      </c>
      <c r="M54" s="28" t="n">
        <v>43</v>
      </c>
      <c r="N54" s="29" t="n">
        <f aca="false">IF(AND(ISNUMBER(M54),L54&gt;0),M54/L54,IF($B54=$B53,IF(N53=0,1,N53),1))</f>
        <v>0.307142857142857</v>
      </c>
      <c r="O54" s="30" t="n">
        <f aca="false">IF(AND(ISNUMBER(M54),L54&gt;0),M54,L54*N54)</f>
        <v>43</v>
      </c>
      <c r="P54" s="28" t="n">
        <v>228</v>
      </c>
      <c r="Q54" s="28" t="n">
        <v>160</v>
      </c>
      <c r="R54" s="29" t="n">
        <f aca="false">IF(AND(ISNUMBER(Q54),P54&gt;0),Q54/P54,IF($B54=$B53,IF(R53=0,1,R53),1))</f>
        <v>0.701754385964912</v>
      </c>
      <c r="S54" s="30" t="n">
        <f aca="false">IF(AND(ISNUMBER(Q54),P54&gt;0),Q54,P54*R54)</f>
        <v>160</v>
      </c>
      <c r="T54" s="31" t="n">
        <f aca="false">DAY(EOMONTH(C54,0))</f>
        <v>30</v>
      </c>
    </row>
    <row r="55" customFormat="false" ht="15" hidden="false" customHeight="false" outlineLevel="0" collapsed="false">
      <c r="A55" s="26" t="s">
        <v>88</v>
      </c>
      <c r="B55" s="26" t="s">
        <v>49</v>
      </c>
      <c r="C55" s="27" t="n">
        <v>38899</v>
      </c>
      <c r="D55" s="28" t="n">
        <v>120</v>
      </c>
      <c r="E55" s="28" t="n">
        <v>201</v>
      </c>
      <c r="F55" s="29" t="n">
        <f aca="false">IF(AND(ISNUMBER(E55),D55&gt;0),E55/D55,IF($B55=$B54,IF(F54=0,1,F54),1))</f>
        <v>1.675</v>
      </c>
      <c r="G55" s="30" t="n">
        <f aca="false">IF(AND(ISNUMBER(E55),D55&gt;0),E55,D55*F55)</f>
        <v>201</v>
      </c>
      <c r="H55" s="28" t="n">
        <v>4648</v>
      </c>
      <c r="I55" s="28" t="n">
        <v>5699</v>
      </c>
      <c r="J55" s="29" t="n">
        <f aca="false">IF(AND(ISNUMBER(I55),H55&gt;0),I55/H55,IF($B55=$B54,IF(J54=0,1,J54),1))</f>
        <v>1.22611876075732</v>
      </c>
      <c r="K55" s="30" t="n">
        <f aca="false">IF(AND(ISNUMBER(I55),H55&gt;0),I55,H55*J55)</f>
        <v>5699</v>
      </c>
      <c r="L55" s="28" t="n">
        <v>192</v>
      </c>
      <c r="M55" s="28" t="n">
        <v>75</v>
      </c>
      <c r="N55" s="29" t="n">
        <f aca="false">IF(AND(ISNUMBER(M55),L55&gt;0),M55/L55,IF($B55=$B54,IF(N54=0,1,N54),1))</f>
        <v>0.390625</v>
      </c>
      <c r="O55" s="30" t="n">
        <f aca="false">IF(AND(ISNUMBER(M55),L55&gt;0),M55,L55*N55)</f>
        <v>75</v>
      </c>
      <c r="P55" s="28" t="n">
        <v>312</v>
      </c>
      <c r="Q55" s="28" t="n">
        <v>276</v>
      </c>
      <c r="R55" s="29" t="n">
        <f aca="false">IF(AND(ISNUMBER(Q55),P55&gt;0),Q55/P55,IF($B55=$B54,IF(R54=0,1,R54),1))</f>
        <v>0.884615384615385</v>
      </c>
      <c r="S55" s="30" t="n">
        <f aca="false">IF(AND(ISNUMBER(Q55),P55&gt;0),Q55,P55*R55)</f>
        <v>276</v>
      </c>
      <c r="T55" s="31" t="n">
        <f aca="false">DAY(EOMONTH(C55,0))</f>
        <v>31</v>
      </c>
    </row>
    <row r="56" customFormat="false" ht="15" hidden="false" customHeight="false" outlineLevel="0" collapsed="false">
      <c r="A56" s="26" t="s">
        <v>88</v>
      </c>
      <c r="B56" s="26" t="s">
        <v>49</v>
      </c>
      <c r="C56" s="27" t="n">
        <v>38930</v>
      </c>
      <c r="D56" s="28" t="n">
        <v>124</v>
      </c>
      <c r="E56" s="28"/>
      <c r="F56" s="29" t="n">
        <f aca="false">IF(AND(ISNUMBER(E56),D56&gt;0),E56/D56,IF($B56=$B55,IF(F55=0,1,F55),1))</f>
        <v>1.675</v>
      </c>
      <c r="G56" s="30" t="n">
        <f aca="false">IF(AND(ISNUMBER(E56),D56&gt;0),E56,D56*F56)</f>
        <v>207.7</v>
      </c>
      <c r="H56" s="28" t="n">
        <v>4969</v>
      </c>
      <c r="I56" s="28"/>
      <c r="J56" s="29" t="n">
        <f aca="false">IF(AND(ISNUMBER(I56),H56&gt;0),I56/H56,IF($B56=$B55,IF(J55=0,1,J55),1))</f>
        <v>1.22611876075732</v>
      </c>
      <c r="K56" s="30" t="n">
        <f aca="false">IF(AND(ISNUMBER(I56),H56&gt;0),I56,H56*J56)</f>
        <v>6092.5841222031</v>
      </c>
      <c r="L56" s="28" t="n">
        <v>103</v>
      </c>
      <c r="M56" s="28"/>
      <c r="N56" s="29" t="n">
        <f aca="false">IF(AND(ISNUMBER(M56),L56&gt;0),M56/L56,IF($B56=$B55,IF(N55=0,1,N55),1))</f>
        <v>0.390625</v>
      </c>
      <c r="O56" s="30" t="n">
        <f aca="false">IF(AND(ISNUMBER(M56),L56&gt;0),M56,L56*N56)</f>
        <v>40.234375</v>
      </c>
      <c r="P56" s="28" t="n">
        <v>227</v>
      </c>
      <c r="Q56" s="28"/>
      <c r="R56" s="29" t="n">
        <f aca="false">IF(AND(ISNUMBER(Q56),P56&gt;0),Q56/P56,IF($B56=$B55,IF(R55=0,1,R55),1))</f>
        <v>0.884615384615385</v>
      </c>
      <c r="S56" s="30" t="n">
        <f aca="false">IF(AND(ISNUMBER(Q56),P56&gt;0),Q56,P56*R56)</f>
        <v>200.807692307692</v>
      </c>
      <c r="T56" s="31" t="n">
        <f aca="false">DAY(EOMONTH(C56,0))</f>
        <v>31</v>
      </c>
    </row>
    <row r="57" customFormat="false" ht="15" hidden="false" customHeight="false" outlineLevel="0" collapsed="false">
      <c r="A57" s="26" t="s">
        <v>88</v>
      </c>
      <c r="B57" s="26" t="s">
        <v>49</v>
      </c>
      <c r="C57" s="27" t="n">
        <v>38961</v>
      </c>
      <c r="D57" s="28" t="n">
        <v>128</v>
      </c>
      <c r="E57" s="28"/>
      <c r="F57" s="29" t="n">
        <f aca="false">IF(AND(ISNUMBER(E57),D57&gt;0),E57/D57,IF($B57=$B56,IF(F56=0,1,F56),1))</f>
        <v>1.675</v>
      </c>
      <c r="G57" s="30" t="n">
        <f aca="false">IF(AND(ISNUMBER(E57),D57&gt;0),E57,D57*F57)</f>
        <v>214.4</v>
      </c>
      <c r="H57" s="28" t="n">
        <v>5242</v>
      </c>
      <c r="I57" s="28"/>
      <c r="J57" s="29" t="n">
        <f aca="false">IF(AND(ISNUMBER(I57),H57&gt;0),I57/H57,IF($B57=$B56,IF(J56=0,1,J56),1))</f>
        <v>1.22611876075732</v>
      </c>
      <c r="K57" s="30" t="n">
        <f aca="false">IF(AND(ISNUMBER(I57),H57&gt;0),I57,H57*J57)</f>
        <v>6427.31454388985</v>
      </c>
      <c r="L57" s="28" t="n">
        <v>85.1</v>
      </c>
      <c r="M57" s="28"/>
      <c r="N57" s="29" t="n">
        <f aca="false">IF(AND(ISNUMBER(M57),L57&gt;0),M57/L57,IF($B57=$B56,IF(N56=0,1,N56),1))</f>
        <v>0.390625</v>
      </c>
      <c r="O57" s="30" t="n">
        <f aca="false">IF(AND(ISNUMBER(M57),L57&gt;0),M57,L57*N57)</f>
        <v>33.2421875</v>
      </c>
      <c r="P57" s="28" t="n">
        <v>213</v>
      </c>
      <c r="Q57" s="28"/>
      <c r="R57" s="29" t="n">
        <f aca="false">IF(AND(ISNUMBER(Q57),P57&gt;0),Q57/P57,IF($B57=$B56,IF(R56=0,1,R56),1))</f>
        <v>0.884615384615385</v>
      </c>
      <c r="S57" s="30" t="n">
        <f aca="false">IF(AND(ISNUMBER(Q57),P57&gt;0),Q57,P57*R57)</f>
        <v>188.423076923077</v>
      </c>
      <c r="T57" s="31" t="n">
        <f aca="false">DAY(EOMONTH(C57,0))</f>
        <v>30</v>
      </c>
    </row>
    <row r="58" customFormat="false" ht="15" hidden="false" customHeight="false" outlineLevel="0" collapsed="false">
      <c r="A58" s="26" t="s">
        <v>88</v>
      </c>
      <c r="B58" s="26" t="s">
        <v>49</v>
      </c>
      <c r="C58" s="27" t="n">
        <v>38991</v>
      </c>
      <c r="D58" s="28" t="n">
        <v>147</v>
      </c>
      <c r="E58" s="28" t="n">
        <v>204</v>
      </c>
      <c r="F58" s="29" t="n">
        <f aca="false">IF(AND(ISNUMBER(E58),D58&gt;0),E58/D58,IF($B58=$B57,IF(F57=0,1,F57),1))</f>
        <v>1.38775510204082</v>
      </c>
      <c r="G58" s="30" t="n">
        <f aca="false">IF(AND(ISNUMBER(E58),D58&gt;0),E58,D58*F58)</f>
        <v>204</v>
      </c>
      <c r="H58" s="28" t="n">
        <v>3774</v>
      </c>
      <c r="I58" s="28" t="n">
        <v>4000</v>
      </c>
      <c r="J58" s="29" t="n">
        <f aca="false">IF(AND(ISNUMBER(I58),H58&gt;0),I58/H58,IF($B58=$B57,IF(J57=0,1,J57),1))</f>
        <v>1.05988341282459</v>
      </c>
      <c r="K58" s="30" t="n">
        <f aca="false">IF(AND(ISNUMBER(I58),H58&gt;0),I58,H58*J58)</f>
        <v>4000</v>
      </c>
      <c r="L58" s="28" t="n">
        <v>83.1</v>
      </c>
      <c r="M58" s="28" t="n">
        <v>68</v>
      </c>
      <c r="N58" s="29" t="n">
        <f aca="false">IF(AND(ISNUMBER(M58),L58&gt;0),M58/L58,IF($B58=$B57,IF(N57=0,1,N57),1))</f>
        <v>0.818291215403129</v>
      </c>
      <c r="O58" s="30" t="n">
        <f aca="false">IF(AND(ISNUMBER(M58),L58&gt;0),M58,L58*N58)</f>
        <v>68</v>
      </c>
      <c r="P58" s="28" t="n">
        <v>230</v>
      </c>
      <c r="Q58" s="28" t="n">
        <v>272</v>
      </c>
      <c r="R58" s="29" t="n">
        <f aca="false">IF(AND(ISNUMBER(Q58),P58&gt;0),Q58/P58,IF($B58=$B57,IF(R57=0,1,R57),1))</f>
        <v>1.18260869565217</v>
      </c>
      <c r="S58" s="30" t="n">
        <f aca="false">IF(AND(ISNUMBER(Q58),P58&gt;0),Q58,P58*R58)</f>
        <v>272</v>
      </c>
      <c r="T58" s="31" t="n">
        <f aca="false">DAY(EOMONTH(C58,0))</f>
        <v>31</v>
      </c>
    </row>
    <row r="59" customFormat="false" ht="15" hidden="false" customHeight="false" outlineLevel="0" collapsed="false">
      <c r="A59" s="26" t="s">
        <v>88</v>
      </c>
      <c r="B59" s="26" t="s">
        <v>49</v>
      </c>
      <c r="C59" s="27" t="n">
        <v>39022</v>
      </c>
      <c r="D59" s="28" t="n">
        <v>116</v>
      </c>
      <c r="E59" s="28" t="n">
        <v>216</v>
      </c>
      <c r="F59" s="29" t="n">
        <f aca="false">IF(AND(ISNUMBER(E59),D59&gt;0),E59/D59,IF($B59=$B58,IF(F58=0,1,F58),1))</f>
        <v>1.86206896551724</v>
      </c>
      <c r="G59" s="30" t="n">
        <f aca="false">IF(AND(ISNUMBER(E59),D59&gt;0),E59,D59*F59)</f>
        <v>216</v>
      </c>
      <c r="H59" s="28" t="n">
        <v>2801</v>
      </c>
      <c r="I59" s="28" t="n">
        <v>2204</v>
      </c>
      <c r="J59" s="29" t="n">
        <f aca="false">IF(AND(ISNUMBER(I59),H59&gt;0),I59/H59,IF($B59=$B58,IF(J58=0,1,J58),1))</f>
        <v>0.786861835058908</v>
      </c>
      <c r="K59" s="30" t="n">
        <f aca="false">IF(AND(ISNUMBER(I59),H59&gt;0),I59,H59*J59)</f>
        <v>2204</v>
      </c>
      <c r="L59" s="28" t="n">
        <v>165</v>
      </c>
      <c r="M59" s="28" t="n">
        <v>72</v>
      </c>
      <c r="N59" s="29" t="n">
        <f aca="false">IF(AND(ISNUMBER(M59),L59&gt;0),M59/L59,IF($B59=$B58,IF(N58=0,1,N58),1))</f>
        <v>0.436363636363636</v>
      </c>
      <c r="O59" s="30" t="n">
        <f aca="false">IF(AND(ISNUMBER(M59),L59&gt;0),M59,L59*N59)</f>
        <v>72</v>
      </c>
      <c r="P59" s="28" t="n">
        <v>282</v>
      </c>
      <c r="Q59" s="28" t="n">
        <v>288</v>
      </c>
      <c r="R59" s="29" t="n">
        <f aca="false">IF(AND(ISNUMBER(Q59),P59&gt;0),Q59/P59,IF($B59=$B58,IF(R58=0,1,R58),1))</f>
        <v>1.02127659574468</v>
      </c>
      <c r="S59" s="30" t="n">
        <f aca="false">IF(AND(ISNUMBER(Q59),P59&gt;0),Q59,P59*R59)</f>
        <v>288</v>
      </c>
      <c r="T59" s="31" t="n">
        <f aca="false">DAY(EOMONTH(C59,0))</f>
        <v>30</v>
      </c>
    </row>
    <row r="60" customFormat="false" ht="15" hidden="false" customHeight="false" outlineLevel="0" collapsed="false">
      <c r="A60" s="26" t="s">
        <v>88</v>
      </c>
      <c r="B60" s="26" t="s">
        <v>49</v>
      </c>
      <c r="C60" s="27" t="n">
        <v>39052</v>
      </c>
      <c r="D60" s="28" t="n">
        <v>59</v>
      </c>
      <c r="E60" s="28" t="n">
        <v>88</v>
      </c>
      <c r="F60" s="29" t="n">
        <f aca="false">IF(AND(ISNUMBER(E60),D60&gt;0),E60/D60,IF($B60=$B59,IF(F59=0,1,F59),1))</f>
        <v>1.49152542372881</v>
      </c>
      <c r="G60" s="30" t="n">
        <f aca="false">IF(AND(ISNUMBER(E60),D60&gt;0),E60,D60*F60)</f>
        <v>88</v>
      </c>
      <c r="H60" s="28" t="n">
        <v>3553</v>
      </c>
      <c r="I60" s="28" t="n">
        <v>3550</v>
      </c>
      <c r="J60" s="29" t="n">
        <f aca="false">IF(AND(ISNUMBER(I60),H60&gt;0),I60/H60,IF($B60=$B59,IF(J59=0,1,J59),1))</f>
        <v>0.999155643118491</v>
      </c>
      <c r="K60" s="30" t="n">
        <f aca="false">IF(AND(ISNUMBER(I60),H60&gt;0),I60,H60*J60)</f>
        <v>3550</v>
      </c>
      <c r="L60" s="28" t="n">
        <v>50.2</v>
      </c>
      <c r="M60" s="28" t="n">
        <v>32</v>
      </c>
      <c r="N60" s="29" t="n">
        <f aca="false">IF(AND(ISNUMBER(M60),L60&gt;0),M60/L60,IF($B60=$B59,IF(N59=0,1,N59),1))</f>
        <v>0.637450199203187</v>
      </c>
      <c r="O60" s="30" t="n">
        <f aca="false">IF(AND(ISNUMBER(M60),L60&gt;0),M60,L60*N60)</f>
        <v>32</v>
      </c>
      <c r="P60" s="28" t="n">
        <v>109</v>
      </c>
      <c r="Q60" s="28" t="n">
        <v>120</v>
      </c>
      <c r="R60" s="29" t="n">
        <f aca="false">IF(AND(ISNUMBER(Q60),P60&gt;0),Q60/P60,IF($B60=$B59,IF(R59=0,1,R59),1))</f>
        <v>1.10091743119266</v>
      </c>
      <c r="S60" s="30" t="n">
        <f aca="false">IF(AND(ISNUMBER(Q60),P60&gt;0),Q60,P60*R60)</f>
        <v>120</v>
      </c>
      <c r="T60" s="31" t="n">
        <f aca="false">DAY(EOMONTH(C60,0))</f>
        <v>31</v>
      </c>
    </row>
    <row r="61" customFormat="false" ht="15" hidden="false" customHeight="false" outlineLevel="0" collapsed="false">
      <c r="A61" s="26" t="s">
        <v>88</v>
      </c>
      <c r="B61" s="26" t="s">
        <v>49</v>
      </c>
      <c r="C61" s="27" t="n">
        <v>39083</v>
      </c>
      <c r="D61" s="28" t="n">
        <v>80.1</v>
      </c>
      <c r="E61" s="28" t="n">
        <v>193</v>
      </c>
      <c r="F61" s="29" t="n">
        <f aca="false">IF(AND(ISNUMBER(E61),D61&gt;0),E61/D61,IF($B61=$B60,IF(F60=0,1,F60),1))</f>
        <v>2.40948813982522</v>
      </c>
      <c r="G61" s="30" t="n">
        <f aca="false">IF(AND(ISNUMBER(E61),D61&gt;0),E61,D61*F61)</f>
        <v>193</v>
      </c>
      <c r="H61" s="28" t="n">
        <v>4647</v>
      </c>
      <c r="I61" s="28" t="n">
        <v>4035</v>
      </c>
      <c r="J61" s="29" t="n">
        <f aca="false">IF(AND(ISNUMBER(I61),H61&gt;0),I61/H61,IF($B61=$B60,IF(J60=0,1,J60),1))</f>
        <v>0.868302130406714</v>
      </c>
      <c r="K61" s="30" t="n">
        <f aca="false">IF(AND(ISNUMBER(I61),H61&gt;0),I61,H61*J61)</f>
        <v>4035</v>
      </c>
      <c r="L61" s="28" t="n">
        <v>96.4</v>
      </c>
      <c r="M61" s="28" t="n">
        <v>71</v>
      </c>
      <c r="N61" s="29" t="n">
        <f aca="false">IF(AND(ISNUMBER(M61),L61&gt;0),M61/L61,IF($B61=$B60,IF(N60=0,1,N60),1))</f>
        <v>0.736514522821577</v>
      </c>
      <c r="O61" s="30" t="n">
        <f aca="false">IF(AND(ISNUMBER(M61),L61&gt;0),M61,L61*N61)</f>
        <v>71</v>
      </c>
      <c r="P61" s="28" t="n">
        <v>176</v>
      </c>
      <c r="Q61" s="28" t="n">
        <v>264</v>
      </c>
      <c r="R61" s="29" t="n">
        <f aca="false">IF(AND(ISNUMBER(Q61),P61&gt;0),Q61/P61,IF($B61=$B60,IF(R60=0,1,R60),1))</f>
        <v>1.5</v>
      </c>
      <c r="S61" s="30" t="n">
        <f aca="false">IF(AND(ISNUMBER(Q61),P61&gt;0),Q61,P61*R61)</f>
        <v>264</v>
      </c>
      <c r="T61" s="31" t="n">
        <f aca="false">DAY(EOMONTH(C61,0))</f>
        <v>31</v>
      </c>
    </row>
    <row r="62" customFormat="false" ht="15" hidden="false" customHeight="false" outlineLevel="0" collapsed="false">
      <c r="A62" s="26" t="s">
        <v>88</v>
      </c>
      <c r="B62" s="26" t="s">
        <v>49</v>
      </c>
      <c r="C62" s="27" t="n">
        <v>39114</v>
      </c>
      <c r="D62" s="28" t="n">
        <v>109</v>
      </c>
      <c r="E62" s="28" t="n">
        <v>280</v>
      </c>
      <c r="F62" s="29" t="n">
        <f aca="false">IF(AND(ISNUMBER(E62),D62&gt;0),E62/D62,IF($B62=$B61,IF(F61=0,1,F61),1))</f>
        <v>2.56880733944954</v>
      </c>
      <c r="G62" s="30" t="n">
        <f aca="false">IF(AND(ISNUMBER(E62),D62&gt;0),E62,D62*F62)</f>
        <v>280</v>
      </c>
      <c r="H62" s="28" t="n">
        <v>4693</v>
      </c>
      <c r="I62" s="28" t="n">
        <v>4698</v>
      </c>
      <c r="J62" s="29" t="n">
        <f aca="false">IF(AND(ISNUMBER(I62),H62&gt;0),I62/H62,IF($B62=$B61,IF(J61=0,1,J61),1))</f>
        <v>1.00106541657788</v>
      </c>
      <c r="K62" s="30" t="n">
        <f aca="false">IF(AND(ISNUMBER(I62),H62&gt;0),I62,H62*J62)</f>
        <v>4698</v>
      </c>
      <c r="L62" s="28" t="n">
        <v>104</v>
      </c>
      <c r="M62" s="28" t="n">
        <v>104</v>
      </c>
      <c r="N62" s="29" t="n">
        <f aca="false">IF(AND(ISNUMBER(M62),L62&gt;0),M62/L62,IF($B62=$B61,IF(N61=0,1,N61),1))</f>
        <v>1</v>
      </c>
      <c r="O62" s="30" t="n">
        <f aca="false">IF(AND(ISNUMBER(M62),L62&gt;0),M62,L62*N62)</f>
        <v>104</v>
      </c>
      <c r="P62" s="28" t="n">
        <v>214</v>
      </c>
      <c r="Q62" s="28" t="n">
        <v>384</v>
      </c>
      <c r="R62" s="29" t="n">
        <f aca="false">IF(AND(ISNUMBER(Q62),P62&gt;0),Q62/P62,IF($B62=$B61,IF(R61=0,1,R61),1))</f>
        <v>1.79439252336449</v>
      </c>
      <c r="S62" s="30" t="n">
        <f aca="false">IF(AND(ISNUMBER(Q62),P62&gt;0),Q62,P62*R62)</f>
        <v>384</v>
      </c>
      <c r="T62" s="31" t="n">
        <f aca="false">DAY(EOMONTH(C62,0))</f>
        <v>28</v>
      </c>
    </row>
    <row r="63" customFormat="false" ht="15" hidden="false" customHeight="false" outlineLevel="0" collapsed="false">
      <c r="A63" s="26" t="s">
        <v>88</v>
      </c>
      <c r="B63" s="26" t="s">
        <v>49</v>
      </c>
      <c r="C63" s="27" t="n">
        <v>39142</v>
      </c>
      <c r="D63" s="28" t="n">
        <v>131</v>
      </c>
      <c r="E63" s="28" t="n">
        <v>285</v>
      </c>
      <c r="F63" s="29" t="n">
        <f aca="false">IF(AND(ISNUMBER(E63),D63&gt;0),E63/D63,IF($B63=$B62,IF(F62=0,1,F62),1))</f>
        <v>2.17557251908397</v>
      </c>
      <c r="G63" s="30" t="n">
        <f aca="false">IF(AND(ISNUMBER(E63),D63&gt;0),E63,D63*F63)</f>
        <v>285</v>
      </c>
      <c r="H63" s="28" t="n">
        <v>3282</v>
      </c>
      <c r="I63" s="28" t="n">
        <v>4125</v>
      </c>
      <c r="J63" s="29" t="n">
        <f aca="false">IF(AND(ISNUMBER(I63),H63&gt;0),I63/H63,IF($B63=$B62,IF(J62=0,1,J62),1))</f>
        <v>1.25685557586837</v>
      </c>
      <c r="K63" s="30" t="n">
        <f aca="false">IF(AND(ISNUMBER(I63),H63&gt;0),I63,H63*J63)</f>
        <v>4125</v>
      </c>
      <c r="L63" s="28" t="n">
        <v>117</v>
      </c>
      <c r="M63" s="28" t="n">
        <v>105</v>
      </c>
      <c r="N63" s="29" t="n">
        <f aca="false">IF(AND(ISNUMBER(M63),L63&gt;0),M63/L63,IF($B63=$B62,IF(N62=0,1,N62),1))</f>
        <v>0.897435897435898</v>
      </c>
      <c r="O63" s="30" t="n">
        <f aca="false">IF(AND(ISNUMBER(M63),L63&gt;0),M63,L63*N63)</f>
        <v>105</v>
      </c>
      <c r="P63" s="28" t="n">
        <v>248</v>
      </c>
      <c r="Q63" s="28" t="n">
        <v>390</v>
      </c>
      <c r="R63" s="29" t="n">
        <f aca="false">IF(AND(ISNUMBER(Q63),P63&gt;0),Q63/P63,IF($B63=$B62,IF(R62=0,1,R62),1))</f>
        <v>1.57258064516129</v>
      </c>
      <c r="S63" s="30" t="n">
        <f aca="false">IF(AND(ISNUMBER(Q63),P63&gt;0),Q63,P63*R63)</f>
        <v>390</v>
      </c>
      <c r="T63" s="31" t="n">
        <f aca="false">DAY(EOMONTH(C63,0))</f>
        <v>31</v>
      </c>
    </row>
    <row r="64" customFormat="false" ht="15" hidden="false" customHeight="false" outlineLevel="0" collapsed="false">
      <c r="A64" s="26" t="s">
        <v>88</v>
      </c>
      <c r="B64" s="26" t="s">
        <v>49</v>
      </c>
      <c r="C64" s="27" t="n">
        <v>39173</v>
      </c>
      <c r="D64" s="28" t="n">
        <v>225</v>
      </c>
      <c r="E64" s="28" t="n">
        <v>280</v>
      </c>
      <c r="F64" s="29" t="n">
        <f aca="false">IF(AND(ISNUMBER(E64),D64&gt;0),E64/D64,IF($B64=$B63,IF(F63=0,1,F63),1))</f>
        <v>1.24444444444444</v>
      </c>
      <c r="G64" s="30" t="n">
        <f aca="false">IF(AND(ISNUMBER(E64),D64&gt;0),E64,D64*F64)</f>
        <v>280</v>
      </c>
      <c r="H64" s="28" t="n">
        <v>3903</v>
      </c>
      <c r="I64" s="28" t="n">
        <v>3647</v>
      </c>
      <c r="J64" s="29" t="n">
        <f aca="false">IF(AND(ISNUMBER(I64),H64&gt;0),I64/H64,IF($B64=$B63,IF(J63=0,1,J63),1))</f>
        <v>0.934409428644632</v>
      </c>
      <c r="K64" s="30" t="n">
        <f aca="false">IF(AND(ISNUMBER(I64),H64&gt;0),I64,H64*J64)</f>
        <v>3647</v>
      </c>
      <c r="L64" s="28" t="n">
        <v>622</v>
      </c>
      <c r="M64" s="28" t="n">
        <v>98</v>
      </c>
      <c r="N64" s="29" t="n">
        <f aca="false">IF(AND(ISNUMBER(M64),L64&gt;0),M64/L64,IF($B64=$B63,IF(N63=0,1,N63),1))</f>
        <v>0.157556270096463</v>
      </c>
      <c r="O64" s="30" t="n">
        <f aca="false">IF(AND(ISNUMBER(M64),L64&gt;0),M64,L64*N64)</f>
        <v>98</v>
      </c>
      <c r="P64" s="28" t="n">
        <v>847</v>
      </c>
      <c r="Q64" s="28" t="n">
        <v>378</v>
      </c>
      <c r="R64" s="29" t="n">
        <f aca="false">IF(AND(ISNUMBER(Q64),P64&gt;0),Q64/P64,IF($B64=$B63,IF(R63=0,1,R63),1))</f>
        <v>0.446280991735537</v>
      </c>
      <c r="S64" s="30" t="n">
        <f aca="false">IF(AND(ISNUMBER(Q64),P64&gt;0),Q64,P64*R64)</f>
        <v>378</v>
      </c>
      <c r="T64" s="31" t="n">
        <f aca="false">DAY(EOMONTH(C64,0))</f>
        <v>30</v>
      </c>
    </row>
    <row r="65" customFormat="false" ht="15" hidden="false" customHeight="false" outlineLevel="0" collapsed="false">
      <c r="A65" s="26" t="s">
        <v>88</v>
      </c>
      <c r="B65" s="26" t="s">
        <v>49</v>
      </c>
      <c r="C65" s="27" t="n">
        <v>39203</v>
      </c>
      <c r="D65" s="28" t="n">
        <v>164</v>
      </c>
      <c r="E65" s="28"/>
      <c r="F65" s="29" t="n">
        <f aca="false">IF(AND(ISNUMBER(E65),D65&gt;0),E65/D65,IF($B65=$B64,IF(F64=0,1,F64),1))</f>
        <v>1.24444444444444</v>
      </c>
      <c r="G65" s="30" t="n">
        <f aca="false">IF(AND(ISNUMBER(E65),D65&gt;0),E65,D65*F65)</f>
        <v>204.088888888889</v>
      </c>
      <c r="H65" s="28" t="n">
        <v>2082</v>
      </c>
      <c r="I65" s="28"/>
      <c r="J65" s="29" t="n">
        <f aca="false">IF(AND(ISNUMBER(I65),H65&gt;0),I65/H65,IF($B65=$B64,IF(J64=0,1,J64),1))</f>
        <v>0.934409428644632</v>
      </c>
      <c r="K65" s="30" t="n">
        <f aca="false">IF(AND(ISNUMBER(I65),H65&gt;0),I65,H65*J65)</f>
        <v>1945.44043043812</v>
      </c>
      <c r="L65" s="28" t="n">
        <v>8.88</v>
      </c>
      <c r="M65" s="28"/>
      <c r="N65" s="29" t="n">
        <f aca="false">IF(AND(ISNUMBER(M65),L65&gt;0),M65/L65,IF($B65=$B64,IF(N64=0,1,N64),1))</f>
        <v>0.157556270096463</v>
      </c>
      <c r="O65" s="30" t="n">
        <f aca="false">IF(AND(ISNUMBER(M65),L65&gt;0),M65,L65*N65)</f>
        <v>1.39909967845659</v>
      </c>
      <c r="P65" s="28" t="n">
        <v>173</v>
      </c>
      <c r="Q65" s="28"/>
      <c r="R65" s="29" t="n">
        <f aca="false">IF(AND(ISNUMBER(Q65),P65&gt;0),Q65/P65,IF($B65=$B64,IF(R64=0,1,R64),1))</f>
        <v>0.446280991735537</v>
      </c>
      <c r="S65" s="30" t="n">
        <f aca="false">IF(AND(ISNUMBER(Q65),P65&gt;0),Q65,P65*R65)</f>
        <v>77.2066115702479</v>
      </c>
      <c r="T65" s="31" t="n">
        <f aca="false">DAY(EOMONTH(C65,0))</f>
        <v>31</v>
      </c>
    </row>
    <row r="66" customFormat="false" ht="15" hidden="false" customHeight="false" outlineLevel="0" collapsed="false">
      <c r="A66" s="26" t="s">
        <v>88</v>
      </c>
      <c r="B66" s="26" t="s">
        <v>49</v>
      </c>
      <c r="C66" s="27" t="n">
        <v>39234</v>
      </c>
      <c r="D66" s="28" t="n">
        <v>188</v>
      </c>
      <c r="E66" s="28" t="n">
        <v>275</v>
      </c>
      <c r="F66" s="29" t="n">
        <f aca="false">IF(AND(ISNUMBER(E66),D66&gt;0),E66/D66,IF($B66=$B65,IF(F65=0,1,F65),1))</f>
        <v>1.46276595744681</v>
      </c>
      <c r="G66" s="30" t="n">
        <f aca="false">IF(AND(ISNUMBER(E66),D66&gt;0),E66,D66*F66)</f>
        <v>275</v>
      </c>
      <c r="H66" s="28" t="n">
        <v>3547</v>
      </c>
      <c r="I66" s="28" t="n">
        <v>5114</v>
      </c>
      <c r="J66" s="29" t="n">
        <f aca="false">IF(AND(ISNUMBER(I66),H66&gt;0),I66/H66,IF($B66=$B65,IF(J65=0,1,J65),1))</f>
        <v>1.44178178742599</v>
      </c>
      <c r="K66" s="30" t="n">
        <f aca="false">IF(AND(ISNUMBER(I66),H66&gt;0),I66,H66*J66)</f>
        <v>5114</v>
      </c>
      <c r="L66" s="28" t="n">
        <v>21.3</v>
      </c>
      <c r="M66" s="28" t="n">
        <v>97</v>
      </c>
      <c r="N66" s="29" t="n">
        <f aca="false">IF(AND(ISNUMBER(M66),L66&gt;0),M66/L66,IF($B66=$B65,IF(N65=0,1,N65),1))</f>
        <v>4.55399061032864</v>
      </c>
      <c r="O66" s="30" t="n">
        <f aca="false">IF(AND(ISNUMBER(M66),L66&gt;0),M66,L66*N66)</f>
        <v>97</v>
      </c>
      <c r="P66" s="28" t="n">
        <v>209</v>
      </c>
      <c r="Q66" s="28" t="n">
        <v>372</v>
      </c>
      <c r="R66" s="29" t="n">
        <f aca="false">IF(AND(ISNUMBER(Q66),P66&gt;0),Q66/P66,IF($B66=$B65,IF(R65=0,1,R65),1))</f>
        <v>1.7799043062201</v>
      </c>
      <c r="S66" s="30" t="n">
        <f aca="false">IF(AND(ISNUMBER(Q66),P66&gt;0),Q66,P66*R66)</f>
        <v>372</v>
      </c>
      <c r="T66" s="31" t="n">
        <f aca="false">DAY(EOMONTH(C66,0))</f>
        <v>30</v>
      </c>
    </row>
    <row r="67" customFormat="false" ht="15" hidden="false" customHeight="false" outlineLevel="0" collapsed="false">
      <c r="A67" s="26" t="s">
        <v>88</v>
      </c>
      <c r="B67" s="26" t="s">
        <v>49</v>
      </c>
      <c r="C67" s="27" t="n">
        <v>39264</v>
      </c>
      <c r="D67" s="28" t="n">
        <v>272</v>
      </c>
      <c r="E67" s="28" t="n">
        <v>360</v>
      </c>
      <c r="F67" s="29" t="n">
        <f aca="false">IF(AND(ISNUMBER(E67),D67&gt;0),E67/D67,IF($B67=$B66,IF(F66=0,1,F66),1))</f>
        <v>1.32352941176471</v>
      </c>
      <c r="G67" s="30" t="n">
        <f aca="false">IF(AND(ISNUMBER(E67),D67&gt;0),E67,D67*F67)</f>
        <v>360</v>
      </c>
      <c r="H67" s="28" t="n">
        <v>10308</v>
      </c>
      <c r="I67" s="28" t="n">
        <v>5727</v>
      </c>
      <c r="J67" s="29" t="n">
        <f aca="false">IF(AND(ISNUMBER(I67),H67&gt;0),I67/H67,IF($B67=$B66,IF(J66=0,1,J66),1))</f>
        <v>0.55558789289872</v>
      </c>
      <c r="K67" s="30" t="n">
        <f aca="false">IF(AND(ISNUMBER(I67),H67&gt;0),I67,H67*J67)</f>
        <v>5727</v>
      </c>
      <c r="L67" s="28" t="n">
        <v>135</v>
      </c>
      <c r="M67" s="28" t="n">
        <v>120</v>
      </c>
      <c r="N67" s="29" t="n">
        <f aca="false">IF(AND(ISNUMBER(M67),L67&gt;0),M67/L67,IF($B67=$B66,IF(N66=0,1,N66),1))</f>
        <v>0.888888888888889</v>
      </c>
      <c r="O67" s="30" t="n">
        <f aca="false">IF(AND(ISNUMBER(M67),L67&gt;0),M67,L67*N67)</f>
        <v>120</v>
      </c>
      <c r="P67" s="28" t="n">
        <v>407</v>
      </c>
      <c r="Q67" s="28" t="n">
        <v>480</v>
      </c>
      <c r="R67" s="29" t="n">
        <f aca="false">IF(AND(ISNUMBER(Q67),P67&gt;0),Q67/P67,IF($B67=$B66,IF(R66=0,1,R66),1))</f>
        <v>1.17936117936118</v>
      </c>
      <c r="S67" s="30" t="n">
        <f aca="false">IF(AND(ISNUMBER(Q67),P67&gt;0),Q67,P67*R67)</f>
        <v>480</v>
      </c>
      <c r="T67" s="31" t="n">
        <f aca="false">DAY(EOMONTH(C67,0))</f>
        <v>31</v>
      </c>
    </row>
    <row r="68" customFormat="false" ht="15" hidden="false" customHeight="false" outlineLevel="0" collapsed="false">
      <c r="A68" s="26" t="s">
        <v>88</v>
      </c>
      <c r="B68" s="26" t="s">
        <v>49</v>
      </c>
      <c r="C68" s="27" t="n">
        <v>39295</v>
      </c>
      <c r="D68" s="28" t="n">
        <v>452</v>
      </c>
      <c r="E68" s="28"/>
      <c r="F68" s="29" t="n">
        <f aca="false">IF(AND(ISNUMBER(E68),D68&gt;0),E68/D68,IF($B68=$B67,IF(F67=0,1,F67),1))</f>
        <v>1.32352941176471</v>
      </c>
      <c r="G68" s="30" t="n">
        <f aca="false">IF(AND(ISNUMBER(E68),D68&gt;0),E68,D68*F68)</f>
        <v>598.235294117647</v>
      </c>
      <c r="H68" s="28" t="n">
        <v>7449</v>
      </c>
      <c r="I68" s="28"/>
      <c r="J68" s="29" t="n">
        <f aca="false">IF(AND(ISNUMBER(I68),H68&gt;0),I68/H68,IF($B68=$B67,IF(J67=0,1,J67),1))</f>
        <v>0.55558789289872</v>
      </c>
      <c r="K68" s="30" t="n">
        <f aca="false">IF(AND(ISNUMBER(I68),H68&gt;0),I68,H68*J68)</f>
        <v>4138.57421420256</v>
      </c>
      <c r="L68" s="28" t="n">
        <v>215</v>
      </c>
      <c r="M68" s="28"/>
      <c r="N68" s="29" t="n">
        <f aca="false">IF(AND(ISNUMBER(M68),L68&gt;0),M68/L68,IF($B68=$B67,IF(N67=0,1,N67),1))</f>
        <v>0.888888888888889</v>
      </c>
      <c r="O68" s="30" t="n">
        <f aca="false">IF(AND(ISNUMBER(M68),L68&gt;0),M68,L68*N68)</f>
        <v>191.111111111111</v>
      </c>
      <c r="P68" s="28" t="n">
        <v>667</v>
      </c>
      <c r="Q68" s="28"/>
      <c r="R68" s="29" t="n">
        <f aca="false">IF(AND(ISNUMBER(Q68),P68&gt;0),Q68/P68,IF($B68=$B67,IF(R67=0,1,R67),1))</f>
        <v>1.17936117936118</v>
      </c>
      <c r="S68" s="30" t="n">
        <f aca="false">IF(AND(ISNUMBER(Q68),P68&gt;0),Q68,P68*R68)</f>
        <v>786.633906633907</v>
      </c>
      <c r="T68" s="31" t="n">
        <f aca="false">DAY(EOMONTH(C68,0))</f>
        <v>31</v>
      </c>
    </row>
    <row r="69" customFormat="false" ht="15" hidden="false" customHeight="false" outlineLevel="0" collapsed="false">
      <c r="A69" s="26" t="s">
        <v>88</v>
      </c>
      <c r="B69" s="26" t="s">
        <v>49</v>
      </c>
      <c r="C69" s="27" t="n">
        <v>39326</v>
      </c>
      <c r="D69" s="28" t="n">
        <v>258</v>
      </c>
      <c r="E69" s="28"/>
      <c r="F69" s="29" t="n">
        <f aca="false">IF(AND(ISNUMBER(E69),D69&gt;0),E69/D69,IF($B69=$B68,IF(F68=0,1,F68),1))</f>
        <v>1.32352941176471</v>
      </c>
      <c r="G69" s="30" t="n">
        <f aca="false">IF(AND(ISNUMBER(E69),D69&gt;0),E69,D69*F69)</f>
        <v>341.470588235294</v>
      </c>
      <c r="H69" s="28" t="n">
        <v>9429</v>
      </c>
      <c r="I69" s="28"/>
      <c r="J69" s="29" t="n">
        <f aca="false">IF(AND(ISNUMBER(I69),H69&gt;0),I69/H69,IF($B69=$B68,IF(J68=0,1,J68),1))</f>
        <v>0.55558789289872</v>
      </c>
      <c r="K69" s="30" t="n">
        <f aca="false">IF(AND(ISNUMBER(I69),H69&gt;0),I69,H69*J69)</f>
        <v>5238.63824214203</v>
      </c>
      <c r="L69" s="28" t="n">
        <v>158</v>
      </c>
      <c r="M69" s="28"/>
      <c r="N69" s="29" t="n">
        <f aca="false">IF(AND(ISNUMBER(M69),L69&gt;0),M69/L69,IF($B69=$B68,IF(N68=0,1,N68),1))</f>
        <v>0.888888888888889</v>
      </c>
      <c r="O69" s="30" t="n">
        <f aca="false">IF(AND(ISNUMBER(M69),L69&gt;0),M69,L69*N69)</f>
        <v>140.444444444444</v>
      </c>
      <c r="P69" s="28" t="n">
        <v>416</v>
      </c>
      <c r="Q69" s="28"/>
      <c r="R69" s="29" t="n">
        <f aca="false">IF(AND(ISNUMBER(Q69),P69&gt;0),Q69/P69,IF($B69=$B68,IF(R68=0,1,R68),1))</f>
        <v>1.17936117936118</v>
      </c>
      <c r="S69" s="30" t="n">
        <f aca="false">IF(AND(ISNUMBER(Q69),P69&gt;0),Q69,P69*R69)</f>
        <v>490.614250614251</v>
      </c>
      <c r="T69" s="31" t="n">
        <f aca="false">DAY(EOMONTH(C69,0))</f>
        <v>30</v>
      </c>
    </row>
    <row r="70" customFormat="false" ht="15" hidden="false" customHeight="false" outlineLevel="0" collapsed="false">
      <c r="A70" s="26" t="s">
        <v>88</v>
      </c>
      <c r="B70" s="26" t="s">
        <v>49</v>
      </c>
      <c r="C70" s="27" t="n">
        <v>39356</v>
      </c>
      <c r="D70" s="28" t="n">
        <v>0</v>
      </c>
      <c r="E70" s="28"/>
      <c r="F70" s="29" t="n">
        <f aca="false">IF(AND(ISNUMBER(E70),D70&gt;0),E70/D70,IF($B70=$B69,IF(F69=0,1,F69),1))</f>
        <v>1.32352941176471</v>
      </c>
      <c r="G70" s="30" t="n">
        <f aca="false">IF(AND(ISNUMBER(E70),D70&gt;0),E70,D70*F70)</f>
        <v>0</v>
      </c>
      <c r="H70" s="28" t="n">
        <v>0</v>
      </c>
      <c r="I70" s="28"/>
      <c r="J70" s="29" t="n">
        <f aca="false">IF(AND(ISNUMBER(I70),H70&gt;0),I70/H70,IF($B70=$B69,IF(J69=0,1,J69),1))</f>
        <v>0.55558789289872</v>
      </c>
      <c r="K70" s="30" t="n">
        <f aca="false">IF(AND(ISNUMBER(I70),H70&gt;0),I70,H70*J70)</f>
        <v>0</v>
      </c>
      <c r="L70" s="28" t="n">
        <v>0</v>
      </c>
      <c r="M70" s="28"/>
      <c r="N70" s="29" t="n">
        <f aca="false">IF(AND(ISNUMBER(M70),L70&gt;0),M70/L70,IF($B70=$B69,IF(N69=0,1,N69),1))</f>
        <v>0.888888888888889</v>
      </c>
      <c r="O70" s="30" t="n">
        <f aca="false">IF(AND(ISNUMBER(M70),L70&gt;0),M70,L70*N70)</f>
        <v>0</v>
      </c>
      <c r="P70" s="28" t="n">
        <v>0</v>
      </c>
      <c r="Q70" s="28"/>
      <c r="R70" s="29" t="n">
        <f aca="false">IF(AND(ISNUMBER(Q70),P70&gt;0),Q70/P70,IF($B70=$B69,IF(R69=0,1,R69),1))</f>
        <v>1.17936117936118</v>
      </c>
      <c r="S70" s="30" t="n">
        <f aca="false">IF(AND(ISNUMBER(Q70),P70&gt;0),Q70,P70*R70)</f>
        <v>0</v>
      </c>
      <c r="T70" s="31" t="n">
        <f aca="false">DAY(EOMONTH(C70,0))</f>
        <v>31</v>
      </c>
    </row>
    <row r="71" customFormat="false" ht="15" hidden="false" customHeight="false" outlineLevel="0" collapsed="false">
      <c r="A71" s="26" t="s">
        <v>88</v>
      </c>
      <c r="B71" s="26" t="s">
        <v>49</v>
      </c>
      <c r="C71" s="27" t="n">
        <v>39387</v>
      </c>
      <c r="D71" s="28" t="n">
        <v>117</v>
      </c>
      <c r="E71" s="28"/>
      <c r="F71" s="29" t="n">
        <f aca="false">IF(AND(ISNUMBER(E71),D71&gt;0),E71/D71,IF($B71=$B70,IF(F70=0,1,F70),1))</f>
        <v>1.32352941176471</v>
      </c>
      <c r="G71" s="30" t="n">
        <f aca="false">IF(AND(ISNUMBER(E71),D71&gt;0),E71,D71*F71)</f>
        <v>154.852941176471</v>
      </c>
      <c r="H71" s="28" t="n">
        <v>7227</v>
      </c>
      <c r="I71" s="28"/>
      <c r="J71" s="29" t="n">
        <f aca="false">IF(AND(ISNUMBER(I71),H71&gt;0),I71/H71,IF($B71=$B70,IF(J70=0,1,J70),1))</f>
        <v>0.55558789289872</v>
      </c>
      <c r="K71" s="30" t="n">
        <f aca="false">IF(AND(ISNUMBER(I71),H71&gt;0),I71,H71*J71)</f>
        <v>4015.23370197905</v>
      </c>
      <c r="L71" s="28" t="n">
        <v>160</v>
      </c>
      <c r="M71" s="28"/>
      <c r="N71" s="29" t="n">
        <f aca="false">IF(AND(ISNUMBER(M71),L71&gt;0),M71/L71,IF($B71=$B70,IF(N70=0,1,N70),1))</f>
        <v>0.888888888888889</v>
      </c>
      <c r="O71" s="30" t="n">
        <f aca="false">IF(AND(ISNUMBER(M71),L71&gt;0),M71,L71*N71)</f>
        <v>142.222222222222</v>
      </c>
      <c r="P71" s="28" t="n">
        <v>278</v>
      </c>
      <c r="Q71" s="28"/>
      <c r="R71" s="29" t="n">
        <f aca="false">IF(AND(ISNUMBER(Q71),P71&gt;0),Q71/P71,IF($B71=$B70,IF(R70=0,1,R70),1))</f>
        <v>1.17936117936118</v>
      </c>
      <c r="S71" s="30" t="n">
        <f aca="false">IF(AND(ISNUMBER(Q71),P71&gt;0),Q71,P71*R71)</f>
        <v>327.862407862408</v>
      </c>
      <c r="T71" s="31" t="n">
        <f aca="false">DAY(EOMONTH(C71,0))</f>
        <v>30</v>
      </c>
    </row>
    <row r="72" customFormat="false" ht="15" hidden="false" customHeight="false" outlineLevel="0" collapsed="false">
      <c r="A72" s="26" t="s">
        <v>88</v>
      </c>
      <c r="B72" s="26" t="s">
        <v>49</v>
      </c>
      <c r="C72" s="27" t="n">
        <v>39417</v>
      </c>
      <c r="D72" s="28" t="n">
        <v>207</v>
      </c>
      <c r="E72" s="28" t="n">
        <v>282</v>
      </c>
      <c r="F72" s="29" t="n">
        <f aca="false">IF(AND(ISNUMBER(E72),D72&gt;0),E72/D72,IF($B72=$B71,IF(F71=0,1,F71),1))</f>
        <v>1.36231884057971</v>
      </c>
      <c r="G72" s="30" t="n">
        <f aca="false">IF(AND(ISNUMBER(E72),D72&gt;0),E72,D72*F72)</f>
        <v>282</v>
      </c>
      <c r="H72" s="28" t="n">
        <v>16134</v>
      </c>
      <c r="I72" s="28" t="n">
        <v>7411</v>
      </c>
      <c r="J72" s="29" t="n">
        <f aca="false">IF(AND(ISNUMBER(I72),H72&gt;0),I72/H72,IF($B72=$B71,IF(J71=0,1,J71),1))</f>
        <v>0.459340523118879</v>
      </c>
      <c r="K72" s="30" t="n">
        <f aca="false">IF(AND(ISNUMBER(I72),H72&gt;0),I72,H72*J72)</f>
        <v>7411</v>
      </c>
      <c r="L72" s="28" t="n">
        <v>138</v>
      </c>
      <c r="M72" s="28" t="n">
        <v>110</v>
      </c>
      <c r="N72" s="29" t="n">
        <f aca="false">IF(AND(ISNUMBER(M72),L72&gt;0),M72/L72,IF($B72=$B71,IF(N71=0,1,N71),1))</f>
        <v>0.797101449275362</v>
      </c>
      <c r="O72" s="30" t="n">
        <f aca="false">IF(AND(ISNUMBER(M72),L72&gt;0),M72,L72*N72)</f>
        <v>110</v>
      </c>
      <c r="P72" s="28" t="n">
        <v>345</v>
      </c>
      <c r="Q72" s="28" t="n">
        <v>392</v>
      </c>
      <c r="R72" s="29" t="n">
        <f aca="false">IF(AND(ISNUMBER(Q72),P72&gt;0),Q72/P72,IF($B72=$B71,IF(R71=0,1,R71),1))</f>
        <v>1.13623188405797</v>
      </c>
      <c r="S72" s="30" t="n">
        <f aca="false">IF(AND(ISNUMBER(Q72),P72&gt;0),Q72,P72*R72)</f>
        <v>392</v>
      </c>
      <c r="T72" s="31" t="n">
        <f aca="false">DAY(EOMONTH(C72,0))</f>
        <v>31</v>
      </c>
    </row>
    <row r="73" customFormat="false" ht="15" hidden="false" customHeight="false" outlineLevel="0" collapsed="false">
      <c r="A73" s="26" t="s">
        <v>88</v>
      </c>
      <c r="B73" s="26" t="s">
        <v>49</v>
      </c>
      <c r="C73" s="27" t="n">
        <v>39448</v>
      </c>
      <c r="D73" s="28" t="n">
        <v>296</v>
      </c>
      <c r="E73" s="28"/>
      <c r="F73" s="29" t="n">
        <f aca="false">IF(AND(ISNUMBER(E73),D73&gt;0),E73/D73,IF($B73=$B72,IF(F72=0,1,F72),1))</f>
        <v>1.36231884057971</v>
      </c>
      <c r="G73" s="30" t="n">
        <f aca="false">IF(AND(ISNUMBER(E73),D73&gt;0),E73,D73*F73)</f>
        <v>403.246376811594</v>
      </c>
      <c r="H73" s="28" t="n">
        <v>25258</v>
      </c>
      <c r="I73" s="28"/>
      <c r="J73" s="29" t="n">
        <f aca="false">IF(AND(ISNUMBER(I73),H73&gt;0),I73/H73,IF($B73=$B72,IF(J72=0,1,J72),1))</f>
        <v>0.459340523118879</v>
      </c>
      <c r="K73" s="30" t="n">
        <f aca="false">IF(AND(ISNUMBER(I73),H73&gt;0),I73,H73*J73)</f>
        <v>11602.0229329367</v>
      </c>
      <c r="L73" s="28" t="n">
        <v>107</v>
      </c>
      <c r="M73" s="28"/>
      <c r="N73" s="29" t="n">
        <f aca="false">IF(AND(ISNUMBER(M73),L73&gt;0),M73/L73,IF($B73=$B72,IF(N72=0,1,N72),1))</f>
        <v>0.797101449275362</v>
      </c>
      <c r="O73" s="30" t="n">
        <f aca="false">IF(AND(ISNUMBER(M73),L73&gt;0),M73,L73*N73)</f>
        <v>85.2898550724638</v>
      </c>
      <c r="P73" s="28" t="n">
        <v>403</v>
      </c>
      <c r="Q73" s="28"/>
      <c r="R73" s="29" t="n">
        <f aca="false">IF(AND(ISNUMBER(Q73),P73&gt;0),Q73/P73,IF($B73=$B72,IF(R72=0,1,R72),1))</f>
        <v>1.13623188405797</v>
      </c>
      <c r="S73" s="30" t="n">
        <f aca="false">IF(AND(ISNUMBER(Q73),P73&gt;0),Q73,P73*R73)</f>
        <v>457.901449275362</v>
      </c>
      <c r="T73" s="31" t="n">
        <f aca="false">DAY(EOMONTH(C73,0))</f>
        <v>31</v>
      </c>
    </row>
    <row r="74" customFormat="false" ht="15" hidden="false" customHeight="false" outlineLevel="0" collapsed="false">
      <c r="A74" s="26" t="s">
        <v>88</v>
      </c>
      <c r="B74" s="26" t="s">
        <v>49</v>
      </c>
      <c r="C74" s="27" t="n">
        <v>39479</v>
      </c>
      <c r="D74" s="28" t="n">
        <v>0</v>
      </c>
      <c r="E74" s="28"/>
      <c r="F74" s="29" t="n">
        <f aca="false">IF(AND(ISNUMBER(E74),D74&gt;0),E74/D74,IF($B74=$B73,IF(F73=0,1,F73),1))</f>
        <v>1.36231884057971</v>
      </c>
      <c r="G74" s="30" t="n">
        <f aca="false">IF(AND(ISNUMBER(E74),D74&gt;0),E74,D74*F74)</f>
        <v>0</v>
      </c>
      <c r="H74" s="28" t="n">
        <v>0</v>
      </c>
      <c r="I74" s="28"/>
      <c r="J74" s="29" t="n">
        <f aca="false">IF(AND(ISNUMBER(I74),H74&gt;0),I74/H74,IF($B74=$B73,IF(J73=0,1,J73),1))</f>
        <v>0.459340523118879</v>
      </c>
      <c r="K74" s="30" t="n">
        <f aca="false">IF(AND(ISNUMBER(I74),H74&gt;0),I74,H74*J74)</f>
        <v>0</v>
      </c>
      <c r="L74" s="28" t="n">
        <v>0</v>
      </c>
      <c r="M74" s="28"/>
      <c r="N74" s="29" t="n">
        <f aca="false">IF(AND(ISNUMBER(M74),L74&gt;0),M74/L74,IF($B74=$B73,IF(N73=0,1,N73),1))</f>
        <v>0.797101449275362</v>
      </c>
      <c r="O74" s="30" t="n">
        <f aca="false">IF(AND(ISNUMBER(M74),L74&gt;0),M74,L74*N74)</f>
        <v>0</v>
      </c>
      <c r="P74" s="28" t="n">
        <v>0</v>
      </c>
      <c r="Q74" s="28"/>
      <c r="R74" s="29" t="n">
        <f aca="false">IF(AND(ISNUMBER(Q74),P74&gt;0),Q74/P74,IF($B74=$B73,IF(R73=0,1,R73),1))</f>
        <v>1.13623188405797</v>
      </c>
      <c r="S74" s="30" t="n">
        <f aca="false">IF(AND(ISNUMBER(Q74),P74&gt;0),Q74,P74*R74)</f>
        <v>0</v>
      </c>
      <c r="T74" s="31" t="n">
        <f aca="false">DAY(EOMONTH(C74,0))</f>
        <v>29</v>
      </c>
    </row>
    <row r="75" customFormat="false" ht="15" hidden="false" customHeight="false" outlineLevel="0" collapsed="false">
      <c r="A75" s="26" t="s">
        <v>88</v>
      </c>
      <c r="B75" s="26" t="s">
        <v>49</v>
      </c>
      <c r="C75" s="27" t="n">
        <v>39508</v>
      </c>
      <c r="D75" s="28" t="n">
        <v>0</v>
      </c>
      <c r="E75" s="28"/>
      <c r="F75" s="29" t="n">
        <f aca="false">IF(AND(ISNUMBER(E75),D75&gt;0),E75/D75,IF($B75=$B74,IF(F74=0,1,F74),1))</f>
        <v>1.36231884057971</v>
      </c>
      <c r="G75" s="30" t="n">
        <f aca="false">IF(AND(ISNUMBER(E75),D75&gt;0),E75,D75*F75)</f>
        <v>0</v>
      </c>
      <c r="H75" s="28" t="n">
        <v>0</v>
      </c>
      <c r="I75" s="28"/>
      <c r="J75" s="29" t="n">
        <f aca="false">IF(AND(ISNUMBER(I75),H75&gt;0),I75/H75,IF($B75=$B74,IF(J74=0,1,J74),1))</f>
        <v>0.459340523118879</v>
      </c>
      <c r="K75" s="30" t="n">
        <f aca="false">IF(AND(ISNUMBER(I75),H75&gt;0),I75,H75*J75)</f>
        <v>0</v>
      </c>
      <c r="L75" s="28" t="n">
        <v>0</v>
      </c>
      <c r="M75" s="28"/>
      <c r="N75" s="29" t="n">
        <f aca="false">IF(AND(ISNUMBER(M75),L75&gt;0),M75/L75,IF($B75=$B74,IF(N74=0,1,N74),1))</f>
        <v>0.797101449275362</v>
      </c>
      <c r="O75" s="30" t="n">
        <f aca="false">IF(AND(ISNUMBER(M75),L75&gt;0),M75,L75*N75)</f>
        <v>0</v>
      </c>
      <c r="P75" s="28" t="n">
        <v>0</v>
      </c>
      <c r="Q75" s="28"/>
      <c r="R75" s="29" t="n">
        <f aca="false">IF(AND(ISNUMBER(Q75),P75&gt;0),Q75/P75,IF($B75=$B74,IF(R74=0,1,R74),1))</f>
        <v>1.13623188405797</v>
      </c>
      <c r="S75" s="30" t="n">
        <f aca="false">IF(AND(ISNUMBER(Q75),P75&gt;0),Q75,P75*R75)</f>
        <v>0</v>
      </c>
      <c r="T75" s="31" t="n">
        <f aca="false">DAY(EOMONTH(C75,0))</f>
        <v>31</v>
      </c>
    </row>
    <row r="76" customFormat="false" ht="15" hidden="false" customHeight="false" outlineLevel="0" collapsed="false">
      <c r="A76" s="26" t="s">
        <v>88</v>
      </c>
      <c r="B76" s="26" t="s">
        <v>49</v>
      </c>
      <c r="C76" s="27" t="n">
        <v>39539</v>
      </c>
      <c r="D76" s="28" t="n">
        <v>0</v>
      </c>
      <c r="E76" s="28"/>
      <c r="F76" s="29" t="n">
        <f aca="false">IF(AND(ISNUMBER(E76),D76&gt;0),E76/D76,IF($B76=$B75,IF(F75=0,1,F75),1))</f>
        <v>1.36231884057971</v>
      </c>
      <c r="G76" s="30" t="n">
        <f aca="false">IF(AND(ISNUMBER(E76),D76&gt;0),E76,D76*F76)</f>
        <v>0</v>
      </c>
      <c r="H76" s="28" t="n">
        <v>0</v>
      </c>
      <c r="I76" s="28"/>
      <c r="J76" s="29" t="n">
        <f aca="false">IF(AND(ISNUMBER(I76),H76&gt;0),I76/H76,IF($B76=$B75,IF(J75=0,1,J75),1))</f>
        <v>0.459340523118879</v>
      </c>
      <c r="K76" s="30" t="n">
        <f aca="false">IF(AND(ISNUMBER(I76),H76&gt;0),I76,H76*J76)</f>
        <v>0</v>
      </c>
      <c r="L76" s="28" t="n">
        <v>0</v>
      </c>
      <c r="M76" s="28"/>
      <c r="N76" s="29" t="n">
        <f aca="false">IF(AND(ISNUMBER(M76),L76&gt;0),M76/L76,IF($B76=$B75,IF(N75=0,1,N75),1))</f>
        <v>0.797101449275362</v>
      </c>
      <c r="O76" s="30" t="n">
        <f aca="false">IF(AND(ISNUMBER(M76),L76&gt;0),M76,L76*N76)</f>
        <v>0</v>
      </c>
      <c r="P76" s="28" t="n">
        <v>0</v>
      </c>
      <c r="Q76" s="28"/>
      <c r="R76" s="29" t="n">
        <f aca="false">IF(AND(ISNUMBER(Q76),P76&gt;0),Q76/P76,IF($B76=$B75,IF(R75=0,1,R75),1))</f>
        <v>1.13623188405797</v>
      </c>
      <c r="S76" s="30" t="n">
        <f aca="false">IF(AND(ISNUMBER(Q76),P76&gt;0),Q76,P76*R76)</f>
        <v>0</v>
      </c>
      <c r="T76" s="31" t="n">
        <f aca="false">DAY(EOMONTH(C76,0))</f>
        <v>30</v>
      </c>
    </row>
    <row r="77" customFormat="false" ht="15" hidden="false" customHeight="false" outlineLevel="0" collapsed="false">
      <c r="A77" s="26" t="s">
        <v>88</v>
      </c>
      <c r="B77" s="26" t="s">
        <v>49</v>
      </c>
      <c r="C77" s="27" t="n">
        <v>39569</v>
      </c>
      <c r="D77" s="28" t="n">
        <v>0</v>
      </c>
      <c r="E77" s="28"/>
      <c r="F77" s="29" t="n">
        <f aca="false">IF(AND(ISNUMBER(E77),D77&gt;0),E77/D77,IF($B77=$B76,IF(F76=0,1,F76),1))</f>
        <v>1.36231884057971</v>
      </c>
      <c r="G77" s="30" t="n">
        <f aca="false">IF(AND(ISNUMBER(E77),D77&gt;0),E77,D77*F77)</f>
        <v>0</v>
      </c>
      <c r="H77" s="28" t="n">
        <v>0</v>
      </c>
      <c r="I77" s="28"/>
      <c r="J77" s="29" t="n">
        <f aca="false">IF(AND(ISNUMBER(I77),H77&gt;0),I77/H77,IF($B77=$B76,IF(J76=0,1,J76),1))</f>
        <v>0.459340523118879</v>
      </c>
      <c r="K77" s="30" t="n">
        <f aca="false">IF(AND(ISNUMBER(I77),H77&gt;0),I77,H77*J77)</f>
        <v>0</v>
      </c>
      <c r="L77" s="28" t="n">
        <v>0</v>
      </c>
      <c r="M77" s="28"/>
      <c r="N77" s="29" t="n">
        <f aca="false">IF(AND(ISNUMBER(M77),L77&gt;0),M77/L77,IF($B77=$B76,IF(N76=0,1,N76),1))</f>
        <v>0.797101449275362</v>
      </c>
      <c r="O77" s="30" t="n">
        <f aca="false">IF(AND(ISNUMBER(M77),L77&gt;0),M77,L77*N77)</f>
        <v>0</v>
      </c>
      <c r="P77" s="28" t="n">
        <v>0</v>
      </c>
      <c r="Q77" s="28"/>
      <c r="R77" s="29" t="n">
        <f aca="false">IF(AND(ISNUMBER(Q77),P77&gt;0),Q77/P77,IF($B77=$B76,IF(R76=0,1,R76),1))</f>
        <v>1.13623188405797</v>
      </c>
      <c r="S77" s="30" t="n">
        <f aca="false">IF(AND(ISNUMBER(Q77),P77&gt;0),Q77,P77*R77)</f>
        <v>0</v>
      </c>
      <c r="T77" s="31" t="n">
        <f aca="false">DAY(EOMONTH(C77,0))</f>
        <v>31</v>
      </c>
    </row>
    <row r="78" customFormat="false" ht="15" hidden="false" customHeight="false" outlineLevel="0" collapsed="false">
      <c r="A78" s="26" t="s">
        <v>88</v>
      </c>
      <c r="B78" s="26" t="s">
        <v>49</v>
      </c>
      <c r="C78" s="27" t="n">
        <v>39600</v>
      </c>
      <c r="D78" s="28" t="n">
        <v>0</v>
      </c>
      <c r="E78" s="28"/>
      <c r="F78" s="29" t="n">
        <f aca="false">IF(AND(ISNUMBER(E78),D78&gt;0),E78/D78,IF($B78=$B77,IF(F77=0,1,F77),1))</f>
        <v>1.36231884057971</v>
      </c>
      <c r="G78" s="30" t="n">
        <f aca="false">IF(AND(ISNUMBER(E78),D78&gt;0),E78,D78*F78)</f>
        <v>0</v>
      </c>
      <c r="H78" s="28" t="n">
        <v>0</v>
      </c>
      <c r="I78" s="28"/>
      <c r="J78" s="29" t="n">
        <f aca="false">IF(AND(ISNUMBER(I78),H78&gt;0),I78/H78,IF($B78=$B77,IF(J77=0,1,J77),1))</f>
        <v>0.459340523118879</v>
      </c>
      <c r="K78" s="30" t="n">
        <f aca="false">IF(AND(ISNUMBER(I78),H78&gt;0),I78,H78*J78)</f>
        <v>0</v>
      </c>
      <c r="L78" s="28" t="n">
        <v>0</v>
      </c>
      <c r="M78" s="28"/>
      <c r="N78" s="29" t="n">
        <f aca="false">IF(AND(ISNUMBER(M78),L78&gt;0),M78/L78,IF($B78=$B77,IF(N77=0,1,N77),1))</f>
        <v>0.797101449275362</v>
      </c>
      <c r="O78" s="30" t="n">
        <f aca="false">IF(AND(ISNUMBER(M78),L78&gt;0),M78,L78*N78)</f>
        <v>0</v>
      </c>
      <c r="P78" s="28" t="n">
        <v>0</v>
      </c>
      <c r="Q78" s="28"/>
      <c r="R78" s="29" t="n">
        <f aca="false">IF(AND(ISNUMBER(Q78),P78&gt;0),Q78/P78,IF($B78=$B77,IF(R77=0,1,R77),1))</f>
        <v>1.13623188405797</v>
      </c>
      <c r="S78" s="30" t="n">
        <f aca="false">IF(AND(ISNUMBER(Q78),P78&gt;0),Q78,P78*R78)</f>
        <v>0</v>
      </c>
      <c r="T78" s="31" t="n">
        <f aca="false">DAY(EOMONTH(C78,0))</f>
        <v>30</v>
      </c>
    </row>
    <row r="79" customFormat="false" ht="15" hidden="false" customHeight="false" outlineLevel="0" collapsed="false">
      <c r="A79" s="26" t="s">
        <v>88</v>
      </c>
      <c r="B79" s="26" t="s">
        <v>49</v>
      </c>
      <c r="C79" s="27" t="n">
        <v>39630</v>
      </c>
      <c r="D79" s="28" t="n">
        <v>0</v>
      </c>
      <c r="E79" s="28"/>
      <c r="F79" s="29" t="n">
        <f aca="false">IF(AND(ISNUMBER(E79),D79&gt;0),E79/D79,IF($B79=$B78,IF(F78=0,1,F78),1))</f>
        <v>1.36231884057971</v>
      </c>
      <c r="G79" s="30" t="n">
        <f aca="false">IF(AND(ISNUMBER(E79),D79&gt;0),E79,D79*F79)</f>
        <v>0</v>
      </c>
      <c r="H79" s="28" t="n">
        <v>0</v>
      </c>
      <c r="I79" s="28"/>
      <c r="J79" s="29" t="n">
        <f aca="false">IF(AND(ISNUMBER(I79),H79&gt;0),I79/H79,IF($B79=$B78,IF(J78=0,1,J78),1))</f>
        <v>0.459340523118879</v>
      </c>
      <c r="K79" s="30" t="n">
        <f aca="false">IF(AND(ISNUMBER(I79),H79&gt;0),I79,H79*J79)</f>
        <v>0</v>
      </c>
      <c r="L79" s="28" t="n">
        <v>0</v>
      </c>
      <c r="M79" s="28"/>
      <c r="N79" s="29" t="n">
        <f aca="false">IF(AND(ISNUMBER(M79),L79&gt;0),M79/L79,IF($B79=$B78,IF(N78=0,1,N78),1))</f>
        <v>0.797101449275362</v>
      </c>
      <c r="O79" s="30" t="n">
        <f aca="false">IF(AND(ISNUMBER(M79),L79&gt;0),M79,L79*N79)</f>
        <v>0</v>
      </c>
      <c r="P79" s="28" t="n">
        <v>0</v>
      </c>
      <c r="Q79" s="28"/>
      <c r="R79" s="29" t="n">
        <f aca="false">IF(AND(ISNUMBER(Q79),P79&gt;0),Q79/P79,IF($B79=$B78,IF(R78=0,1,R78),1))</f>
        <v>1.13623188405797</v>
      </c>
      <c r="S79" s="30" t="n">
        <f aca="false">IF(AND(ISNUMBER(Q79),P79&gt;0),Q79,P79*R79)</f>
        <v>0</v>
      </c>
      <c r="T79" s="31" t="n">
        <f aca="false">DAY(EOMONTH(C79,0))</f>
        <v>31</v>
      </c>
    </row>
    <row r="80" customFormat="false" ht="15" hidden="false" customHeight="false" outlineLevel="0" collapsed="false">
      <c r="A80" s="26" t="s">
        <v>88</v>
      </c>
      <c r="B80" s="26" t="s">
        <v>49</v>
      </c>
      <c r="C80" s="27" t="n">
        <v>39661</v>
      </c>
      <c r="D80" s="28" t="n">
        <v>0</v>
      </c>
      <c r="E80" s="28"/>
      <c r="F80" s="29" t="n">
        <f aca="false">IF(AND(ISNUMBER(E80),D80&gt;0),E80/D80,IF($B80=$B79,IF(F79=0,1,F79),1))</f>
        <v>1.36231884057971</v>
      </c>
      <c r="G80" s="30" t="n">
        <f aca="false">IF(AND(ISNUMBER(E80),D80&gt;0),E80,D80*F80)</f>
        <v>0</v>
      </c>
      <c r="H80" s="28" t="n">
        <v>0</v>
      </c>
      <c r="I80" s="28"/>
      <c r="J80" s="29" t="n">
        <f aca="false">IF(AND(ISNUMBER(I80),H80&gt;0),I80/H80,IF($B80=$B79,IF(J79=0,1,J79),1))</f>
        <v>0.459340523118879</v>
      </c>
      <c r="K80" s="30" t="n">
        <f aca="false">IF(AND(ISNUMBER(I80),H80&gt;0),I80,H80*J80)</f>
        <v>0</v>
      </c>
      <c r="L80" s="28" t="n">
        <v>0</v>
      </c>
      <c r="M80" s="28"/>
      <c r="N80" s="29" t="n">
        <f aca="false">IF(AND(ISNUMBER(M80),L80&gt;0),M80/L80,IF($B80=$B79,IF(N79=0,1,N79),1))</f>
        <v>0.797101449275362</v>
      </c>
      <c r="O80" s="30" t="n">
        <f aca="false">IF(AND(ISNUMBER(M80),L80&gt;0),M80,L80*N80)</f>
        <v>0</v>
      </c>
      <c r="P80" s="28" t="n">
        <v>0</v>
      </c>
      <c r="Q80" s="28"/>
      <c r="R80" s="29" t="n">
        <f aca="false">IF(AND(ISNUMBER(Q80),P80&gt;0),Q80/P80,IF($B80=$B79,IF(R79=0,1,R79),1))</f>
        <v>1.13623188405797</v>
      </c>
      <c r="S80" s="30" t="n">
        <f aca="false">IF(AND(ISNUMBER(Q80),P80&gt;0),Q80,P80*R80)</f>
        <v>0</v>
      </c>
      <c r="T80" s="31" t="n">
        <f aca="false">DAY(EOMONTH(C80,0))</f>
        <v>31</v>
      </c>
    </row>
    <row r="81" customFormat="false" ht="15" hidden="false" customHeight="false" outlineLevel="0" collapsed="false">
      <c r="A81" s="26" t="s">
        <v>88</v>
      </c>
      <c r="B81" s="26" t="s">
        <v>49</v>
      </c>
      <c r="C81" s="27" t="n">
        <v>39692</v>
      </c>
      <c r="D81" s="28" t="n">
        <v>0</v>
      </c>
      <c r="E81" s="28"/>
      <c r="F81" s="29" t="n">
        <f aca="false">IF(AND(ISNUMBER(E81),D81&gt;0),E81/D81,IF($B81=$B80,IF(F80=0,1,F80),1))</f>
        <v>1.36231884057971</v>
      </c>
      <c r="G81" s="30" t="n">
        <f aca="false">IF(AND(ISNUMBER(E81),D81&gt;0),E81,D81*F81)</f>
        <v>0</v>
      </c>
      <c r="H81" s="28" t="n">
        <v>0</v>
      </c>
      <c r="I81" s="28"/>
      <c r="J81" s="29" t="n">
        <f aca="false">IF(AND(ISNUMBER(I81),H81&gt;0),I81/H81,IF($B81=$B80,IF(J80=0,1,J80),1))</f>
        <v>0.459340523118879</v>
      </c>
      <c r="K81" s="30" t="n">
        <f aca="false">IF(AND(ISNUMBER(I81),H81&gt;0),I81,H81*J81)</f>
        <v>0</v>
      </c>
      <c r="L81" s="28" t="n">
        <v>0</v>
      </c>
      <c r="M81" s="28"/>
      <c r="N81" s="29" t="n">
        <f aca="false">IF(AND(ISNUMBER(M81),L81&gt;0),M81/L81,IF($B81=$B80,IF(N80=0,1,N80),1))</f>
        <v>0.797101449275362</v>
      </c>
      <c r="O81" s="30" t="n">
        <f aca="false">IF(AND(ISNUMBER(M81),L81&gt;0),M81,L81*N81)</f>
        <v>0</v>
      </c>
      <c r="P81" s="28" t="n">
        <v>0</v>
      </c>
      <c r="Q81" s="28"/>
      <c r="R81" s="29" t="n">
        <f aca="false">IF(AND(ISNUMBER(Q81),P81&gt;0),Q81/P81,IF($B81=$B80,IF(R80=0,1,R80),1))</f>
        <v>1.13623188405797</v>
      </c>
      <c r="S81" s="30" t="n">
        <f aca="false">IF(AND(ISNUMBER(Q81),P81&gt;0),Q81,P81*R81)</f>
        <v>0</v>
      </c>
      <c r="T81" s="31" t="n">
        <f aca="false">DAY(EOMONTH(C81,0))</f>
        <v>30</v>
      </c>
    </row>
    <row r="82" customFormat="false" ht="15" hidden="false" customHeight="false" outlineLevel="0" collapsed="false">
      <c r="A82" s="26" t="s">
        <v>88</v>
      </c>
      <c r="B82" s="26" t="s">
        <v>49</v>
      </c>
      <c r="C82" s="27" t="n">
        <v>39722</v>
      </c>
      <c r="D82" s="28" t="n">
        <v>0</v>
      </c>
      <c r="E82" s="28"/>
      <c r="F82" s="29" t="n">
        <f aca="false">IF(AND(ISNUMBER(E82),D82&gt;0),E82/D82,IF($B82=$B81,IF(F81=0,1,F81),1))</f>
        <v>1.36231884057971</v>
      </c>
      <c r="G82" s="30" t="n">
        <f aca="false">IF(AND(ISNUMBER(E82),D82&gt;0),E82,D82*F82)</f>
        <v>0</v>
      </c>
      <c r="H82" s="28" t="n">
        <v>0</v>
      </c>
      <c r="I82" s="28"/>
      <c r="J82" s="29" t="n">
        <f aca="false">IF(AND(ISNUMBER(I82),H82&gt;0),I82/H82,IF($B82=$B81,IF(J81=0,1,J81),1))</f>
        <v>0.459340523118879</v>
      </c>
      <c r="K82" s="30" t="n">
        <f aca="false">IF(AND(ISNUMBER(I82),H82&gt;0),I82,H82*J82)</f>
        <v>0</v>
      </c>
      <c r="L82" s="28" t="n">
        <v>0</v>
      </c>
      <c r="M82" s="28"/>
      <c r="N82" s="29" t="n">
        <f aca="false">IF(AND(ISNUMBER(M82),L82&gt;0),M82/L82,IF($B82=$B81,IF(N81=0,1,N81),1))</f>
        <v>0.797101449275362</v>
      </c>
      <c r="O82" s="30" t="n">
        <f aca="false">IF(AND(ISNUMBER(M82),L82&gt;0),M82,L82*N82)</f>
        <v>0</v>
      </c>
      <c r="P82" s="28" t="n">
        <v>0</v>
      </c>
      <c r="Q82" s="28"/>
      <c r="R82" s="29" t="n">
        <f aca="false">IF(AND(ISNUMBER(Q82),P82&gt;0),Q82/P82,IF($B82=$B81,IF(R81=0,1,R81),1))</f>
        <v>1.13623188405797</v>
      </c>
      <c r="S82" s="30" t="n">
        <f aca="false">IF(AND(ISNUMBER(Q82),P82&gt;0),Q82,P82*R82)</f>
        <v>0</v>
      </c>
      <c r="T82" s="31" t="n">
        <f aca="false">DAY(EOMONTH(C82,0))</f>
        <v>31</v>
      </c>
    </row>
    <row r="83" customFormat="false" ht="15" hidden="false" customHeight="false" outlineLevel="0" collapsed="false">
      <c r="A83" s="26" t="s">
        <v>88</v>
      </c>
      <c r="B83" s="26" t="s">
        <v>49</v>
      </c>
      <c r="C83" s="27" t="n">
        <v>39753</v>
      </c>
      <c r="D83" s="28" t="n">
        <v>0</v>
      </c>
      <c r="E83" s="28"/>
      <c r="F83" s="29" t="n">
        <f aca="false">IF(AND(ISNUMBER(E83),D83&gt;0),E83/D83,IF($B83=$B82,IF(F82=0,1,F82),1))</f>
        <v>1.36231884057971</v>
      </c>
      <c r="G83" s="30" t="n">
        <f aca="false">IF(AND(ISNUMBER(E83),D83&gt;0),E83,D83*F83)</f>
        <v>0</v>
      </c>
      <c r="H83" s="28" t="n">
        <v>0</v>
      </c>
      <c r="I83" s="28"/>
      <c r="J83" s="29" t="n">
        <f aca="false">IF(AND(ISNUMBER(I83),H83&gt;0),I83/H83,IF($B83=$B82,IF(J82=0,1,J82),1))</f>
        <v>0.459340523118879</v>
      </c>
      <c r="K83" s="30" t="n">
        <f aca="false">IF(AND(ISNUMBER(I83),H83&gt;0),I83,H83*J83)</f>
        <v>0</v>
      </c>
      <c r="L83" s="28" t="n">
        <v>0</v>
      </c>
      <c r="M83" s="28"/>
      <c r="N83" s="29" t="n">
        <f aca="false">IF(AND(ISNUMBER(M83),L83&gt;0),M83/L83,IF($B83=$B82,IF(N82=0,1,N82),1))</f>
        <v>0.797101449275362</v>
      </c>
      <c r="O83" s="30" t="n">
        <f aca="false">IF(AND(ISNUMBER(M83),L83&gt;0),M83,L83*N83)</f>
        <v>0</v>
      </c>
      <c r="P83" s="28" t="n">
        <v>0</v>
      </c>
      <c r="Q83" s="28"/>
      <c r="R83" s="29" t="n">
        <f aca="false">IF(AND(ISNUMBER(Q83),P83&gt;0),Q83/P83,IF($B83=$B82,IF(R82=0,1,R82),1))</f>
        <v>1.13623188405797</v>
      </c>
      <c r="S83" s="30" t="n">
        <f aca="false">IF(AND(ISNUMBER(Q83),P83&gt;0),Q83,P83*R83)</f>
        <v>0</v>
      </c>
      <c r="T83" s="31" t="n">
        <f aca="false">DAY(EOMONTH(C83,0))</f>
        <v>30</v>
      </c>
    </row>
    <row r="84" customFormat="false" ht="15" hidden="false" customHeight="false" outlineLevel="0" collapsed="false">
      <c r="A84" s="26" t="s">
        <v>88</v>
      </c>
      <c r="B84" s="26" t="s">
        <v>49</v>
      </c>
      <c r="C84" s="27" t="n">
        <v>39783</v>
      </c>
      <c r="D84" s="28" t="n">
        <v>138</v>
      </c>
      <c r="E84" s="28"/>
      <c r="F84" s="29" t="n">
        <f aca="false">IF(AND(ISNUMBER(E84),D84&gt;0),E84/D84,IF($B84=$B83,IF(F83=0,1,F83),1))</f>
        <v>1.36231884057971</v>
      </c>
      <c r="G84" s="30" t="n">
        <f aca="false">IF(AND(ISNUMBER(E84),D84&gt;0),E84,D84*F84)</f>
        <v>188</v>
      </c>
      <c r="H84" s="28" t="n">
        <v>4501</v>
      </c>
      <c r="I84" s="28"/>
      <c r="J84" s="29" t="n">
        <f aca="false">IF(AND(ISNUMBER(I84),H84&gt;0),I84/H84,IF($B84=$B83,IF(J83=0,1,J83),1))</f>
        <v>0.459340523118879</v>
      </c>
      <c r="K84" s="30" t="n">
        <f aca="false">IF(AND(ISNUMBER(I84),H84&gt;0),I84,H84*J84)</f>
        <v>2067.49169455808</v>
      </c>
      <c r="L84" s="28" t="n">
        <v>83.9</v>
      </c>
      <c r="M84" s="28"/>
      <c r="N84" s="29" t="n">
        <f aca="false">IF(AND(ISNUMBER(M84),L84&gt;0),M84/L84,IF($B84=$B83,IF(N83=0,1,N83),1))</f>
        <v>0.797101449275362</v>
      </c>
      <c r="O84" s="30" t="n">
        <f aca="false">IF(AND(ISNUMBER(M84),L84&gt;0),M84,L84*N84)</f>
        <v>66.8768115942029</v>
      </c>
      <c r="P84" s="28" t="n">
        <v>222</v>
      </c>
      <c r="Q84" s="28"/>
      <c r="R84" s="29" t="n">
        <f aca="false">IF(AND(ISNUMBER(Q84),P84&gt;0),Q84/P84,IF($B84=$B83,IF(R83=0,1,R83),1))</f>
        <v>1.13623188405797</v>
      </c>
      <c r="S84" s="30" t="n">
        <f aca="false">IF(AND(ISNUMBER(Q84),P84&gt;0),Q84,P84*R84)</f>
        <v>252.24347826087</v>
      </c>
      <c r="T84" s="31" t="n">
        <f aca="false">DAY(EOMONTH(C84,0))</f>
        <v>31</v>
      </c>
    </row>
    <row r="85" customFormat="false" ht="15" hidden="false" customHeight="false" outlineLevel="0" collapsed="false">
      <c r="A85" s="26" t="s">
        <v>88</v>
      </c>
      <c r="B85" s="26" t="s">
        <v>49</v>
      </c>
      <c r="C85" s="27" t="n">
        <v>39814</v>
      </c>
      <c r="D85" s="28" t="n">
        <v>0</v>
      </c>
      <c r="E85" s="28"/>
      <c r="F85" s="29" t="n">
        <f aca="false">IF(AND(ISNUMBER(E85),D85&gt;0),E85/D85,IF($B85=$B84,IF(F84=0,1,F84),1))</f>
        <v>1.36231884057971</v>
      </c>
      <c r="G85" s="30" t="n">
        <f aca="false">IF(AND(ISNUMBER(E85),D85&gt;0),E85,D85*F85)</f>
        <v>0</v>
      </c>
      <c r="H85" s="28" t="n">
        <v>0</v>
      </c>
      <c r="I85" s="28"/>
      <c r="J85" s="29" t="n">
        <f aca="false">IF(AND(ISNUMBER(I85),H85&gt;0),I85/H85,IF($B85=$B84,IF(J84=0,1,J84),1))</f>
        <v>0.459340523118879</v>
      </c>
      <c r="K85" s="30" t="n">
        <f aca="false">IF(AND(ISNUMBER(I85),H85&gt;0),I85,H85*J85)</f>
        <v>0</v>
      </c>
      <c r="L85" s="28" t="n">
        <v>0</v>
      </c>
      <c r="M85" s="28"/>
      <c r="N85" s="29" t="n">
        <f aca="false">IF(AND(ISNUMBER(M85),L85&gt;0),M85/L85,IF($B85=$B84,IF(N84=0,1,N84),1))</f>
        <v>0.797101449275362</v>
      </c>
      <c r="O85" s="30" t="n">
        <f aca="false">IF(AND(ISNUMBER(M85),L85&gt;0),M85,L85*N85)</f>
        <v>0</v>
      </c>
      <c r="P85" s="28" t="n">
        <v>0</v>
      </c>
      <c r="Q85" s="28"/>
      <c r="R85" s="29" t="n">
        <f aca="false">IF(AND(ISNUMBER(Q85),P85&gt;0),Q85/P85,IF($B85=$B84,IF(R84=0,1,R84),1))</f>
        <v>1.13623188405797</v>
      </c>
      <c r="S85" s="30" t="n">
        <f aca="false">IF(AND(ISNUMBER(Q85),P85&gt;0),Q85,P85*R85)</f>
        <v>0</v>
      </c>
      <c r="T85" s="31" t="n">
        <f aca="false">DAY(EOMONTH(C85,0))</f>
        <v>31</v>
      </c>
    </row>
    <row r="86" customFormat="false" ht="15" hidden="false" customHeight="false" outlineLevel="0" collapsed="false">
      <c r="A86" s="26" t="s">
        <v>88</v>
      </c>
      <c r="B86" s="26" t="s">
        <v>49</v>
      </c>
      <c r="C86" s="27" t="n">
        <v>39845</v>
      </c>
      <c r="D86" s="28" t="n">
        <v>204</v>
      </c>
      <c r="E86" s="28"/>
      <c r="F86" s="29" t="n">
        <f aca="false">IF(AND(ISNUMBER(E86),D86&gt;0),E86/D86,IF($B86=$B85,IF(F85=0,1,F85),1))</f>
        <v>1.36231884057971</v>
      </c>
      <c r="G86" s="30" t="n">
        <f aca="false">IF(AND(ISNUMBER(E86),D86&gt;0),E86,D86*F86)</f>
        <v>277.913043478261</v>
      </c>
      <c r="H86" s="28" t="n">
        <v>4804</v>
      </c>
      <c r="I86" s="28"/>
      <c r="J86" s="29" t="n">
        <f aca="false">IF(AND(ISNUMBER(I86),H86&gt;0),I86/H86,IF($B86=$B85,IF(J85=0,1,J85),1))</f>
        <v>0.459340523118879</v>
      </c>
      <c r="K86" s="30" t="n">
        <f aca="false">IF(AND(ISNUMBER(I86),H86&gt;0),I86,H86*J86)</f>
        <v>2206.6718730631</v>
      </c>
      <c r="L86" s="28" t="n">
        <v>201</v>
      </c>
      <c r="M86" s="28"/>
      <c r="N86" s="29" t="n">
        <f aca="false">IF(AND(ISNUMBER(M86),L86&gt;0),M86/L86,IF($B86=$B85,IF(N85=0,1,N85),1))</f>
        <v>0.797101449275362</v>
      </c>
      <c r="O86" s="30" t="n">
        <f aca="false">IF(AND(ISNUMBER(M86),L86&gt;0),M86,L86*N86)</f>
        <v>160.217391304348</v>
      </c>
      <c r="P86" s="28" t="n">
        <v>405</v>
      </c>
      <c r="Q86" s="28"/>
      <c r="R86" s="29" t="n">
        <f aca="false">IF(AND(ISNUMBER(Q86),P86&gt;0),Q86/P86,IF($B86=$B85,IF(R85=0,1,R85),1))</f>
        <v>1.13623188405797</v>
      </c>
      <c r="S86" s="30" t="n">
        <f aca="false">IF(AND(ISNUMBER(Q86),P86&gt;0),Q86,P86*R86)</f>
        <v>460.173913043478</v>
      </c>
      <c r="T86" s="31" t="n">
        <f aca="false">DAY(EOMONTH(C86,0))</f>
        <v>28</v>
      </c>
    </row>
    <row r="87" customFormat="false" ht="15" hidden="false" customHeight="false" outlineLevel="0" collapsed="false">
      <c r="A87" s="26" t="s">
        <v>88</v>
      </c>
      <c r="B87" s="26" t="s">
        <v>49</v>
      </c>
      <c r="C87" s="27" t="n">
        <v>39873</v>
      </c>
      <c r="D87" s="28" t="n">
        <v>0</v>
      </c>
      <c r="E87" s="28"/>
      <c r="F87" s="29" t="n">
        <f aca="false">IF(AND(ISNUMBER(E87),D87&gt;0),E87/D87,IF($B87=$B86,IF(F86=0,1,F86),1))</f>
        <v>1.36231884057971</v>
      </c>
      <c r="G87" s="30" t="n">
        <f aca="false">IF(AND(ISNUMBER(E87),D87&gt;0),E87,D87*F87)</f>
        <v>0</v>
      </c>
      <c r="H87" s="28" t="n">
        <v>0</v>
      </c>
      <c r="I87" s="28"/>
      <c r="J87" s="29" t="n">
        <f aca="false">IF(AND(ISNUMBER(I87),H87&gt;0),I87/H87,IF($B87=$B86,IF(J86=0,1,J86),1))</f>
        <v>0.459340523118879</v>
      </c>
      <c r="K87" s="30" t="n">
        <f aca="false">IF(AND(ISNUMBER(I87),H87&gt;0),I87,H87*J87)</f>
        <v>0</v>
      </c>
      <c r="L87" s="28" t="n">
        <v>0</v>
      </c>
      <c r="M87" s="28"/>
      <c r="N87" s="29" t="n">
        <f aca="false">IF(AND(ISNUMBER(M87),L87&gt;0),M87/L87,IF($B87=$B86,IF(N86=0,1,N86),1))</f>
        <v>0.797101449275362</v>
      </c>
      <c r="O87" s="30" t="n">
        <f aca="false">IF(AND(ISNUMBER(M87),L87&gt;0),M87,L87*N87)</f>
        <v>0</v>
      </c>
      <c r="P87" s="28" t="n">
        <v>0</v>
      </c>
      <c r="Q87" s="28"/>
      <c r="R87" s="29" t="n">
        <f aca="false">IF(AND(ISNUMBER(Q87),P87&gt;0),Q87/P87,IF($B87=$B86,IF(R86=0,1,R86),1))</f>
        <v>1.13623188405797</v>
      </c>
      <c r="S87" s="30" t="n">
        <f aca="false">IF(AND(ISNUMBER(Q87),P87&gt;0),Q87,P87*R87)</f>
        <v>0</v>
      </c>
      <c r="T87" s="31" t="n">
        <f aca="false">DAY(EOMONTH(C87,0))</f>
        <v>31</v>
      </c>
    </row>
    <row r="88" customFormat="false" ht="15" hidden="false" customHeight="false" outlineLevel="0" collapsed="false">
      <c r="A88" s="26" t="s">
        <v>88</v>
      </c>
      <c r="B88" s="26" t="s">
        <v>49</v>
      </c>
      <c r="C88" s="27" t="n">
        <v>39904</v>
      </c>
      <c r="D88" s="28" t="n">
        <v>169</v>
      </c>
      <c r="E88" s="28"/>
      <c r="F88" s="29" t="n">
        <f aca="false">IF(AND(ISNUMBER(E88),D88&gt;0),E88/D88,IF($B88=$B87,IF(F87=0,1,F87),1))</f>
        <v>1.36231884057971</v>
      </c>
      <c r="G88" s="30" t="n">
        <f aca="false">IF(AND(ISNUMBER(E88),D88&gt;0),E88,D88*F88)</f>
        <v>230.231884057971</v>
      </c>
      <c r="H88" s="28" t="n">
        <v>4239</v>
      </c>
      <c r="I88" s="28"/>
      <c r="J88" s="29" t="n">
        <f aca="false">IF(AND(ISNUMBER(I88),H88&gt;0),I88/H88,IF($B88=$B87,IF(J87=0,1,J87),1))</f>
        <v>0.459340523118879</v>
      </c>
      <c r="K88" s="30" t="n">
        <f aca="false">IF(AND(ISNUMBER(I88),H88&gt;0),I88,H88*J88)</f>
        <v>1947.14447750093</v>
      </c>
      <c r="L88" s="28" t="n">
        <v>105</v>
      </c>
      <c r="M88" s="28"/>
      <c r="N88" s="29" t="n">
        <f aca="false">IF(AND(ISNUMBER(M88),L88&gt;0),M88/L88,IF($B88=$B87,IF(N87=0,1,N87),1))</f>
        <v>0.797101449275362</v>
      </c>
      <c r="O88" s="30" t="n">
        <f aca="false">IF(AND(ISNUMBER(M88),L88&gt;0),M88,L88*N88)</f>
        <v>83.6956521739131</v>
      </c>
      <c r="P88" s="28" t="n">
        <v>274</v>
      </c>
      <c r="Q88" s="28"/>
      <c r="R88" s="29" t="n">
        <f aca="false">IF(AND(ISNUMBER(Q88),P88&gt;0),Q88/P88,IF($B88=$B87,IF(R87=0,1,R87),1))</f>
        <v>1.13623188405797</v>
      </c>
      <c r="S88" s="30" t="n">
        <f aca="false">IF(AND(ISNUMBER(Q88),P88&gt;0),Q88,P88*R88)</f>
        <v>311.327536231884</v>
      </c>
      <c r="T88" s="31" t="n">
        <f aca="false">DAY(EOMONTH(C88,0))</f>
        <v>30</v>
      </c>
    </row>
    <row r="89" customFormat="false" ht="15" hidden="false" customHeight="false" outlineLevel="0" collapsed="false">
      <c r="A89" s="26" t="s">
        <v>88</v>
      </c>
      <c r="B89" s="26" t="s">
        <v>49</v>
      </c>
      <c r="C89" s="27" t="n">
        <v>39934</v>
      </c>
      <c r="D89" s="28" t="n">
        <v>174</v>
      </c>
      <c r="E89" s="28" t="n">
        <v>124</v>
      </c>
      <c r="F89" s="29" t="n">
        <f aca="false">IF(AND(ISNUMBER(E89),D89&gt;0),E89/D89,IF($B89=$B88,IF(F88=0,1,F88),1))</f>
        <v>0.71264367816092</v>
      </c>
      <c r="G89" s="30" t="n">
        <f aca="false">IF(AND(ISNUMBER(E89),D89&gt;0),E89,D89*F89)</f>
        <v>124</v>
      </c>
      <c r="H89" s="28" t="n">
        <v>3062</v>
      </c>
      <c r="I89" s="28" t="n">
        <v>3781.5</v>
      </c>
      <c r="J89" s="29" t="n">
        <f aca="false">IF(AND(ISNUMBER(I89),H89&gt;0),I89/H89,IF($B89=$B88,IF(J88=0,1,J88),1))</f>
        <v>1.23497713912476</v>
      </c>
      <c r="K89" s="30" t="n">
        <f aca="false">IF(AND(ISNUMBER(I89),H89&gt;0),I89,H89*J89)</f>
        <v>3781.5</v>
      </c>
      <c r="L89" s="28" t="n">
        <v>127</v>
      </c>
      <c r="M89" s="28" t="n">
        <v>48</v>
      </c>
      <c r="N89" s="29" t="n">
        <f aca="false">IF(AND(ISNUMBER(M89),L89&gt;0),M89/L89,IF($B89=$B88,IF(N88=0,1,N88),1))</f>
        <v>0.377952755905512</v>
      </c>
      <c r="O89" s="30" t="n">
        <f aca="false">IF(AND(ISNUMBER(M89),L89&gt;0),M89,L89*N89)</f>
        <v>48</v>
      </c>
      <c r="P89" s="28" t="n">
        <v>301</v>
      </c>
      <c r="Q89" s="28" t="n">
        <v>172</v>
      </c>
      <c r="R89" s="29" t="n">
        <f aca="false">IF(AND(ISNUMBER(Q89),P89&gt;0),Q89/P89,IF($B89=$B88,IF(R88=0,1,R88),1))</f>
        <v>0.571428571428571</v>
      </c>
      <c r="S89" s="30" t="n">
        <f aca="false">IF(AND(ISNUMBER(Q89),P89&gt;0),Q89,P89*R89)</f>
        <v>172</v>
      </c>
      <c r="T89" s="31" t="n">
        <f aca="false">DAY(EOMONTH(C89,0))</f>
        <v>31</v>
      </c>
    </row>
    <row r="90" customFormat="false" ht="15" hidden="false" customHeight="false" outlineLevel="0" collapsed="false">
      <c r="A90" s="26" t="s">
        <v>88</v>
      </c>
      <c r="B90" s="26" t="s">
        <v>49</v>
      </c>
      <c r="C90" s="27" t="n">
        <v>39965</v>
      </c>
      <c r="D90" s="28" t="n">
        <v>184</v>
      </c>
      <c r="E90" s="28"/>
      <c r="F90" s="29" t="n">
        <f aca="false">IF(AND(ISNUMBER(E90),D90&gt;0),E90/D90,IF($B90=$B89,IF(F89=0,1,F89),1))</f>
        <v>0.71264367816092</v>
      </c>
      <c r="G90" s="30" t="n">
        <f aca="false">IF(AND(ISNUMBER(E90),D90&gt;0),E90,D90*F90)</f>
        <v>131.126436781609</v>
      </c>
      <c r="H90" s="28" t="n">
        <v>3490</v>
      </c>
      <c r="I90" s="28"/>
      <c r="J90" s="29" t="n">
        <f aca="false">IF(AND(ISNUMBER(I90),H90&gt;0),I90/H90,IF($B90=$B89,IF(J89=0,1,J89),1))</f>
        <v>1.23497713912476</v>
      </c>
      <c r="K90" s="30" t="n">
        <f aca="false">IF(AND(ISNUMBER(I90),H90&gt;0),I90,H90*J90)</f>
        <v>4310.0702155454</v>
      </c>
      <c r="L90" s="28" t="n">
        <v>122</v>
      </c>
      <c r="M90" s="28"/>
      <c r="N90" s="29" t="n">
        <f aca="false">IF(AND(ISNUMBER(M90),L90&gt;0),M90/L90,IF($B90=$B89,IF(N89=0,1,N89),1))</f>
        <v>0.377952755905512</v>
      </c>
      <c r="O90" s="30" t="n">
        <f aca="false">IF(AND(ISNUMBER(M90),L90&gt;0),M90,L90*N90)</f>
        <v>46.1102362204724</v>
      </c>
      <c r="P90" s="28" t="n">
        <v>306</v>
      </c>
      <c r="Q90" s="28"/>
      <c r="R90" s="29" t="n">
        <f aca="false">IF(AND(ISNUMBER(Q90),P90&gt;0),Q90/P90,IF($B90=$B89,IF(R89=0,1,R89),1))</f>
        <v>0.571428571428571</v>
      </c>
      <c r="S90" s="30" t="n">
        <f aca="false">IF(AND(ISNUMBER(Q90),P90&gt;0),Q90,P90*R90)</f>
        <v>174.857142857143</v>
      </c>
      <c r="T90" s="31" t="n">
        <f aca="false">DAY(EOMONTH(C90,0))</f>
        <v>30</v>
      </c>
    </row>
    <row r="91" customFormat="false" ht="15" hidden="false" customHeight="false" outlineLevel="0" collapsed="false">
      <c r="A91" s="26" t="s">
        <v>88</v>
      </c>
      <c r="B91" s="26" t="s">
        <v>49</v>
      </c>
      <c r="C91" s="27" t="n">
        <v>39995</v>
      </c>
      <c r="D91" s="28" t="n">
        <v>185</v>
      </c>
      <c r="E91" s="28"/>
      <c r="F91" s="29" t="n">
        <f aca="false">IF(AND(ISNUMBER(E91),D91&gt;0),E91/D91,IF($B91=$B90,IF(F90=0,1,F90),1))</f>
        <v>0.71264367816092</v>
      </c>
      <c r="G91" s="30" t="n">
        <f aca="false">IF(AND(ISNUMBER(E91),D91&gt;0),E91,D91*F91)</f>
        <v>131.83908045977</v>
      </c>
      <c r="H91" s="28" t="n">
        <v>3991</v>
      </c>
      <c r="I91" s="28"/>
      <c r="J91" s="29" t="n">
        <f aca="false">IF(AND(ISNUMBER(I91),H91&gt;0),I91/H91,IF($B91=$B90,IF(J90=0,1,J90),1))</f>
        <v>1.23497713912476</v>
      </c>
      <c r="K91" s="30" t="n">
        <f aca="false">IF(AND(ISNUMBER(I91),H91&gt;0),I91,H91*J91)</f>
        <v>4928.7937622469</v>
      </c>
      <c r="L91" s="28" t="n">
        <v>132</v>
      </c>
      <c r="M91" s="28"/>
      <c r="N91" s="29" t="n">
        <f aca="false">IF(AND(ISNUMBER(M91),L91&gt;0),M91/L91,IF($B91=$B90,IF(N90=0,1,N90),1))</f>
        <v>0.377952755905512</v>
      </c>
      <c r="O91" s="30" t="n">
        <f aca="false">IF(AND(ISNUMBER(M91),L91&gt;0),M91,L91*N91)</f>
        <v>49.8897637795276</v>
      </c>
      <c r="P91" s="28" t="n">
        <v>317</v>
      </c>
      <c r="Q91" s="28"/>
      <c r="R91" s="29" t="n">
        <f aca="false">IF(AND(ISNUMBER(Q91),P91&gt;0),Q91/P91,IF($B91=$B90,IF(R90=0,1,R90),1))</f>
        <v>0.571428571428571</v>
      </c>
      <c r="S91" s="30" t="n">
        <f aca="false">IF(AND(ISNUMBER(Q91),P91&gt;0),Q91,P91*R91)</f>
        <v>181.142857142857</v>
      </c>
      <c r="T91" s="31" t="n">
        <f aca="false">DAY(EOMONTH(C91,0))</f>
        <v>31</v>
      </c>
    </row>
    <row r="92" customFormat="false" ht="15" hidden="false" customHeight="false" outlineLevel="0" collapsed="false">
      <c r="A92" s="26" t="s">
        <v>88</v>
      </c>
      <c r="B92" s="26" t="s">
        <v>49</v>
      </c>
      <c r="C92" s="27" t="n">
        <v>40026</v>
      </c>
      <c r="D92" s="28" t="n">
        <v>208</v>
      </c>
      <c r="E92" s="28"/>
      <c r="F92" s="29" t="n">
        <f aca="false">IF(AND(ISNUMBER(E92),D92&gt;0),E92/D92,IF($B92=$B91,IF(F91=0,1,F91),1))</f>
        <v>0.71264367816092</v>
      </c>
      <c r="G92" s="30" t="n">
        <f aca="false">IF(AND(ISNUMBER(E92),D92&gt;0),E92,D92*F92)</f>
        <v>148.229885057471</v>
      </c>
      <c r="H92" s="28" t="n">
        <v>0</v>
      </c>
      <c r="I92" s="28"/>
      <c r="J92" s="29" t="n">
        <f aca="false">IF(AND(ISNUMBER(I92),H92&gt;0),I92/H92,IF($B92=$B91,IF(J91=0,1,J91),1))</f>
        <v>1.23497713912476</v>
      </c>
      <c r="K92" s="30" t="n">
        <f aca="false">IF(AND(ISNUMBER(I92),H92&gt;0),I92,H92*J92)</f>
        <v>0</v>
      </c>
      <c r="L92" s="28" t="n">
        <v>123</v>
      </c>
      <c r="M92" s="28"/>
      <c r="N92" s="29" t="n">
        <f aca="false">IF(AND(ISNUMBER(M92),L92&gt;0),M92/L92,IF($B92=$B91,IF(N91=0,1,N91),1))</f>
        <v>0.377952755905512</v>
      </c>
      <c r="O92" s="30" t="n">
        <f aca="false">IF(AND(ISNUMBER(M92),L92&gt;0),M92,L92*N92)</f>
        <v>46.488188976378</v>
      </c>
      <c r="P92" s="28" t="n">
        <v>331</v>
      </c>
      <c r="Q92" s="28"/>
      <c r="R92" s="29" t="n">
        <f aca="false">IF(AND(ISNUMBER(Q92),P92&gt;0),Q92/P92,IF($B92=$B91,IF(R91=0,1,R91),1))</f>
        <v>0.571428571428571</v>
      </c>
      <c r="S92" s="30" t="n">
        <f aca="false">IF(AND(ISNUMBER(Q92),P92&gt;0),Q92,P92*R92)</f>
        <v>189.142857142857</v>
      </c>
      <c r="T92" s="31" t="n">
        <f aca="false">DAY(EOMONTH(C92,0))</f>
        <v>31</v>
      </c>
    </row>
    <row r="93" customFormat="false" ht="15" hidden="false" customHeight="false" outlineLevel="0" collapsed="false">
      <c r="A93" s="26" t="s">
        <v>88</v>
      </c>
      <c r="B93" s="26" t="s">
        <v>49</v>
      </c>
      <c r="C93" s="27" t="n">
        <v>40057</v>
      </c>
      <c r="D93" s="28" t="n">
        <v>173</v>
      </c>
      <c r="E93" s="28"/>
      <c r="F93" s="29" t="n">
        <f aca="false">IF(AND(ISNUMBER(E93),D93&gt;0),E93/D93,IF($B93=$B92,IF(F92=0,1,F92),1))</f>
        <v>0.71264367816092</v>
      </c>
      <c r="G93" s="30" t="n">
        <f aca="false">IF(AND(ISNUMBER(E93),D93&gt;0),E93,D93*F93)</f>
        <v>123.287356321839</v>
      </c>
      <c r="H93" s="28" t="n">
        <v>0</v>
      </c>
      <c r="I93" s="28"/>
      <c r="J93" s="29" t="n">
        <f aca="false">IF(AND(ISNUMBER(I93),H93&gt;0),I93/H93,IF($B93=$B92,IF(J92=0,1,J92),1))</f>
        <v>1.23497713912476</v>
      </c>
      <c r="K93" s="30" t="n">
        <f aca="false">IF(AND(ISNUMBER(I93),H93&gt;0),I93,H93*J93)</f>
        <v>0</v>
      </c>
      <c r="L93" s="28" t="n">
        <v>144</v>
      </c>
      <c r="M93" s="28"/>
      <c r="N93" s="29" t="n">
        <f aca="false">IF(AND(ISNUMBER(M93),L93&gt;0),M93/L93,IF($B93=$B92,IF(N92=0,1,N92),1))</f>
        <v>0.377952755905512</v>
      </c>
      <c r="O93" s="30" t="n">
        <f aca="false">IF(AND(ISNUMBER(M93),L93&gt;0),M93,L93*N93)</f>
        <v>54.4251968503937</v>
      </c>
      <c r="P93" s="28" t="n">
        <v>317</v>
      </c>
      <c r="Q93" s="28"/>
      <c r="R93" s="29" t="n">
        <f aca="false">IF(AND(ISNUMBER(Q93),P93&gt;0),Q93/P93,IF($B93=$B92,IF(R92=0,1,R92),1))</f>
        <v>0.571428571428571</v>
      </c>
      <c r="S93" s="30" t="n">
        <f aca="false">IF(AND(ISNUMBER(Q93),P93&gt;0),Q93,P93*R93)</f>
        <v>181.142857142857</v>
      </c>
      <c r="T93" s="31" t="n">
        <f aca="false">DAY(EOMONTH(C93,0))</f>
        <v>30</v>
      </c>
    </row>
    <row r="94" customFormat="false" ht="15" hidden="false" customHeight="false" outlineLevel="0" collapsed="false">
      <c r="A94" s="26" t="s">
        <v>88</v>
      </c>
      <c r="B94" s="26" t="s">
        <v>49</v>
      </c>
      <c r="C94" s="27" t="n">
        <v>40087</v>
      </c>
      <c r="D94" s="28" t="n">
        <v>159</v>
      </c>
      <c r="E94" s="28"/>
      <c r="F94" s="29" t="n">
        <f aca="false">IF(AND(ISNUMBER(E94),D94&gt;0),E94/D94,IF($B94=$B93,IF(F93=0,1,F93),1))</f>
        <v>0.71264367816092</v>
      </c>
      <c r="G94" s="30" t="n">
        <f aca="false">IF(AND(ISNUMBER(E94),D94&gt;0),E94,D94*F94)</f>
        <v>113.310344827586</v>
      </c>
      <c r="H94" s="28" t="n">
        <v>0</v>
      </c>
      <c r="I94" s="28"/>
      <c r="J94" s="29" t="n">
        <f aca="false">IF(AND(ISNUMBER(I94),H94&gt;0),I94/H94,IF($B94=$B93,IF(J93=0,1,J93),1))</f>
        <v>1.23497713912476</v>
      </c>
      <c r="K94" s="30" t="n">
        <f aca="false">IF(AND(ISNUMBER(I94),H94&gt;0),I94,H94*J94)</f>
        <v>0</v>
      </c>
      <c r="L94" s="28" t="n">
        <v>159</v>
      </c>
      <c r="M94" s="28"/>
      <c r="N94" s="29" t="n">
        <f aca="false">IF(AND(ISNUMBER(M94),L94&gt;0),M94/L94,IF($B94=$B93,IF(N93=0,1,N93),1))</f>
        <v>0.377952755905512</v>
      </c>
      <c r="O94" s="30" t="n">
        <f aca="false">IF(AND(ISNUMBER(M94),L94&gt;0),M94,L94*N94)</f>
        <v>60.0944881889764</v>
      </c>
      <c r="P94" s="28" t="n">
        <v>318</v>
      </c>
      <c r="Q94" s="28"/>
      <c r="R94" s="29" t="n">
        <f aca="false">IF(AND(ISNUMBER(Q94),P94&gt;0),Q94/P94,IF($B94=$B93,IF(R93=0,1,R93),1))</f>
        <v>0.571428571428571</v>
      </c>
      <c r="S94" s="30" t="n">
        <f aca="false">IF(AND(ISNUMBER(Q94),P94&gt;0),Q94,P94*R94)</f>
        <v>181.714285714286</v>
      </c>
      <c r="T94" s="31" t="n">
        <f aca="false">DAY(EOMONTH(C94,0))</f>
        <v>31</v>
      </c>
    </row>
    <row r="95" customFormat="false" ht="15" hidden="false" customHeight="false" outlineLevel="0" collapsed="false">
      <c r="A95" s="26" t="s">
        <v>88</v>
      </c>
      <c r="B95" s="26" t="s">
        <v>49</v>
      </c>
      <c r="C95" s="27" t="n">
        <v>40118</v>
      </c>
      <c r="D95" s="28" t="n">
        <v>148</v>
      </c>
      <c r="E95" s="28"/>
      <c r="F95" s="29" t="n">
        <f aca="false">IF(AND(ISNUMBER(E95),D95&gt;0),E95/D95,IF($B95=$B94,IF(F94=0,1,F94),1))</f>
        <v>0.71264367816092</v>
      </c>
      <c r="G95" s="30" t="n">
        <f aca="false">IF(AND(ISNUMBER(E95),D95&gt;0),E95,D95*F95)</f>
        <v>105.471264367816</v>
      </c>
      <c r="H95" s="28" t="n">
        <v>0</v>
      </c>
      <c r="I95" s="28"/>
      <c r="J95" s="29" t="n">
        <f aca="false">IF(AND(ISNUMBER(I95),H95&gt;0),I95/H95,IF($B95=$B94,IF(J94=0,1,J94),1))</f>
        <v>1.23497713912476</v>
      </c>
      <c r="K95" s="30" t="n">
        <f aca="false">IF(AND(ISNUMBER(I95),H95&gt;0),I95,H95*J95)</f>
        <v>0</v>
      </c>
      <c r="L95" s="28" t="n">
        <v>165</v>
      </c>
      <c r="M95" s="28"/>
      <c r="N95" s="29" t="n">
        <f aca="false">IF(AND(ISNUMBER(M95),L95&gt;0),M95/L95,IF($B95=$B94,IF(N94=0,1,N94),1))</f>
        <v>0.377952755905512</v>
      </c>
      <c r="O95" s="30" t="n">
        <f aca="false">IF(AND(ISNUMBER(M95),L95&gt;0),M95,L95*N95)</f>
        <v>62.3622047244094</v>
      </c>
      <c r="P95" s="28" t="n">
        <v>313</v>
      </c>
      <c r="Q95" s="28"/>
      <c r="R95" s="29" t="n">
        <f aca="false">IF(AND(ISNUMBER(Q95),P95&gt;0),Q95/P95,IF($B95=$B94,IF(R94=0,1,R94),1))</f>
        <v>0.571428571428571</v>
      </c>
      <c r="S95" s="30" t="n">
        <f aca="false">IF(AND(ISNUMBER(Q95),P95&gt;0),Q95,P95*R95)</f>
        <v>178.857142857143</v>
      </c>
      <c r="T95" s="31" t="n">
        <f aca="false">DAY(EOMONTH(C95,0))</f>
        <v>30</v>
      </c>
    </row>
    <row r="96" customFormat="false" ht="15" hidden="false" customHeight="false" outlineLevel="0" collapsed="false">
      <c r="A96" s="26" t="s">
        <v>88</v>
      </c>
      <c r="B96" s="26" t="s">
        <v>49</v>
      </c>
      <c r="C96" s="27" t="n">
        <v>40148</v>
      </c>
      <c r="D96" s="28" t="n">
        <v>173</v>
      </c>
      <c r="E96" s="28"/>
      <c r="F96" s="29" t="n">
        <f aca="false">IF(AND(ISNUMBER(E96),D96&gt;0),E96/D96,IF($B96=$B95,IF(F95=0,1,F95),1))</f>
        <v>0.71264367816092</v>
      </c>
      <c r="G96" s="30" t="n">
        <f aca="false">IF(AND(ISNUMBER(E96),D96&gt;0),E96,D96*F96)</f>
        <v>123.287356321839</v>
      </c>
      <c r="H96" s="28" t="n">
        <v>0</v>
      </c>
      <c r="I96" s="28"/>
      <c r="J96" s="29" t="n">
        <f aca="false">IF(AND(ISNUMBER(I96),H96&gt;0),I96/H96,IF($B96=$B95,IF(J95=0,1,J95),1))</f>
        <v>1.23497713912476</v>
      </c>
      <c r="K96" s="30" t="n">
        <f aca="false">IF(AND(ISNUMBER(I96),H96&gt;0),I96,H96*J96)</f>
        <v>0</v>
      </c>
      <c r="L96" s="28" t="n">
        <v>145</v>
      </c>
      <c r="M96" s="28"/>
      <c r="N96" s="29" t="n">
        <f aca="false">IF(AND(ISNUMBER(M96),L96&gt;0),M96/L96,IF($B96=$B95,IF(N95=0,1,N95),1))</f>
        <v>0.377952755905512</v>
      </c>
      <c r="O96" s="30" t="n">
        <f aca="false">IF(AND(ISNUMBER(M96),L96&gt;0),M96,L96*N96)</f>
        <v>54.8031496062992</v>
      </c>
      <c r="P96" s="28" t="n">
        <v>319</v>
      </c>
      <c r="Q96" s="28"/>
      <c r="R96" s="29" t="n">
        <f aca="false">IF(AND(ISNUMBER(Q96),P96&gt;0),Q96/P96,IF($B96=$B95,IF(R95=0,1,R95),1))</f>
        <v>0.571428571428571</v>
      </c>
      <c r="S96" s="30" t="n">
        <f aca="false">IF(AND(ISNUMBER(Q96),P96&gt;0),Q96,P96*R96)</f>
        <v>182.285714285714</v>
      </c>
      <c r="T96" s="31" t="n">
        <f aca="false">DAY(EOMONTH(C96,0))</f>
        <v>31</v>
      </c>
    </row>
    <row r="97" customFormat="false" ht="15" hidden="false" customHeight="false" outlineLevel="0" collapsed="false">
      <c r="A97" s="26" t="s">
        <v>88</v>
      </c>
      <c r="B97" s="26" t="s">
        <v>49</v>
      </c>
      <c r="C97" s="27" t="n">
        <v>40179</v>
      </c>
      <c r="D97" s="28" t="n">
        <v>173</v>
      </c>
      <c r="E97" s="28"/>
      <c r="F97" s="29" t="n">
        <f aca="false">IF(AND(ISNUMBER(E97),D97&gt;0),E97/D97,IF($B97=$B96,IF(F96=0,1,F96),1))</f>
        <v>0.71264367816092</v>
      </c>
      <c r="G97" s="30" t="n">
        <f aca="false">IF(AND(ISNUMBER(E97),D97&gt;0),E97,D97*F97)</f>
        <v>123.287356321839</v>
      </c>
      <c r="H97" s="28" t="n">
        <v>0</v>
      </c>
      <c r="I97" s="28"/>
      <c r="J97" s="29" t="n">
        <f aca="false">IF(AND(ISNUMBER(I97),H97&gt;0),I97/H97,IF($B97=$B96,IF(J96=0,1,J96),1))</f>
        <v>1.23497713912476</v>
      </c>
      <c r="K97" s="30" t="n">
        <f aca="false">IF(AND(ISNUMBER(I97),H97&gt;0),I97,H97*J97)</f>
        <v>0</v>
      </c>
      <c r="L97" s="28" t="n">
        <v>147</v>
      </c>
      <c r="M97" s="28"/>
      <c r="N97" s="29" t="n">
        <f aca="false">IF(AND(ISNUMBER(M97),L97&gt;0),M97/L97,IF($B97=$B96,IF(N96=0,1,N96),1))</f>
        <v>0.377952755905512</v>
      </c>
      <c r="O97" s="30" t="n">
        <f aca="false">IF(AND(ISNUMBER(M97),L97&gt;0),M97,L97*N97)</f>
        <v>55.5590551181102</v>
      </c>
      <c r="P97" s="28" t="n">
        <v>320</v>
      </c>
      <c r="Q97" s="28"/>
      <c r="R97" s="29" t="n">
        <f aca="false">IF(AND(ISNUMBER(Q97),P97&gt;0),Q97/P97,IF($B97=$B96,IF(R96=0,1,R96),1))</f>
        <v>0.571428571428571</v>
      </c>
      <c r="S97" s="30" t="n">
        <f aca="false">IF(AND(ISNUMBER(Q97),P97&gt;0),Q97,P97*R97)</f>
        <v>182.857142857143</v>
      </c>
      <c r="T97" s="31" t="n">
        <f aca="false">DAY(EOMONTH(C97,0))</f>
        <v>31</v>
      </c>
    </row>
    <row r="98" customFormat="false" ht="15" hidden="false" customHeight="false" outlineLevel="0" collapsed="false">
      <c r="A98" s="26" t="s">
        <v>88</v>
      </c>
      <c r="B98" s="26" t="s">
        <v>49</v>
      </c>
      <c r="C98" s="27" t="n">
        <v>40210</v>
      </c>
      <c r="D98" s="28" t="n">
        <v>149</v>
      </c>
      <c r="E98" s="28"/>
      <c r="F98" s="29" t="n">
        <f aca="false">IF(AND(ISNUMBER(E98),D98&gt;0),E98/D98,IF($B98=$B97,IF(F97=0,1,F97),1))</f>
        <v>0.71264367816092</v>
      </c>
      <c r="G98" s="30" t="n">
        <f aca="false">IF(AND(ISNUMBER(E98),D98&gt;0),E98,D98*F98)</f>
        <v>106.183908045977</v>
      </c>
      <c r="H98" s="28" t="n">
        <v>0</v>
      </c>
      <c r="I98" s="28"/>
      <c r="J98" s="29" t="n">
        <f aca="false">IF(AND(ISNUMBER(I98),H98&gt;0),I98/H98,IF($B98=$B97,IF(J97=0,1,J97),1))</f>
        <v>1.23497713912476</v>
      </c>
      <c r="K98" s="30" t="n">
        <f aca="false">IF(AND(ISNUMBER(I98),H98&gt;0),I98,H98*J98)</f>
        <v>0</v>
      </c>
      <c r="L98" s="28" t="n">
        <v>145</v>
      </c>
      <c r="M98" s="28"/>
      <c r="N98" s="29" t="n">
        <f aca="false">IF(AND(ISNUMBER(M98),L98&gt;0),M98/L98,IF($B98=$B97,IF(N97=0,1,N97),1))</f>
        <v>0.377952755905512</v>
      </c>
      <c r="O98" s="30" t="n">
        <f aca="false">IF(AND(ISNUMBER(M98),L98&gt;0),M98,L98*N98)</f>
        <v>54.8031496062992</v>
      </c>
      <c r="P98" s="28" t="n">
        <v>294</v>
      </c>
      <c r="Q98" s="28"/>
      <c r="R98" s="29" t="n">
        <f aca="false">IF(AND(ISNUMBER(Q98),P98&gt;0),Q98/P98,IF($B98=$B97,IF(R97=0,1,R97),1))</f>
        <v>0.571428571428571</v>
      </c>
      <c r="S98" s="30" t="n">
        <f aca="false">IF(AND(ISNUMBER(Q98),P98&gt;0),Q98,P98*R98)</f>
        <v>168</v>
      </c>
      <c r="T98" s="31" t="n">
        <f aca="false">DAY(EOMONTH(C98,0))</f>
        <v>28</v>
      </c>
    </row>
    <row r="99" customFormat="false" ht="15" hidden="false" customHeight="false" outlineLevel="0" collapsed="false">
      <c r="A99" s="26" t="s">
        <v>88</v>
      </c>
      <c r="B99" s="26" t="s">
        <v>49</v>
      </c>
      <c r="C99" s="27" t="n">
        <v>40238</v>
      </c>
      <c r="D99" s="28" t="n">
        <v>30.2</v>
      </c>
      <c r="E99" s="28" t="n">
        <v>40</v>
      </c>
      <c r="F99" s="29" t="n">
        <f aca="false">IF(AND(ISNUMBER(E99),D99&gt;0),E99/D99,IF($B99=$B98,IF(F98=0,1,F98),1))</f>
        <v>1.32450331125828</v>
      </c>
      <c r="G99" s="30" t="n">
        <f aca="false">IF(AND(ISNUMBER(E99),D99&gt;0),E99,D99*F99)</f>
        <v>40</v>
      </c>
      <c r="H99" s="28" t="n">
        <v>0</v>
      </c>
      <c r="I99" s="28" t="n">
        <v>0</v>
      </c>
      <c r="J99" s="29" t="n">
        <f aca="false">IF(AND(ISNUMBER(I99),H99&gt;0),I99/H99,IF($B99=$B98,IF(J98=0,1,J98),1))</f>
        <v>1.23497713912476</v>
      </c>
      <c r="K99" s="30" t="n">
        <f aca="false">IF(AND(ISNUMBER(I99),H99&gt;0),I99,H99*J99)</f>
        <v>0</v>
      </c>
      <c r="L99" s="28" t="n">
        <v>139</v>
      </c>
      <c r="M99" s="28" t="n">
        <v>160</v>
      </c>
      <c r="N99" s="29" t="n">
        <f aca="false">IF(AND(ISNUMBER(M99),L99&gt;0),M99/L99,IF($B99=$B98,IF(N98=0,1,N98),1))</f>
        <v>1.15107913669065</v>
      </c>
      <c r="O99" s="30" t="n">
        <f aca="false">IF(AND(ISNUMBER(M99),L99&gt;0),M99,L99*N99)</f>
        <v>160</v>
      </c>
      <c r="P99" s="28" t="n">
        <v>169</v>
      </c>
      <c r="Q99" s="28" t="n">
        <v>200</v>
      </c>
      <c r="R99" s="29" t="n">
        <f aca="false">IF(AND(ISNUMBER(Q99),P99&gt;0),Q99/P99,IF($B99=$B98,IF(R98=0,1,R98),1))</f>
        <v>1.18343195266272</v>
      </c>
      <c r="S99" s="30" t="n">
        <f aca="false">IF(AND(ISNUMBER(Q99),P99&gt;0),Q99,P99*R99)</f>
        <v>200</v>
      </c>
      <c r="T99" s="31" t="n">
        <f aca="false">DAY(EOMONTH(C99,0))</f>
        <v>31</v>
      </c>
    </row>
    <row r="100" customFormat="false" ht="15" hidden="false" customHeight="false" outlineLevel="0" collapsed="false">
      <c r="A100" s="26" t="s">
        <v>88</v>
      </c>
      <c r="B100" s="26" t="s">
        <v>49</v>
      </c>
      <c r="C100" s="27" t="n">
        <v>40269</v>
      </c>
      <c r="D100" s="28" t="n">
        <v>207</v>
      </c>
      <c r="E100" s="28" t="n">
        <v>227</v>
      </c>
      <c r="F100" s="29" t="n">
        <f aca="false">IF(AND(ISNUMBER(E100),D100&gt;0),E100/D100,IF($B100=$B99,IF(F99=0,1,F99),1))</f>
        <v>1.09661835748792</v>
      </c>
      <c r="G100" s="30" t="n">
        <f aca="false">IF(AND(ISNUMBER(E100),D100&gt;0),E100,D100*F100)</f>
        <v>227</v>
      </c>
      <c r="H100" s="28" t="n">
        <v>0</v>
      </c>
      <c r="I100" s="28" t="n">
        <v>0</v>
      </c>
      <c r="J100" s="29" t="n">
        <f aca="false">IF(AND(ISNUMBER(I100),H100&gt;0),I100/H100,IF($B100=$B99,IF(J99=0,1,J99),1))</f>
        <v>1.23497713912476</v>
      </c>
      <c r="K100" s="30" t="n">
        <f aca="false">IF(AND(ISNUMBER(I100),H100&gt;0),I100,H100*J100)</f>
        <v>0</v>
      </c>
      <c r="L100" s="28" t="n">
        <v>36.8</v>
      </c>
      <c r="M100" s="28" t="n">
        <v>25</v>
      </c>
      <c r="N100" s="29" t="n">
        <f aca="false">IF(AND(ISNUMBER(M100),L100&gt;0),M100/L100,IF($B100=$B99,IF(N99=0,1,N99),1))</f>
        <v>0.679347826086957</v>
      </c>
      <c r="O100" s="30" t="n">
        <f aca="false">IF(AND(ISNUMBER(M100),L100&gt;0),M100,L100*N100)</f>
        <v>25</v>
      </c>
      <c r="P100" s="28" t="n">
        <v>243</v>
      </c>
      <c r="Q100" s="28" t="n">
        <v>252</v>
      </c>
      <c r="R100" s="29" t="n">
        <f aca="false">IF(AND(ISNUMBER(Q100),P100&gt;0),Q100/P100,IF($B100=$B99,IF(R99=0,1,R99),1))</f>
        <v>1.03703703703704</v>
      </c>
      <c r="S100" s="30" t="n">
        <f aca="false">IF(AND(ISNUMBER(Q100),P100&gt;0),Q100,P100*R100)</f>
        <v>252</v>
      </c>
      <c r="T100" s="31" t="n">
        <f aca="false">DAY(EOMONTH(C100,0))</f>
        <v>30</v>
      </c>
    </row>
    <row r="101" customFormat="false" ht="15" hidden="false" customHeight="false" outlineLevel="0" collapsed="false">
      <c r="A101" s="26" t="s">
        <v>88</v>
      </c>
      <c r="B101" s="26" t="s">
        <v>49</v>
      </c>
      <c r="C101" s="27" t="n">
        <v>40299</v>
      </c>
      <c r="D101" s="28" t="n">
        <v>208</v>
      </c>
      <c r="E101" s="28"/>
      <c r="F101" s="29" t="n">
        <f aca="false">IF(AND(ISNUMBER(E101),D101&gt;0),E101/D101,IF($B101=$B100,IF(F100=0,1,F100),1))</f>
        <v>1.09661835748792</v>
      </c>
      <c r="G101" s="30" t="n">
        <f aca="false">IF(AND(ISNUMBER(E101),D101&gt;0),E101,D101*F101)</f>
        <v>228.096618357488</v>
      </c>
      <c r="H101" s="28" t="n">
        <v>0</v>
      </c>
      <c r="I101" s="28"/>
      <c r="J101" s="29" t="n">
        <f aca="false">IF(AND(ISNUMBER(I101),H101&gt;0),I101/H101,IF($B101=$B100,IF(J100=0,1,J100),1))</f>
        <v>1.23497713912476</v>
      </c>
      <c r="K101" s="30" t="n">
        <f aca="false">IF(AND(ISNUMBER(I101),H101&gt;0),I101,H101*J101)</f>
        <v>0</v>
      </c>
      <c r="L101" s="28" t="n">
        <v>17.1</v>
      </c>
      <c r="M101" s="28"/>
      <c r="N101" s="29" t="n">
        <f aca="false">IF(AND(ISNUMBER(M101),L101&gt;0),M101/L101,IF($B101=$B100,IF(N100=0,1,N100),1))</f>
        <v>0.679347826086957</v>
      </c>
      <c r="O101" s="30" t="n">
        <f aca="false">IF(AND(ISNUMBER(M101),L101&gt;0),M101,L101*N101)</f>
        <v>11.616847826087</v>
      </c>
      <c r="P101" s="28" t="n">
        <v>225</v>
      </c>
      <c r="Q101" s="28"/>
      <c r="R101" s="29" t="n">
        <f aca="false">IF(AND(ISNUMBER(Q101),P101&gt;0),Q101/P101,IF($B101=$B100,IF(R100=0,1,R100),1))</f>
        <v>1.03703703703704</v>
      </c>
      <c r="S101" s="30" t="n">
        <f aca="false">IF(AND(ISNUMBER(Q101),P101&gt;0),Q101,P101*R101)</f>
        <v>233.333333333333</v>
      </c>
      <c r="T101" s="31" t="n">
        <f aca="false">DAY(EOMONTH(C101,0))</f>
        <v>31</v>
      </c>
    </row>
    <row r="102" customFormat="false" ht="15" hidden="false" customHeight="false" outlineLevel="0" collapsed="false">
      <c r="A102" s="26" t="s">
        <v>88</v>
      </c>
      <c r="B102" s="26" t="s">
        <v>49</v>
      </c>
      <c r="C102" s="27" t="n">
        <v>40330</v>
      </c>
      <c r="D102" s="28" t="n">
        <v>220</v>
      </c>
      <c r="E102" s="28" t="n">
        <v>180</v>
      </c>
      <c r="F102" s="29" t="n">
        <f aca="false">IF(AND(ISNUMBER(E102),D102&gt;0),E102/D102,IF($B102=$B101,IF(F101=0,1,F101),1))</f>
        <v>0.818181818181818</v>
      </c>
      <c r="G102" s="30" t="n">
        <f aca="false">IF(AND(ISNUMBER(E102),D102&gt;0),E102,D102*F102)</f>
        <v>180</v>
      </c>
      <c r="H102" s="28" t="n">
        <v>0</v>
      </c>
      <c r="I102" s="28" t="n">
        <v>8176</v>
      </c>
      <c r="J102" s="29" t="n">
        <f aca="false">IF(AND(ISNUMBER(I102),H102&gt;0),I102/H102,IF($B102=$B101,IF(J101=0,1,J101),1))</f>
        <v>1.23497713912476</v>
      </c>
      <c r="K102" s="30" t="n">
        <f aca="false">IF(AND(ISNUMBER(I102),H102&gt;0),I102,H102*J102)</f>
        <v>0</v>
      </c>
      <c r="L102" s="28" t="n">
        <v>29.2</v>
      </c>
      <c r="M102" s="28" t="n">
        <v>60</v>
      </c>
      <c r="N102" s="29" t="n">
        <f aca="false">IF(AND(ISNUMBER(M102),L102&gt;0),M102/L102,IF($B102=$B101,IF(N101=0,1,N101),1))</f>
        <v>2.05479452054795</v>
      </c>
      <c r="O102" s="30" t="n">
        <f aca="false">IF(AND(ISNUMBER(M102),L102&gt;0),M102,L102*N102)</f>
        <v>60</v>
      </c>
      <c r="P102" s="28" t="n">
        <v>250</v>
      </c>
      <c r="Q102" s="28" t="n">
        <v>240</v>
      </c>
      <c r="R102" s="29" t="n">
        <f aca="false">IF(AND(ISNUMBER(Q102),P102&gt;0),Q102/P102,IF($B102=$B101,IF(R101=0,1,R101),1))</f>
        <v>0.96</v>
      </c>
      <c r="S102" s="30" t="n">
        <f aca="false">IF(AND(ISNUMBER(Q102),P102&gt;0),Q102,P102*R102)</f>
        <v>240</v>
      </c>
      <c r="T102" s="31" t="n">
        <f aca="false">DAY(EOMONTH(C102,0))</f>
        <v>30</v>
      </c>
    </row>
    <row r="103" customFormat="false" ht="15" hidden="false" customHeight="false" outlineLevel="0" collapsed="false">
      <c r="A103" s="26" t="s">
        <v>88</v>
      </c>
      <c r="B103" s="26" t="s">
        <v>49</v>
      </c>
      <c r="C103" s="27" t="n">
        <v>40360</v>
      </c>
      <c r="D103" s="28" t="n">
        <v>169</v>
      </c>
      <c r="E103" s="28" t="n">
        <v>134</v>
      </c>
      <c r="F103" s="29" t="n">
        <f aca="false">IF(AND(ISNUMBER(E103),D103&gt;0),E103/D103,IF($B103=$B102,IF(F102=0,1,F102),1))</f>
        <v>0.792899408284024</v>
      </c>
      <c r="G103" s="30" t="n">
        <f aca="false">IF(AND(ISNUMBER(E103),D103&gt;0),E103,D103*F103)</f>
        <v>134</v>
      </c>
      <c r="H103" s="28" t="n">
        <v>0</v>
      </c>
      <c r="I103" s="28" t="n">
        <v>10592</v>
      </c>
      <c r="J103" s="29" t="n">
        <f aca="false">IF(AND(ISNUMBER(I103),H103&gt;0),I103/H103,IF($B103=$B102,IF(J102=0,1,J102),1))</f>
        <v>1.23497713912476</v>
      </c>
      <c r="K103" s="30" t="n">
        <f aca="false">IF(AND(ISNUMBER(I103),H103&gt;0),I103,H103*J103)</f>
        <v>0</v>
      </c>
      <c r="L103" s="28" t="n">
        <v>37.4</v>
      </c>
      <c r="M103" s="28" t="n">
        <v>34</v>
      </c>
      <c r="N103" s="29" t="n">
        <f aca="false">IF(AND(ISNUMBER(M103),L103&gt;0),M103/L103,IF($B103=$B102,IF(N102=0,1,N102),1))</f>
        <v>0.909090909090909</v>
      </c>
      <c r="O103" s="30" t="n">
        <f aca="false">IF(AND(ISNUMBER(M103),L103&gt;0),M103,L103*N103)</f>
        <v>34</v>
      </c>
      <c r="P103" s="28" t="n">
        <v>207</v>
      </c>
      <c r="Q103" s="28" t="n">
        <v>168</v>
      </c>
      <c r="R103" s="29" t="n">
        <f aca="false">IF(AND(ISNUMBER(Q103),P103&gt;0),Q103/P103,IF($B103=$B102,IF(R102=0,1,R102),1))</f>
        <v>0.811594202898551</v>
      </c>
      <c r="S103" s="30" t="n">
        <f aca="false">IF(AND(ISNUMBER(Q103),P103&gt;0),Q103,P103*R103)</f>
        <v>168</v>
      </c>
      <c r="T103" s="31" t="n">
        <f aca="false">DAY(EOMONTH(C103,0))</f>
        <v>31</v>
      </c>
    </row>
    <row r="104" customFormat="false" ht="15" hidden="false" customHeight="false" outlineLevel="0" collapsed="false">
      <c r="A104" s="26" t="s">
        <v>88</v>
      </c>
      <c r="B104" s="26" t="s">
        <v>49</v>
      </c>
      <c r="C104" s="27" t="n">
        <v>40391</v>
      </c>
      <c r="D104" s="28" t="n">
        <v>127</v>
      </c>
      <c r="E104" s="28" t="n">
        <v>143</v>
      </c>
      <c r="F104" s="29" t="n">
        <f aca="false">IF(AND(ISNUMBER(E104),D104&gt;0),E104/D104,IF($B104=$B103,IF(F103=0,1,F103),1))</f>
        <v>1.1259842519685</v>
      </c>
      <c r="G104" s="30" t="n">
        <f aca="false">IF(AND(ISNUMBER(E104),D104&gt;0),E104,D104*F104)</f>
        <v>143</v>
      </c>
      <c r="H104" s="28" t="n">
        <v>0</v>
      </c>
      <c r="I104" s="28" t="n">
        <v>12512</v>
      </c>
      <c r="J104" s="29" t="n">
        <f aca="false">IF(AND(ISNUMBER(I104),H104&gt;0),I104/H104,IF($B104=$B103,IF(J103=0,1,J103),1))</f>
        <v>1.23497713912476</v>
      </c>
      <c r="K104" s="30" t="n">
        <f aca="false">IF(AND(ISNUMBER(I104),H104&gt;0),I104,H104*J104)</f>
        <v>0</v>
      </c>
      <c r="L104" s="28" t="n">
        <v>14.3</v>
      </c>
      <c r="M104" s="28" t="n">
        <v>16</v>
      </c>
      <c r="N104" s="29" t="n">
        <f aca="false">IF(AND(ISNUMBER(M104),L104&gt;0),M104/L104,IF($B104=$B103,IF(N103=0,1,N103),1))</f>
        <v>1.11888111888112</v>
      </c>
      <c r="O104" s="30" t="n">
        <f aca="false">IF(AND(ISNUMBER(M104),L104&gt;0),M104,L104*N104)</f>
        <v>16</v>
      </c>
      <c r="P104" s="28" t="n">
        <v>142</v>
      </c>
      <c r="Q104" s="28" t="n">
        <v>158.5</v>
      </c>
      <c r="R104" s="29" t="n">
        <f aca="false">IF(AND(ISNUMBER(Q104),P104&gt;0),Q104/P104,IF($B104=$B103,IF(R103=0,1,R103),1))</f>
        <v>1.11619718309859</v>
      </c>
      <c r="S104" s="30" t="n">
        <f aca="false">IF(AND(ISNUMBER(Q104),P104&gt;0),Q104,P104*R104)</f>
        <v>158.5</v>
      </c>
      <c r="T104" s="31" t="n">
        <f aca="false">DAY(EOMONTH(C104,0))</f>
        <v>31</v>
      </c>
    </row>
    <row r="105" customFormat="false" ht="15" hidden="false" customHeight="false" outlineLevel="0" collapsed="false">
      <c r="A105" s="26" t="s">
        <v>88</v>
      </c>
      <c r="B105" s="26" t="s">
        <v>49</v>
      </c>
      <c r="C105" s="27" t="n">
        <v>40422</v>
      </c>
      <c r="D105" s="28" t="n">
        <v>165</v>
      </c>
      <c r="E105" s="28" t="n">
        <v>83.5</v>
      </c>
      <c r="F105" s="29" t="n">
        <f aca="false">IF(AND(ISNUMBER(E105),D105&gt;0),E105/D105,IF($B105=$B104,IF(F104=0,1,F104),1))</f>
        <v>0.506060606060606</v>
      </c>
      <c r="G105" s="30" t="n">
        <f aca="false">IF(AND(ISNUMBER(E105),D105&gt;0),E105,D105*F105)</f>
        <v>83.5</v>
      </c>
      <c r="H105" s="28" t="n">
        <v>0</v>
      </c>
      <c r="I105" s="28" t="n">
        <v>10213</v>
      </c>
      <c r="J105" s="29" t="n">
        <f aca="false">IF(AND(ISNUMBER(I105),H105&gt;0),I105/H105,IF($B105=$B104,IF(J104=0,1,J104),1))</f>
        <v>1.23497713912476</v>
      </c>
      <c r="K105" s="30" t="n">
        <f aca="false">IF(AND(ISNUMBER(I105),H105&gt;0),I105,H105*J105)</f>
        <v>0</v>
      </c>
      <c r="L105" s="28" t="n">
        <v>17.5</v>
      </c>
      <c r="M105" s="28" t="n">
        <v>9.5</v>
      </c>
      <c r="N105" s="29" t="n">
        <f aca="false">IF(AND(ISNUMBER(M105),L105&gt;0),M105/L105,IF($B105=$B104,IF(N104=0,1,N104),1))</f>
        <v>0.542857142857143</v>
      </c>
      <c r="O105" s="30" t="n">
        <f aca="false">IF(AND(ISNUMBER(M105),L105&gt;0),M105,L105*N105)</f>
        <v>9.5</v>
      </c>
      <c r="P105" s="28" t="n">
        <v>183</v>
      </c>
      <c r="Q105" s="28" t="n">
        <v>92.5</v>
      </c>
      <c r="R105" s="29" t="n">
        <f aca="false">IF(AND(ISNUMBER(Q105),P105&gt;0),Q105/P105,IF($B105=$B104,IF(R104=0,1,R104),1))</f>
        <v>0.505464480874317</v>
      </c>
      <c r="S105" s="30" t="n">
        <f aca="false">IF(AND(ISNUMBER(Q105),P105&gt;0),Q105,P105*R105)</f>
        <v>92.5</v>
      </c>
      <c r="T105" s="31" t="n">
        <f aca="false">DAY(EOMONTH(C105,0))</f>
        <v>30</v>
      </c>
    </row>
    <row r="106" customFormat="false" ht="15" hidden="false" customHeight="false" outlineLevel="0" collapsed="false">
      <c r="A106" s="26" t="s">
        <v>88</v>
      </c>
      <c r="B106" s="26" t="s">
        <v>49</v>
      </c>
      <c r="C106" s="27" t="n">
        <v>40452</v>
      </c>
      <c r="D106" s="28" t="n">
        <v>186</v>
      </c>
      <c r="E106" s="28" t="n">
        <v>192</v>
      </c>
      <c r="F106" s="29" t="n">
        <f aca="false">IF(AND(ISNUMBER(E106),D106&gt;0),E106/D106,IF($B106=$B105,IF(F105=0,1,F105),1))</f>
        <v>1.03225806451613</v>
      </c>
      <c r="G106" s="30" t="n">
        <f aca="false">IF(AND(ISNUMBER(E106),D106&gt;0),E106,D106*F106)</f>
        <v>192</v>
      </c>
      <c r="H106" s="28" t="n">
        <v>0</v>
      </c>
      <c r="I106" s="28" t="n">
        <v>4991</v>
      </c>
      <c r="J106" s="29" t="n">
        <f aca="false">IF(AND(ISNUMBER(I106),H106&gt;0),I106/H106,IF($B106=$B105,IF(J105=0,1,J105),1))</f>
        <v>1.23497713912476</v>
      </c>
      <c r="K106" s="30" t="n">
        <f aca="false">IF(AND(ISNUMBER(I106),H106&gt;0),I106,H106*J106)</f>
        <v>0</v>
      </c>
      <c r="L106" s="28" t="n">
        <v>0</v>
      </c>
      <c r="M106" s="28" t="n">
        <v>0</v>
      </c>
      <c r="N106" s="29" t="n">
        <f aca="false">IF(AND(ISNUMBER(M106),L106&gt;0),M106/L106,IF($B106=$B105,IF(N105=0,1,N105),1))</f>
        <v>0.542857142857143</v>
      </c>
      <c r="O106" s="30" t="n">
        <f aca="false">IF(AND(ISNUMBER(M106),L106&gt;0),M106,L106*N106)</f>
        <v>0</v>
      </c>
      <c r="P106" s="28" t="n">
        <v>186</v>
      </c>
      <c r="Q106" s="28" t="n">
        <v>192</v>
      </c>
      <c r="R106" s="29" t="n">
        <f aca="false">IF(AND(ISNUMBER(Q106),P106&gt;0),Q106/P106,IF($B106=$B105,IF(R105=0,1,R105),1))</f>
        <v>1.03225806451613</v>
      </c>
      <c r="S106" s="30" t="n">
        <f aca="false">IF(AND(ISNUMBER(Q106),P106&gt;0),Q106,P106*R106)</f>
        <v>192</v>
      </c>
      <c r="T106" s="31" t="n">
        <f aca="false">DAY(EOMONTH(C106,0))</f>
        <v>31</v>
      </c>
    </row>
    <row r="107" customFormat="false" ht="15" hidden="false" customHeight="false" outlineLevel="0" collapsed="false">
      <c r="A107" s="26" t="s">
        <v>88</v>
      </c>
      <c r="B107" s="26" t="s">
        <v>49</v>
      </c>
      <c r="C107" s="27" t="n">
        <v>40483</v>
      </c>
      <c r="D107" s="28" t="n">
        <v>129</v>
      </c>
      <c r="E107" s="28" t="n">
        <v>167</v>
      </c>
      <c r="F107" s="29" t="n">
        <f aca="false">IF(AND(ISNUMBER(E107),D107&gt;0),E107/D107,IF($B107=$B106,IF(F106=0,1,F106),1))</f>
        <v>1.29457364341085</v>
      </c>
      <c r="G107" s="30" t="n">
        <f aca="false">IF(AND(ISNUMBER(E107),D107&gt;0),E107,D107*F107)</f>
        <v>167</v>
      </c>
      <c r="H107" s="28" t="n">
        <v>0</v>
      </c>
      <c r="I107" s="28" t="n">
        <v>2529</v>
      </c>
      <c r="J107" s="29" t="n">
        <f aca="false">IF(AND(ISNUMBER(I107),H107&gt;0),I107/H107,IF($B107=$B106,IF(J106=0,1,J106),1))</f>
        <v>1.23497713912476</v>
      </c>
      <c r="K107" s="30" t="n">
        <f aca="false">IF(AND(ISNUMBER(I107),H107&gt;0),I107,H107*J107)</f>
        <v>0</v>
      </c>
      <c r="L107" s="28" t="n">
        <v>18</v>
      </c>
      <c r="M107" s="28" t="n">
        <v>18.5</v>
      </c>
      <c r="N107" s="29" t="n">
        <f aca="false">IF(AND(ISNUMBER(M107),L107&gt;0),M107/L107,IF($B107=$B106,IF(N106=0,1,N106),1))</f>
        <v>1.02777777777778</v>
      </c>
      <c r="O107" s="30" t="n">
        <f aca="false">IF(AND(ISNUMBER(M107),L107&gt;0),M107,L107*N107)</f>
        <v>18.5</v>
      </c>
      <c r="P107" s="28" t="n">
        <v>147</v>
      </c>
      <c r="Q107" s="28" t="n">
        <v>185.5</v>
      </c>
      <c r="R107" s="29" t="n">
        <f aca="false">IF(AND(ISNUMBER(Q107),P107&gt;0),Q107/P107,IF($B107=$B106,IF(R106=0,1,R106),1))</f>
        <v>1.26190476190476</v>
      </c>
      <c r="S107" s="30" t="n">
        <f aca="false">IF(AND(ISNUMBER(Q107),P107&gt;0),Q107,P107*R107)</f>
        <v>185.5</v>
      </c>
      <c r="T107" s="31" t="n">
        <f aca="false">DAY(EOMONTH(C107,0))</f>
        <v>30</v>
      </c>
    </row>
    <row r="108" customFormat="false" ht="15" hidden="false" customHeight="false" outlineLevel="0" collapsed="false">
      <c r="A108" s="26" t="s">
        <v>88</v>
      </c>
      <c r="B108" s="26" t="s">
        <v>49</v>
      </c>
      <c r="C108" s="27" t="n">
        <v>40513</v>
      </c>
      <c r="D108" s="28" t="n">
        <v>125</v>
      </c>
      <c r="E108" s="28" t="n">
        <v>151.5</v>
      </c>
      <c r="F108" s="29" t="n">
        <f aca="false">IF(AND(ISNUMBER(E108),D108&gt;0),E108/D108,IF($B108=$B107,IF(F107=0,1,F107),1))</f>
        <v>1.212</v>
      </c>
      <c r="G108" s="30" t="n">
        <f aca="false">IF(AND(ISNUMBER(E108),D108&gt;0),E108,D108*F108)</f>
        <v>151.5</v>
      </c>
      <c r="H108" s="28" t="n">
        <v>0</v>
      </c>
      <c r="I108" s="28" t="n">
        <v>1711.5</v>
      </c>
      <c r="J108" s="29" t="n">
        <f aca="false">IF(AND(ISNUMBER(I108),H108&gt;0),I108/H108,IF($B108=$B107,IF(J107=0,1,J107),1))</f>
        <v>1.23497713912476</v>
      </c>
      <c r="K108" s="30" t="n">
        <f aca="false">IF(AND(ISNUMBER(I108),H108&gt;0),I108,H108*J108)</f>
        <v>0</v>
      </c>
      <c r="L108" s="28" t="n">
        <v>35.8</v>
      </c>
      <c r="M108" s="28" t="n">
        <v>37.5</v>
      </c>
      <c r="N108" s="29" t="n">
        <f aca="false">IF(AND(ISNUMBER(M108),L108&gt;0),M108/L108,IF($B108=$B107,IF(N107=0,1,N107),1))</f>
        <v>1.04748603351955</v>
      </c>
      <c r="O108" s="30" t="n">
        <f aca="false">IF(AND(ISNUMBER(M108),L108&gt;0),M108,L108*N108)</f>
        <v>37.5</v>
      </c>
      <c r="P108" s="28" t="n">
        <v>161</v>
      </c>
      <c r="Q108" s="28" t="n">
        <v>189.5</v>
      </c>
      <c r="R108" s="29" t="n">
        <f aca="false">IF(AND(ISNUMBER(Q108),P108&gt;0),Q108/P108,IF($B108=$B107,IF(R107=0,1,R107),1))</f>
        <v>1.17701863354037</v>
      </c>
      <c r="S108" s="30" t="n">
        <f aca="false">IF(AND(ISNUMBER(Q108),P108&gt;0),Q108,P108*R108)</f>
        <v>189.5</v>
      </c>
      <c r="T108" s="31" t="n">
        <f aca="false">DAY(EOMONTH(C108,0))</f>
        <v>31</v>
      </c>
    </row>
    <row r="109" customFormat="false" ht="15" hidden="false" customHeight="false" outlineLevel="0" collapsed="false">
      <c r="A109" s="26" t="s">
        <v>88</v>
      </c>
      <c r="B109" s="26" t="s">
        <v>49</v>
      </c>
      <c r="C109" s="27" t="n">
        <v>40544</v>
      </c>
      <c r="D109" s="28" t="n">
        <v>121</v>
      </c>
      <c r="E109" s="28" t="n">
        <v>139</v>
      </c>
      <c r="F109" s="29" t="n">
        <f aca="false">IF(AND(ISNUMBER(E109),D109&gt;0),E109/D109,IF($B109=$B108,IF(F108=0,1,F108),1))</f>
        <v>1.14876033057851</v>
      </c>
      <c r="G109" s="30" t="n">
        <f aca="false">IF(AND(ISNUMBER(E109),D109&gt;0),E109,D109*F109)</f>
        <v>139</v>
      </c>
      <c r="H109" s="28" t="n">
        <v>0</v>
      </c>
      <c r="I109" s="28" t="n">
        <v>1524</v>
      </c>
      <c r="J109" s="29" t="n">
        <f aca="false">IF(AND(ISNUMBER(I109),H109&gt;0),I109/H109,IF($B109=$B108,IF(J108=0,1,J108),1))</f>
        <v>1.23497713912476</v>
      </c>
      <c r="K109" s="30" t="n">
        <f aca="false">IF(AND(ISNUMBER(I109),H109&gt;0),I109,H109*J109)</f>
        <v>0</v>
      </c>
      <c r="L109" s="28" t="n">
        <v>38.4</v>
      </c>
      <c r="M109" s="28" t="n">
        <v>35</v>
      </c>
      <c r="N109" s="29" t="n">
        <f aca="false">IF(AND(ISNUMBER(M109),L109&gt;0),M109/L109,IF($B109=$B108,IF(N108=0,1,N108),1))</f>
        <v>0.911458333333333</v>
      </c>
      <c r="O109" s="30" t="n">
        <f aca="false">IF(AND(ISNUMBER(M109),L109&gt;0),M109,L109*N109)</f>
        <v>35</v>
      </c>
      <c r="P109" s="28" t="n">
        <v>160</v>
      </c>
      <c r="Q109" s="28" t="n">
        <v>174</v>
      </c>
      <c r="R109" s="29" t="n">
        <f aca="false">IF(AND(ISNUMBER(Q109),P109&gt;0),Q109/P109,IF($B109=$B108,IF(R108=0,1,R108),1))</f>
        <v>1.0875</v>
      </c>
      <c r="S109" s="30" t="n">
        <f aca="false">IF(AND(ISNUMBER(Q109),P109&gt;0),Q109,P109*R109)</f>
        <v>174</v>
      </c>
      <c r="T109" s="31" t="n">
        <f aca="false">DAY(EOMONTH(C109,0))</f>
        <v>31</v>
      </c>
    </row>
    <row r="110" customFormat="false" ht="15" hidden="false" customHeight="false" outlineLevel="0" collapsed="false">
      <c r="A110" s="26" t="s">
        <v>88</v>
      </c>
      <c r="B110" s="26" t="s">
        <v>49</v>
      </c>
      <c r="C110" s="27" t="n">
        <v>40575</v>
      </c>
      <c r="D110" s="28" t="n">
        <v>107</v>
      </c>
      <c r="E110" s="28" t="n">
        <v>27.5</v>
      </c>
      <c r="F110" s="29" t="n">
        <f aca="false">IF(AND(ISNUMBER(E110),D110&gt;0),E110/D110,IF($B110=$B109,IF(F109=0,1,F109),1))</f>
        <v>0.257009345794393</v>
      </c>
      <c r="G110" s="30" t="n">
        <f aca="false">IF(AND(ISNUMBER(E110),D110&gt;0),E110,D110*F110)</f>
        <v>27.5</v>
      </c>
      <c r="H110" s="28" t="n">
        <v>0</v>
      </c>
      <c r="I110" s="28" t="n">
        <v>2524</v>
      </c>
      <c r="J110" s="29" t="n">
        <f aca="false">IF(AND(ISNUMBER(I110),H110&gt;0),I110/H110,IF($B110=$B109,IF(J109=0,1,J109),1))</f>
        <v>1.23497713912476</v>
      </c>
      <c r="K110" s="30" t="n">
        <f aca="false">IF(AND(ISNUMBER(I110),H110&gt;0),I110,H110*J110)</f>
        <v>0</v>
      </c>
      <c r="L110" s="28" t="n">
        <v>19.1</v>
      </c>
      <c r="M110" s="28" t="n">
        <v>7</v>
      </c>
      <c r="N110" s="29" t="n">
        <f aca="false">IF(AND(ISNUMBER(M110),L110&gt;0),M110/L110,IF($B110=$B109,IF(N109=0,1,N109),1))</f>
        <v>0.366492146596859</v>
      </c>
      <c r="O110" s="30" t="n">
        <f aca="false">IF(AND(ISNUMBER(M110),L110&gt;0),M110,L110*N110)</f>
        <v>7</v>
      </c>
      <c r="P110" s="28" t="n">
        <v>126</v>
      </c>
      <c r="Q110" s="28" t="n">
        <v>34.5</v>
      </c>
      <c r="R110" s="29" t="n">
        <f aca="false">IF(AND(ISNUMBER(Q110),P110&gt;0),Q110/P110,IF($B110=$B109,IF(R109=0,1,R109),1))</f>
        <v>0.273809523809524</v>
      </c>
      <c r="S110" s="30" t="n">
        <f aca="false">IF(AND(ISNUMBER(Q110),P110&gt;0),Q110,P110*R110)</f>
        <v>34.5</v>
      </c>
      <c r="T110" s="31" t="n">
        <f aca="false">DAY(EOMONTH(C110,0))</f>
        <v>28</v>
      </c>
    </row>
    <row r="111" customFormat="false" ht="15" hidden="false" customHeight="false" outlineLevel="0" collapsed="false">
      <c r="A111" s="26" t="s">
        <v>88</v>
      </c>
      <c r="B111" s="26" t="s">
        <v>49</v>
      </c>
      <c r="C111" s="27" t="n">
        <v>40603</v>
      </c>
      <c r="D111" s="28" t="n">
        <v>115</v>
      </c>
      <c r="E111" s="28" t="n">
        <v>147</v>
      </c>
      <c r="F111" s="29" t="n">
        <f aca="false">IF(AND(ISNUMBER(E111),D111&gt;0),E111/D111,IF($B111=$B110,IF(F110=0,1,F110),1))</f>
        <v>1.27826086956522</v>
      </c>
      <c r="G111" s="30" t="n">
        <f aca="false">IF(AND(ISNUMBER(E111),D111&gt;0),E111,D111*F111)</f>
        <v>147</v>
      </c>
      <c r="H111" s="28" t="n">
        <v>0</v>
      </c>
      <c r="I111" s="28" t="n">
        <v>2520</v>
      </c>
      <c r="J111" s="29" t="n">
        <f aca="false">IF(AND(ISNUMBER(I111),H111&gt;0),I111/H111,IF($B111=$B110,IF(J110=0,1,J110),1))</f>
        <v>1.23497713912476</v>
      </c>
      <c r="K111" s="30" t="n">
        <f aca="false">IF(AND(ISNUMBER(I111),H111&gt;0),I111,H111*J111)</f>
        <v>0</v>
      </c>
      <c r="L111" s="28" t="n">
        <v>31.5</v>
      </c>
      <c r="M111" s="28" t="n">
        <v>63</v>
      </c>
      <c r="N111" s="29" t="n">
        <f aca="false">IF(AND(ISNUMBER(M111),L111&gt;0),M111/L111,IF($B111=$B110,IF(N110=0,1,N110),1))</f>
        <v>2</v>
      </c>
      <c r="O111" s="30" t="n">
        <f aca="false">IF(AND(ISNUMBER(M111),L111&gt;0),M111,L111*N111)</f>
        <v>63</v>
      </c>
      <c r="P111" s="28" t="n">
        <v>146</v>
      </c>
      <c r="Q111" s="28" t="n">
        <v>210</v>
      </c>
      <c r="R111" s="29" t="n">
        <f aca="false">IF(AND(ISNUMBER(Q111),P111&gt;0),Q111/P111,IF($B111=$B110,IF(R110=0,1,R110),1))</f>
        <v>1.43835616438356</v>
      </c>
      <c r="S111" s="30" t="n">
        <f aca="false">IF(AND(ISNUMBER(Q111),P111&gt;0),Q111,P111*R111)</f>
        <v>210</v>
      </c>
      <c r="T111" s="31" t="n">
        <f aca="false">DAY(EOMONTH(C111,0))</f>
        <v>31</v>
      </c>
    </row>
    <row r="112" customFormat="false" ht="15" hidden="false" customHeight="false" outlineLevel="0" collapsed="false">
      <c r="A112" s="26" t="s">
        <v>88</v>
      </c>
      <c r="B112" s="26" t="s">
        <v>49</v>
      </c>
      <c r="C112" s="27" t="n">
        <v>40634</v>
      </c>
      <c r="D112" s="28" t="n">
        <v>157</v>
      </c>
      <c r="E112" s="28" t="n">
        <v>112</v>
      </c>
      <c r="F112" s="29" t="n">
        <f aca="false">IF(AND(ISNUMBER(E112),D112&gt;0),E112/D112,IF($B112=$B111,IF(F111=0,1,F111),1))</f>
        <v>0.713375796178344</v>
      </c>
      <c r="G112" s="30" t="n">
        <f aca="false">IF(AND(ISNUMBER(E112),D112&gt;0),E112,D112*F112)</f>
        <v>112</v>
      </c>
      <c r="H112" s="28" t="n">
        <v>0</v>
      </c>
      <c r="I112" s="28" t="n">
        <v>3191</v>
      </c>
      <c r="J112" s="29" t="n">
        <f aca="false">IF(AND(ISNUMBER(I112),H112&gt;0),I112/H112,IF($B112=$B111,IF(J111=0,1,J111),1))</f>
        <v>1.23497713912476</v>
      </c>
      <c r="K112" s="30" t="n">
        <f aca="false">IF(AND(ISNUMBER(I112),H112&gt;0),I112,H112*J112)</f>
        <v>0</v>
      </c>
      <c r="L112" s="28" t="n">
        <v>59.2</v>
      </c>
      <c r="M112" s="28" t="n">
        <v>28</v>
      </c>
      <c r="N112" s="29" t="n">
        <f aca="false">IF(AND(ISNUMBER(M112),L112&gt;0),M112/L112,IF($B112=$B111,IF(N111=0,1,N111),1))</f>
        <v>0.472972972972973</v>
      </c>
      <c r="O112" s="30" t="n">
        <f aca="false">IF(AND(ISNUMBER(M112),L112&gt;0),M112,L112*N112)</f>
        <v>28</v>
      </c>
      <c r="P112" s="28" t="n">
        <v>216</v>
      </c>
      <c r="Q112" s="28" t="n">
        <v>140</v>
      </c>
      <c r="R112" s="29" t="n">
        <f aca="false">IF(AND(ISNUMBER(Q112),P112&gt;0),Q112/P112,IF($B112=$B111,IF(R111=0,1,R111),1))</f>
        <v>0.648148148148148</v>
      </c>
      <c r="S112" s="30" t="n">
        <f aca="false">IF(AND(ISNUMBER(Q112),P112&gt;0),Q112,P112*R112)</f>
        <v>140</v>
      </c>
      <c r="T112" s="31" t="n">
        <f aca="false">DAY(EOMONTH(C112,0))</f>
        <v>30</v>
      </c>
    </row>
    <row r="113" customFormat="false" ht="15" hidden="false" customHeight="false" outlineLevel="0" collapsed="false">
      <c r="A113" s="26" t="s">
        <v>88</v>
      </c>
      <c r="B113" s="26" t="s">
        <v>49</v>
      </c>
      <c r="C113" s="27" t="n">
        <v>40664</v>
      </c>
      <c r="D113" s="28" t="n">
        <v>152</v>
      </c>
      <c r="E113" s="28" t="n">
        <v>118.666666666667</v>
      </c>
      <c r="F113" s="29" t="n">
        <f aca="false">IF(AND(ISNUMBER(E113),D113&gt;0),E113/D113,IF($B113=$B112,IF(F112=0,1,F112),1))</f>
        <v>0.780701754385967</v>
      </c>
      <c r="G113" s="30" t="n">
        <f aca="false">IF(AND(ISNUMBER(E113),D113&gt;0),E113,D113*F113)</f>
        <v>118.666666666667</v>
      </c>
      <c r="H113" s="28" t="n">
        <v>0</v>
      </c>
      <c r="I113" s="28" t="n">
        <v>4019.83333333333</v>
      </c>
      <c r="J113" s="29" t="n">
        <f aca="false">IF(AND(ISNUMBER(I113),H113&gt;0),I113/H113,IF($B113=$B112,IF(J112=0,1,J112),1))</f>
        <v>1.23497713912476</v>
      </c>
      <c r="K113" s="30" t="n">
        <f aca="false">IF(AND(ISNUMBER(I113),H113&gt;0),I113,H113*J113)</f>
        <v>0</v>
      </c>
      <c r="L113" s="28" t="n">
        <v>38.7</v>
      </c>
      <c r="M113" s="28" t="n">
        <v>29.3333333333333</v>
      </c>
      <c r="N113" s="29" t="n">
        <f aca="false">IF(AND(ISNUMBER(M113),L113&gt;0),M113/L113,IF($B113=$B112,IF(N112=0,1,N112),1))</f>
        <v>0.757967269595176</v>
      </c>
      <c r="O113" s="30" t="n">
        <f aca="false">IF(AND(ISNUMBER(M113),L113&gt;0),M113,L113*N113)</f>
        <v>29.3333333333333</v>
      </c>
      <c r="P113" s="28" t="n">
        <v>190</v>
      </c>
      <c r="Q113" s="28" t="n">
        <v>148</v>
      </c>
      <c r="R113" s="29" t="n">
        <f aca="false">IF(AND(ISNUMBER(Q113),P113&gt;0),Q113/P113,IF($B113=$B112,IF(R112=0,1,R112),1))</f>
        <v>0.778947368421053</v>
      </c>
      <c r="S113" s="30" t="n">
        <f aca="false">IF(AND(ISNUMBER(Q113),P113&gt;0),Q113,P113*R113)</f>
        <v>148</v>
      </c>
      <c r="T113" s="31" t="n">
        <f aca="false">DAY(EOMONTH(C113,0))</f>
        <v>31</v>
      </c>
    </row>
    <row r="114" customFormat="false" ht="15" hidden="false" customHeight="false" outlineLevel="0" collapsed="false">
      <c r="A114" s="26" t="s">
        <v>88</v>
      </c>
      <c r="B114" s="26" t="s">
        <v>49</v>
      </c>
      <c r="C114" s="27" t="n">
        <v>40695</v>
      </c>
      <c r="D114" s="28" t="n">
        <v>121</v>
      </c>
      <c r="E114" s="28" t="n">
        <v>165</v>
      </c>
      <c r="F114" s="29" t="n">
        <f aca="false">IF(AND(ISNUMBER(E114),D114&gt;0),E114/D114,IF($B114=$B113,IF(F113=0,1,F113),1))</f>
        <v>1.36363636363636</v>
      </c>
      <c r="G114" s="30" t="n">
        <f aca="false">IF(AND(ISNUMBER(E114),D114&gt;0),E114,D114*F114)</f>
        <v>165</v>
      </c>
      <c r="H114" s="28" t="n">
        <v>0</v>
      </c>
      <c r="I114" s="28" t="n">
        <v>4183.75</v>
      </c>
      <c r="J114" s="29" t="n">
        <f aca="false">IF(AND(ISNUMBER(I114),H114&gt;0),I114/H114,IF($B114=$B113,IF(J113=0,1,J113),1))</f>
        <v>1.23497713912476</v>
      </c>
      <c r="K114" s="30" t="n">
        <f aca="false">IF(AND(ISNUMBER(I114),H114&gt;0),I114,H114*J114)</f>
        <v>0</v>
      </c>
      <c r="L114" s="28" t="n">
        <v>129</v>
      </c>
      <c r="M114" s="28" t="n">
        <v>60</v>
      </c>
      <c r="N114" s="29" t="n">
        <f aca="false">IF(AND(ISNUMBER(M114),L114&gt;0),M114/L114,IF($B114=$B113,IF(N113=0,1,N113),1))</f>
        <v>0.465116279069767</v>
      </c>
      <c r="O114" s="30" t="n">
        <f aca="false">IF(AND(ISNUMBER(M114),L114&gt;0),M114,L114*N114)</f>
        <v>60</v>
      </c>
      <c r="P114" s="28" t="n">
        <v>250</v>
      </c>
      <c r="Q114" s="28" t="n">
        <v>225</v>
      </c>
      <c r="R114" s="29" t="n">
        <f aca="false">IF(AND(ISNUMBER(Q114),P114&gt;0),Q114/P114,IF($B114=$B113,IF(R113=0,1,R113),1))</f>
        <v>0.9</v>
      </c>
      <c r="S114" s="30" t="n">
        <f aca="false">IF(AND(ISNUMBER(Q114),P114&gt;0),Q114,P114*R114)</f>
        <v>225</v>
      </c>
      <c r="T114" s="31" t="n">
        <f aca="false">DAY(EOMONTH(C114,0))</f>
        <v>30</v>
      </c>
    </row>
    <row r="115" customFormat="false" ht="15" hidden="false" customHeight="false" outlineLevel="0" collapsed="false">
      <c r="A115" s="26" t="s">
        <v>88</v>
      </c>
      <c r="B115" s="26" t="s">
        <v>49</v>
      </c>
      <c r="C115" s="27" t="n">
        <v>40725</v>
      </c>
      <c r="D115" s="28" t="n">
        <v>222</v>
      </c>
      <c r="E115" s="28" t="n">
        <v>196</v>
      </c>
      <c r="F115" s="29" t="n">
        <f aca="false">IF(AND(ISNUMBER(E115),D115&gt;0),E115/D115,IF($B115=$B114,IF(F114=0,1,F114),1))</f>
        <v>0.882882882882883</v>
      </c>
      <c r="G115" s="30" t="n">
        <f aca="false">IF(AND(ISNUMBER(E115),D115&gt;0),E115,D115*F115)</f>
        <v>196</v>
      </c>
      <c r="H115" s="28" t="n">
        <v>0</v>
      </c>
      <c r="I115" s="28" t="n">
        <v>4451.33333333333</v>
      </c>
      <c r="J115" s="29" t="n">
        <f aca="false">IF(AND(ISNUMBER(I115),H115&gt;0),I115/H115,IF($B115=$B114,IF(J114=0,1,J114),1))</f>
        <v>1.23497713912476</v>
      </c>
      <c r="K115" s="30" t="n">
        <f aca="false">IF(AND(ISNUMBER(I115),H115&gt;0),I115,H115*J115)</f>
        <v>0</v>
      </c>
      <c r="L115" s="28" t="n">
        <v>54.2</v>
      </c>
      <c r="M115" s="28" t="n">
        <v>30.6666666666667</v>
      </c>
      <c r="N115" s="29" t="n">
        <f aca="false">IF(AND(ISNUMBER(M115),L115&gt;0),M115/L115,IF($B115=$B114,IF(N114=0,1,N114),1))</f>
        <v>0.565805658056581</v>
      </c>
      <c r="O115" s="30" t="n">
        <f aca="false">IF(AND(ISNUMBER(M115),L115&gt;0),M115,L115*N115)</f>
        <v>30.6666666666667</v>
      </c>
      <c r="P115" s="28" t="n">
        <v>276</v>
      </c>
      <c r="Q115" s="28" t="n">
        <v>226.666666666667</v>
      </c>
      <c r="R115" s="29" t="n">
        <f aca="false">IF(AND(ISNUMBER(Q115),P115&gt;0),Q115/P115,IF($B115=$B114,IF(R114=0,1,R114),1))</f>
        <v>0.821256038647344</v>
      </c>
      <c r="S115" s="30" t="n">
        <f aca="false">IF(AND(ISNUMBER(Q115),P115&gt;0),Q115,P115*R115)</f>
        <v>226.666666666667</v>
      </c>
      <c r="T115" s="31" t="n">
        <f aca="false">DAY(EOMONTH(C115,0))</f>
        <v>31</v>
      </c>
    </row>
    <row r="116" customFormat="false" ht="15" hidden="false" customHeight="false" outlineLevel="0" collapsed="false">
      <c r="A116" s="26" t="s">
        <v>88</v>
      </c>
      <c r="B116" s="26" t="s">
        <v>49</v>
      </c>
      <c r="C116" s="27" t="n">
        <v>40756</v>
      </c>
      <c r="D116" s="28" t="n">
        <v>194</v>
      </c>
      <c r="E116" s="28" t="n">
        <v>230</v>
      </c>
      <c r="F116" s="29" t="n">
        <f aca="false">IF(AND(ISNUMBER(E116),D116&gt;0),E116/D116,IF($B116=$B115,IF(F115=0,1,F115),1))</f>
        <v>1.18556701030928</v>
      </c>
      <c r="G116" s="30" t="n">
        <f aca="false">IF(AND(ISNUMBER(E116),D116&gt;0),E116,D116*F116)</f>
        <v>230</v>
      </c>
      <c r="H116" s="28" t="n">
        <v>0</v>
      </c>
      <c r="I116" s="28" t="n">
        <v>4026</v>
      </c>
      <c r="J116" s="29" t="n">
        <f aca="false">IF(AND(ISNUMBER(I116),H116&gt;0),I116/H116,IF($B116=$B115,IF(J115=0,1,J115),1))</f>
        <v>1.23497713912476</v>
      </c>
      <c r="K116" s="30" t="n">
        <f aca="false">IF(AND(ISNUMBER(I116),H116&gt;0),I116,H116*J116)</f>
        <v>0</v>
      </c>
      <c r="L116" s="28" t="n">
        <v>50.7</v>
      </c>
      <c r="M116" s="28" t="n">
        <v>58</v>
      </c>
      <c r="N116" s="29" t="n">
        <f aca="false">IF(AND(ISNUMBER(M116),L116&gt;0),M116/L116,IF($B116=$B115,IF(N115=0,1,N115),1))</f>
        <v>1.1439842209073</v>
      </c>
      <c r="O116" s="30" t="n">
        <f aca="false">IF(AND(ISNUMBER(M116),L116&gt;0),M116,L116*N116)</f>
        <v>58</v>
      </c>
      <c r="P116" s="28" t="n">
        <v>245</v>
      </c>
      <c r="Q116" s="28" t="n">
        <v>288</v>
      </c>
      <c r="R116" s="29" t="n">
        <f aca="false">IF(AND(ISNUMBER(Q116),P116&gt;0),Q116/P116,IF($B116=$B115,IF(R115=0,1,R115),1))</f>
        <v>1.17551020408163</v>
      </c>
      <c r="S116" s="30" t="n">
        <f aca="false">IF(AND(ISNUMBER(Q116),P116&gt;0),Q116,P116*R116)</f>
        <v>288</v>
      </c>
      <c r="T116" s="31" t="n">
        <f aca="false">DAY(EOMONTH(C116,0))</f>
        <v>31</v>
      </c>
    </row>
    <row r="117" customFormat="false" ht="15" hidden="false" customHeight="false" outlineLevel="0" collapsed="false">
      <c r="A117" s="26" t="s">
        <v>88</v>
      </c>
      <c r="B117" s="26" t="s">
        <v>49</v>
      </c>
      <c r="C117" s="27" t="n">
        <v>40787</v>
      </c>
      <c r="D117" s="28" t="n">
        <v>131</v>
      </c>
      <c r="E117" s="28" t="n">
        <v>109.5</v>
      </c>
      <c r="F117" s="29" t="n">
        <f aca="false">IF(AND(ISNUMBER(E117),D117&gt;0),E117/D117,IF($B117=$B116,IF(F116=0,1,F116),1))</f>
        <v>0.83587786259542</v>
      </c>
      <c r="G117" s="30" t="n">
        <f aca="false">IF(AND(ISNUMBER(E117),D117&gt;0),E117,D117*F117)</f>
        <v>109.5</v>
      </c>
      <c r="H117" s="28" t="n">
        <v>0</v>
      </c>
      <c r="I117" s="28" t="n">
        <v>4388</v>
      </c>
      <c r="J117" s="29" t="n">
        <f aca="false">IF(AND(ISNUMBER(I117),H117&gt;0),I117/H117,IF($B117=$B116,IF(J116=0,1,J116),1))</f>
        <v>1.23497713912476</v>
      </c>
      <c r="K117" s="30" t="n">
        <f aca="false">IF(AND(ISNUMBER(I117),H117&gt;0),I117,H117*J117)</f>
        <v>0</v>
      </c>
      <c r="L117" s="28" t="n">
        <v>16.1</v>
      </c>
      <c r="M117" s="28" t="n">
        <v>10.5</v>
      </c>
      <c r="N117" s="29" t="n">
        <f aca="false">IF(AND(ISNUMBER(M117),L117&gt;0),M117/L117,IF($B117=$B116,IF(N116=0,1,N116),1))</f>
        <v>0.652173913043478</v>
      </c>
      <c r="O117" s="30" t="n">
        <f aca="false">IF(AND(ISNUMBER(M117),L117&gt;0),M117,L117*N117)</f>
        <v>10.5</v>
      </c>
      <c r="P117" s="28" t="n">
        <v>147</v>
      </c>
      <c r="Q117" s="28" t="n">
        <v>120</v>
      </c>
      <c r="R117" s="29" t="n">
        <f aca="false">IF(AND(ISNUMBER(Q117),P117&gt;0),Q117/P117,IF($B117=$B116,IF(R116=0,1,R116),1))</f>
        <v>0.816326530612245</v>
      </c>
      <c r="S117" s="30" t="n">
        <f aca="false">IF(AND(ISNUMBER(Q117),P117&gt;0),Q117,P117*R117)</f>
        <v>120</v>
      </c>
      <c r="T117" s="31" t="n">
        <f aca="false">DAY(EOMONTH(C117,0))</f>
        <v>30</v>
      </c>
    </row>
    <row r="118" customFormat="false" ht="15" hidden="false" customHeight="false" outlineLevel="0" collapsed="false">
      <c r="A118" s="26" t="s">
        <v>88</v>
      </c>
      <c r="B118" s="26" t="s">
        <v>49</v>
      </c>
      <c r="C118" s="27" t="n">
        <v>40817</v>
      </c>
      <c r="D118" s="28" t="n">
        <v>78.2</v>
      </c>
      <c r="E118" s="28" t="n">
        <v>77</v>
      </c>
      <c r="F118" s="29" t="n">
        <f aca="false">IF(AND(ISNUMBER(E118),D118&gt;0),E118/D118,IF($B118=$B117,IF(F117=0,1,F117),1))</f>
        <v>0.984654731457801</v>
      </c>
      <c r="G118" s="30" t="n">
        <f aca="false">IF(AND(ISNUMBER(E118),D118&gt;0),E118,D118*F118)</f>
        <v>77</v>
      </c>
      <c r="H118" s="28" t="n">
        <v>0</v>
      </c>
      <c r="I118" s="28" t="n">
        <v>4213</v>
      </c>
      <c r="J118" s="29" t="n">
        <f aca="false">IF(AND(ISNUMBER(I118),H118&gt;0),I118/H118,IF($B118=$B117,IF(J117=0,1,J117),1))</f>
        <v>1.23497713912476</v>
      </c>
      <c r="K118" s="30" t="n">
        <f aca="false">IF(AND(ISNUMBER(I118),H118&gt;0),I118,H118*J118)</f>
        <v>0</v>
      </c>
      <c r="L118" s="28" t="n">
        <v>10.9</v>
      </c>
      <c r="M118" s="28" t="n">
        <v>19</v>
      </c>
      <c r="N118" s="29" t="n">
        <f aca="false">IF(AND(ISNUMBER(M118),L118&gt;0),M118/L118,IF($B118=$B117,IF(N117=0,1,N117),1))</f>
        <v>1.74311926605505</v>
      </c>
      <c r="O118" s="30" t="n">
        <f aca="false">IF(AND(ISNUMBER(M118),L118&gt;0),M118,L118*N118)</f>
        <v>19</v>
      </c>
      <c r="P118" s="28" t="n">
        <v>89.1</v>
      </c>
      <c r="Q118" s="28" t="n">
        <v>96</v>
      </c>
      <c r="R118" s="29" t="n">
        <f aca="false">IF(AND(ISNUMBER(Q118),P118&gt;0),Q118/P118,IF($B118=$B117,IF(R117=0,1,R117),1))</f>
        <v>1.07744107744108</v>
      </c>
      <c r="S118" s="30" t="n">
        <f aca="false">IF(AND(ISNUMBER(Q118),P118&gt;0),Q118,P118*R118)</f>
        <v>96</v>
      </c>
      <c r="T118" s="31" t="n">
        <f aca="false">DAY(EOMONTH(C118,0))</f>
        <v>31</v>
      </c>
    </row>
    <row r="119" customFormat="false" ht="15" hidden="false" customHeight="false" outlineLevel="0" collapsed="false">
      <c r="A119" s="26" t="s">
        <v>88</v>
      </c>
      <c r="B119" s="26" t="s">
        <v>49</v>
      </c>
      <c r="C119" s="27" t="n">
        <v>40848</v>
      </c>
      <c r="D119" s="28" t="n">
        <v>208</v>
      </c>
      <c r="E119" s="28" t="n">
        <v>117.5</v>
      </c>
      <c r="F119" s="29" t="n">
        <f aca="false">IF(AND(ISNUMBER(E119),D119&gt;0),E119/D119,IF($B119=$B118,IF(F118=0,1,F118),1))</f>
        <v>0.564903846153846</v>
      </c>
      <c r="G119" s="30" t="n">
        <f aca="false">IF(AND(ISNUMBER(E119),D119&gt;0),E119,D119*F119)</f>
        <v>117.5</v>
      </c>
      <c r="H119" s="28" t="n">
        <v>0</v>
      </c>
      <c r="I119" s="28" t="n">
        <v>4041.25</v>
      </c>
      <c r="J119" s="29" t="n">
        <f aca="false">IF(AND(ISNUMBER(I119),H119&gt;0),I119/H119,IF($B119=$B118,IF(J118=0,1,J118),1))</f>
        <v>1.23497713912476</v>
      </c>
      <c r="K119" s="30" t="n">
        <f aca="false">IF(AND(ISNUMBER(I119),H119&gt;0),I119,H119*J119)</f>
        <v>0</v>
      </c>
      <c r="L119" s="28" t="n">
        <v>15.5</v>
      </c>
      <c r="M119" s="28" t="n">
        <v>26.5</v>
      </c>
      <c r="N119" s="29" t="n">
        <f aca="false">IF(AND(ISNUMBER(M119),L119&gt;0),M119/L119,IF($B119=$B118,IF(N118=0,1,N118),1))</f>
        <v>1.70967741935484</v>
      </c>
      <c r="O119" s="30" t="n">
        <f aca="false">IF(AND(ISNUMBER(M119),L119&gt;0),M119,L119*N119)</f>
        <v>26.5</v>
      </c>
      <c r="P119" s="28" t="n">
        <v>223</v>
      </c>
      <c r="Q119" s="28" t="n">
        <v>144</v>
      </c>
      <c r="R119" s="29" t="n">
        <f aca="false">IF(AND(ISNUMBER(Q119),P119&gt;0),Q119/P119,IF($B119=$B118,IF(R118=0,1,R118),1))</f>
        <v>0.645739910313901</v>
      </c>
      <c r="S119" s="30" t="n">
        <f aca="false">IF(AND(ISNUMBER(Q119),P119&gt;0),Q119,P119*R119)</f>
        <v>144</v>
      </c>
      <c r="T119" s="31" t="n">
        <f aca="false">DAY(EOMONTH(C119,0))</f>
        <v>30</v>
      </c>
    </row>
    <row r="120" customFormat="false" ht="15" hidden="false" customHeight="false" outlineLevel="0" collapsed="false">
      <c r="A120" s="26" t="s">
        <v>88</v>
      </c>
      <c r="B120" s="26" t="s">
        <v>49</v>
      </c>
      <c r="C120" s="27" t="n">
        <v>40878</v>
      </c>
      <c r="D120" s="28" t="n">
        <v>166</v>
      </c>
      <c r="E120" s="28"/>
      <c r="F120" s="29" t="n">
        <f aca="false">IF(AND(ISNUMBER(E120),D120&gt;0),E120/D120,IF($B120=$B119,IF(F119=0,1,F119),1))</f>
        <v>0.564903846153846</v>
      </c>
      <c r="G120" s="30" t="n">
        <f aca="false">IF(AND(ISNUMBER(E120),D120&gt;0),E120,D120*F120)</f>
        <v>93.7740384615385</v>
      </c>
      <c r="H120" s="28" t="n">
        <v>0</v>
      </c>
      <c r="I120" s="28"/>
      <c r="J120" s="29" t="n">
        <f aca="false">IF(AND(ISNUMBER(I120),H120&gt;0),I120/H120,IF($B120=$B119,IF(J119=0,1,J119),1))</f>
        <v>1.23497713912476</v>
      </c>
      <c r="K120" s="30" t="n">
        <f aca="false">IF(AND(ISNUMBER(I120),H120&gt;0),I120,H120*J120)</f>
        <v>0</v>
      </c>
      <c r="L120" s="28" t="n">
        <v>26.5</v>
      </c>
      <c r="M120" s="28"/>
      <c r="N120" s="29" t="n">
        <f aca="false">IF(AND(ISNUMBER(M120),L120&gt;0),M120/L120,IF($B120=$B119,IF(N119=0,1,N119),1))</f>
        <v>1.70967741935484</v>
      </c>
      <c r="O120" s="30" t="n">
        <f aca="false">IF(AND(ISNUMBER(M120),L120&gt;0),M120,L120*N120)</f>
        <v>45.3064516129032</v>
      </c>
      <c r="P120" s="28" t="n">
        <v>193</v>
      </c>
      <c r="Q120" s="28"/>
      <c r="R120" s="29" t="n">
        <f aca="false">IF(AND(ISNUMBER(Q120),P120&gt;0),Q120/P120,IF($B120=$B119,IF(R119=0,1,R119),1))</f>
        <v>0.645739910313901</v>
      </c>
      <c r="S120" s="30" t="n">
        <f aca="false">IF(AND(ISNUMBER(Q120),P120&gt;0),Q120,P120*R120)</f>
        <v>124.627802690583</v>
      </c>
      <c r="T120" s="31" t="n">
        <f aca="false">DAY(EOMONTH(C120,0))</f>
        <v>31</v>
      </c>
    </row>
    <row r="121" customFormat="false" ht="15" hidden="false" customHeight="false" outlineLevel="0" collapsed="false">
      <c r="A121" s="26" t="s">
        <v>88</v>
      </c>
      <c r="B121" s="26" t="s">
        <v>49</v>
      </c>
      <c r="C121" s="27" t="n">
        <v>40909</v>
      </c>
      <c r="D121" s="28" t="n">
        <v>79.7</v>
      </c>
      <c r="E121" s="28" t="n">
        <v>77</v>
      </c>
      <c r="F121" s="29" t="n">
        <f aca="false">IF(AND(ISNUMBER(E121),D121&gt;0),E121/D121,IF($B121=$B120,IF(F120=0,1,F120),1))</f>
        <v>0.966122961104141</v>
      </c>
      <c r="G121" s="30" t="n">
        <f aca="false">IF(AND(ISNUMBER(E121),D121&gt;0),E121,D121*F121)</f>
        <v>77</v>
      </c>
      <c r="H121" s="28" t="n">
        <v>0</v>
      </c>
      <c r="I121" s="28" t="n">
        <v>3970</v>
      </c>
      <c r="J121" s="29" t="n">
        <f aca="false">IF(AND(ISNUMBER(I121),H121&gt;0),I121/H121,IF($B121=$B120,IF(J120=0,1,J120),1))</f>
        <v>1.23497713912476</v>
      </c>
      <c r="K121" s="30" t="n">
        <f aca="false">IF(AND(ISNUMBER(I121),H121&gt;0),I121,H121*J121)</f>
        <v>0</v>
      </c>
      <c r="L121" s="28" t="n">
        <v>24.3</v>
      </c>
      <c r="M121" s="28" t="n">
        <v>19</v>
      </c>
      <c r="N121" s="29" t="n">
        <f aca="false">IF(AND(ISNUMBER(M121),L121&gt;0),M121/L121,IF($B121=$B120,IF(N120=0,1,N120),1))</f>
        <v>0.781893004115226</v>
      </c>
      <c r="O121" s="30" t="n">
        <f aca="false">IF(AND(ISNUMBER(M121),L121&gt;0),M121,L121*N121)</f>
        <v>19</v>
      </c>
      <c r="P121" s="28" t="n">
        <v>104</v>
      </c>
      <c r="Q121" s="28" t="n">
        <v>96</v>
      </c>
      <c r="R121" s="29" t="n">
        <f aca="false">IF(AND(ISNUMBER(Q121),P121&gt;0),Q121/P121,IF($B121=$B120,IF(R120=0,1,R120),1))</f>
        <v>0.923076923076923</v>
      </c>
      <c r="S121" s="30" t="n">
        <f aca="false">IF(AND(ISNUMBER(Q121),P121&gt;0),Q121,P121*R121)</f>
        <v>96</v>
      </c>
      <c r="T121" s="31" t="n">
        <f aca="false">DAY(EOMONTH(C121,0))</f>
        <v>31</v>
      </c>
    </row>
    <row r="122" customFormat="false" ht="15" hidden="false" customHeight="false" outlineLevel="0" collapsed="false">
      <c r="A122" s="26" t="s">
        <v>88</v>
      </c>
      <c r="B122" s="26" t="s">
        <v>49</v>
      </c>
      <c r="C122" s="27" t="n">
        <v>40940</v>
      </c>
      <c r="D122" s="28" t="n">
        <v>72.9</v>
      </c>
      <c r="E122" s="28" t="n">
        <v>108.5</v>
      </c>
      <c r="F122" s="29" t="n">
        <f aca="false">IF(AND(ISNUMBER(E122),D122&gt;0),E122/D122,IF($B122=$B121,IF(F121=0,1,F121),1))</f>
        <v>1.4883401920439</v>
      </c>
      <c r="G122" s="30" t="n">
        <f aca="false">IF(AND(ISNUMBER(E122),D122&gt;0),E122,D122*F122)</f>
        <v>108.5</v>
      </c>
      <c r="H122" s="28" t="n">
        <v>2185</v>
      </c>
      <c r="I122" s="28" t="n">
        <v>4180.5</v>
      </c>
      <c r="J122" s="29" t="n">
        <f aca="false">IF(AND(ISNUMBER(I122),H122&gt;0),I122/H122,IF($B122=$B121,IF(J121=0,1,J121),1))</f>
        <v>1.91327231121281</v>
      </c>
      <c r="K122" s="30" t="n">
        <f aca="false">IF(AND(ISNUMBER(I122),H122&gt;0),I122,H122*J122)</f>
        <v>4180.5</v>
      </c>
      <c r="L122" s="28" t="n">
        <v>27</v>
      </c>
      <c r="M122" s="28" t="n">
        <v>23.5</v>
      </c>
      <c r="N122" s="29" t="n">
        <f aca="false">IF(AND(ISNUMBER(M122),L122&gt;0),M122/L122,IF($B122=$B121,IF(N121=0,1,N121),1))</f>
        <v>0.87037037037037</v>
      </c>
      <c r="O122" s="30" t="n">
        <f aca="false">IF(AND(ISNUMBER(M122),L122&gt;0),M122,L122*N122)</f>
        <v>23.5</v>
      </c>
      <c r="P122" s="28" t="n">
        <v>99.9</v>
      </c>
      <c r="Q122" s="28" t="n">
        <v>132</v>
      </c>
      <c r="R122" s="29" t="n">
        <f aca="false">IF(AND(ISNUMBER(Q122),P122&gt;0),Q122/P122,IF($B122=$B121,IF(R121=0,1,R121),1))</f>
        <v>1.32132132132132</v>
      </c>
      <c r="S122" s="30" t="n">
        <f aca="false">IF(AND(ISNUMBER(Q122),P122&gt;0),Q122,P122*R122)</f>
        <v>132</v>
      </c>
      <c r="T122" s="31" t="n">
        <f aca="false">DAY(EOMONTH(C122,0))</f>
        <v>29</v>
      </c>
    </row>
    <row r="123" customFormat="false" ht="15" hidden="false" customHeight="false" outlineLevel="0" collapsed="false">
      <c r="A123" s="26" t="s">
        <v>88</v>
      </c>
      <c r="B123" s="26" t="s">
        <v>49</v>
      </c>
      <c r="C123" s="27" t="n">
        <v>40969</v>
      </c>
      <c r="D123" s="28" t="n">
        <v>71.2</v>
      </c>
      <c r="E123" s="28"/>
      <c r="F123" s="29" t="n">
        <f aca="false">IF(AND(ISNUMBER(E123),D123&gt;0),E123/D123,IF($B123=$B122,IF(F122=0,1,F122),1))</f>
        <v>1.4883401920439</v>
      </c>
      <c r="G123" s="30" t="n">
        <f aca="false">IF(AND(ISNUMBER(E123),D123&gt;0),E123,D123*F123)</f>
        <v>105.969821673525</v>
      </c>
      <c r="H123" s="28" t="n">
        <v>2203</v>
      </c>
      <c r="I123" s="28"/>
      <c r="J123" s="29" t="n">
        <f aca="false">IF(AND(ISNUMBER(I123),H123&gt;0),I123/H123,IF($B123=$B122,IF(J122=0,1,J122),1))</f>
        <v>1.91327231121281</v>
      </c>
      <c r="K123" s="30" t="n">
        <f aca="false">IF(AND(ISNUMBER(I123),H123&gt;0),I123,H123*J123)</f>
        <v>4214.93890160183</v>
      </c>
      <c r="L123" s="28" t="n">
        <v>26.9</v>
      </c>
      <c r="M123" s="28"/>
      <c r="N123" s="29" t="n">
        <f aca="false">IF(AND(ISNUMBER(M123),L123&gt;0),M123/L123,IF($B123=$B122,IF(N122=0,1,N122),1))</f>
        <v>0.87037037037037</v>
      </c>
      <c r="O123" s="30" t="n">
        <f aca="false">IF(AND(ISNUMBER(M123),L123&gt;0),M123,L123*N123)</f>
        <v>23.412962962963</v>
      </c>
      <c r="P123" s="28" t="n">
        <v>98.1</v>
      </c>
      <c r="Q123" s="28"/>
      <c r="R123" s="29" t="n">
        <f aca="false">IF(AND(ISNUMBER(Q123),P123&gt;0),Q123/P123,IF($B123=$B122,IF(R122=0,1,R122),1))</f>
        <v>1.32132132132132</v>
      </c>
      <c r="S123" s="30" t="n">
        <f aca="false">IF(AND(ISNUMBER(Q123),P123&gt;0),Q123,P123*R123)</f>
        <v>129.621621621622</v>
      </c>
      <c r="T123" s="31" t="n">
        <f aca="false">DAY(EOMONTH(C123,0))</f>
        <v>31</v>
      </c>
    </row>
    <row r="124" customFormat="false" ht="15" hidden="false" customHeight="false" outlineLevel="0" collapsed="false">
      <c r="A124" s="26" t="s">
        <v>88</v>
      </c>
      <c r="B124" s="26" t="s">
        <v>49</v>
      </c>
      <c r="C124" s="27" t="n">
        <v>41000</v>
      </c>
      <c r="D124" s="28" t="n">
        <v>0</v>
      </c>
      <c r="E124" s="28"/>
      <c r="F124" s="29" t="n">
        <f aca="false">IF(AND(ISNUMBER(E124),D124&gt;0),E124/D124,IF($B124=$B123,IF(F123=0,1,F123),1))</f>
        <v>1.4883401920439</v>
      </c>
      <c r="G124" s="30" t="n">
        <f aca="false">IF(AND(ISNUMBER(E124),D124&gt;0),E124,D124*F124)</f>
        <v>0</v>
      </c>
      <c r="H124" s="28" t="n">
        <v>0</v>
      </c>
      <c r="I124" s="28"/>
      <c r="J124" s="29" t="n">
        <f aca="false">IF(AND(ISNUMBER(I124),H124&gt;0),I124/H124,IF($B124=$B123,IF(J123=0,1,J123),1))</f>
        <v>1.91327231121281</v>
      </c>
      <c r="K124" s="30" t="n">
        <f aca="false">IF(AND(ISNUMBER(I124),H124&gt;0),I124,H124*J124)</f>
        <v>0</v>
      </c>
      <c r="L124" s="28" t="n">
        <v>0</v>
      </c>
      <c r="M124" s="28"/>
      <c r="N124" s="29" t="n">
        <f aca="false">IF(AND(ISNUMBER(M124),L124&gt;0),M124/L124,IF($B124=$B123,IF(N123=0,1,N123),1))</f>
        <v>0.87037037037037</v>
      </c>
      <c r="O124" s="30" t="n">
        <f aca="false">IF(AND(ISNUMBER(M124),L124&gt;0),M124,L124*N124)</f>
        <v>0</v>
      </c>
      <c r="P124" s="28" t="n">
        <v>0</v>
      </c>
      <c r="Q124" s="28"/>
      <c r="R124" s="29" t="n">
        <f aca="false">IF(AND(ISNUMBER(Q124),P124&gt;0),Q124/P124,IF($B124=$B123,IF(R123=0,1,R123),1))</f>
        <v>1.32132132132132</v>
      </c>
      <c r="S124" s="30" t="n">
        <f aca="false">IF(AND(ISNUMBER(Q124),P124&gt;0),Q124,P124*R124)</f>
        <v>0</v>
      </c>
      <c r="T124" s="31" t="n">
        <f aca="false">DAY(EOMONTH(C124,0))</f>
        <v>30</v>
      </c>
    </row>
    <row r="125" customFormat="false" ht="15" hidden="false" customHeight="false" outlineLevel="0" collapsed="false">
      <c r="A125" s="26" t="s">
        <v>88</v>
      </c>
      <c r="B125" s="26" t="s">
        <v>49</v>
      </c>
      <c r="C125" s="27" t="n">
        <v>41030</v>
      </c>
      <c r="D125" s="28" t="n">
        <v>0</v>
      </c>
      <c r="E125" s="28"/>
      <c r="F125" s="29" t="n">
        <f aca="false">IF(AND(ISNUMBER(E125),D125&gt;0),E125/D125,IF($B125=$B124,IF(F124=0,1,F124),1))</f>
        <v>1.4883401920439</v>
      </c>
      <c r="G125" s="30" t="n">
        <f aca="false">IF(AND(ISNUMBER(E125),D125&gt;0),E125,D125*F125)</f>
        <v>0</v>
      </c>
      <c r="H125" s="28" t="n">
        <v>0</v>
      </c>
      <c r="I125" s="28"/>
      <c r="J125" s="29" t="n">
        <f aca="false">IF(AND(ISNUMBER(I125),H125&gt;0),I125/H125,IF($B125=$B124,IF(J124=0,1,J124),1))</f>
        <v>1.91327231121281</v>
      </c>
      <c r="K125" s="30" t="n">
        <f aca="false">IF(AND(ISNUMBER(I125),H125&gt;0),I125,H125*J125)</f>
        <v>0</v>
      </c>
      <c r="L125" s="28" t="n">
        <v>0</v>
      </c>
      <c r="M125" s="28"/>
      <c r="N125" s="29" t="n">
        <f aca="false">IF(AND(ISNUMBER(M125),L125&gt;0),M125/L125,IF($B125=$B124,IF(N124=0,1,N124),1))</f>
        <v>0.87037037037037</v>
      </c>
      <c r="O125" s="30" t="n">
        <f aca="false">IF(AND(ISNUMBER(M125),L125&gt;0),M125,L125*N125)</f>
        <v>0</v>
      </c>
      <c r="P125" s="28" t="n">
        <v>0</v>
      </c>
      <c r="Q125" s="28"/>
      <c r="R125" s="29" t="n">
        <f aca="false">IF(AND(ISNUMBER(Q125),P125&gt;0),Q125/P125,IF($B125=$B124,IF(R124=0,1,R124),1))</f>
        <v>1.32132132132132</v>
      </c>
      <c r="S125" s="30" t="n">
        <f aca="false">IF(AND(ISNUMBER(Q125),P125&gt;0),Q125,P125*R125)</f>
        <v>0</v>
      </c>
      <c r="T125" s="31" t="n">
        <f aca="false">DAY(EOMONTH(C125,0))</f>
        <v>31</v>
      </c>
    </row>
    <row r="126" customFormat="false" ht="15" hidden="false" customHeight="false" outlineLevel="0" collapsed="false">
      <c r="A126" s="26" t="s">
        <v>88</v>
      </c>
      <c r="B126" s="26" t="s">
        <v>49</v>
      </c>
      <c r="C126" s="27" t="n">
        <v>41061</v>
      </c>
      <c r="D126" s="28" t="n">
        <v>0</v>
      </c>
      <c r="E126" s="28"/>
      <c r="F126" s="29" t="n">
        <f aca="false">IF(AND(ISNUMBER(E126),D126&gt;0),E126/D126,IF($B126=$B125,IF(F125=0,1,F125),1))</f>
        <v>1.4883401920439</v>
      </c>
      <c r="G126" s="30" t="n">
        <f aca="false">IF(AND(ISNUMBER(E126),D126&gt;0),E126,D126*F126)</f>
        <v>0</v>
      </c>
      <c r="H126" s="28" t="n">
        <v>0</v>
      </c>
      <c r="I126" s="28"/>
      <c r="J126" s="29" t="n">
        <f aca="false">IF(AND(ISNUMBER(I126),H126&gt;0),I126/H126,IF($B126=$B125,IF(J125=0,1,J125),1))</f>
        <v>1.91327231121281</v>
      </c>
      <c r="K126" s="30" t="n">
        <f aca="false">IF(AND(ISNUMBER(I126),H126&gt;0),I126,H126*J126)</f>
        <v>0</v>
      </c>
      <c r="L126" s="28" t="n">
        <v>0</v>
      </c>
      <c r="M126" s="28"/>
      <c r="N126" s="29" t="n">
        <f aca="false">IF(AND(ISNUMBER(M126),L126&gt;0),M126/L126,IF($B126=$B125,IF(N125=0,1,N125),1))</f>
        <v>0.87037037037037</v>
      </c>
      <c r="O126" s="30" t="n">
        <f aca="false">IF(AND(ISNUMBER(M126),L126&gt;0),M126,L126*N126)</f>
        <v>0</v>
      </c>
      <c r="P126" s="28" t="n">
        <v>0</v>
      </c>
      <c r="Q126" s="28"/>
      <c r="R126" s="29" t="n">
        <f aca="false">IF(AND(ISNUMBER(Q126),P126&gt;0),Q126/P126,IF($B126=$B125,IF(R125=0,1,R125),1))</f>
        <v>1.32132132132132</v>
      </c>
      <c r="S126" s="30" t="n">
        <f aca="false">IF(AND(ISNUMBER(Q126),P126&gt;0),Q126,P126*R126)</f>
        <v>0</v>
      </c>
      <c r="T126" s="31" t="n">
        <f aca="false">DAY(EOMONTH(C126,0))</f>
        <v>30</v>
      </c>
    </row>
    <row r="127" customFormat="false" ht="15" hidden="false" customHeight="false" outlineLevel="0" collapsed="false">
      <c r="A127" s="26" t="s">
        <v>88</v>
      </c>
      <c r="B127" s="26" t="s">
        <v>49</v>
      </c>
      <c r="C127" s="27" t="n">
        <v>41091</v>
      </c>
      <c r="D127" s="28" t="n">
        <v>58.5</v>
      </c>
      <c r="E127" s="28"/>
      <c r="F127" s="29" t="n">
        <f aca="false">IF(AND(ISNUMBER(E127),D127&gt;0),E127/D127,IF($B127=$B126,IF(F126=0,1,F126),1))</f>
        <v>1.4883401920439</v>
      </c>
      <c r="G127" s="30" t="n">
        <f aca="false">IF(AND(ISNUMBER(E127),D127&gt;0),E127,D127*F127)</f>
        <v>87.0679012345679</v>
      </c>
      <c r="H127" s="28" t="n">
        <v>401</v>
      </c>
      <c r="I127" s="28"/>
      <c r="J127" s="29" t="n">
        <f aca="false">IF(AND(ISNUMBER(I127),H127&gt;0),I127/H127,IF($B127=$B126,IF(J126=0,1,J126),1))</f>
        <v>1.91327231121281</v>
      </c>
      <c r="K127" s="30" t="n">
        <f aca="false">IF(AND(ISNUMBER(I127),H127&gt;0),I127,H127*J127)</f>
        <v>767.222196796339</v>
      </c>
      <c r="L127" s="28" t="n">
        <v>18.3</v>
      </c>
      <c r="M127" s="28"/>
      <c r="N127" s="29" t="n">
        <f aca="false">IF(AND(ISNUMBER(M127),L127&gt;0),M127/L127,IF($B127=$B126,IF(N126=0,1,N126),1))</f>
        <v>0.87037037037037</v>
      </c>
      <c r="O127" s="30" t="n">
        <f aca="false">IF(AND(ISNUMBER(M127),L127&gt;0),M127,L127*N127)</f>
        <v>15.9277777777778</v>
      </c>
      <c r="P127" s="28" t="n">
        <v>76.8</v>
      </c>
      <c r="Q127" s="28"/>
      <c r="R127" s="29" t="n">
        <f aca="false">IF(AND(ISNUMBER(Q127),P127&gt;0),Q127/P127,IF($B127=$B126,IF(R126=0,1,R126),1))</f>
        <v>1.32132132132132</v>
      </c>
      <c r="S127" s="30" t="n">
        <f aca="false">IF(AND(ISNUMBER(Q127),P127&gt;0),Q127,P127*R127)</f>
        <v>101.477477477477</v>
      </c>
      <c r="T127" s="31" t="n">
        <f aca="false">DAY(EOMONTH(C127,0))</f>
        <v>31</v>
      </c>
    </row>
    <row r="128" customFormat="false" ht="15" hidden="false" customHeight="false" outlineLevel="0" collapsed="false">
      <c r="A128" s="26" t="s">
        <v>88</v>
      </c>
      <c r="B128" s="26" t="s">
        <v>49</v>
      </c>
      <c r="C128" s="27" t="n">
        <v>41122</v>
      </c>
      <c r="D128" s="28" t="n">
        <v>63</v>
      </c>
      <c r="E128" s="28" t="n">
        <v>31</v>
      </c>
      <c r="F128" s="29" t="n">
        <f aca="false">IF(AND(ISNUMBER(E128),D128&gt;0),E128/D128,IF($B128=$B127,IF(F127=0,1,F127),1))</f>
        <v>0.492063492063492</v>
      </c>
      <c r="G128" s="30" t="n">
        <f aca="false">IF(AND(ISNUMBER(E128),D128&gt;0),E128,D128*F128)</f>
        <v>31</v>
      </c>
      <c r="H128" s="28" t="n">
        <v>270</v>
      </c>
      <c r="I128" s="28" t="n">
        <v>4344</v>
      </c>
      <c r="J128" s="29" t="n">
        <f aca="false">IF(AND(ISNUMBER(I128),H128&gt;0),I128/H128,IF($B128=$B127,IF(J127=0,1,J127),1))</f>
        <v>16.0888888888889</v>
      </c>
      <c r="K128" s="30" t="n">
        <f aca="false">IF(AND(ISNUMBER(I128),H128&gt;0),I128,H128*J128)</f>
        <v>4344</v>
      </c>
      <c r="L128" s="28" t="n">
        <v>92.9</v>
      </c>
      <c r="M128" s="28" t="n">
        <v>47</v>
      </c>
      <c r="N128" s="29" t="n">
        <f aca="false">IF(AND(ISNUMBER(M128),L128&gt;0),M128/L128,IF($B128=$B127,IF(N127=0,1,N127),1))</f>
        <v>0.505920344456405</v>
      </c>
      <c r="O128" s="30" t="n">
        <f aca="false">IF(AND(ISNUMBER(M128),L128&gt;0),M128,L128*N128)</f>
        <v>47</v>
      </c>
      <c r="P128" s="28" t="n">
        <v>156</v>
      </c>
      <c r="Q128" s="28" t="n">
        <v>78</v>
      </c>
      <c r="R128" s="29" t="n">
        <f aca="false">IF(AND(ISNUMBER(Q128),P128&gt;0),Q128/P128,IF($B128=$B127,IF(R127=0,1,R127),1))</f>
        <v>0.5</v>
      </c>
      <c r="S128" s="30" t="n">
        <f aca="false">IF(AND(ISNUMBER(Q128),P128&gt;0),Q128,P128*R128)</f>
        <v>78</v>
      </c>
      <c r="T128" s="31" t="n">
        <f aca="false">DAY(EOMONTH(C128,0))</f>
        <v>31</v>
      </c>
    </row>
    <row r="129" customFormat="false" ht="15" hidden="false" customHeight="false" outlineLevel="0" collapsed="false">
      <c r="A129" s="26" t="s">
        <v>88</v>
      </c>
      <c r="B129" s="26" t="s">
        <v>49</v>
      </c>
      <c r="C129" s="27" t="n">
        <v>41153</v>
      </c>
      <c r="D129" s="28" t="n">
        <v>63.9</v>
      </c>
      <c r="E129" s="28"/>
      <c r="F129" s="29" t="n">
        <f aca="false">IF(AND(ISNUMBER(E129),D129&gt;0),E129/D129,IF($B129=$B128,IF(F128=0,1,F128),1))</f>
        <v>0.492063492063492</v>
      </c>
      <c r="G129" s="30" t="n">
        <f aca="false">IF(AND(ISNUMBER(E129),D129&gt;0),E129,D129*F129)</f>
        <v>31.4428571428571</v>
      </c>
      <c r="H129" s="28" t="n">
        <v>257</v>
      </c>
      <c r="I129" s="28"/>
      <c r="J129" s="29" t="n">
        <f aca="false">IF(AND(ISNUMBER(I129),H129&gt;0),I129/H129,IF($B129=$B128,IF(J128=0,1,J128),1))</f>
        <v>16.0888888888889</v>
      </c>
      <c r="K129" s="30" t="n">
        <f aca="false">IF(AND(ISNUMBER(I129),H129&gt;0),I129,H129*J129)</f>
        <v>4134.84444444444</v>
      </c>
      <c r="L129" s="28" t="n">
        <v>81.9</v>
      </c>
      <c r="M129" s="28"/>
      <c r="N129" s="29" t="n">
        <f aca="false">IF(AND(ISNUMBER(M129),L129&gt;0),M129/L129,IF($B129=$B128,IF(N128=0,1,N128),1))</f>
        <v>0.505920344456405</v>
      </c>
      <c r="O129" s="30" t="n">
        <f aca="false">IF(AND(ISNUMBER(M129),L129&gt;0),M129,L129*N129)</f>
        <v>41.4348762109795</v>
      </c>
      <c r="P129" s="28" t="n">
        <v>146</v>
      </c>
      <c r="Q129" s="28"/>
      <c r="R129" s="29" t="n">
        <f aca="false">IF(AND(ISNUMBER(Q129),P129&gt;0),Q129/P129,IF($B129=$B128,IF(R128=0,1,R128),1))</f>
        <v>0.5</v>
      </c>
      <c r="S129" s="30" t="n">
        <f aca="false">IF(AND(ISNUMBER(Q129),P129&gt;0),Q129,P129*R129)</f>
        <v>73</v>
      </c>
      <c r="T129" s="31" t="n">
        <f aca="false">DAY(EOMONTH(C129,0))</f>
        <v>30</v>
      </c>
    </row>
    <row r="130" customFormat="false" ht="15" hidden="false" customHeight="false" outlineLevel="0" collapsed="false">
      <c r="A130" s="26" t="s">
        <v>88</v>
      </c>
      <c r="B130" s="26" t="s">
        <v>49</v>
      </c>
      <c r="C130" s="27" t="n">
        <v>41183</v>
      </c>
      <c r="D130" s="28" t="n">
        <v>65</v>
      </c>
      <c r="E130" s="28" t="n">
        <v>77</v>
      </c>
      <c r="F130" s="29" t="n">
        <f aca="false">IF(AND(ISNUMBER(E130),D130&gt;0),E130/D130,IF($B130=$B129,IF(F129=0,1,F129),1))</f>
        <v>1.18461538461538</v>
      </c>
      <c r="G130" s="30" t="n">
        <f aca="false">IF(AND(ISNUMBER(E130),D130&gt;0),E130,D130*F130)</f>
        <v>77</v>
      </c>
      <c r="H130" s="28" t="n">
        <v>241</v>
      </c>
      <c r="I130" s="28" t="n">
        <v>3978</v>
      </c>
      <c r="J130" s="29" t="n">
        <f aca="false">IF(AND(ISNUMBER(I130),H130&gt;0),I130/H130,IF($B130=$B129,IF(J129=0,1,J129),1))</f>
        <v>16.50622406639</v>
      </c>
      <c r="K130" s="30" t="n">
        <f aca="false">IF(AND(ISNUMBER(I130),H130&gt;0),I130,H130*J130)</f>
        <v>3978</v>
      </c>
      <c r="L130" s="28" t="n">
        <v>30.7</v>
      </c>
      <c r="M130" s="28" t="n">
        <v>19</v>
      </c>
      <c r="N130" s="29" t="n">
        <f aca="false">IF(AND(ISNUMBER(M130),L130&gt;0),M130/L130,IF($B130=$B129,IF(N129=0,1,N129),1))</f>
        <v>0.618892508143323</v>
      </c>
      <c r="O130" s="30" t="n">
        <f aca="false">IF(AND(ISNUMBER(M130),L130&gt;0),M130,L130*N130)</f>
        <v>19</v>
      </c>
      <c r="P130" s="28" t="n">
        <v>95.7</v>
      </c>
      <c r="Q130" s="28" t="n">
        <v>96</v>
      </c>
      <c r="R130" s="29" t="n">
        <f aca="false">IF(AND(ISNUMBER(Q130),P130&gt;0),Q130/P130,IF($B130=$B129,IF(R129=0,1,R129),1))</f>
        <v>1.00313479623824</v>
      </c>
      <c r="S130" s="30" t="n">
        <f aca="false">IF(AND(ISNUMBER(Q130),P130&gt;0),Q130,P130*R130)</f>
        <v>96</v>
      </c>
      <c r="T130" s="31" t="n">
        <f aca="false">DAY(EOMONTH(C130,0))</f>
        <v>31</v>
      </c>
    </row>
    <row r="131" customFormat="false" ht="15" hidden="false" customHeight="false" outlineLevel="0" collapsed="false">
      <c r="A131" s="26" t="s">
        <v>88</v>
      </c>
      <c r="B131" s="26" t="s">
        <v>49</v>
      </c>
      <c r="C131" s="27" t="n">
        <v>41214</v>
      </c>
      <c r="D131" s="28" t="n">
        <v>63.5</v>
      </c>
      <c r="E131" s="28"/>
      <c r="F131" s="29" t="n">
        <f aca="false">IF(AND(ISNUMBER(E131),D131&gt;0),E131/D131,IF($B131=$B130,IF(F130=0,1,F130),1))</f>
        <v>1.18461538461538</v>
      </c>
      <c r="G131" s="30" t="n">
        <f aca="false">IF(AND(ISNUMBER(E131),D131&gt;0),E131,D131*F131)</f>
        <v>75.2230769230769</v>
      </c>
      <c r="H131" s="28" t="n">
        <v>230</v>
      </c>
      <c r="I131" s="28"/>
      <c r="J131" s="29" t="n">
        <f aca="false">IF(AND(ISNUMBER(I131),H131&gt;0),I131/H131,IF($B131=$B130,IF(J130=0,1,J130),1))</f>
        <v>16.50622406639</v>
      </c>
      <c r="K131" s="30" t="n">
        <f aca="false">IF(AND(ISNUMBER(I131),H131&gt;0),I131,H131*J131)</f>
        <v>3796.43153526971</v>
      </c>
      <c r="L131" s="28" t="n">
        <v>29.1</v>
      </c>
      <c r="M131" s="28"/>
      <c r="N131" s="29" t="n">
        <f aca="false">IF(AND(ISNUMBER(M131),L131&gt;0),M131/L131,IF($B131=$B130,IF(N130=0,1,N130),1))</f>
        <v>0.618892508143323</v>
      </c>
      <c r="O131" s="30" t="n">
        <f aca="false">IF(AND(ISNUMBER(M131),L131&gt;0),M131,L131*N131)</f>
        <v>18.0097719869707</v>
      </c>
      <c r="P131" s="28" t="n">
        <v>92.5</v>
      </c>
      <c r="Q131" s="28"/>
      <c r="R131" s="29" t="n">
        <f aca="false">IF(AND(ISNUMBER(Q131),P131&gt;0),Q131/P131,IF($B131=$B130,IF(R130=0,1,R130),1))</f>
        <v>1.00313479623824</v>
      </c>
      <c r="S131" s="30" t="n">
        <f aca="false">IF(AND(ISNUMBER(Q131),P131&gt;0),Q131,P131*R131)</f>
        <v>92.7899686520376</v>
      </c>
      <c r="T131" s="31" t="n">
        <f aca="false">DAY(EOMONTH(C131,0))</f>
        <v>30</v>
      </c>
    </row>
    <row r="132" customFormat="false" ht="15" hidden="false" customHeight="false" outlineLevel="0" collapsed="false">
      <c r="A132" s="26" t="s">
        <v>88</v>
      </c>
      <c r="B132" s="26" t="s">
        <v>49</v>
      </c>
      <c r="C132" s="27" t="n">
        <v>41244</v>
      </c>
      <c r="D132" s="28" t="n">
        <v>60.1</v>
      </c>
      <c r="E132" s="28" t="n">
        <v>72</v>
      </c>
      <c r="F132" s="29" t="n">
        <f aca="false">IF(AND(ISNUMBER(E132),D132&gt;0),E132/D132,IF($B132=$B131,IF(F131=0,1,F131),1))</f>
        <v>1.19800332778702</v>
      </c>
      <c r="G132" s="30" t="n">
        <f aca="false">IF(AND(ISNUMBER(E132),D132&gt;0),E132,D132*F132)</f>
        <v>72</v>
      </c>
      <c r="H132" s="28" t="n">
        <v>212</v>
      </c>
      <c r="I132" s="28" t="n">
        <v>1983</v>
      </c>
      <c r="J132" s="29" t="n">
        <f aca="false">IF(AND(ISNUMBER(I132),H132&gt;0),I132/H132,IF($B132=$B131,IF(J131=0,1,J131),1))</f>
        <v>9.35377358490566</v>
      </c>
      <c r="K132" s="30" t="n">
        <f aca="false">IF(AND(ISNUMBER(I132),H132&gt;0),I132,H132*J132)</f>
        <v>1983</v>
      </c>
      <c r="L132" s="28" t="n">
        <v>30.6</v>
      </c>
      <c r="M132" s="28" t="n">
        <v>24</v>
      </c>
      <c r="N132" s="29" t="n">
        <f aca="false">IF(AND(ISNUMBER(M132),L132&gt;0),M132/L132,IF($B132=$B131,IF(N131=0,1,N131),1))</f>
        <v>0.784313725490196</v>
      </c>
      <c r="O132" s="30" t="n">
        <f aca="false">IF(AND(ISNUMBER(M132),L132&gt;0),M132,L132*N132)</f>
        <v>24</v>
      </c>
      <c r="P132" s="28" t="n">
        <v>90.7</v>
      </c>
      <c r="Q132" s="28" t="n">
        <v>96</v>
      </c>
      <c r="R132" s="29" t="n">
        <f aca="false">IF(AND(ISNUMBER(Q132),P132&gt;0),Q132/P132,IF($B132=$B131,IF(R131=0,1,R131),1))</f>
        <v>1.05843439911797</v>
      </c>
      <c r="S132" s="30" t="n">
        <f aca="false">IF(AND(ISNUMBER(Q132),P132&gt;0),Q132,P132*R132)</f>
        <v>96</v>
      </c>
      <c r="T132" s="31" t="n">
        <f aca="false">DAY(EOMONTH(C132,0))</f>
        <v>31</v>
      </c>
    </row>
    <row r="133" customFormat="false" ht="15" hidden="false" customHeight="false" outlineLevel="0" collapsed="false">
      <c r="A133" s="26" t="s">
        <v>88</v>
      </c>
      <c r="B133" s="26" t="s">
        <v>49</v>
      </c>
      <c r="C133" s="27" t="n">
        <v>41275</v>
      </c>
      <c r="D133" s="28" t="n">
        <v>78.4</v>
      </c>
      <c r="E133" s="28"/>
      <c r="F133" s="29" t="n">
        <f aca="false">IF(AND(ISNUMBER(E133),D133&gt;0),E133/D133,IF($B133=$B132,IF(F132=0,1,F132),1))</f>
        <v>1.19800332778702</v>
      </c>
      <c r="G133" s="30" t="n">
        <f aca="false">IF(AND(ISNUMBER(E133),D133&gt;0),E133,D133*F133)</f>
        <v>93.9234608985025</v>
      </c>
      <c r="H133" s="28" t="n">
        <v>364</v>
      </c>
      <c r="I133" s="28"/>
      <c r="J133" s="29" t="n">
        <f aca="false">IF(AND(ISNUMBER(I133),H133&gt;0),I133/H133,IF($B133=$B132,IF(J132=0,1,J132),1))</f>
        <v>9.35377358490566</v>
      </c>
      <c r="K133" s="30" t="n">
        <f aca="false">IF(AND(ISNUMBER(I133),H133&gt;0),I133,H133*J133)</f>
        <v>3404.77358490566</v>
      </c>
      <c r="L133" s="28" t="n">
        <v>23.5</v>
      </c>
      <c r="M133" s="28"/>
      <c r="N133" s="29" t="n">
        <f aca="false">IF(AND(ISNUMBER(M133),L133&gt;0),M133/L133,IF($B133=$B132,IF(N132=0,1,N132),1))</f>
        <v>0.784313725490196</v>
      </c>
      <c r="O133" s="30" t="n">
        <f aca="false">IF(AND(ISNUMBER(M133),L133&gt;0),M133,L133*N133)</f>
        <v>18.4313725490196</v>
      </c>
      <c r="P133" s="28" t="n">
        <v>102</v>
      </c>
      <c r="Q133" s="28"/>
      <c r="R133" s="29" t="n">
        <f aca="false">IF(AND(ISNUMBER(Q133),P133&gt;0),Q133/P133,IF($B133=$B132,IF(R132=0,1,R132),1))</f>
        <v>1.05843439911797</v>
      </c>
      <c r="S133" s="30" t="n">
        <f aca="false">IF(AND(ISNUMBER(Q133),P133&gt;0),Q133,P133*R133)</f>
        <v>107.960308710033</v>
      </c>
      <c r="T133" s="31" t="n">
        <f aca="false">DAY(EOMONTH(C133,0))</f>
        <v>31</v>
      </c>
    </row>
    <row r="134" customFormat="false" ht="15" hidden="false" customHeight="false" outlineLevel="0" collapsed="false">
      <c r="A134" s="26" t="s">
        <v>88</v>
      </c>
      <c r="B134" s="26" t="s">
        <v>49</v>
      </c>
      <c r="C134" s="27" t="n">
        <v>41306</v>
      </c>
      <c r="D134" s="28" t="n">
        <v>74.1</v>
      </c>
      <c r="E134" s="28"/>
      <c r="F134" s="29" t="n">
        <f aca="false">IF(AND(ISNUMBER(E134),D134&gt;0),E134/D134,IF($B134=$B133,IF(F133=0,1,F133),1))</f>
        <v>1.19800332778702</v>
      </c>
      <c r="G134" s="30" t="n">
        <f aca="false">IF(AND(ISNUMBER(E134),D134&gt;0),E134,D134*F134)</f>
        <v>88.7720465890183</v>
      </c>
      <c r="H134" s="28" t="n">
        <v>405</v>
      </c>
      <c r="I134" s="28"/>
      <c r="J134" s="29" t="n">
        <f aca="false">IF(AND(ISNUMBER(I134),H134&gt;0),I134/H134,IF($B134=$B133,IF(J133=0,1,J133),1))</f>
        <v>9.35377358490566</v>
      </c>
      <c r="K134" s="30" t="n">
        <f aca="false">IF(AND(ISNUMBER(I134),H134&gt;0),I134,H134*J134)</f>
        <v>3788.27830188679</v>
      </c>
      <c r="L134" s="28" t="n">
        <v>21.5</v>
      </c>
      <c r="M134" s="28"/>
      <c r="N134" s="29" t="n">
        <f aca="false">IF(AND(ISNUMBER(M134),L134&gt;0),M134/L134,IF($B134=$B133,IF(N133=0,1,N133),1))</f>
        <v>0.784313725490196</v>
      </c>
      <c r="O134" s="30" t="n">
        <f aca="false">IF(AND(ISNUMBER(M134),L134&gt;0),M134,L134*N134)</f>
        <v>16.8627450980392</v>
      </c>
      <c r="P134" s="28" t="n">
        <v>95.6</v>
      </c>
      <c r="Q134" s="28"/>
      <c r="R134" s="29" t="n">
        <f aca="false">IF(AND(ISNUMBER(Q134),P134&gt;0),Q134/P134,IF($B134=$B133,IF(R133=0,1,R133),1))</f>
        <v>1.05843439911797</v>
      </c>
      <c r="S134" s="30" t="n">
        <f aca="false">IF(AND(ISNUMBER(Q134),P134&gt;0),Q134,P134*R134)</f>
        <v>101.186328555678</v>
      </c>
      <c r="T134" s="31" t="n">
        <f aca="false">DAY(EOMONTH(C134,0))</f>
        <v>28</v>
      </c>
    </row>
    <row r="135" customFormat="false" ht="15" hidden="false" customHeight="false" outlineLevel="0" collapsed="false">
      <c r="A135" s="26" t="s">
        <v>88</v>
      </c>
      <c r="B135" s="26" t="s">
        <v>49</v>
      </c>
      <c r="C135" s="27" t="n">
        <v>41334</v>
      </c>
      <c r="D135" s="28" t="n">
        <v>58.3</v>
      </c>
      <c r="E135" s="28"/>
      <c r="F135" s="29" t="n">
        <f aca="false">IF(AND(ISNUMBER(E135),D135&gt;0),E135/D135,IF($B135=$B134,IF(F134=0,1,F134),1))</f>
        <v>1.19800332778702</v>
      </c>
      <c r="G135" s="30" t="n">
        <f aca="false">IF(AND(ISNUMBER(E135),D135&gt;0),E135,D135*F135)</f>
        <v>69.8435940099834</v>
      </c>
      <c r="H135" s="28" t="n">
        <v>450</v>
      </c>
      <c r="I135" s="28"/>
      <c r="J135" s="29" t="n">
        <f aca="false">IF(AND(ISNUMBER(I135),H135&gt;0),I135/H135,IF($B135=$B134,IF(J134=0,1,J134),1))</f>
        <v>9.35377358490566</v>
      </c>
      <c r="K135" s="30" t="n">
        <f aca="false">IF(AND(ISNUMBER(I135),H135&gt;0),I135,H135*J135)</f>
        <v>4209.19811320755</v>
      </c>
      <c r="L135" s="28" t="n">
        <v>16.7</v>
      </c>
      <c r="M135" s="28"/>
      <c r="N135" s="29" t="n">
        <f aca="false">IF(AND(ISNUMBER(M135),L135&gt;0),M135/L135,IF($B135=$B134,IF(N134=0,1,N134),1))</f>
        <v>0.784313725490196</v>
      </c>
      <c r="O135" s="30" t="n">
        <f aca="false">IF(AND(ISNUMBER(M135),L135&gt;0),M135,L135*N135)</f>
        <v>13.0980392156863</v>
      </c>
      <c r="P135" s="28" t="n">
        <v>75</v>
      </c>
      <c r="Q135" s="28"/>
      <c r="R135" s="29" t="n">
        <f aca="false">IF(AND(ISNUMBER(Q135),P135&gt;0),Q135/P135,IF($B135=$B134,IF(R134=0,1,R134),1))</f>
        <v>1.05843439911797</v>
      </c>
      <c r="S135" s="30" t="n">
        <f aca="false">IF(AND(ISNUMBER(Q135),P135&gt;0),Q135,P135*R135)</f>
        <v>79.3825799338478</v>
      </c>
      <c r="T135" s="31" t="n">
        <f aca="false">DAY(EOMONTH(C135,0))</f>
        <v>31</v>
      </c>
    </row>
    <row r="136" customFormat="false" ht="15" hidden="false" customHeight="false" outlineLevel="0" collapsed="false">
      <c r="A136" s="26" t="s">
        <v>88</v>
      </c>
      <c r="B136" s="26" t="s">
        <v>49</v>
      </c>
      <c r="C136" s="27" t="n">
        <v>41365</v>
      </c>
      <c r="D136" s="28" t="n">
        <v>44.6</v>
      </c>
      <c r="E136" s="28"/>
      <c r="F136" s="29" t="n">
        <f aca="false">IF(AND(ISNUMBER(E136),D136&gt;0),E136/D136,IF($B136=$B135,IF(F135=0,1,F135),1))</f>
        <v>1.19800332778702</v>
      </c>
      <c r="G136" s="30" t="n">
        <f aca="false">IF(AND(ISNUMBER(E136),D136&gt;0),E136,D136*F136)</f>
        <v>53.4309484193012</v>
      </c>
      <c r="H136" s="28" t="n">
        <v>315</v>
      </c>
      <c r="I136" s="28"/>
      <c r="J136" s="29" t="n">
        <f aca="false">IF(AND(ISNUMBER(I136),H136&gt;0),I136/H136,IF($B136=$B135,IF(J135=0,1,J135),1))</f>
        <v>9.35377358490566</v>
      </c>
      <c r="K136" s="30" t="n">
        <f aca="false">IF(AND(ISNUMBER(I136),H136&gt;0),I136,H136*J136)</f>
        <v>2946.43867924528</v>
      </c>
      <c r="L136" s="28" t="n">
        <v>19</v>
      </c>
      <c r="M136" s="28"/>
      <c r="N136" s="29" t="n">
        <f aca="false">IF(AND(ISNUMBER(M136),L136&gt;0),M136/L136,IF($B136=$B135,IF(N135=0,1,N135),1))</f>
        <v>0.784313725490196</v>
      </c>
      <c r="O136" s="30" t="n">
        <f aca="false">IF(AND(ISNUMBER(M136),L136&gt;0),M136,L136*N136)</f>
        <v>14.9019607843137</v>
      </c>
      <c r="P136" s="28" t="n">
        <v>63.6</v>
      </c>
      <c r="Q136" s="28"/>
      <c r="R136" s="29" t="n">
        <f aca="false">IF(AND(ISNUMBER(Q136),P136&gt;0),Q136/P136,IF($B136=$B135,IF(R135=0,1,R135),1))</f>
        <v>1.05843439911797</v>
      </c>
      <c r="S136" s="30" t="n">
        <f aca="false">IF(AND(ISNUMBER(Q136),P136&gt;0),Q136,P136*R136)</f>
        <v>67.316427783903</v>
      </c>
      <c r="T136" s="31" t="n">
        <f aca="false">DAY(EOMONTH(C136,0))</f>
        <v>30</v>
      </c>
    </row>
    <row r="137" customFormat="false" ht="15" hidden="false" customHeight="false" outlineLevel="0" collapsed="false">
      <c r="A137" s="26" t="s">
        <v>88</v>
      </c>
      <c r="B137" s="26" t="s">
        <v>49</v>
      </c>
      <c r="C137" s="27" t="n">
        <v>41395</v>
      </c>
      <c r="D137" s="28" t="n">
        <v>43.6</v>
      </c>
      <c r="E137" s="28" t="n">
        <v>96</v>
      </c>
      <c r="F137" s="29" t="n">
        <f aca="false">IF(AND(ISNUMBER(E137),D137&gt;0),E137/D137,IF($B137=$B136,IF(F136=0,1,F136),1))</f>
        <v>2.20183486238532</v>
      </c>
      <c r="G137" s="30" t="n">
        <f aca="false">IF(AND(ISNUMBER(E137),D137&gt;0),E137,D137*F137)</f>
        <v>96</v>
      </c>
      <c r="H137" s="28" t="n">
        <v>274</v>
      </c>
      <c r="I137" s="28" t="n">
        <v>1675</v>
      </c>
      <c r="J137" s="29" t="n">
        <f aca="false">IF(AND(ISNUMBER(I137),H137&gt;0),I137/H137,IF($B137=$B136,IF(J136=0,1,J136),1))</f>
        <v>6.11313868613139</v>
      </c>
      <c r="K137" s="30" t="n">
        <f aca="false">IF(AND(ISNUMBER(I137),H137&gt;0),I137,H137*J137)</f>
        <v>1675</v>
      </c>
      <c r="L137" s="28" t="n">
        <v>18.1</v>
      </c>
      <c r="M137" s="28" t="n">
        <v>96</v>
      </c>
      <c r="N137" s="29" t="n">
        <f aca="false">IF(AND(ISNUMBER(M137),L137&gt;0),M137/L137,IF($B137=$B136,IF(N136=0,1,N136),1))</f>
        <v>5.30386740331492</v>
      </c>
      <c r="O137" s="30" t="n">
        <f aca="false">IF(AND(ISNUMBER(M137),L137&gt;0),M137,L137*N137)</f>
        <v>96</v>
      </c>
      <c r="P137" s="28" t="n">
        <v>61.7</v>
      </c>
      <c r="Q137" s="28" t="n">
        <v>192</v>
      </c>
      <c r="R137" s="29" t="n">
        <f aca="false">IF(AND(ISNUMBER(Q137),P137&gt;0),Q137/P137,IF($B137=$B136,IF(R136=0,1,R136),1))</f>
        <v>3.11183144246353</v>
      </c>
      <c r="S137" s="30" t="n">
        <f aca="false">IF(AND(ISNUMBER(Q137),P137&gt;0),Q137,P137*R137)</f>
        <v>192</v>
      </c>
      <c r="T137" s="31" t="n">
        <f aca="false">DAY(EOMONTH(C137,0))</f>
        <v>31</v>
      </c>
    </row>
    <row r="138" customFormat="false" ht="15" hidden="false" customHeight="false" outlineLevel="0" collapsed="false">
      <c r="A138" s="26" t="s">
        <v>88</v>
      </c>
      <c r="B138" s="26" t="s">
        <v>49</v>
      </c>
      <c r="C138" s="27" t="n">
        <v>41426</v>
      </c>
      <c r="D138" s="28" t="n">
        <v>34.4</v>
      </c>
      <c r="E138" s="28"/>
      <c r="F138" s="29" t="n">
        <f aca="false">IF(AND(ISNUMBER(E138),D138&gt;0),E138/D138,IF($B138=$B137,IF(F137=0,1,F137),1))</f>
        <v>2.20183486238532</v>
      </c>
      <c r="G138" s="30" t="n">
        <f aca="false">IF(AND(ISNUMBER(E138),D138&gt;0),E138,D138*F138)</f>
        <v>75.7431192660551</v>
      </c>
      <c r="H138" s="28" t="n">
        <v>112</v>
      </c>
      <c r="I138" s="28"/>
      <c r="J138" s="29" t="n">
        <f aca="false">IF(AND(ISNUMBER(I138),H138&gt;0),I138/H138,IF($B138=$B137,IF(J137=0,1,J137),1))</f>
        <v>6.11313868613139</v>
      </c>
      <c r="K138" s="30" t="n">
        <f aca="false">IF(AND(ISNUMBER(I138),H138&gt;0),I138,H138*J138)</f>
        <v>684.671532846715</v>
      </c>
      <c r="L138" s="28" t="n">
        <v>71.7</v>
      </c>
      <c r="M138" s="28"/>
      <c r="N138" s="29" t="n">
        <f aca="false">IF(AND(ISNUMBER(M138),L138&gt;0),M138/L138,IF($B138=$B137,IF(N137=0,1,N137),1))</f>
        <v>5.30386740331492</v>
      </c>
      <c r="O138" s="30" t="n">
        <f aca="false">IF(AND(ISNUMBER(M138),L138&gt;0),M138,L138*N138)</f>
        <v>380.28729281768</v>
      </c>
      <c r="P138" s="28" t="n">
        <v>106</v>
      </c>
      <c r="Q138" s="28"/>
      <c r="R138" s="29" t="n">
        <f aca="false">IF(AND(ISNUMBER(Q138),P138&gt;0),Q138/P138,IF($B138=$B137,IF(R137=0,1,R137),1))</f>
        <v>3.11183144246353</v>
      </c>
      <c r="S138" s="30" t="n">
        <f aca="false">IF(AND(ISNUMBER(Q138),P138&gt;0),Q138,P138*R138)</f>
        <v>329.854132901135</v>
      </c>
      <c r="T138" s="31" t="n">
        <f aca="false">DAY(EOMONTH(C138,0))</f>
        <v>30</v>
      </c>
    </row>
    <row r="139" customFormat="false" ht="15" hidden="false" customHeight="false" outlineLevel="0" collapsed="false">
      <c r="A139" s="26" t="s">
        <v>88</v>
      </c>
      <c r="B139" s="26" t="s">
        <v>49</v>
      </c>
      <c r="C139" s="27" t="n">
        <v>41456</v>
      </c>
      <c r="D139" s="28" t="n">
        <v>34.5</v>
      </c>
      <c r="E139" s="28"/>
      <c r="F139" s="29" t="n">
        <f aca="false">IF(AND(ISNUMBER(E139),D139&gt;0),E139/D139,IF($B139=$B138,IF(F138=0,1,F138),1))</f>
        <v>2.20183486238532</v>
      </c>
      <c r="G139" s="30" t="n">
        <f aca="false">IF(AND(ISNUMBER(E139),D139&gt;0),E139,D139*F139)</f>
        <v>75.9633027522936</v>
      </c>
      <c r="H139" s="28" t="n">
        <v>98.7</v>
      </c>
      <c r="I139" s="28"/>
      <c r="J139" s="29" t="n">
        <f aca="false">IF(AND(ISNUMBER(I139),H139&gt;0),I139/H139,IF($B139=$B138,IF(J138=0,1,J138),1))</f>
        <v>6.11313868613139</v>
      </c>
      <c r="K139" s="30" t="n">
        <f aca="false">IF(AND(ISNUMBER(I139),H139&gt;0),I139,H139*J139)</f>
        <v>603.366788321168</v>
      </c>
      <c r="L139" s="28" t="n">
        <v>66.8</v>
      </c>
      <c r="M139" s="28"/>
      <c r="N139" s="29" t="n">
        <f aca="false">IF(AND(ISNUMBER(M139),L139&gt;0),M139/L139,IF($B139=$B138,IF(N138=0,1,N138),1))</f>
        <v>5.30386740331492</v>
      </c>
      <c r="O139" s="30" t="n">
        <f aca="false">IF(AND(ISNUMBER(M139),L139&gt;0),M139,L139*N139)</f>
        <v>354.298342541436</v>
      </c>
      <c r="P139" s="28" t="n">
        <v>101</v>
      </c>
      <c r="Q139" s="28"/>
      <c r="R139" s="29" t="n">
        <f aca="false">IF(AND(ISNUMBER(Q139),P139&gt;0),Q139/P139,IF($B139=$B138,IF(R138=0,1,R138),1))</f>
        <v>3.11183144246353</v>
      </c>
      <c r="S139" s="30" t="n">
        <f aca="false">IF(AND(ISNUMBER(Q139),P139&gt;0),Q139,P139*R139)</f>
        <v>314.294975688817</v>
      </c>
      <c r="T139" s="31" t="n">
        <f aca="false">DAY(EOMONTH(C139,0))</f>
        <v>31</v>
      </c>
    </row>
    <row r="140" customFormat="false" ht="15" hidden="false" customHeight="false" outlineLevel="0" collapsed="false">
      <c r="A140" s="26" t="s">
        <v>88</v>
      </c>
      <c r="B140" s="26" t="s">
        <v>49</v>
      </c>
      <c r="C140" s="27" t="n">
        <v>41487</v>
      </c>
      <c r="D140" s="28" t="n">
        <v>52.3</v>
      </c>
      <c r="E140" s="28"/>
      <c r="F140" s="29" t="n">
        <f aca="false">IF(AND(ISNUMBER(E140),D140&gt;0),E140/D140,IF($B140=$B139,IF(F139=0,1,F139),1))</f>
        <v>2.20183486238532</v>
      </c>
      <c r="G140" s="30" t="n">
        <f aca="false">IF(AND(ISNUMBER(E140),D140&gt;0),E140,D140*F140)</f>
        <v>115.155963302752</v>
      </c>
      <c r="H140" s="28" t="n">
        <v>85.6</v>
      </c>
      <c r="I140" s="28"/>
      <c r="J140" s="29" t="n">
        <f aca="false">IF(AND(ISNUMBER(I140),H140&gt;0),I140/H140,IF($B140=$B139,IF(J139=0,1,J139),1))</f>
        <v>6.11313868613139</v>
      </c>
      <c r="K140" s="30" t="n">
        <f aca="false">IF(AND(ISNUMBER(I140),H140&gt;0),I140,H140*J140)</f>
        <v>523.284671532847</v>
      </c>
      <c r="L140" s="28" t="n">
        <v>93.3</v>
      </c>
      <c r="M140" s="28"/>
      <c r="N140" s="29" t="n">
        <f aca="false">IF(AND(ISNUMBER(M140),L140&gt;0),M140/L140,IF($B140=$B139,IF(N139=0,1,N139),1))</f>
        <v>5.30386740331492</v>
      </c>
      <c r="O140" s="30" t="n">
        <f aca="false">IF(AND(ISNUMBER(M140),L140&gt;0),M140,L140*N140)</f>
        <v>494.850828729282</v>
      </c>
      <c r="P140" s="28" t="n">
        <v>146</v>
      </c>
      <c r="Q140" s="28"/>
      <c r="R140" s="29" t="n">
        <f aca="false">IF(AND(ISNUMBER(Q140),P140&gt;0),Q140/P140,IF($B140=$B139,IF(R139=0,1,R139),1))</f>
        <v>3.11183144246353</v>
      </c>
      <c r="S140" s="30" t="n">
        <f aca="false">IF(AND(ISNUMBER(Q140),P140&gt;0),Q140,P140*R140)</f>
        <v>454.327390599676</v>
      </c>
      <c r="T140" s="31" t="n">
        <f aca="false">DAY(EOMONTH(C140,0))</f>
        <v>31</v>
      </c>
    </row>
    <row r="141" customFormat="false" ht="15" hidden="false" customHeight="false" outlineLevel="0" collapsed="false">
      <c r="A141" s="26" t="s">
        <v>88</v>
      </c>
      <c r="B141" s="26" t="s">
        <v>49</v>
      </c>
      <c r="C141" s="27" t="n">
        <v>41518</v>
      </c>
      <c r="D141" s="28" t="n">
        <v>32.8</v>
      </c>
      <c r="E141" s="28"/>
      <c r="F141" s="29" t="n">
        <f aca="false">IF(AND(ISNUMBER(E141),D141&gt;0),E141/D141,IF($B141=$B140,IF(F140=0,1,F140),1))</f>
        <v>2.20183486238532</v>
      </c>
      <c r="G141" s="30" t="n">
        <f aca="false">IF(AND(ISNUMBER(E141),D141&gt;0),E141,D141*F141)</f>
        <v>72.2201834862385</v>
      </c>
      <c r="H141" s="28" t="n">
        <v>70.1</v>
      </c>
      <c r="I141" s="28"/>
      <c r="J141" s="29" t="n">
        <f aca="false">IF(AND(ISNUMBER(I141),H141&gt;0),I141/H141,IF($B141=$B140,IF(J140=0,1,J140),1))</f>
        <v>6.11313868613139</v>
      </c>
      <c r="K141" s="30" t="n">
        <f aca="false">IF(AND(ISNUMBER(I141),H141&gt;0),I141,H141*J141)</f>
        <v>428.53102189781</v>
      </c>
      <c r="L141" s="28" t="n">
        <v>60.2</v>
      </c>
      <c r="M141" s="28"/>
      <c r="N141" s="29" t="n">
        <f aca="false">IF(AND(ISNUMBER(M141),L141&gt;0),M141/L141,IF($B141=$B140,IF(N140=0,1,N140),1))</f>
        <v>5.30386740331492</v>
      </c>
      <c r="O141" s="30" t="n">
        <f aca="false">IF(AND(ISNUMBER(M141),L141&gt;0),M141,L141*N141)</f>
        <v>319.292817679558</v>
      </c>
      <c r="P141" s="28" t="n">
        <v>93</v>
      </c>
      <c r="Q141" s="28"/>
      <c r="R141" s="29" t="n">
        <f aca="false">IF(AND(ISNUMBER(Q141),P141&gt;0),Q141/P141,IF($B141=$B140,IF(R140=0,1,R140),1))</f>
        <v>3.11183144246353</v>
      </c>
      <c r="S141" s="30" t="n">
        <f aca="false">IF(AND(ISNUMBER(Q141),P141&gt;0),Q141,P141*R141)</f>
        <v>289.400324149109</v>
      </c>
      <c r="T141" s="31" t="n">
        <f aca="false">DAY(EOMONTH(C141,0))</f>
        <v>30</v>
      </c>
    </row>
    <row r="142" customFormat="false" ht="15" hidden="false" customHeight="false" outlineLevel="0" collapsed="false">
      <c r="A142" s="26" t="s">
        <v>88</v>
      </c>
      <c r="B142" s="26" t="s">
        <v>49</v>
      </c>
      <c r="C142" s="27" t="n">
        <v>41548</v>
      </c>
      <c r="D142" s="28" t="n">
        <v>33.5</v>
      </c>
      <c r="E142" s="28"/>
      <c r="F142" s="29" t="n">
        <f aca="false">IF(AND(ISNUMBER(E142),D142&gt;0),E142/D142,IF($B142=$B141,IF(F141=0,1,F141),1))</f>
        <v>2.20183486238532</v>
      </c>
      <c r="G142" s="30" t="n">
        <f aca="false">IF(AND(ISNUMBER(E142),D142&gt;0),E142,D142*F142)</f>
        <v>73.7614678899083</v>
      </c>
      <c r="H142" s="28" t="n">
        <v>112</v>
      </c>
      <c r="I142" s="28"/>
      <c r="J142" s="29" t="n">
        <f aca="false">IF(AND(ISNUMBER(I142),H142&gt;0),I142/H142,IF($B142=$B141,IF(J141=0,1,J141),1))</f>
        <v>6.11313868613139</v>
      </c>
      <c r="K142" s="30" t="n">
        <f aca="false">IF(AND(ISNUMBER(I142),H142&gt;0),I142,H142*J142)</f>
        <v>684.671532846715</v>
      </c>
      <c r="L142" s="28" t="n">
        <v>59.3</v>
      </c>
      <c r="M142" s="28"/>
      <c r="N142" s="29" t="n">
        <f aca="false">IF(AND(ISNUMBER(M142),L142&gt;0),M142/L142,IF($B142=$B141,IF(N141=0,1,N141),1))</f>
        <v>5.30386740331492</v>
      </c>
      <c r="O142" s="30" t="n">
        <f aca="false">IF(AND(ISNUMBER(M142),L142&gt;0),M142,L142*N142)</f>
        <v>314.519337016575</v>
      </c>
      <c r="P142" s="28" t="n">
        <v>92.7</v>
      </c>
      <c r="Q142" s="28"/>
      <c r="R142" s="29" t="n">
        <f aca="false">IF(AND(ISNUMBER(Q142),P142&gt;0),Q142/P142,IF($B142=$B141,IF(R141=0,1,R141),1))</f>
        <v>3.11183144246353</v>
      </c>
      <c r="S142" s="30" t="n">
        <f aca="false">IF(AND(ISNUMBER(Q142),P142&gt;0),Q142,P142*R142)</f>
        <v>288.46677471637</v>
      </c>
      <c r="T142" s="31" t="n">
        <f aca="false">DAY(EOMONTH(C142,0))</f>
        <v>31</v>
      </c>
    </row>
    <row r="143" customFormat="false" ht="15" hidden="false" customHeight="false" outlineLevel="0" collapsed="false">
      <c r="A143" s="26" t="s">
        <v>88</v>
      </c>
      <c r="B143" s="26" t="s">
        <v>49</v>
      </c>
      <c r="C143" s="27" t="n">
        <v>41579</v>
      </c>
      <c r="D143" s="28" t="n">
        <v>46.1</v>
      </c>
      <c r="E143" s="28"/>
      <c r="F143" s="29" t="n">
        <f aca="false">IF(AND(ISNUMBER(E143),D143&gt;0),E143/D143,IF($B143=$B142,IF(F142=0,1,F142),1))</f>
        <v>2.20183486238532</v>
      </c>
      <c r="G143" s="30" t="n">
        <f aca="false">IF(AND(ISNUMBER(E143),D143&gt;0),E143,D143*F143)</f>
        <v>101.504587155963</v>
      </c>
      <c r="H143" s="28" t="n">
        <v>661</v>
      </c>
      <c r="I143" s="28"/>
      <c r="J143" s="29" t="n">
        <f aca="false">IF(AND(ISNUMBER(I143),H143&gt;0),I143/H143,IF($B143=$B142,IF(J142=0,1,J142),1))</f>
        <v>6.11313868613139</v>
      </c>
      <c r="K143" s="30" t="n">
        <f aca="false">IF(AND(ISNUMBER(I143),H143&gt;0),I143,H143*J143)</f>
        <v>4040.78467153285</v>
      </c>
      <c r="L143" s="28" t="n">
        <v>174</v>
      </c>
      <c r="M143" s="28"/>
      <c r="N143" s="29" t="n">
        <f aca="false">IF(AND(ISNUMBER(M143),L143&gt;0),M143/L143,IF($B143=$B142,IF(N142=0,1,N142),1))</f>
        <v>5.30386740331492</v>
      </c>
      <c r="O143" s="30" t="n">
        <f aca="false">IF(AND(ISNUMBER(M143),L143&gt;0),M143,L143*N143)</f>
        <v>922.872928176796</v>
      </c>
      <c r="P143" s="28" t="n">
        <v>220</v>
      </c>
      <c r="Q143" s="28"/>
      <c r="R143" s="29" t="n">
        <f aca="false">IF(AND(ISNUMBER(Q143),P143&gt;0),Q143/P143,IF($B143=$B142,IF(R142=0,1,R142),1))</f>
        <v>3.11183144246353</v>
      </c>
      <c r="S143" s="30" t="n">
        <f aca="false">IF(AND(ISNUMBER(Q143),P143&gt;0),Q143,P143*R143)</f>
        <v>684.602917341977</v>
      </c>
      <c r="T143" s="31" t="n">
        <f aca="false">DAY(EOMONTH(C143,0))</f>
        <v>30</v>
      </c>
    </row>
    <row r="144" customFormat="false" ht="15" hidden="false" customHeight="false" outlineLevel="0" collapsed="false">
      <c r="A144" s="26" t="s">
        <v>88</v>
      </c>
      <c r="B144" s="26" t="s">
        <v>49</v>
      </c>
      <c r="C144" s="27" t="n">
        <v>41609</v>
      </c>
      <c r="D144" s="28" t="n">
        <v>43.9</v>
      </c>
      <c r="E144" s="28"/>
      <c r="F144" s="29" t="n">
        <f aca="false">IF(AND(ISNUMBER(E144),D144&gt;0),E144/D144,IF($B144=$B143,IF(F143=0,1,F143),1))</f>
        <v>2.20183486238532</v>
      </c>
      <c r="G144" s="30" t="n">
        <f aca="false">IF(AND(ISNUMBER(E144),D144&gt;0),E144,D144*F144)</f>
        <v>96.6605504587156</v>
      </c>
      <c r="H144" s="28" t="n">
        <v>674</v>
      </c>
      <c r="I144" s="28"/>
      <c r="J144" s="29" t="n">
        <f aca="false">IF(AND(ISNUMBER(I144),H144&gt;0),I144/H144,IF($B144=$B143,IF(J143=0,1,J143),1))</f>
        <v>6.11313868613139</v>
      </c>
      <c r="K144" s="30" t="n">
        <f aca="false">IF(AND(ISNUMBER(I144),H144&gt;0),I144,H144*J144)</f>
        <v>4120.25547445255</v>
      </c>
      <c r="L144" s="28" t="n">
        <v>203</v>
      </c>
      <c r="M144" s="28"/>
      <c r="N144" s="29" t="n">
        <f aca="false">IF(AND(ISNUMBER(M144),L144&gt;0),M144/L144,IF($B144=$B143,IF(N143=0,1,N143),1))</f>
        <v>5.30386740331492</v>
      </c>
      <c r="O144" s="30" t="n">
        <f aca="false">IF(AND(ISNUMBER(M144),L144&gt;0),M144,L144*N144)</f>
        <v>1076.68508287293</v>
      </c>
      <c r="P144" s="28" t="n">
        <v>247</v>
      </c>
      <c r="Q144" s="28"/>
      <c r="R144" s="29" t="n">
        <f aca="false">IF(AND(ISNUMBER(Q144),P144&gt;0),Q144/P144,IF($B144=$B143,IF(R143=0,1,R143),1))</f>
        <v>3.11183144246353</v>
      </c>
      <c r="S144" s="30" t="n">
        <f aca="false">IF(AND(ISNUMBER(Q144),P144&gt;0),Q144,P144*R144)</f>
        <v>768.622366288493</v>
      </c>
      <c r="T144" s="31" t="n">
        <f aca="false">DAY(EOMONTH(C144,0))</f>
        <v>31</v>
      </c>
    </row>
    <row r="145" customFormat="false" ht="15" hidden="false" customHeight="false" outlineLevel="0" collapsed="false">
      <c r="A145" s="26" t="s">
        <v>88</v>
      </c>
      <c r="B145" s="26" t="s">
        <v>49</v>
      </c>
      <c r="C145" s="27" t="n">
        <v>41640</v>
      </c>
      <c r="D145" s="28" t="n">
        <v>28.2</v>
      </c>
      <c r="E145" s="28"/>
      <c r="F145" s="29" t="n">
        <f aca="false">IF(AND(ISNUMBER(E145),D145&gt;0),E145/D145,IF($B145=$B144,IF(F144=0,1,F144),1))</f>
        <v>2.20183486238532</v>
      </c>
      <c r="G145" s="30" t="n">
        <f aca="false">IF(AND(ISNUMBER(E145),D145&gt;0),E145,D145*F145)</f>
        <v>62.0917431192661</v>
      </c>
      <c r="H145" s="28" t="n">
        <v>1281</v>
      </c>
      <c r="I145" s="28"/>
      <c r="J145" s="29" t="n">
        <f aca="false">IF(AND(ISNUMBER(I145),H145&gt;0),I145/H145,IF($B145=$B144,IF(J144=0,1,J144),1))</f>
        <v>6.11313868613139</v>
      </c>
      <c r="K145" s="30" t="n">
        <f aca="false">IF(AND(ISNUMBER(I145),H145&gt;0),I145,H145*J145)</f>
        <v>7830.93065693431</v>
      </c>
      <c r="L145" s="28" t="n">
        <v>16.2</v>
      </c>
      <c r="M145" s="28"/>
      <c r="N145" s="29" t="n">
        <f aca="false">IF(AND(ISNUMBER(M145),L145&gt;0),M145/L145,IF($B145=$B144,IF(N144=0,1,N144),1))</f>
        <v>5.30386740331492</v>
      </c>
      <c r="O145" s="30" t="n">
        <f aca="false">IF(AND(ISNUMBER(M145),L145&gt;0),M145,L145*N145)</f>
        <v>85.9226519337016</v>
      </c>
      <c r="P145" s="28" t="n">
        <v>44.4</v>
      </c>
      <c r="Q145" s="28"/>
      <c r="R145" s="29" t="n">
        <f aca="false">IF(AND(ISNUMBER(Q145),P145&gt;0),Q145/P145,IF($B145=$B144,IF(R144=0,1,R144),1))</f>
        <v>3.11183144246353</v>
      </c>
      <c r="S145" s="30" t="n">
        <f aca="false">IF(AND(ISNUMBER(Q145),P145&gt;0),Q145,P145*R145)</f>
        <v>138.165316045381</v>
      </c>
      <c r="T145" s="31" t="n">
        <f aca="false">DAY(EOMONTH(C145,0))</f>
        <v>31</v>
      </c>
    </row>
    <row r="146" customFormat="false" ht="15" hidden="false" customHeight="false" outlineLevel="0" collapsed="false">
      <c r="A146" s="26" t="s">
        <v>88</v>
      </c>
      <c r="B146" s="26" t="s">
        <v>49</v>
      </c>
      <c r="C146" s="27" t="n">
        <v>41671</v>
      </c>
      <c r="D146" s="28" t="n">
        <v>86</v>
      </c>
      <c r="E146" s="28" t="n">
        <v>0</v>
      </c>
      <c r="F146" s="29" t="n">
        <f aca="false">IF(AND(ISNUMBER(E146),D146&gt;0),E146/D146,IF($B146=$B145,IF(F145=0,1,F145),1))</f>
        <v>0</v>
      </c>
      <c r="G146" s="30" t="n">
        <f aca="false">IF(AND(ISNUMBER(E146),D146&gt;0),E146,D146*F146)</f>
        <v>0</v>
      </c>
      <c r="H146" s="28" t="n">
        <v>856</v>
      </c>
      <c r="I146" s="28" t="n">
        <v>102</v>
      </c>
      <c r="J146" s="29" t="n">
        <f aca="false">IF(AND(ISNUMBER(I146),H146&gt;0),I146/H146,IF($B146=$B145,IF(J145=0,1,J145),1))</f>
        <v>0.119158878504673</v>
      </c>
      <c r="K146" s="30" t="n">
        <f aca="false">IF(AND(ISNUMBER(I146),H146&gt;0),I146,H146*J146)</f>
        <v>102</v>
      </c>
      <c r="L146" s="28" t="n">
        <v>169</v>
      </c>
      <c r="M146" s="28" t="n">
        <v>0</v>
      </c>
      <c r="N146" s="29" t="n">
        <f aca="false">IF(AND(ISNUMBER(M146),L146&gt;0),M146/L146,IF($B146=$B145,IF(N145=0,1,N145),1))</f>
        <v>0</v>
      </c>
      <c r="O146" s="30" t="n">
        <f aca="false">IF(AND(ISNUMBER(M146),L146&gt;0),M146,L146*N146)</f>
        <v>0</v>
      </c>
      <c r="P146" s="28" t="n">
        <v>255</v>
      </c>
      <c r="Q146" s="28" t="n">
        <v>0</v>
      </c>
      <c r="R146" s="29" t="n">
        <f aca="false">IF(AND(ISNUMBER(Q146),P146&gt;0),Q146/P146,IF($B146=$B145,IF(R145=0,1,R145),1))</f>
        <v>0</v>
      </c>
      <c r="S146" s="30" t="n">
        <f aca="false">IF(AND(ISNUMBER(Q146),P146&gt;0),Q146,P146*R146)</f>
        <v>0</v>
      </c>
      <c r="T146" s="31" t="n">
        <f aca="false">DAY(EOMONTH(C146,0))</f>
        <v>28</v>
      </c>
    </row>
    <row r="147" customFormat="false" ht="15" hidden="false" customHeight="false" outlineLevel="0" collapsed="false">
      <c r="A147" s="26" t="s">
        <v>88</v>
      </c>
      <c r="B147" s="26" t="s">
        <v>49</v>
      </c>
      <c r="C147" s="27" t="n">
        <v>41699</v>
      </c>
      <c r="D147" s="28" t="n">
        <v>96.5</v>
      </c>
      <c r="E147" s="28"/>
      <c r="F147" s="29" t="n">
        <f aca="false">IF(AND(ISNUMBER(E147),D147&gt;0),E147/D147,IF($B147=$B146,IF(F146=0,1,F146),1))</f>
        <v>1</v>
      </c>
      <c r="G147" s="30" t="n">
        <f aca="false">IF(AND(ISNUMBER(E147),D147&gt;0),E147,D147*F147)</f>
        <v>96.5</v>
      </c>
      <c r="H147" s="28" t="n">
        <v>932</v>
      </c>
      <c r="I147" s="28"/>
      <c r="J147" s="29" t="n">
        <f aca="false">IF(AND(ISNUMBER(I147),H147&gt;0),I147/H147,IF($B147=$B146,IF(J146=0,1,J146),1))</f>
        <v>0.119158878504673</v>
      </c>
      <c r="K147" s="30" t="n">
        <f aca="false">IF(AND(ISNUMBER(I147),H147&gt;0),I147,H147*J147)</f>
        <v>111.056074766355</v>
      </c>
      <c r="L147" s="28" t="n">
        <v>176</v>
      </c>
      <c r="M147" s="28"/>
      <c r="N147" s="29" t="n">
        <f aca="false">IF(AND(ISNUMBER(M147),L147&gt;0),M147/L147,IF($B147=$B146,IF(N146=0,1,N146),1))</f>
        <v>1</v>
      </c>
      <c r="O147" s="30" t="n">
        <f aca="false">IF(AND(ISNUMBER(M147),L147&gt;0),M147,L147*N147)</f>
        <v>176</v>
      </c>
      <c r="P147" s="28" t="n">
        <v>272</v>
      </c>
      <c r="Q147" s="28"/>
      <c r="R147" s="29" t="n">
        <f aca="false">IF(AND(ISNUMBER(Q147),P147&gt;0),Q147/P147,IF($B147=$B146,IF(R146=0,1,R146),1))</f>
        <v>1</v>
      </c>
      <c r="S147" s="30" t="n">
        <f aca="false">IF(AND(ISNUMBER(Q147),P147&gt;0),Q147,P147*R147)</f>
        <v>272</v>
      </c>
      <c r="T147" s="31" t="n">
        <f aca="false">DAY(EOMONTH(C147,0))</f>
        <v>31</v>
      </c>
    </row>
    <row r="148" customFormat="false" ht="15" hidden="false" customHeight="false" outlineLevel="0" collapsed="false">
      <c r="A148" s="26" t="s">
        <v>88</v>
      </c>
      <c r="B148" s="26" t="s">
        <v>49</v>
      </c>
      <c r="C148" s="27" t="n">
        <v>41730</v>
      </c>
      <c r="D148" s="28" t="n">
        <v>94.3</v>
      </c>
      <c r="E148" s="28"/>
      <c r="F148" s="29" t="n">
        <f aca="false">IF(AND(ISNUMBER(E148),D148&gt;0),E148/D148,IF($B148=$B147,IF(F147=0,1,F147),1))</f>
        <v>1</v>
      </c>
      <c r="G148" s="30" t="n">
        <f aca="false">IF(AND(ISNUMBER(E148),D148&gt;0),E148,D148*F148)</f>
        <v>94.3</v>
      </c>
      <c r="H148" s="28" t="n">
        <v>704</v>
      </c>
      <c r="I148" s="28"/>
      <c r="J148" s="29" t="n">
        <f aca="false">IF(AND(ISNUMBER(I148),H148&gt;0),I148/H148,IF($B148=$B147,IF(J147=0,1,J147),1))</f>
        <v>0.119158878504673</v>
      </c>
      <c r="K148" s="30" t="n">
        <f aca="false">IF(AND(ISNUMBER(I148),H148&gt;0),I148,H148*J148)</f>
        <v>83.8878504672897</v>
      </c>
      <c r="L148" s="28" t="n">
        <v>140</v>
      </c>
      <c r="M148" s="28"/>
      <c r="N148" s="29" t="n">
        <f aca="false">IF(AND(ISNUMBER(M148),L148&gt;0),M148/L148,IF($B148=$B147,IF(N147=0,1,N147),1))</f>
        <v>1</v>
      </c>
      <c r="O148" s="30" t="n">
        <f aca="false">IF(AND(ISNUMBER(M148),L148&gt;0),M148,L148*N148)</f>
        <v>140</v>
      </c>
      <c r="P148" s="28" t="n">
        <v>234</v>
      </c>
      <c r="Q148" s="28"/>
      <c r="R148" s="29" t="n">
        <f aca="false">IF(AND(ISNUMBER(Q148),P148&gt;0),Q148/P148,IF($B148=$B147,IF(R147=0,1,R147),1))</f>
        <v>1</v>
      </c>
      <c r="S148" s="30" t="n">
        <f aca="false">IF(AND(ISNUMBER(Q148),P148&gt;0),Q148,P148*R148)</f>
        <v>234</v>
      </c>
      <c r="T148" s="31" t="n">
        <f aca="false">DAY(EOMONTH(C148,0))</f>
        <v>30</v>
      </c>
    </row>
    <row r="149" customFormat="false" ht="15" hidden="false" customHeight="false" outlineLevel="0" collapsed="false">
      <c r="A149" s="26" t="s">
        <v>88</v>
      </c>
      <c r="B149" s="26" t="s">
        <v>49</v>
      </c>
      <c r="C149" s="27" t="n">
        <v>41760</v>
      </c>
      <c r="D149" s="28" t="n">
        <v>79.3</v>
      </c>
      <c r="E149" s="28"/>
      <c r="F149" s="29" t="n">
        <f aca="false">IF(AND(ISNUMBER(E149),D149&gt;0),E149/D149,IF($B149=$B148,IF(F148=0,1,F148),1))</f>
        <v>1</v>
      </c>
      <c r="G149" s="30" t="n">
        <f aca="false">IF(AND(ISNUMBER(E149),D149&gt;0),E149,D149*F149)</f>
        <v>79.3</v>
      </c>
      <c r="H149" s="28" t="n">
        <v>961</v>
      </c>
      <c r="I149" s="28"/>
      <c r="J149" s="29" t="n">
        <f aca="false">IF(AND(ISNUMBER(I149),H149&gt;0),I149/H149,IF($B149=$B148,IF(J148=0,1,J148),1))</f>
        <v>0.119158878504673</v>
      </c>
      <c r="K149" s="30" t="n">
        <f aca="false">IF(AND(ISNUMBER(I149),H149&gt;0),I149,H149*J149)</f>
        <v>114.511682242991</v>
      </c>
      <c r="L149" s="28" t="n">
        <v>141</v>
      </c>
      <c r="M149" s="28"/>
      <c r="N149" s="29" t="n">
        <f aca="false">IF(AND(ISNUMBER(M149),L149&gt;0),M149/L149,IF($B149=$B148,IF(N148=0,1,N148),1))</f>
        <v>1</v>
      </c>
      <c r="O149" s="30" t="n">
        <f aca="false">IF(AND(ISNUMBER(M149),L149&gt;0),M149,L149*N149)</f>
        <v>141</v>
      </c>
      <c r="P149" s="28" t="n">
        <v>221</v>
      </c>
      <c r="Q149" s="28"/>
      <c r="R149" s="29" t="n">
        <f aca="false">IF(AND(ISNUMBER(Q149),P149&gt;0),Q149/P149,IF($B149=$B148,IF(R148=0,1,R148),1))</f>
        <v>1</v>
      </c>
      <c r="S149" s="30" t="n">
        <f aca="false">IF(AND(ISNUMBER(Q149),P149&gt;0),Q149,P149*R149)</f>
        <v>221</v>
      </c>
      <c r="T149" s="31" t="n">
        <f aca="false">DAY(EOMONTH(C149,0))</f>
        <v>31</v>
      </c>
    </row>
    <row r="150" customFormat="false" ht="15" hidden="false" customHeight="false" outlineLevel="0" collapsed="false">
      <c r="A150" s="26" t="s">
        <v>88</v>
      </c>
      <c r="B150" s="26" t="s">
        <v>49</v>
      </c>
      <c r="C150" s="27" t="n">
        <v>41791</v>
      </c>
      <c r="D150" s="28" t="n">
        <v>85.6</v>
      </c>
      <c r="E150" s="28"/>
      <c r="F150" s="29" t="n">
        <f aca="false">IF(AND(ISNUMBER(E150),D150&gt;0),E150/D150,IF($B150=$B149,IF(F149=0,1,F149),1))</f>
        <v>1</v>
      </c>
      <c r="G150" s="30" t="n">
        <f aca="false">IF(AND(ISNUMBER(E150),D150&gt;0),E150,D150*F150)</f>
        <v>85.6</v>
      </c>
      <c r="H150" s="28" t="n">
        <v>762</v>
      </c>
      <c r="I150" s="28"/>
      <c r="J150" s="29" t="n">
        <f aca="false">IF(AND(ISNUMBER(I150),H150&gt;0),I150/H150,IF($B150=$B149,IF(J149=0,1,J149),1))</f>
        <v>0.119158878504673</v>
      </c>
      <c r="K150" s="30" t="n">
        <f aca="false">IF(AND(ISNUMBER(I150),H150&gt;0),I150,H150*J150)</f>
        <v>90.7990654205608</v>
      </c>
      <c r="L150" s="28" t="n">
        <v>168</v>
      </c>
      <c r="M150" s="28"/>
      <c r="N150" s="29" t="n">
        <f aca="false">IF(AND(ISNUMBER(M150),L150&gt;0),M150/L150,IF($B150=$B149,IF(N149=0,1,N149),1))</f>
        <v>1</v>
      </c>
      <c r="O150" s="30" t="n">
        <f aca="false">IF(AND(ISNUMBER(M150),L150&gt;0),M150,L150*N150)</f>
        <v>168</v>
      </c>
      <c r="P150" s="28" t="n">
        <v>253</v>
      </c>
      <c r="Q150" s="28"/>
      <c r="R150" s="29" t="n">
        <f aca="false">IF(AND(ISNUMBER(Q150),P150&gt;0),Q150/P150,IF($B150=$B149,IF(R149=0,1,R149),1))</f>
        <v>1</v>
      </c>
      <c r="S150" s="30" t="n">
        <f aca="false">IF(AND(ISNUMBER(Q150),P150&gt;0),Q150,P150*R150)</f>
        <v>253</v>
      </c>
      <c r="T150" s="31" t="n">
        <f aca="false">DAY(EOMONTH(C150,0))</f>
        <v>30</v>
      </c>
    </row>
    <row r="151" customFormat="false" ht="15" hidden="false" customHeight="false" outlineLevel="0" collapsed="false">
      <c r="A151" s="26" t="s">
        <v>88</v>
      </c>
      <c r="B151" s="26" t="s">
        <v>49</v>
      </c>
      <c r="C151" s="27" t="n">
        <v>41821</v>
      </c>
      <c r="D151" s="28" t="n">
        <v>93.9</v>
      </c>
      <c r="E151" s="28"/>
      <c r="F151" s="29" t="n">
        <f aca="false">IF(AND(ISNUMBER(E151),D151&gt;0),E151/D151,IF($B151=$B150,IF(F150=0,1,F150),1))</f>
        <v>1</v>
      </c>
      <c r="G151" s="30" t="n">
        <f aca="false">IF(AND(ISNUMBER(E151),D151&gt;0),E151,D151*F151)</f>
        <v>93.9</v>
      </c>
      <c r="H151" s="28" t="n">
        <v>835</v>
      </c>
      <c r="I151" s="28"/>
      <c r="J151" s="29" t="n">
        <f aca="false">IF(AND(ISNUMBER(I151),H151&gt;0),I151/H151,IF($B151=$B150,IF(J150=0,1,J150),1))</f>
        <v>0.119158878504673</v>
      </c>
      <c r="K151" s="30" t="n">
        <f aca="false">IF(AND(ISNUMBER(I151),H151&gt;0),I151,H151*J151)</f>
        <v>99.4976635514019</v>
      </c>
      <c r="L151" s="28" t="n">
        <v>214</v>
      </c>
      <c r="M151" s="28"/>
      <c r="N151" s="29" t="n">
        <f aca="false">IF(AND(ISNUMBER(M151),L151&gt;0),M151/L151,IF($B151=$B150,IF(N150=0,1,N150),1))</f>
        <v>1</v>
      </c>
      <c r="O151" s="30" t="n">
        <f aca="false">IF(AND(ISNUMBER(M151),L151&gt;0),M151,L151*N151)</f>
        <v>214</v>
      </c>
      <c r="P151" s="28" t="n">
        <v>308</v>
      </c>
      <c r="Q151" s="28"/>
      <c r="R151" s="29" t="n">
        <f aca="false">IF(AND(ISNUMBER(Q151),P151&gt;0),Q151/P151,IF($B151=$B150,IF(R150=0,1,R150),1))</f>
        <v>1</v>
      </c>
      <c r="S151" s="30" t="n">
        <f aca="false">IF(AND(ISNUMBER(Q151),P151&gt;0),Q151,P151*R151)</f>
        <v>308</v>
      </c>
      <c r="T151" s="31" t="n">
        <f aca="false">DAY(EOMONTH(C151,0))</f>
        <v>31</v>
      </c>
    </row>
    <row r="152" customFormat="false" ht="15" hidden="false" customHeight="false" outlineLevel="0" collapsed="false">
      <c r="A152" s="26" t="s">
        <v>88</v>
      </c>
      <c r="B152" s="26" t="s">
        <v>49</v>
      </c>
      <c r="C152" s="27" t="n">
        <v>41852</v>
      </c>
      <c r="D152" s="28" t="n">
        <v>87.9</v>
      </c>
      <c r="E152" s="28"/>
      <c r="F152" s="29" t="n">
        <f aca="false">IF(AND(ISNUMBER(E152),D152&gt;0),E152/D152,IF($B152=$B151,IF(F151=0,1,F151),1))</f>
        <v>1</v>
      </c>
      <c r="G152" s="30" t="n">
        <f aca="false">IF(AND(ISNUMBER(E152),D152&gt;0),E152,D152*F152)</f>
        <v>87.9</v>
      </c>
      <c r="H152" s="28" t="n">
        <v>860</v>
      </c>
      <c r="I152" s="28"/>
      <c r="J152" s="29" t="n">
        <f aca="false">IF(AND(ISNUMBER(I152),H152&gt;0),I152/H152,IF($B152=$B151,IF(J151=0,1,J151),1))</f>
        <v>0.119158878504673</v>
      </c>
      <c r="K152" s="30" t="n">
        <f aca="false">IF(AND(ISNUMBER(I152),H152&gt;0),I152,H152*J152)</f>
        <v>102.476635514019</v>
      </c>
      <c r="L152" s="28" t="n">
        <v>174</v>
      </c>
      <c r="M152" s="28"/>
      <c r="N152" s="29" t="n">
        <f aca="false">IF(AND(ISNUMBER(M152),L152&gt;0),M152/L152,IF($B152=$B151,IF(N151=0,1,N151),1))</f>
        <v>1</v>
      </c>
      <c r="O152" s="30" t="n">
        <f aca="false">IF(AND(ISNUMBER(M152),L152&gt;0),M152,L152*N152)</f>
        <v>174</v>
      </c>
      <c r="P152" s="28" t="n">
        <v>262</v>
      </c>
      <c r="Q152" s="28"/>
      <c r="R152" s="29" t="n">
        <f aca="false">IF(AND(ISNUMBER(Q152),P152&gt;0),Q152/P152,IF($B152=$B151,IF(R151=0,1,R151),1))</f>
        <v>1</v>
      </c>
      <c r="S152" s="30" t="n">
        <f aca="false">IF(AND(ISNUMBER(Q152),P152&gt;0),Q152,P152*R152)</f>
        <v>262</v>
      </c>
      <c r="T152" s="31" t="n">
        <f aca="false">DAY(EOMONTH(C152,0))</f>
        <v>31</v>
      </c>
    </row>
    <row r="153" customFormat="false" ht="15" hidden="false" customHeight="false" outlineLevel="0" collapsed="false">
      <c r="A153" s="26" t="s">
        <v>88</v>
      </c>
      <c r="B153" s="26" t="s">
        <v>49</v>
      </c>
      <c r="C153" s="27" t="n">
        <v>41883</v>
      </c>
      <c r="D153" s="28" t="n">
        <v>90.7</v>
      </c>
      <c r="E153" s="28"/>
      <c r="F153" s="29" t="n">
        <f aca="false">IF(AND(ISNUMBER(E153),D153&gt;0),E153/D153,IF($B153=$B152,IF(F152=0,1,F152),1))</f>
        <v>1</v>
      </c>
      <c r="G153" s="30" t="n">
        <f aca="false">IF(AND(ISNUMBER(E153),D153&gt;0),E153,D153*F153)</f>
        <v>90.7</v>
      </c>
      <c r="H153" s="28" t="n">
        <v>881</v>
      </c>
      <c r="I153" s="28"/>
      <c r="J153" s="29" t="n">
        <f aca="false">IF(AND(ISNUMBER(I153),H153&gt;0),I153/H153,IF($B153=$B152,IF(J152=0,1,J152),1))</f>
        <v>0.119158878504673</v>
      </c>
      <c r="K153" s="30" t="n">
        <f aca="false">IF(AND(ISNUMBER(I153),H153&gt;0),I153,H153*J153)</f>
        <v>104.978971962617</v>
      </c>
      <c r="L153" s="28" t="n">
        <v>170</v>
      </c>
      <c r="M153" s="28"/>
      <c r="N153" s="29" t="n">
        <f aca="false">IF(AND(ISNUMBER(M153),L153&gt;0),M153/L153,IF($B153=$B152,IF(N152=0,1,N152),1))</f>
        <v>1</v>
      </c>
      <c r="O153" s="30" t="n">
        <f aca="false">IF(AND(ISNUMBER(M153),L153&gt;0),M153,L153*N153)</f>
        <v>170</v>
      </c>
      <c r="P153" s="28" t="n">
        <v>261</v>
      </c>
      <c r="Q153" s="28"/>
      <c r="R153" s="29" t="n">
        <f aca="false">IF(AND(ISNUMBER(Q153),P153&gt;0),Q153/P153,IF($B153=$B152,IF(R152=0,1,R152),1))</f>
        <v>1</v>
      </c>
      <c r="S153" s="30" t="n">
        <f aca="false">IF(AND(ISNUMBER(Q153),P153&gt;0),Q153,P153*R153)</f>
        <v>261</v>
      </c>
      <c r="T153" s="31" t="n">
        <f aca="false">DAY(EOMONTH(C153,0))</f>
        <v>30</v>
      </c>
    </row>
    <row r="154" customFormat="false" ht="15" hidden="false" customHeight="false" outlineLevel="0" collapsed="false">
      <c r="A154" s="26" t="s">
        <v>88</v>
      </c>
      <c r="B154" s="26" t="s">
        <v>49</v>
      </c>
      <c r="C154" s="27" t="n">
        <v>41913</v>
      </c>
      <c r="D154" s="28" t="n">
        <v>92.2</v>
      </c>
      <c r="E154" s="28"/>
      <c r="F154" s="29" t="n">
        <f aca="false">IF(AND(ISNUMBER(E154),D154&gt;0),E154/D154,IF($B154=$B153,IF(F153=0,1,F153),1))</f>
        <v>1</v>
      </c>
      <c r="G154" s="30" t="n">
        <f aca="false">IF(AND(ISNUMBER(E154),D154&gt;0),E154,D154*F154)</f>
        <v>92.2</v>
      </c>
      <c r="H154" s="28" t="n">
        <v>835</v>
      </c>
      <c r="I154" s="28"/>
      <c r="J154" s="29" t="n">
        <f aca="false">IF(AND(ISNUMBER(I154),H154&gt;0),I154/H154,IF($B154=$B153,IF(J153=0,1,J153),1))</f>
        <v>0.119158878504673</v>
      </c>
      <c r="K154" s="30" t="n">
        <f aca="false">IF(AND(ISNUMBER(I154),H154&gt;0),I154,H154*J154)</f>
        <v>99.4976635514019</v>
      </c>
      <c r="L154" s="28" t="n">
        <v>160</v>
      </c>
      <c r="M154" s="28"/>
      <c r="N154" s="29" t="n">
        <f aca="false">IF(AND(ISNUMBER(M154),L154&gt;0),M154/L154,IF($B154=$B153,IF(N153=0,1,N153),1))</f>
        <v>1</v>
      </c>
      <c r="O154" s="30" t="n">
        <f aca="false">IF(AND(ISNUMBER(M154),L154&gt;0),M154,L154*N154)</f>
        <v>160</v>
      </c>
      <c r="P154" s="28" t="n">
        <v>252</v>
      </c>
      <c r="Q154" s="28"/>
      <c r="R154" s="29" t="n">
        <f aca="false">IF(AND(ISNUMBER(Q154),P154&gt;0),Q154/P154,IF($B154=$B153,IF(R153=0,1,R153),1))</f>
        <v>1</v>
      </c>
      <c r="S154" s="30" t="n">
        <f aca="false">IF(AND(ISNUMBER(Q154),P154&gt;0),Q154,P154*R154)</f>
        <v>252</v>
      </c>
      <c r="T154" s="31" t="n">
        <f aca="false">DAY(EOMONTH(C154,0))</f>
        <v>31</v>
      </c>
    </row>
    <row r="155" customFormat="false" ht="15" hidden="false" customHeight="false" outlineLevel="0" collapsed="false">
      <c r="A155" s="26" t="s">
        <v>88</v>
      </c>
      <c r="B155" s="26" t="s">
        <v>49</v>
      </c>
      <c r="C155" s="27" t="n">
        <v>41944</v>
      </c>
      <c r="D155" s="28" t="n">
        <v>80.2</v>
      </c>
      <c r="E155" s="28" t="n">
        <v>84</v>
      </c>
      <c r="F155" s="29" t="n">
        <f aca="false">IF(AND(ISNUMBER(E155),D155&gt;0),E155/D155,IF($B155=$B154,IF(F154=0,1,F154),1))</f>
        <v>1.04738154613466</v>
      </c>
      <c r="G155" s="30" t="n">
        <f aca="false">IF(AND(ISNUMBER(E155),D155&gt;0),E155,D155*F155)</f>
        <v>84</v>
      </c>
      <c r="H155" s="28" t="n">
        <v>908</v>
      </c>
      <c r="I155" s="28" t="n">
        <v>1544</v>
      </c>
      <c r="J155" s="29" t="n">
        <f aca="false">IF(AND(ISNUMBER(I155),H155&gt;0),I155/H155,IF($B155=$B154,IF(J154=0,1,J154),1))</f>
        <v>1.70044052863436</v>
      </c>
      <c r="K155" s="30" t="n">
        <f aca="false">IF(AND(ISNUMBER(I155),H155&gt;0),I155,H155*J155)</f>
        <v>1544</v>
      </c>
      <c r="L155" s="28" t="n">
        <v>134</v>
      </c>
      <c r="M155" s="28" t="n">
        <v>84</v>
      </c>
      <c r="N155" s="29" t="n">
        <f aca="false">IF(AND(ISNUMBER(M155),L155&gt;0),M155/L155,IF($B155=$B154,IF(N154=0,1,N154),1))</f>
        <v>0.626865671641791</v>
      </c>
      <c r="O155" s="30" t="n">
        <f aca="false">IF(AND(ISNUMBER(M155),L155&gt;0),M155,L155*N155)</f>
        <v>84</v>
      </c>
      <c r="P155" s="28" t="n">
        <v>214</v>
      </c>
      <c r="Q155" s="28" t="n">
        <v>168</v>
      </c>
      <c r="R155" s="29" t="n">
        <f aca="false">IF(AND(ISNUMBER(Q155),P155&gt;0),Q155/P155,IF($B155=$B154,IF(R154=0,1,R154),1))</f>
        <v>0.785046728971963</v>
      </c>
      <c r="S155" s="30" t="n">
        <f aca="false">IF(AND(ISNUMBER(Q155),P155&gt;0),Q155,P155*R155)</f>
        <v>168</v>
      </c>
      <c r="T155" s="31" t="n">
        <f aca="false">DAY(EOMONTH(C155,0))</f>
        <v>30</v>
      </c>
    </row>
    <row r="156" customFormat="false" ht="15" hidden="false" customHeight="false" outlineLevel="0" collapsed="false">
      <c r="A156" s="26" t="s">
        <v>88</v>
      </c>
      <c r="B156" s="26" t="s">
        <v>49</v>
      </c>
      <c r="C156" s="27" t="n">
        <v>41974</v>
      </c>
      <c r="D156" s="28" t="n">
        <v>75.2</v>
      </c>
      <c r="E156" s="28"/>
      <c r="F156" s="29" t="n">
        <f aca="false">IF(AND(ISNUMBER(E156),D156&gt;0),E156/D156,IF($B156=$B155,IF(F155=0,1,F155),1))</f>
        <v>1.04738154613466</v>
      </c>
      <c r="G156" s="30" t="n">
        <f aca="false">IF(AND(ISNUMBER(E156),D156&gt;0),E156,D156*F156)</f>
        <v>78.7630922693267</v>
      </c>
      <c r="H156" s="28" t="n">
        <v>780</v>
      </c>
      <c r="I156" s="28"/>
      <c r="J156" s="29" t="n">
        <f aca="false">IF(AND(ISNUMBER(I156),H156&gt;0),I156/H156,IF($B156=$B155,IF(J155=0,1,J155),1))</f>
        <v>1.70044052863436</v>
      </c>
      <c r="K156" s="30" t="n">
        <f aca="false">IF(AND(ISNUMBER(I156),H156&gt;0),I156,H156*J156)</f>
        <v>1326.3436123348</v>
      </c>
      <c r="L156" s="28" t="n">
        <v>123</v>
      </c>
      <c r="M156" s="28"/>
      <c r="N156" s="29" t="n">
        <f aca="false">IF(AND(ISNUMBER(M156),L156&gt;0),M156/L156,IF($B156=$B155,IF(N155=0,1,N155),1))</f>
        <v>0.626865671641791</v>
      </c>
      <c r="O156" s="30" t="n">
        <f aca="false">IF(AND(ISNUMBER(M156),L156&gt;0),M156,L156*N156)</f>
        <v>77.1044776119403</v>
      </c>
      <c r="P156" s="28" t="n">
        <v>198</v>
      </c>
      <c r="Q156" s="28"/>
      <c r="R156" s="29" t="n">
        <f aca="false">IF(AND(ISNUMBER(Q156),P156&gt;0),Q156/P156,IF($B156=$B155,IF(R155=0,1,R155),1))</f>
        <v>0.785046728971963</v>
      </c>
      <c r="S156" s="30" t="n">
        <f aca="false">IF(AND(ISNUMBER(Q156),P156&gt;0),Q156,P156*R156)</f>
        <v>155.439252336449</v>
      </c>
      <c r="T156" s="31" t="n">
        <f aca="false">DAY(EOMONTH(C156,0))</f>
        <v>31</v>
      </c>
    </row>
    <row r="157" customFormat="false" ht="15" hidden="false" customHeight="false" outlineLevel="0" collapsed="false">
      <c r="A157" s="26" t="s">
        <v>88</v>
      </c>
      <c r="B157" s="26" t="s">
        <v>49</v>
      </c>
      <c r="C157" s="27" t="n">
        <v>42005</v>
      </c>
      <c r="D157" s="28" t="n">
        <v>75.5</v>
      </c>
      <c r="E157" s="28"/>
      <c r="F157" s="29" t="n">
        <f aca="false">IF(AND(ISNUMBER(E157),D157&gt;0),E157/D157,IF($B157=$B156,IF(F156=0,1,F156),1))</f>
        <v>1.04738154613466</v>
      </c>
      <c r="G157" s="30" t="n">
        <f aca="false">IF(AND(ISNUMBER(E157),D157&gt;0),E157,D157*F157)</f>
        <v>79.0773067331671</v>
      </c>
      <c r="H157" s="28" t="n">
        <v>772</v>
      </c>
      <c r="I157" s="28"/>
      <c r="J157" s="29" t="n">
        <f aca="false">IF(AND(ISNUMBER(I157),H157&gt;0),I157/H157,IF($B157=$B156,IF(J156=0,1,J156),1))</f>
        <v>1.70044052863436</v>
      </c>
      <c r="K157" s="30" t="n">
        <f aca="false">IF(AND(ISNUMBER(I157),H157&gt;0),I157,H157*J157)</f>
        <v>1312.74008810573</v>
      </c>
      <c r="L157" s="28" t="n">
        <v>121</v>
      </c>
      <c r="M157" s="28"/>
      <c r="N157" s="29" t="n">
        <f aca="false">IF(AND(ISNUMBER(M157),L157&gt;0),M157/L157,IF($B157=$B156,IF(N156=0,1,N156),1))</f>
        <v>0.626865671641791</v>
      </c>
      <c r="O157" s="30" t="n">
        <f aca="false">IF(AND(ISNUMBER(M157),L157&gt;0),M157,L157*N157)</f>
        <v>75.8507462686567</v>
      </c>
      <c r="P157" s="28" t="n">
        <v>197</v>
      </c>
      <c r="Q157" s="28"/>
      <c r="R157" s="29" t="n">
        <f aca="false">IF(AND(ISNUMBER(Q157),P157&gt;0),Q157/P157,IF($B157=$B156,IF(R156=0,1,R156),1))</f>
        <v>0.785046728971963</v>
      </c>
      <c r="S157" s="30" t="n">
        <f aca="false">IF(AND(ISNUMBER(Q157),P157&gt;0),Q157,P157*R157)</f>
        <v>154.654205607477</v>
      </c>
      <c r="T157" s="31" t="n">
        <f aca="false">DAY(EOMONTH(C157,0))</f>
        <v>31</v>
      </c>
    </row>
    <row r="158" customFormat="false" ht="15" hidden="false" customHeight="false" outlineLevel="0" collapsed="false">
      <c r="A158" s="26" t="s">
        <v>88</v>
      </c>
      <c r="B158" s="26" t="s">
        <v>49</v>
      </c>
      <c r="C158" s="27" t="n">
        <v>42036</v>
      </c>
      <c r="D158" s="28" t="n">
        <v>75.4</v>
      </c>
      <c r="E158" s="28"/>
      <c r="F158" s="29" t="n">
        <f aca="false">IF(AND(ISNUMBER(E158),D158&gt;0),E158/D158,IF($B158=$B157,IF(F157=0,1,F157),1))</f>
        <v>1.04738154613466</v>
      </c>
      <c r="G158" s="30" t="n">
        <f aca="false">IF(AND(ISNUMBER(E158),D158&gt;0),E158,D158*F158)</f>
        <v>78.9725685785536</v>
      </c>
      <c r="H158" s="28" t="n">
        <v>819</v>
      </c>
      <c r="I158" s="28"/>
      <c r="J158" s="29" t="n">
        <f aca="false">IF(AND(ISNUMBER(I158),H158&gt;0),I158/H158,IF($B158=$B157,IF(J157=0,1,J157),1))</f>
        <v>1.70044052863436</v>
      </c>
      <c r="K158" s="30" t="n">
        <f aca="false">IF(AND(ISNUMBER(I158),H158&gt;0),I158,H158*J158)</f>
        <v>1392.66079295154</v>
      </c>
      <c r="L158" s="28" t="n">
        <v>115</v>
      </c>
      <c r="M158" s="28"/>
      <c r="N158" s="29" t="n">
        <f aca="false">IF(AND(ISNUMBER(M158),L158&gt;0),M158/L158,IF($B158=$B157,IF(N157=0,1,N157),1))</f>
        <v>0.626865671641791</v>
      </c>
      <c r="O158" s="30" t="n">
        <f aca="false">IF(AND(ISNUMBER(M158),L158&gt;0),M158,L158*N158)</f>
        <v>72.089552238806</v>
      </c>
      <c r="P158" s="28" t="n">
        <v>191</v>
      </c>
      <c r="Q158" s="28"/>
      <c r="R158" s="29" t="n">
        <f aca="false">IF(AND(ISNUMBER(Q158),P158&gt;0),Q158/P158,IF($B158=$B157,IF(R157=0,1,R157),1))</f>
        <v>0.785046728971963</v>
      </c>
      <c r="S158" s="30" t="n">
        <f aca="false">IF(AND(ISNUMBER(Q158),P158&gt;0),Q158,P158*R158)</f>
        <v>149.943925233645</v>
      </c>
      <c r="T158" s="31" t="n">
        <f aca="false">DAY(EOMONTH(C158,0))</f>
        <v>28</v>
      </c>
    </row>
    <row r="159" customFormat="false" ht="15" hidden="false" customHeight="false" outlineLevel="0" collapsed="false">
      <c r="A159" s="26" t="s">
        <v>88</v>
      </c>
      <c r="B159" s="26" t="s">
        <v>49</v>
      </c>
      <c r="C159" s="27" t="n">
        <v>42064</v>
      </c>
      <c r="D159" s="28" t="n">
        <v>91.6</v>
      </c>
      <c r="E159" s="28"/>
      <c r="F159" s="29" t="n">
        <f aca="false">IF(AND(ISNUMBER(E159),D159&gt;0),E159/D159,IF($B159=$B158,IF(F158=0,1,F158),1))</f>
        <v>1.04738154613466</v>
      </c>
      <c r="G159" s="30" t="n">
        <f aca="false">IF(AND(ISNUMBER(E159),D159&gt;0),E159,D159*F159)</f>
        <v>95.9401496259352</v>
      </c>
      <c r="H159" s="28" t="n">
        <v>1031</v>
      </c>
      <c r="I159" s="28"/>
      <c r="J159" s="29" t="n">
        <f aca="false">IF(AND(ISNUMBER(I159),H159&gt;0),I159/H159,IF($B159=$B158,IF(J158=0,1,J158),1))</f>
        <v>1.70044052863436</v>
      </c>
      <c r="K159" s="30" t="n">
        <f aca="false">IF(AND(ISNUMBER(I159),H159&gt;0),I159,H159*J159)</f>
        <v>1753.15418502203</v>
      </c>
      <c r="L159" s="28" t="n">
        <v>94.1</v>
      </c>
      <c r="M159" s="28"/>
      <c r="N159" s="29" t="n">
        <f aca="false">IF(AND(ISNUMBER(M159),L159&gt;0),M159/L159,IF($B159=$B158,IF(N158=0,1,N158),1))</f>
        <v>0.626865671641791</v>
      </c>
      <c r="O159" s="30" t="n">
        <f aca="false">IF(AND(ISNUMBER(M159),L159&gt;0),M159,L159*N159)</f>
        <v>58.9880597014925</v>
      </c>
      <c r="P159" s="28" t="n">
        <v>186</v>
      </c>
      <c r="Q159" s="28"/>
      <c r="R159" s="29" t="n">
        <f aca="false">IF(AND(ISNUMBER(Q159),P159&gt;0),Q159/P159,IF($B159=$B158,IF(R158=0,1,R158),1))</f>
        <v>0.785046728971963</v>
      </c>
      <c r="S159" s="30" t="n">
        <f aca="false">IF(AND(ISNUMBER(Q159),P159&gt;0),Q159,P159*R159)</f>
        <v>146.018691588785</v>
      </c>
      <c r="T159" s="31" t="n">
        <f aca="false">DAY(EOMONTH(C159,0))</f>
        <v>31</v>
      </c>
    </row>
    <row r="160" customFormat="false" ht="15" hidden="false" customHeight="false" outlineLevel="0" collapsed="false">
      <c r="A160" s="26" t="s">
        <v>88</v>
      </c>
      <c r="B160" s="26" t="s">
        <v>49</v>
      </c>
      <c r="C160" s="27" t="n">
        <v>42095</v>
      </c>
      <c r="D160" s="28" t="n">
        <v>85.9</v>
      </c>
      <c r="E160" s="28"/>
      <c r="F160" s="29" t="n">
        <f aca="false">IF(AND(ISNUMBER(E160),D160&gt;0),E160/D160,IF($B160=$B159,IF(F159=0,1,F159),1))</f>
        <v>1.04738154613466</v>
      </c>
      <c r="G160" s="30" t="n">
        <f aca="false">IF(AND(ISNUMBER(E160),D160&gt;0),E160,D160*F160)</f>
        <v>89.9700748129676</v>
      </c>
      <c r="H160" s="28" t="n">
        <v>949</v>
      </c>
      <c r="I160" s="28"/>
      <c r="J160" s="29" t="n">
        <f aca="false">IF(AND(ISNUMBER(I160),H160&gt;0),I160/H160,IF($B160=$B159,IF(J159=0,1,J159),1))</f>
        <v>1.70044052863436</v>
      </c>
      <c r="K160" s="30" t="n">
        <f aca="false">IF(AND(ISNUMBER(I160),H160&gt;0),I160,H160*J160)</f>
        <v>1613.71806167401</v>
      </c>
      <c r="L160" s="28" t="n">
        <v>68.1</v>
      </c>
      <c r="M160" s="28"/>
      <c r="N160" s="29" t="n">
        <f aca="false">IF(AND(ISNUMBER(M160),L160&gt;0),M160/L160,IF($B160=$B159,IF(N159=0,1,N159),1))</f>
        <v>0.626865671641791</v>
      </c>
      <c r="O160" s="30" t="n">
        <f aca="false">IF(AND(ISNUMBER(M160),L160&gt;0),M160,L160*N160)</f>
        <v>42.689552238806</v>
      </c>
      <c r="P160" s="28" t="n">
        <v>154</v>
      </c>
      <c r="Q160" s="28"/>
      <c r="R160" s="29" t="n">
        <f aca="false">IF(AND(ISNUMBER(Q160),P160&gt;0),Q160/P160,IF($B160=$B159,IF(R159=0,1,R159),1))</f>
        <v>0.785046728971963</v>
      </c>
      <c r="S160" s="30" t="n">
        <f aca="false">IF(AND(ISNUMBER(Q160),P160&gt;0),Q160,P160*R160)</f>
        <v>120.897196261682</v>
      </c>
      <c r="T160" s="31" t="n">
        <f aca="false">DAY(EOMONTH(C160,0))</f>
        <v>30</v>
      </c>
    </row>
    <row r="161" customFormat="false" ht="15" hidden="false" customHeight="false" outlineLevel="0" collapsed="false">
      <c r="A161" s="26" t="s">
        <v>88</v>
      </c>
      <c r="B161" s="26" t="s">
        <v>49</v>
      </c>
      <c r="C161" s="27" t="n">
        <v>42125</v>
      </c>
      <c r="D161" s="28" t="n">
        <v>0</v>
      </c>
      <c r="E161" s="28" t="n">
        <v>0</v>
      </c>
      <c r="F161" s="29" t="n">
        <f aca="false">IF(AND(ISNUMBER(E161),D161&gt;0),E161/D161,IF($B161=$B160,IF(F160=0,1,F160),1))</f>
        <v>1.04738154613466</v>
      </c>
      <c r="G161" s="30" t="n">
        <f aca="false">IF(AND(ISNUMBER(E161),D161&gt;0),E161,D161*F161)</f>
        <v>0</v>
      </c>
      <c r="H161" s="28" t="n">
        <v>2421</v>
      </c>
      <c r="I161" s="28" t="n">
        <v>3506.33333333333</v>
      </c>
      <c r="J161" s="29" t="n">
        <f aca="false">IF(AND(ISNUMBER(I161),H161&gt;0),I161/H161,IF($B161=$B160,IF(J160=0,1,J160),1))</f>
        <v>1.44829960071596</v>
      </c>
      <c r="K161" s="30" t="n">
        <f aca="false">IF(AND(ISNUMBER(I161),H161&gt;0),I161,H161*J161)</f>
        <v>3506.33333333333</v>
      </c>
      <c r="L161" s="28" t="n">
        <v>0</v>
      </c>
      <c r="M161" s="28" t="n">
        <v>0</v>
      </c>
      <c r="N161" s="29" t="n">
        <f aca="false">IF(AND(ISNUMBER(M161),L161&gt;0),M161/L161,IF($B161=$B160,IF(N160=0,1,N160),1))</f>
        <v>0.626865671641791</v>
      </c>
      <c r="O161" s="30" t="n">
        <f aca="false">IF(AND(ISNUMBER(M161),L161&gt;0),M161,L161*N161)</f>
        <v>0</v>
      </c>
      <c r="P161" s="28" t="n">
        <v>0</v>
      </c>
      <c r="Q161" s="28" t="n">
        <v>0</v>
      </c>
      <c r="R161" s="29" t="n">
        <f aca="false">IF(AND(ISNUMBER(Q161),P161&gt;0),Q161/P161,IF($B161=$B160,IF(R160=0,1,R160),1))</f>
        <v>0.785046728971963</v>
      </c>
      <c r="S161" s="30" t="n">
        <f aca="false">IF(AND(ISNUMBER(Q161),P161&gt;0),Q161,P161*R161)</f>
        <v>0</v>
      </c>
      <c r="T161" s="31" t="n">
        <f aca="false">DAY(EOMONTH(C161,0))</f>
        <v>31</v>
      </c>
    </row>
    <row r="162" customFormat="false" ht="15" hidden="false" customHeight="false" outlineLevel="0" collapsed="false">
      <c r="A162" s="26" t="s">
        <v>88</v>
      </c>
      <c r="B162" s="26" t="s">
        <v>49</v>
      </c>
      <c r="C162" s="27" t="n">
        <v>42156</v>
      </c>
      <c r="D162" s="28" t="n">
        <v>0</v>
      </c>
      <c r="E162" s="28" t="n">
        <v>125</v>
      </c>
      <c r="F162" s="29" t="n">
        <f aca="false">IF(AND(ISNUMBER(E162),D162&gt;0),E162/D162,IF($B162=$B161,IF(F161=0,1,F161),1))</f>
        <v>1.04738154613466</v>
      </c>
      <c r="G162" s="30" t="n">
        <f aca="false">IF(AND(ISNUMBER(E162),D162&gt;0),E162,D162*F162)</f>
        <v>0</v>
      </c>
      <c r="H162" s="28" t="n">
        <v>2618</v>
      </c>
      <c r="I162" s="28" t="n">
        <v>2507</v>
      </c>
      <c r="J162" s="29" t="n">
        <f aca="false">IF(AND(ISNUMBER(I162),H162&gt;0),I162/H162,IF($B162=$B161,IF(J161=0,1,J161),1))</f>
        <v>0.957601222307105</v>
      </c>
      <c r="K162" s="30" t="n">
        <f aca="false">IF(AND(ISNUMBER(I162),H162&gt;0),I162,H162*J162)</f>
        <v>2507</v>
      </c>
      <c r="L162" s="28" t="n">
        <v>0</v>
      </c>
      <c r="M162" s="28" t="n">
        <v>187</v>
      </c>
      <c r="N162" s="29" t="n">
        <f aca="false">IF(AND(ISNUMBER(M162),L162&gt;0),M162/L162,IF($B162=$B161,IF(N161=0,1,N161),1))</f>
        <v>0.626865671641791</v>
      </c>
      <c r="O162" s="30" t="n">
        <f aca="false">IF(AND(ISNUMBER(M162),L162&gt;0),M162,L162*N162)</f>
        <v>0</v>
      </c>
      <c r="P162" s="28" t="n">
        <v>0</v>
      </c>
      <c r="Q162" s="28" t="n">
        <v>312</v>
      </c>
      <c r="R162" s="29" t="n">
        <f aca="false">IF(AND(ISNUMBER(Q162),P162&gt;0),Q162/P162,IF($B162=$B161,IF(R161=0,1,R161),1))</f>
        <v>0.785046728971963</v>
      </c>
      <c r="S162" s="30" t="n">
        <f aca="false">IF(AND(ISNUMBER(Q162),P162&gt;0),Q162,P162*R162)</f>
        <v>0</v>
      </c>
      <c r="T162" s="31" t="n">
        <f aca="false">DAY(EOMONTH(C162,0))</f>
        <v>30</v>
      </c>
    </row>
    <row r="163" customFormat="false" ht="15" hidden="false" customHeight="false" outlineLevel="0" collapsed="false">
      <c r="A163" s="26" t="s">
        <v>88</v>
      </c>
      <c r="B163" s="26" t="s">
        <v>49</v>
      </c>
      <c r="C163" s="27" t="n">
        <v>42186</v>
      </c>
      <c r="D163" s="28" t="n">
        <v>0</v>
      </c>
      <c r="E163" s="28" t="n">
        <v>94</v>
      </c>
      <c r="F163" s="29" t="n">
        <f aca="false">IF(AND(ISNUMBER(E163),D163&gt;0),E163/D163,IF($B163=$B162,IF(F162=0,1,F162),1))</f>
        <v>1.04738154613466</v>
      </c>
      <c r="G163" s="30" t="n">
        <f aca="false">IF(AND(ISNUMBER(E163),D163&gt;0),E163,D163*F163)</f>
        <v>0</v>
      </c>
      <c r="H163" s="28" t="n">
        <v>2979</v>
      </c>
      <c r="I163" s="28" t="n">
        <v>2735</v>
      </c>
      <c r="J163" s="29" t="n">
        <f aca="false">IF(AND(ISNUMBER(I163),H163&gt;0),I163/H163,IF($B163=$B162,IF(J162=0,1,J162),1))</f>
        <v>0.918093319906009</v>
      </c>
      <c r="K163" s="30" t="n">
        <f aca="false">IF(AND(ISNUMBER(I163),H163&gt;0),I163,H163*J163)</f>
        <v>2735</v>
      </c>
      <c r="L163" s="28" t="n">
        <v>0</v>
      </c>
      <c r="M163" s="28" t="n">
        <v>77</v>
      </c>
      <c r="N163" s="29" t="n">
        <f aca="false">IF(AND(ISNUMBER(M163),L163&gt;0),M163/L163,IF($B163=$B162,IF(N162=0,1,N162),1))</f>
        <v>0.626865671641791</v>
      </c>
      <c r="O163" s="30" t="n">
        <f aca="false">IF(AND(ISNUMBER(M163),L163&gt;0),M163,L163*N163)</f>
        <v>0</v>
      </c>
      <c r="P163" s="28" t="n">
        <v>0</v>
      </c>
      <c r="Q163" s="28" t="n">
        <v>171</v>
      </c>
      <c r="R163" s="29" t="n">
        <f aca="false">IF(AND(ISNUMBER(Q163),P163&gt;0),Q163/P163,IF($B163=$B162,IF(R162=0,1,R162),1))</f>
        <v>0.785046728971963</v>
      </c>
      <c r="S163" s="30" t="n">
        <f aca="false">IF(AND(ISNUMBER(Q163),P163&gt;0),Q163,P163*R163)</f>
        <v>0</v>
      </c>
      <c r="T163" s="31" t="n">
        <f aca="false">DAY(EOMONTH(C163,0))</f>
        <v>31</v>
      </c>
    </row>
    <row r="164" customFormat="false" ht="15" hidden="false" customHeight="false" outlineLevel="0" collapsed="false">
      <c r="A164" s="26" t="s">
        <v>88</v>
      </c>
      <c r="B164" s="26" t="s">
        <v>49</v>
      </c>
      <c r="C164" s="27" t="n">
        <v>42217</v>
      </c>
      <c r="D164" s="28" t="n">
        <v>86.2</v>
      </c>
      <c r="E164" s="28"/>
      <c r="F164" s="29" t="n">
        <f aca="false">IF(AND(ISNUMBER(E164),D164&gt;0),E164/D164,IF($B164=$B163,IF(F163=0,1,F163),1))</f>
        <v>1.04738154613466</v>
      </c>
      <c r="G164" s="30" t="n">
        <f aca="false">IF(AND(ISNUMBER(E164),D164&gt;0),E164,D164*F164)</f>
        <v>90.284289276808</v>
      </c>
      <c r="H164" s="28" t="n">
        <v>2589</v>
      </c>
      <c r="I164" s="28"/>
      <c r="J164" s="29" t="n">
        <f aca="false">IF(AND(ISNUMBER(I164),H164&gt;0),I164/H164,IF($B164=$B163,IF(J163=0,1,J163),1))</f>
        <v>0.918093319906009</v>
      </c>
      <c r="K164" s="30" t="n">
        <f aca="false">IF(AND(ISNUMBER(I164),H164&gt;0),I164,H164*J164)</f>
        <v>2376.94360523666</v>
      </c>
      <c r="L164" s="28" t="n">
        <v>96.5</v>
      </c>
      <c r="M164" s="28"/>
      <c r="N164" s="29" t="n">
        <f aca="false">IF(AND(ISNUMBER(M164),L164&gt;0),M164/L164,IF($B164=$B163,IF(N163=0,1,N163),1))</f>
        <v>0.626865671641791</v>
      </c>
      <c r="O164" s="30" t="n">
        <f aca="false">IF(AND(ISNUMBER(M164),L164&gt;0),M164,L164*N164)</f>
        <v>60.4925373134328</v>
      </c>
      <c r="P164" s="28" t="n">
        <v>183</v>
      </c>
      <c r="Q164" s="28"/>
      <c r="R164" s="29" t="n">
        <f aca="false">IF(AND(ISNUMBER(Q164),P164&gt;0),Q164/P164,IF($B164=$B163,IF(R163=0,1,R163),1))</f>
        <v>0.785046728971963</v>
      </c>
      <c r="S164" s="30" t="n">
        <f aca="false">IF(AND(ISNUMBER(Q164),P164&gt;0),Q164,P164*R164)</f>
        <v>143.663551401869</v>
      </c>
      <c r="T164" s="31" t="n">
        <f aca="false">DAY(EOMONTH(C164,0))</f>
        <v>31</v>
      </c>
    </row>
    <row r="165" customFormat="false" ht="15" hidden="false" customHeight="false" outlineLevel="0" collapsed="false">
      <c r="A165" s="26" t="s">
        <v>88</v>
      </c>
      <c r="B165" s="26" t="s">
        <v>49</v>
      </c>
      <c r="C165" s="27" t="n">
        <v>42248</v>
      </c>
      <c r="D165" s="28" t="n">
        <v>80.1</v>
      </c>
      <c r="E165" s="28" t="n">
        <v>103</v>
      </c>
      <c r="F165" s="29" t="n">
        <f aca="false">IF(AND(ISNUMBER(E165),D165&gt;0),E165/D165,IF($B165=$B164,IF(F164=0,1,F164),1))</f>
        <v>1.28589263420724</v>
      </c>
      <c r="G165" s="30" t="n">
        <f aca="false">IF(AND(ISNUMBER(E165),D165&gt;0),E165,D165*F165)</f>
        <v>103</v>
      </c>
      <c r="H165" s="28" t="n">
        <v>1896</v>
      </c>
      <c r="I165" s="28" t="n">
        <v>2528</v>
      </c>
      <c r="J165" s="29" t="n">
        <f aca="false">IF(AND(ISNUMBER(I165),H165&gt;0),I165/H165,IF($B165=$B164,IF(J164=0,1,J164),1))</f>
        <v>1.33333333333333</v>
      </c>
      <c r="K165" s="30" t="n">
        <f aca="false">IF(AND(ISNUMBER(I165),H165&gt;0),I165,H165*J165)</f>
        <v>2528</v>
      </c>
      <c r="L165" s="28" t="n">
        <v>98.4</v>
      </c>
      <c r="M165" s="28" t="n">
        <v>84</v>
      </c>
      <c r="N165" s="29" t="n">
        <f aca="false">IF(AND(ISNUMBER(M165),L165&gt;0),M165/L165,IF($B165=$B164,IF(N164=0,1,N164),1))</f>
        <v>0.853658536585366</v>
      </c>
      <c r="O165" s="30" t="n">
        <f aca="false">IF(AND(ISNUMBER(M165),L165&gt;0),M165,L165*N165)</f>
        <v>84</v>
      </c>
      <c r="P165" s="28" t="n">
        <v>178</v>
      </c>
      <c r="Q165" s="28" t="n">
        <v>187</v>
      </c>
      <c r="R165" s="29" t="n">
        <f aca="false">IF(AND(ISNUMBER(Q165),P165&gt;0),Q165/P165,IF($B165=$B164,IF(R164=0,1,R164),1))</f>
        <v>1.05056179775281</v>
      </c>
      <c r="S165" s="30" t="n">
        <f aca="false">IF(AND(ISNUMBER(Q165),P165&gt;0),Q165,P165*R165)</f>
        <v>187</v>
      </c>
      <c r="T165" s="31" t="n">
        <f aca="false">DAY(EOMONTH(C165,0))</f>
        <v>30</v>
      </c>
    </row>
    <row r="166" customFormat="false" ht="15" hidden="false" customHeight="false" outlineLevel="0" collapsed="false">
      <c r="A166" s="26" t="s">
        <v>88</v>
      </c>
      <c r="B166" s="26" t="s">
        <v>49</v>
      </c>
      <c r="C166" s="27" t="n">
        <v>42278</v>
      </c>
      <c r="D166" s="28" t="n">
        <v>103</v>
      </c>
      <c r="E166" s="28"/>
      <c r="F166" s="29" t="n">
        <f aca="false">IF(AND(ISNUMBER(E166),D166&gt;0),E166/D166,IF($B166=$B165,IF(F165=0,1,F165),1))</f>
        <v>1.28589263420724</v>
      </c>
      <c r="G166" s="30" t="n">
        <f aca="false">IF(AND(ISNUMBER(E166),D166&gt;0),E166,D166*F166)</f>
        <v>132.446941323346</v>
      </c>
      <c r="H166" s="28" t="n">
        <v>1882</v>
      </c>
      <c r="I166" s="28"/>
      <c r="J166" s="29" t="n">
        <f aca="false">IF(AND(ISNUMBER(I166),H166&gt;0),I166/H166,IF($B166=$B165,IF(J165=0,1,J165),1))</f>
        <v>1.33333333333333</v>
      </c>
      <c r="K166" s="30" t="n">
        <f aca="false">IF(AND(ISNUMBER(I166),H166&gt;0),I166,H166*J166)</f>
        <v>2509.33333333333</v>
      </c>
      <c r="L166" s="28" t="n">
        <v>109</v>
      </c>
      <c r="M166" s="28"/>
      <c r="N166" s="29" t="n">
        <f aca="false">IF(AND(ISNUMBER(M166),L166&gt;0),M166/L166,IF($B166=$B165,IF(N165=0,1,N165),1))</f>
        <v>0.853658536585366</v>
      </c>
      <c r="O166" s="30" t="n">
        <f aca="false">IF(AND(ISNUMBER(M166),L166&gt;0),M166,L166*N166)</f>
        <v>93.0487804878049</v>
      </c>
      <c r="P166" s="28" t="n">
        <v>212</v>
      </c>
      <c r="Q166" s="28"/>
      <c r="R166" s="29" t="n">
        <f aca="false">IF(AND(ISNUMBER(Q166),P166&gt;0),Q166/P166,IF($B166=$B165,IF(R165=0,1,R165),1))</f>
        <v>1.05056179775281</v>
      </c>
      <c r="S166" s="30" t="n">
        <f aca="false">IF(AND(ISNUMBER(Q166),P166&gt;0),Q166,P166*R166)</f>
        <v>222.719101123596</v>
      </c>
      <c r="T166" s="31" t="n">
        <f aca="false">DAY(EOMONTH(C166,0))</f>
        <v>31</v>
      </c>
    </row>
    <row r="167" customFormat="false" ht="15" hidden="false" customHeight="false" outlineLevel="0" collapsed="false">
      <c r="A167" s="26" t="s">
        <v>88</v>
      </c>
      <c r="B167" s="26" t="s">
        <v>49</v>
      </c>
      <c r="C167" s="27" t="n">
        <v>42309</v>
      </c>
      <c r="D167" s="28" t="n">
        <v>140</v>
      </c>
      <c r="E167" s="28" t="n">
        <v>141</v>
      </c>
      <c r="F167" s="29" t="n">
        <f aca="false">IF(AND(ISNUMBER(E167),D167&gt;0),E167/D167,IF($B167=$B166,IF(F166=0,1,F166),1))</f>
        <v>1.00714285714286</v>
      </c>
      <c r="G167" s="30" t="n">
        <f aca="false">IF(AND(ISNUMBER(E167),D167&gt;0),E167,D167*F167)</f>
        <v>141</v>
      </c>
      <c r="H167" s="28" t="n">
        <v>1999</v>
      </c>
      <c r="I167" s="28" t="n">
        <v>2127</v>
      </c>
      <c r="J167" s="29" t="n">
        <f aca="false">IF(AND(ISNUMBER(I167),H167&gt;0),I167/H167,IF($B167=$B166,IF(J166=0,1,J166),1))</f>
        <v>1.064032016008</v>
      </c>
      <c r="K167" s="30" t="n">
        <f aca="false">IF(AND(ISNUMBER(I167),H167&gt;0),I167,H167*J167)</f>
        <v>2127</v>
      </c>
      <c r="L167" s="28" t="n">
        <v>116</v>
      </c>
      <c r="M167" s="28" t="n">
        <v>115</v>
      </c>
      <c r="N167" s="29" t="n">
        <f aca="false">IF(AND(ISNUMBER(M167),L167&gt;0),M167/L167,IF($B167=$B166,IF(N166=0,1,N166),1))</f>
        <v>0.991379310344828</v>
      </c>
      <c r="O167" s="30" t="n">
        <f aca="false">IF(AND(ISNUMBER(M167),L167&gt;0),M167,L167*N167)</f>
        <v>115</v>
      </c>
      <c r="P167" s="28" t="n">
        <v>256</v>
      </c>
      <c r="Q167" s="28" t="n">
        <v>256</v>
      </c>
      <c r="R167" s="29" t="n">
        <f aca="false">IF(AND(ISNUMBER(Q167),P167&gt;0),Q167/P167,IF($B167=$B166,IF(R166=0,1,R166),1))</f>
        <v>1</v>
      </c>
      <c r="S167" s="30" t="n">
        <f aca="false">IF(AND(ISNUMBER(Q167),P167&gt;0),Q167,P167*R167)</f>
        <v>256</v>
      </c>
      <c r="T167" s="31" t="n">
        <f aca="false">DAY(EOMONTH(C167,0))</f>
        <v>30</v>
      </c>
    </row>
    <row r="168" customFormat="false" ht="15" hidden="false" customHeight="false" outlineLevel="0" collapsed="false">
      <c r="A168" s="26" t="s">
        <v>88</v>
      </c>
      <c r="B168" s="26" t="s">
        <v>49</v>
      </c>
      <c r="C168" s="27" t="n">
        <v>42339</v>
      </c>
      <c r="D168" s="28" t="n">
        <v>125</v>
      </c>
      <c r="E168" s="28" t="n">
        <v>132</v>
      </c>
      <c r="F168" s="29" t="n">
        <f aca="false">IF(AND(ISNUMBER(E168),D168&gt;0),E168/D168,IF($B168=$B167,IF(F167=0,1,F167),1))</f>
        <v>1.056</v>
      </c>
      <c r="G168" s="30" t="n">
        <f aca="false">IF(AND(ISNUMBER(E168),D168&gt;0),E168,D168*F168)</f>
        <v>132</v>
      </c>
      <c r="H168" s="28" t="n">
        <v>1764</v>
      </c>
      <c r="I168" s="28" t="n">
        <v>2392</v>
      </c>
      <c r="J168" s="29" t="n">
        <f aca="false">IF(AND(ISNUMBER(I168),H168&gt;0),I168/H168,IF($B168=$B167,IF(J167=0,1,J167),1))</f>
        <v>1.35600907029478</v>
      </c>
      <c r="K168" s="30" t="n">
        <f aca="false">IF(AND(ISNUMBER(I168),H168&gt;0),I168,H168*J168)</f>
        <v>2392</v>
      </c>
      <c r="L168" s="28" t="n">
        <v>396</v>
      </c>
      <c r="M168" s="28" t="n">
        <v>108</v>
      </c>
      <c r="N168" s="29" t="n">
        <f aca="false">IF(AND(ISNUMBER(M168),L168&gt;0),M168/L168,IF($B168=$B167,IF(N167=0,1,N167),1))</f>
        <v>0.272727272727273</v>
      </c>
      <c r="O168" s="30" t="n">
        <f aca="false">IF(AND(ISNUMBER(M168),L168&gt;0),M168,L168*N168)</f>
        <v>108</v>
      </c>
      <c r="P168" s="28" t="n">
        <v>521</v>
      </c>
      <c r="Q168" s="28" t="n">
        <v>240</v>
      </c>
      <c r="R168" s="29" t="n">
        <f aca="false">IF(AND(ISNUMBER(Q168),P168&gt;0),Q168/P168,IF($B168=$B167,IF(R167=0,1,R167),1))</f>
        <v>0.460652591170825</v>
      </c>
      <c r="S168" s="30" t="n">
        <f aca="false">IF(AND(ISNUMBER(Q168),P168&gt;0),Q168,P168*R168)</f>
        <v>240</v>
      </c>
      <c r="T168" s="31" t="n">
        <f aca="false">DAY(EOMONTH(C168,0))</f>
        <v>31</v>
      </c>
    </row>
    <row r="169" customFormat="false" ht="15" hidden="false" customHeight="false" outlineLevel="0" collapsed="false">
      <c r="A169" s="26" t="s">
        <v>88</v>
      </c>
      <c r="B169" s="26" t="s">
        <v>49</v>
      </c>
      <c r="C169" s="27" t="n">
        <v>42370</v>
      </c>
      <c r="D169" s="28" t="n">
        <v>120</v>
      </c>
      <c r="E169" s="28" t="n">
        <v>132</v>
      </c>
      <c r="F169" s="29" t="n">
        <f aca="false">IF(AND(ISNUMBER(E169),D169&gt;0),E169/D169,IF($B169=$B168,IF(F168=0,1,F168),1))</f>
        <v>1.1</v>
      </c>
      <c r="G169" s="30" t="n">
        <f aca="false">IF(AND(ISNUMBER(E169),D169&gt;0),E169,D169*F169)</f>
        <v>132</v>
      </c>
      <c r="H169" s="28" t="n">
        <v>929</v>
      </c>
      <c r="I169" s="28" t="n">
        <v>1166</v>
      </c>
      <c r="J169" s="29" t="n">
        <f aca="false">IF(AND(ISNUMBER(I169),H169&gt;0),I169/H169,IF($B169=$B168,IF(J168=0,1,J168),1))</f>
        <v>1.2551130247578</v>
      </c>
      <c r="K169" s="30" t="n">
        <f aca="false">IF(AND(ISNUMBER(I169),H169&gt;0),I169,H169*J169)</f>
        <v>1166</v>
      </c>
      <c r="L169" s="28" t="n">
        <v>249</v>
      </c>
      <c r="M169" s="28" t="n">
        <v>132</v>
      </c>
      <c r="N169" s="29" t="n">
        <f aca="false">IF(AND(ISNUMBER(M169),L169&gt;0),M169/L169,IF($B169=$B168,IF(N168=0,1,N168),1))</f>
        <v>0.530120481927711</v>
      </c>
      <c r="O169" s="30" t="n">
        <f aca="false">IF(AND(ISNUMBER(M169),L169&gt;0),M169,L169*N169)</f>
        <v>132</v>
      </c>
      <c r="P169" s="28" t="n">
        <v>369</v>
      </c>
      <c r="Q169" s="28" t="n">
        <v>264</v>
      </c>
      <c r="R169" s="29" t="n">
        <f aca="false">IF(AND(ISNUMBER(Q169),P169&gt;0),Q169/P169,IF($B169=$B168,IF(R168=0,1,R168),1))</f>
        <v>0.715447154471545</v>
      </c>
      <c r="S169" s="30" t="n">
        <f aca="false">IF(AND(ISNUMBER(Q169),P169&gt;0),Q169,P169*R169)</f>
        <v>264</v>
      </c>
      <c r="T169" s="31" t="n">
        <f aca="false">DAY(EOMONTH(C169,0))</f>
        <v>31</v>
      </c>
    </row>
    <row r="170" customFormat="false" ht="15" hidden="false" customHeight="false" outlineLevel="0" collapsed="false">
      <c r="A170" s="26" t="s">
        <v>88</v>
      </c>
      <c r="B170" s="26" t="s">
        <v>49</v>
      </c>
      <c r="C170" s="27" t="n">
        <v>42430</v>
      </c>
      <c r="D170" s="28" t="n">
        <v>127</v>
      </c>
      <c r="E170" s="28"/>
      <c r="F170" s="29" t="n">
        <f aca="false">IF(AND(ISNUMBER(E170),D170&gt;0),E170/D170,IF($B170=$B169,IF(F169=0,1,F169),1))</f>
        <v>1.1</v>
      </c>
      <c r="G170" s="30" t="n">
        <f aca="false">IF(AND(ISNUMBER(E170),D170&gt;0),E170,D170*F170)</f>
        <v>139.7</v>
      </c>
      <c r="H170" s="28" t="n">
        <v>1000</v>
      </c>
      <c r="I170" s="28"/>
      <c r="J170" s="29" t="n">
        <f aca="false">IF(AND(ISNUMBER(I170),H170&gt;0),I170/H170,IF($B170=$B169,IF(J169=0,1,J169),1))</f>
        <v>1.2551130247578</v>
      </c>
      <c r="K170" s="30" t="n">
        <f aca="false">IF(AND(ISNUMBER(I170),H170&gt;0),I170,H170*J170)</f>
        <v>1255.1130247578</v>
      </c>
      <c r="L170" s="28" t="n">
        <v>237</v>
      </c>
      <c r="M170" s="28"/>
      <c r="N170" s="29" t="n">
        <f aca="false">IF(AND(ISNUMBER(M170),L170&gt;0),M170/L170,IF($B170=$B169,IF(N169=0,1,N169),1))</f>
        <v>0.530120481927711</v>
      </c>
      <c r="O170" s="30" t="n">
        <f aca="false">IF(AND(ISNUMBER(M170),L170&gt;0),M170,L170*N170)</f>
        <v>125.638554216867</v>
      </c>
      <c r="P170" s="28" t="n">
        <v>364</v>
      </c>
      <c r="Q170" s="28"/>
      <c r="R170" s="29" t="n">
        <f aca="false">IF(AND(ISNUMBER(Q170),P170&gt;0),Q170/P170,IF($B170=$B169,IF(R169=0,1,R169),1))</f>
        <v>0.715447154471545</v>
      </c>
      <c r="S170" s="30" t="n">
        <f aca="false">IF(AND(ISNUMBER(Q170),P170&gt;0),Q170,P170*R170)</f>
        <v>260.422764227642</v>
      </c>
      <c r="T170" s="31" t="n">
        <f aca="false">DAY(EOMONTH(C170,0))</f>
        <v>31</v>
      </c>
    </row>
    <row r="171" customFormat="false" ht="15" hidden="false" customHeight="false" outlineLevel="0" collapsed="false">
      <c r="A171" s="26" t="s">
        <v>88</v>
      </c>
      <c r="B171" s="26" t="s">
        <v>49</v>
      </c>
      <c r="C171" s="27" t="n">
        <v>42461</v>
      </c>
      <c r="D171" s="28" t="n">
        <v>115</v>
      </c>
      <c r="E171" s="28" t="n">
        <v>110</v>
      </c>
      <c r="F171" s="29" t="n">
        <f aca="false">IF(AND(ISNUMBER(E171),D171&gt;0),E171/D171,IF($B171=$B170,IF(F170=0,1,F170),1))</f>
        <v>0.956521739130435</v>
      </c>
      <c r="G171" s="30" t="n">
        <f aca="false">IF(AND(ISNUMBER(E171),D171&gt;0),E171,D171*F171)</f>
        <v>110</v>
      </c>
      <c r="H171" s="28" t="n">
        <v>1283</v>
      </c>
      <c r="I171" s="28" t="n">
        <v>1807</v>
      </c>
      <c r="J171" s="29" t="n">
        <f aca="false">IF(AND(ISNUMBER(I171),H171&gt;0),I171/H171,IF($B171=$B170,IF(J170=0,1,J170),1))</f>
        <v>1.40841777084957</v>
      </c>
      <c r="K171" s="30" t="n">
        <f aca="false">IF(AND(ISNUMBER(I171),H171&gt;0),I171,H171*J171)</f>
        <v>1807</v>
      </c>
      <c r="L171" s="28" t="n">
        <v>202</v>
      </c>
      <c r="M171" s="28" t="n">
        <v>90</v>
      </c>
      <c r="N171" s="29" t="n">
        <f aca="false">IF(AND(ISNUMBER(M171),L171&gt;0),M171/L171,IF($B171=$B170,IF(N170=0,1,N170),1))</f>
        <v>0.445544554455446</v>
      </c>
      <c r="O171" s="30" t="n">
        <f aca="false">IF(AND(ISNUMBER(M171),L171&gt;0),M171,L171*N171)</f>
        <v>90</v>
      </c>
      <c r="P171" s="28" t="n">
        <v>316</v>
      </c>
      <c r="Q171" s="28" t="n">
        <v>200</v>
      </c>
      <c r="R171" s="29" t="n">
        <f aca="false">IF(AND(ISNUMBER(Q171),P171&gt;0),Q171/P171,IF($B171=$B170,IF(R170=0,1,R170),1))</f>
        <v>0.632911392405063</v>
      </c>
      <c r="S171" s="30" t="n">
        <f aca="false">IF(AND(ISNUMBER(Q171),P171&gt;0),Q171,P171*R171)</f>
        <v>200</v>
      </c>
      <c r="T171" s="31" t="n">
        <f aca="false">DAY(EOMONTH(C171,0))</f>
        <v>30</v>
      </c>
    </row>
    <row r="172" customFormat="false" ht="15" hidden="false" customHeight="false" outlineLevel="0" collapsed="false">
      <c r="A172" s="26" t="s">
        <v>88</v>
      </c>
      <c r="B172" s="26" t="s">
        <v>49</v>
      </c>
      <c r="C172" s="27" t="n">
        <v>42491</v>
      </c>
      <c r="D172" s="28" t="n">
        <v>120</v>
      </c>
      <c r="E172" s="28" t="n">
        <v>176</v>
      </c>
      <c r="F172" s="29" t="n">
        <f aca="false">IF(AND(ISNUMBER(E172),D172&gt;0),E172/D172,IF($B172=$B171,IF(F171=0,1,F171),1))</f>
        <v>1.46666666666667</v>
      </c>
      <c r="G172" s="30" t="n">
        <f aca="false">IF(AND(ISNUMBER(E172),D172&gt;0),E172,D172*F172)</f>
        <v>176</v>
      </c>
      <c r="H172" s="28" t="n">
        <v>1316</v>
      </c>
      <c r="I172" s="28" t="n">
        <v>1547</v>
      </c>
      <c r="J172" s="29" t="n">
        <f aca="false">IF(AND(ISNUMBER(I172),H172&gt;0),I172/H172,IF($B172=$B171,IF(J171=0,1,J171),1))</f>
        <v>1.17553191489362</v>
      </c>
      <c r="K172" s="30" t="n">
        <f aca="false">IF(AND(ISNUMBER(I172),H172&gt;0),I172,H172*J172)</f>
        <v>1547</v>
      </c>
      <c r="L172" s="28" t="n">
        <v>204</v>
      </c>
      <c r="M172" s="28" t="n">
        <v>176</v>
      </c>
      <c r="N172" s="29" t="n">
        <f aca="false">IF(AND(ISNUMBER(M172),L172&gt;0),M172/L172,IF($B172=$B171,IF(N171=0,1,N171),1))</f>
        <v>0.862745098039216</v>
      </c>
      <c r="O172" s="30" t="n">
        <f aca="false">IF(AND(ISNUMBER(M172),L172&gt;0),M172,L172*N172)</f>
        <v>176</v>
      </c>
      <c r="P172" s="28" t="n">
        <v>324</v>
      </c>
      <c r="Q172" s="28" t="n">
        <v>352</v>
      </c>
      <c r="R172" s="29" t="n">
        <f aca="false">IF(AND(ISNUMBER(Q172),P172&gt;0),Q172/P172,IF($B172=$B171,IF(R171=0,1,R171),1))</f>
        <v>1.08641975308642</v>
      </c>
      <c r="S172" s="30" t="n">
        <f aca="false">IF(AND(ISNUMBER(Q172),P172&gt;0),Q172,P172*R172)</f>
        <v>352</v>
      </c>
      <c r="T172" s="31" t="n">
        <f aca="false">DAY(EOMONTH(C172,0))</f>
        <v>31</v>
      </c>
    </row>
    <row r="173" customFormat="false" ht="15" hidden="false" customHeight="false" outlineLevel="0" collapsed="false">
      <c r="A173" s="26" t="s">
        <v>88</v>
      </c>
      <c r="B173" s="26" t="s">
        <v>49</v>
      </c>
      <c r="C173" s="27" t="n">
        <v>42522</v>
      </c>
      <c r="D173" s="28" t="n">
        <v>154</v>
      </c>
      <c r="E173" s="28" t="n">
        <v>152</v>
      </c>
      <c r="F173" s="29" t="n">
        <f aca="false">IF(AND(ISNUMBER(E173),D173&gt;0),E173/D173,IF($B173=$B172,IF(F172=0,1,F172),1))</f>
        <v>0.987012987012987</v>
      </c>
      <c r="G173" s="30" t="n">
        <f aca="false">IF(AND(ISNUMBER(E173),D173&gt;0),E173,D173*F173)</f>
        <v>152</v>
      </c>
      <c r="H173" s="28" t="n">
        <v>1069</v>
      </c>
      <c r="I173" s="28" t="n">
        <v>1499</v>
      </c>
      <c r="J173" s="29" t="n">
        <f aca="false">IF(AND(ISNUMBER(I173),H173&gt;0),I173/H173,IF($B173=$B172,IF(J172=0,1,J172),1))</f>
        <v>1.4022450888681</v>
      </c>
      <c r="K173" s="30" t="n">
        <f aca="false">IF(AND(ISNUMBER(I173),H173&gt;0),I173,H173*J173)</f>
        <v>1499</v>
      </c>
      <c r="L173" s="28" t="n">
        <v>268</v>
      </c>
      <c r="M173" s="28" t="n">
        <v>152</v>
      </c>
      <c r="N173" s="29" t="n">
        <f aca="false">IF(AND(ISNUMBER(M173),L173&gt;0),M173/L173,IF($B173=$B172,IF(N172=0,1,N172),1))</f>
        <v>0.567164179104478</v>
      </c>
      <c r="O173" s="30" t="n">
        <f aca="false">IF(AND(ISNUMBER(M173),L173&gt;0),M173,L173*N173)</f>
        <v>152</v>
      </c>
      <c r="P173" s="28" t="n">
        <v>423</v>
      </c>
      <c r="Q173" s="28" t="n">
        <v>304</v>
      </c>
      <c r="R173" s="29" t="n">
        <f aca="false">IF(AND(ISNUMBER(Q173),P173&gt;0),Q173/P173,IF($B173=$B172,IF(R172=0,1,R172),1))</f>
        <v>0.718676122931442</v>
      </c>
      <c r="S173" s="30" t="n">
        <f aca="false">IF(AND(ISNUMBER(Q173),P173&gt;0),Q173,P173*R173)</f>
        <v>304</v>
      </c>
      <c r="T173" s="31" t="n">
        <f aca="false">DAY(EOMONTH(C173,0))</f>
        <v>30</v>
      </c>
    </row>
    <row r="174" customFormat="false" ht="15" hidden="false" customHeight="false" outlineLevel="0" collapsed="false">
      <c r="A174" s="26" t="s">
        <v>88</v>
      </c>
      <c r="B174" s="26" t="s">
        <v>49</v>
      </c>
      <c r="C174" s="27" t="n">
        <v>42552</v>
      </c>
      <c r="D174" s="28" t="n">
        <v>106</v>
      </c>
      <c r="E174" s="28" t="n">
        <v>82</v>
      </c>
      <c r="F174" s="29" t="n">
        <f aca="false">IF(AND(ISNUMBER(E174),D174&gt;0),E174/D174,IF($B174=$B173,IF(F173=0,1,F173),1))</f>
        <v>0.773584905660377</v>
      </c>
      <c r="G174" s="30" t="n">
        <f aca="false">IF(AND(ISNUMBER(E174),D174&gt;0),E174,D174*F174)</f>
        <v>82</v>
      </c>
      <c r="H174" s="28" t="n">
        <v>1261</v>
      </c>
      <c r="I174" s="28" t="n">
        <v>2071</v>
      </c>
      <c r="J174" s="29" t="n">
        <f aca="false">IF(AND(ISNUMBER(I174),H174&gt;0),I174/H174,IF($B174=$B173,IF(J173=0,1,J173),1))</f>
        <v>1.64234734337827</v>
      </c>
      <c r="K174" s="30" t="n">
        <f aca="false">IF(AND(ISNUMBER(I174),H174&gt;0),I174,H174*J174)</f>
        <v>2071</v>
      </c>
      <c r="L174" s="28" t="n">
        <v>467</v>
      </c>
      <c r="M174" s="28" t="n">
        <v>339</v>
      </c>
      <c r="N174" s="29" t="n">
        <f aca="false">IF(AND(ISNUMBER(M174),L174&gt;0),M174/L174,IF($B174=$B173,IF(N173=0,1,N173),1))</f>
        <v>0.725910064239829</v>
      </c>
      <c r="O174" s="30" t="n">
        <f aca="false">IF(AND(ISNUMBER(M174),L174&gt;0),M174,L174*N174)</f>
        <v>339</v>
      </c>
      <c r="P174" s="28" t="n">
        <v>573</v>
      </c>
      <c r="Q174" s="28" t="n">
        <v>421</v>
      </c>
      <c r="R174" s="29" t="n">
        <f aca="false">IF(AND(ISNUMBER(Q174),P174&gt;0),Q174/P174,IF($B174=$B173,IF(R173=0,1,R173),1))</f>
        <v>0.734729493891798</v>
      </c>
      <c r="S174" s="30" t="n">
        <f aca="false">IF(AND(ISNUMBER(Q174),P174&gt;0),Q174,P174*R174)</f>
        <v>421</v>
      </c>
      <c r="T174" s="31" t="n">
        <f aca="false">DAY(EOMONTH(C174,0))</f>
        <v>31</v>
      </c>
    </row>
    <row r="175" customFormat="false" ht="15" hidden="false" customHeight="false" outlineLevel="0" collapsed="false">
      <c r="A175" s="26" t="s">
        <v>88</v>
      </c>
      <c r="B175" s="26" t="s">
        <v>49</v>
      </c>
      <c r="C175" s="27" t="n">
        <v>42583</v>
      </c>
      <c r="D175" s="28" t="n">
        <v>13</v>
      </c>
      <c r="E175" s="28" t="n">
        <v>78</v>
      </c>
      <c r="F175" s="29" t="n">
        <f aca="false">IF(AND(ISNUMBER(E175),D175&gt;0),E175/D175,IF($B175=$B174,IF(F174=0,1,F174),1))</f>
        <v>6</v>
      </c>
      <c r="G175" s="30" t="n">
        <f aca="false">IF(AND(ISNUMBER(E175),D175&gt;0),E175,D175*F175)</f>
        <v>78</v>
      </c>
      <c r="H175" s="28" t="n">
        <v>247</v>
      </c>
      <c r="I175" s="28" t="n">
        <v>2134</v>
      </c>
      <c r="J175" s="29" t="n">
        <f aca="false">IF(AND(ISNUMBER(I175),H175&gt;0),I175/H175,IF($B175=$B174,IF(J174=0,1,J174),1))</f>
        <v>8.63967611336032</v>
      </c>
      <c r="K175" s="30" t="n">
        <f aca="false">IF(AND(ISNUMBER(I175),H175&gt;0),I175,H175*J175)</f>
        <v>2134</v>
      </c>
      <c r="L175" s="28" t="n">
        <v>68.6</v>
      </c>
      <c r="M175" s="28" t="n">
        <v>312</v>
      </c>
      <c r="N175" s="29" t="n">
        <f aca="false">IF(AND(ISNUMBER(M175),L175&gt;0),M175/L175,IF($B175=$B174,IF(N174=0,1,N174),1))</f>
        <v>4.54810495626822</v>
      </c>
      <c r="O175" s="30" t="n">
        <f aca="false">IF(AND(ISNUMBER(M175),L175&gt;0),M175,L175*N175)</f>
        <v>312</v>
      </c>
      <c r="P175" s="28" t="n">
        <v>81.6</v>
      </c>
      <c r="Q175" s="28" t="n">
        <v>390</v>
      </c>
      <c r="R175" s="29" t="n">
        <f aca="false">IF(AND(ISNUMBER(Q175),P175&gt;0),Q175/P175,IF($B175=$B174,IF(R174=0,1,R174),1))</f>
        <v>4.77941176470588</v>
      </c>
      <c r="S175" s="30" t="n">
        <f aca="false">IF(AND(ISNUMBER(Q175),P175&gt;0),Q175,P175*R175)</f>
        <v>390</v>
      </c>
      <c r="T175" s="31" t="n">
        <f aca="false">DAY(EOMONTH(C175,0))</f>
        <v>31</v>
      </c>
    </row>
    <row r="176" customFormat="false" ht="15" hidden="false" customHeight="false" outlineLevel="0" collapsed="false">
      <c r="A176" s="26" t="s">
        <v>88</v>
      </c>
      <c r="B176" s="26" t="s">
        <v>49</v>
      </c>
      <c r="C176" s="27" t="n">
        <v>42614</v>
      </c>
      <c r="D176" s="28" t="n">
        <v>65.6</v>
      </c>
      <c r="E176" s="28" t="n">
        <v>73</v>
      </c>
      <c r="F176" s="29" t="n">
        <f aca="false">IF(AND(ISNUMBER(E176),D176&gt;0),E176/D176,IF($B176=$B175,IF(F175=0,1,F175),1))</f>
        <v>1.11280487804878</v>
      </c>
      <c r="G176" s="30" t="n">
        <f aca="false">IF(AND(ISNUMBER(E176),D176&gt;0),E176,D176*F176)</f>
        <v>73</v>
      </c>
      <c r="H176" s="28" t="n">
        <v>1325</v>
      </c>
      <c r="I176" s="28" t="n">
        <v>2067.33333333333</v>
      </c>
      <c r="J176" s="29" t="n">
        <f aca="false">IF(AND(ISNUMBER(I176),H176&gt;0),I176/H176,IF($B176=$B175,IF(J175=0,1,J175),1))</f>
        <v>1.56025157232704</v>
      </c>
      <c r="K176" s="30" t="n">
        <f aca="false">IF(AND(ISNUMBER(I176),H176&gt;0),I176,H176*J176)</f>
        <v>2067.33333333333</v>
      </c>
      <c r="L176" s="28" t="n">
        <v>460</v>
      </c>
      <c r="M176" s="28" t="n">
        <v>334.333333333333</v>
      </c>
      <c r="N176" s="29" t="n">
        <f aca="false">IF(AND(ISNUMBER(M176),L176&gt;0),M176/L176,IF($B176=$B175,IF(N175=0,1,N175),1))</f>
        <v>0.726811594202898</v>
      </c>
      <c r="O176" s="30" t="n">
        <f aca="false">IF(AND(ISNUMBER(M176),L176&gt;0),M176,L176*N176)</f>
        <v>334.333333333333</v>
      </c>
      <c r="P176" s="28" t="n">
        <v>525</v>
      </c>
      <c r="Q176" s="28" t="n">
        <v>407.333333333333</v>
      </c>
      <c r="R176" s="29" t="n">
        <f aca="false">IF(AND(ISNUMBER(Q176),P176&gt;0),Q176/P176,IF($B176=$B175,IF(R175=0,1,R175),1))</f>
        <v>0.775873015873015</v>
      </c>
      <c r="S176" s="30" t="n">
        <f aca="false">IF(AND(ISNUMBER(Q176),P176&gt;0),Q176,P176*R176)</f>
        <v>407.333333333333</v>
      </c>
      <c r="T176" s="31" t="n">
        <f aca="false">DAY(EOMONTH(C176,0))</f>
        <v>30</v>
      </c>
    </row>
    <row r="177" customFormat="false" ht="15" hidden="false" customHeight="false" outlineLevel="0" collapsed="false">
      <c r="A177" s="26" t="s">
        <v>88</v>
      </c>
      <c r="B177" s="26" t="s">
        <v>49</v>
      </c>
      <c r="C177" s="27" t="n">
        <v>42644</v>
      </c>
      <c r="D177" s="28" t="n">
        <v>69.9</v>
      </c>
      <c r="E177" s="28" t="n">
        <v>80</v>
      </c>
      <c r="F177" s="29" t="n">
        <f aca="false">IF(AND(ISNUMBER(E177),D177&gt;0),E177/D177,IF($B177=$B176,IF(F176=0,1,F176),1))</f>
        <v>1.1444921316166</v>
      </c>
      <c r="G177" s="30" t="n">
        <f aca="false">IF(AND(ISNUMBER(E177),D177&gt;0),E177,D177*F177)</f>
        <v>80</v>
      </c>
      <c r="H177" s="28" t="n">
        <v>1493</v>
      </c>
      <c r="I177" s="28" t="n">
        <v>1820.5</v>
      </c>
      <c r="J177" s="29" t="n">
        <f aca="false">IF(AND(ISNUMBER(I177),H177&gt;0),I177/H177,IF($B177=$B176,IF(J176=0,1,J176),1))</f>
        <v>1.21935699933021</v>
      </c>
      <c r="K177" s="30" t="n">
        <f aca="false">IF(AND(ISNUMBER(I177),H177&gt;0),I177,H177*J177)</f>
        <v>1820.5</v>
      </c>
      <c r="L177" s="28" t="n">
        <v>440</v>
      </c>
      <c r="M177" s="28" t="n">
        <v>320</v>
      </c>
      <c r="N177" s="29" t="n">
        <f aca="false">IF(AND(ISNUMBER(M177),L177&gt;0),M177/L177,IF($B177=$B176,IF(N176=0,1,N176),1))</f>
        <v>0.727272727272727</v>
      </c>
      <c r="O177" s="30" t="n">
        <f aca="false">IF(AND(ISNUMBER(M177),L177&gt;0),M177,L177*N177)</f>
        <v>320</v>
      </c>
      <c r="P177" s="28" t="n">
        <v>509</v>
      </c>
      <c r="Q177" s="28" t="n">
        <v>400</v>
      </c>
      <c r="R177" s="29" t="n">
        <f aca="false">IF(AND(ISNUMBER(Q177),P177&gt;0),Q177/P177,IF($B177=$B176,IF(R176=0,1,R176),1))</f>
        <v>0.785854616895874</v>
      </c>
      <c r="S177" s="30" t="n">
        <f aca="false">IF(AND(ISNUMBER(Q177),P177&gt;0),Q177,P177*R177)</f>
        <v>400</v>
      </c>
      <c r="T177" s="31" t="n">
        <f aca="false">DAY(EOMONTH(C177,0))</f>
        <v>31</v>
      </c>
    </row>
    <row r="178" customFormat="false" ht="15" hidden="false" customHeight="false" outlineLevel="0" collapsed="false">
      <c r="A178" s="26" t="s">
        <v>88</v>
      </c>
      <c r="B178" s="26" t="s">
        <v>49</v>
      </c>
      <c r="C178" s="27" t="n">
        <v>42675</v>
      </c>
      <c r="D178" s="28" t="n">
        <v>66.4</v>
      </c>
      <c r="E178" s="28" t="n">
        <v>77</v>
      </c>
      <c r="F178" s="29" t="n">
        <f aca="false">IF(AND(ISNUMBER(E178),D178&gt;0),E178/D178,IF($B178=$B177,IF(F177=0,1,F177),1))</f>
        <v>1.15963855421687</v>
      </c>
      <c r="G178" s="30" t="n">
        <f aca="false">IF(AND(ISNUMBER(E178),D178&gt;0),E178,D178*F178)</f>
        <v>77</v>
      </c>
      <c r="H178" s="28" t="n">
        <v>1388</v>
      </c>
      <c r="I178" s="28" t="n">
        <v>1720</v>
      </c>
      <c r="J178" s="29" t="n">
        <f aca="false">IF(AND(ISNUMBER(I178),H178&gt;0),I178/H178,IF($B178=$B177,IF(J177=0,1,J177),1))</f>
        <v>1.23919308357349</v>
      </c>
      <c r="K178" s="30" t="n">
        <f aca="false">IF(AND(ISNUMBER(I178),H178&gt;0),I178,H178*J178)</f>
        <v>1720</v>
      </c>
      <c r="L178" s="28" t="n">
        <v>438</v>
      </c>
      <c r="M178" s="28" t="n">
        <v>307</v>
      </c>
      <c r="N178" s="29" t="n">
        <f aca="false">IF(AND(ISNUMBER(M178),L178&gt;0),M178/L178,IF($B178=$B177,IF(N177=0,1,N177),1))</f>
        <v>0.700913242009132</v>
      </c>
      <c r="O178" s="30" t="n">
        <f aca="false">IF(AND(ISNUMBER(M178),L178&gt;0),M178,L178*N178)</f>
        <v>307</v>
      </c>
      <c r="P178" s="28" t="n">
        <v>504</v>
      </c>
      <c r="Q178" s="28" t="n">
        <v>384</v>
      </c>
      <c r="R178" s="29" t="n">
        <f aca="false">IF(AND(ISNUMBER(Q178),P178&gt;0),Q178/P178,IF($B178=$B177,IF(R177=0,1,R177),1))</f>
        <v>0.761904761904762</v>
      </c>
      <c r="S178" s="30" t="n">
        <f aca="false">IF(AND(ISNUMBER(Q178),P178&gt;0),Q178,P178*R178)</f>
        <v>384</v>
      </c>
      <c r="T178" s="31" t="n">
        <f aca="false">DAY(EOMONTH(C178,0))</f>
        <v>30</v>
      </c>
    </row>
    <row r="179" customFormat="false" ht="15" hidden="false" customHeight="false" outlineLevel="0" collapsed="false">
      <c r="A179" s="26" t="s">
        <v>88</v>
      </c>
      <c r="B179" s="26" t="s">
        <v>49</v>
      </c>
      <c r="C179" s="27" t="n">
        <v>42705</v>
      </c>
      <c r="D179" s="28" t="n">
        <v>59.9</v>
      </c>
      <c r="E179" s="28" t="n">
        <v>71</v>
      </c>
      <c r="F179" s="29" t="n">
        <f aca="false">IF(AND(ISNUMBER(E179),D179&gt;0),E179/D179,IF($B179=$B178,IF(F178=0,1,F178),1))</f>
        <v>1.18530884808013</v>
      </c>
      <c r="G179" s="30" t="n">
        <f aca="false">IF(AND(ISNUMBER(E179),D179&gt;0),E179,D179*F179)</f>
        <v>71</v>
      </c>
      <c r="H179" s="28" t="n">
        <v>1210</v>
      </c>
      <c r="I179" s="28" t="n">
        <v>1651</v>
      </c>
      <c r="J179" s="29" t="n">
        <f aca="false">IF(AND(ISNUMBER(I179),H179&gt;0),I179/H179,IF($B179=$B178,IF(J178=0,1,J178),1))</f>
        <v>1.36446280991736</v>
      </c>
      <c r="K179" s="30" t="n">
        <f aca="false">IF(AND(ISNUMBER(I179),H179&gt;0),I179,H179*J179)</f>
        <v>1651</v>
      </c>
      <c r="L179" s="28" t="n">
        <v>365</v>
      </c>
      <c r="M179" s="28" t="n">
        <v>283</v>
      </c>
      <c r="N179" s="29" t="n">
        <f aca="false">IF(AND(ISNUMBER(M179),L179&gt;0),M179/L179,IF($B179=$B178,IF(N178=0,1,N178),1))</f>
        <v>0.775342465753425</v>
      </c>
      <c r="O179" s="30" t="n">
        <f aca="false">IF(AND(ISNUMBER(M179),L179&gt;0),M179,L179*N179)</f>
        <v>283</v>
      </c>
      <c r="P179" s="28" t="n">
        <v>425</v>
      </c>
      <c r="Q179" s="28" t="n">
        <v>354</v>
      </c>
      <c r="R179" s="29" t="n">
        <f aca="false">IF(AND(ISNUMBER(Q179),P179&gt;0),Q179/P179,IF($B179=$B178,IF(R178=0,1,R178),1))</f>
        <v>0.832941176470588</v>
      </c>
      <c r="S179" s="30" t="n">
        <f aca="false">IF(AND(ISNUMBER(Q179),P179&gt;0),Q179,P179*R179)</f>
        <v>354</v>
      </c>
      <c r="T179" s="31" t="n">
        <f aca="false">DAY(EOMONTH(C179,0))</f>
        <v>31</v>
      </c>
    </row>
    <row r="180" customFormat="false" ht="15" hidden="false" customHeight="false" outlineLevel="0" collapsed="false">
      <c r="A180" s="26" t="s">
        <v>88</v>
      </c>
      <c r="B180" s="26" t="s">
        <v>49</v>
      </c>
      <c r="C180" s="27" t="n">
        <v>42736</v>
      </c>
      <c r="D180" s="28" t="n">
        <v>49.1</v>
      </c>
      <c r="E180" s="28" t="n">
        <v>57</v>
      </c>
      <c r="F180" s="29" t="n">
        <f aca="false">IF(AND(ISNUMBER(E180),D180&gt;0),E180/D180,IF($B180=$B179,IF(F179=0,1,F179),1))</f>
        <v>1.16089613034623</v>
      </c>
      <c r="G180" s="30" t="n">
        <f aca="false">IF(AND(ISNUMBER(E180),D180&gt;0),E180,D180*F180)</f>
        <v>57</v>
      </c>
      <c r="H180" s="28" t="n">
        <v>1059</v>
      </c>
      <c r="I180" s="28" t="n">
        <v>1601</v>
      </c>
      <c r="J180" s="29" t="n">
        <f aca="false">IF(AND(ISNUMBER(I180),H180&gt;0),I180/H180,IF($B180=$B179,IF(J179=0,1,J179),1))</f>
        <v>1.51180358829084</v>
      </c>
      <c r="K180" s="30" t="n">
        <f aca="false">IF(AND(ISNUMBER(I180),H180&gt;0),I180,H180*J180)</f>
        <v>1601</v>
      </c>
      <c r="L180" s="28" t="n">
        <v>299</v>
      </c>
      <c r="M180" s="28" t="n">
        <v>226</v>
      </c>
      <c r="N180" s="29" t="n">
        <f aca="false">IF(AND(ISNUMBER(M180),L180&gt;0),M180/L180,IF($B180=$B179,IF(N179=0,1,N179),1))</f>
        <v>0.755852842809365</v>
      </c>
      <c r="O180" s="30" t="n">
        <f aca="false">IF(AND(ISNUMBER(M180),L180&gt;0),M180,L180*N180)</f>
        <v>226</v>
      </c>
      <c r="P180" s="28" t="n">
        <v>348</v>
      </c>
      <c r="Q180" s="28" t="n">
        <v>283</v>
      </c>
      <c r="R180" s="29" t="n">
        <f aca="false">IF(AND(ISNUMBER(Q180),P180&gt;0),Q180/P180,IF($B180=$B179,IF(R179=0,1,R179),1))</f>
        <v>0.813218390804598</v>
      </c>
      <c r="S180" s="30" t="n">
        <f aca="false">IF(AND(ISNUMBER(Q180),P180&gt;0),Q180,P180*R180)</f>
        <v>283</v>
      </c>
      <c r="T180" s="31" t="n">
        <f aca="false">DAY(EOMONTH(C180,0))</f>
        <v>31</v>
      </c>
    </row>
    <row r="181" customFormat="false" ht="15" hidden="false" customHeight="false" outlineLevel="0" collapsed="false">
      <c r="A181" s="26" t="s">
        <v>88</v>
      </c>
      <c r="B181" s="26" t="s">
        <v>49</v>
      </c>
      <c r="C181" s="27" t="n">
        <v>42767</v>
      </c>
      <c r="D181" s="28" t="n">
        <v>45.1</v>
      </c>
      <c r="E181" s="28" t="n">
        <v>53</v>
      </c>
      <c r="F181" s="29" t="n">
        <f aca="false">IF(AND(ISNUMBER(E181),D181&gt;0),E181/D181,IF($B181=$B180,IF(F180=0,1,F180),1))</f>
        <v>1.17516629711752</v>
      </c>
      <c r="G181" s="30" t="n">
        <f aca="false">IF(AND(ISNUMBER(E181),D181&gt;0),E181,D181*F181)</f>
        <v>53</v>
      </c>
      <c r="H181" s="28" t="n">
        <v>1044</v>
      </c>
      <c r="I181" s="28" t="n">
        <v>1504</v>
      </c>
      <c r="J181" s="29" t="n">
        <f aca="false">IF(AND(ISNUMBER(I181),H181&gt;0),I181/H181,IF($B181=$B180,IF(J180=0,1,J180),1))</f>
        <v>1.44061302681992</v>
      </c>
      <c r="K181" s="30" t="n">
        <f aca="false">IF(AND(ISNUMBER(I181),H181&gt;0),I181,H181*J181)</f>
        <v>1504</v>
      </c>
      <c r="L181" s="28" t="n">
        <v>276</v>
      </c>
      <c r="M181" s="28" t="n">
        <v>211</v>
      </c>
      <c r="N181" s="29" t="n">
        <f aca="false">IF(AND(ISNUMBER(M181),L181&gt;0),M181/L181,IF($B181=$B180,IF(N180=0,1,N180),1))</f>
        <v>0.764492753623188</v>
      </c>
      <c r="O181" s="30" t="n">
        <f aca="false">IF(AND(ISNUMBER(M181),L181&gt;0),M181,L181*N181)</f>
        <v>211</v>
      </c>
      <c r="P181" s="28" t="n">
        <v>321</v>
      </c>
      <c r="Q181" s="28" t="n">
        <v>264</v>
      </c>
      <c r="R181" s="29" t="n">
        <f aca="false">IF(AND(ISNUMBER(Q181),P181&gt;0),Q181/P181,IF($B181=$B180,IF(R180=0,1,R180),1))</f>
        <v>0.822429906542056</v>
      </c>
      <c r="S181" s="30" t="n">
        <f aca="false">IF(AND(ISNUMBER(Q181),P181&gt;0),Q181,P181*R181)</f>
        <v>264</v>
      </c>
      <c r="T181" s="31" t="n">
        <f aca="false">DAY(EOMONTH(C181,0))</f>
        <v>28</v>
      </c>
    </row>
    <row r="182" customFormat="false" ht="15" hidden="false" customHeight="false" outlineLevel="0" collapsed="false">
      <c r="A182" s="26" t="s">
        <v>88</v>
      </c>
      <c r="B182" s="26" t="s">
        <v>49</v>
      </c>
      <c r="C182" s="27" t="n">
        <v>42795</v>
      </c>
      <c r="D182" s="28" t="n">
        <v>42.4</v>
      </c>
      <c r="E182" s="28" t="n">
        <v>50</v>
      </c>
      <c r="F182" s="29" t="n">
        <f aca="false">IF(AND(ISNUMBER(E182),D182&gt;0),E182/D182,IF($B182=$B181,IF(F181=0,1,F181),1))</f>
        <v>1.17924528301887</v>
      </c>
      <c r="G182" s="30" t="n">
        <f aca="false">IF(AND(ISNUMBER(E182),D182&gt;0),E182,D182*F182)</f>
        <v>50</v>
      </c>
      <c r="H182" s="28" t="n">
        <v>1048</v>
      </c>
      <c r="I182" s="28" t="n">
        <v>1597</v>
      </c>
      <c r="J182" s="29" t="n">
        <f aca="false">IF(AND(ISNUMBER(I182),H182&gt;0),I182/H182,IF($B182=$B181,IF(J181=0,1,J181),1))</f>
        <v>1.52385496183206</v>
      </c>
      <c r="K182" s="30" t="n">
        <f aca="false">IF(AND(ISNUMBER(I182),H182&gt;0),I182,H182*J182)</f>
        <v>1597</v>
      </c>
      <c r="L182" s="28" t="n">
        <v>224</v>
      </c>
      <c r="M182" s="28" t="n">
        <v>199</v>
      </c>
      <c r="N182" s="29" t="n">
        <f aca="false">IF(AND(ISNUMBER(M182),L182&gt;0),M182/L182,IF($B182=$B181,IF(N181=0,1,N181),1))</f>
        <v>0.888392857142857</v>
      </c>
      <c r="O182" s="30" t="n">
        <f aca="false">IF(AND(ISNUMBER(M182),L182&gt;0),M182,L182*N182)</f>
        <v>199</v>
      </c>
      <c r="P182" s="28" t="n">
        <v>267</v>
      </c>
      <c r="Q182" s="28" t="n">
        <v>249</v>
      </c>
      <c r="R182" s="29" t="n">
        <f aca="false">IF(AND(ISNUMBER(Q182),P182&gt;0),Q182/P182,IF($B182=$B181,IF(R181=0,1,R181),1))</f>
        <v>0.932584269662921</v>
      </c>
      <c r="S182" s="30" t="n">
        <f aca="false">IF(AND(ISNUMBER(Q182),P182&gt;0),Q182,P182*R182)</f>
        <v>249</v>
      </c>
      <c r="T182" s="31" t="n">
        <f aca="false">DAY(EOMONTH(C182,0))</f>
        <v>31</v>
      </c>
    </row>
    <row r="183" customFormat="false" ht="15" hidden="false" customHeight="false" outlineLevel="0" collapsed="false">
      <c r="A183" s="26" t="s">
        <v>88</v>
      </c>
      <c r="B183" s="26" t="s">
        <v>49</v>
      </c>
      <c r="C183" s="27" t="n">
        <v>42826</v>
      </c>
      <c r="D183" s="28" t="n">
        <v>42.1</v>
      </c>
      <c r="E183" s="28" t="n">
        <v>47</v>
      </c>
      <c r="F183" s="29" t="n">
        <f aca="false">IF(AND(ISNUMBER(E183),D183&gt;0),E183/D183,IF($B183=$B182,IF(F182=0,1,F182),1))</f>
        <v>1.11638954869359</v>
      </c>
      <c r="G183" s="30" t="n">
        <f aca="false">IF(AND(ISNUMBER(E183),D183&gt;0),E183,D183*F183)</f>
        <v>47</v>
      </c>
      <c r="H183" s="28" t="n">
        <v>985</v>
      </c>
      <c r="I183" s="28" t="n">
        <v>1630</v>
      </c>
      <c r="J183" s="29" t="n">
        <f aca="false">IF(AND(ISNUMBER(I183),H183&gt;0),I183/H183,IF($B183=$B182,IF(J182=0,1,J182),1))</f>
        <v>1.65482233502538</v>
      </c>
      <c r="K183" s="30" t="n">
        <f aca="false">IF(AND(ISNUMBER(I183),H183&gt;0),I183,H183*J183)</f>
        <v>1630</v>
      </c>
      <c r="L183" s="28" t="n">
        <v>216</v>
      </c>
      <c r="M183" s="28" t="n">
        <v>188</v>
      </c>
      <c r="N183" s="29" t="n">
        <f aca="false">IF(AND(ISNUMBER(M183),L183&gt;0),M183/L183,IF($B183=$B182,IF(N182=0,1,N182),1))</f>
        <v>0.87037037037037</v>
      </c>
      <c r="O183" s="30" t="n">
        <f aca="false">IF(AND(ISNUMBER(M183),L183&gt;0),M183,L183*N183)</f>
        <v>188</v>
      </c>
      <c r="P183" s="28" t="n">
        <v>258</v>
      </c>
      <c r="Q183" s="28" t="n">
        <v>235</v>
      </c>
      <c r="R183" s="29" t="n">
        <f aca="false">IF(AND(ISNUMBER(Q183),P183&gt;0),Q183/P183,IF($B183=$B182,IF(R182=0,1,R182),1))</f>
        <v>0.910852713178295</v>
      </c>
      <c r="S183" s="30" t="n">
        <f aca="false">IF(AND(ISNUMBER(Q183),P183&gt;0),Q183,P183*R183)</f>
        <v>235</v>
      </c>
      <c r="T183" s="31" t="n">
        <f aca="false">DAY(EOMONTH(C183,0))</f>
        <v>30</v>
      </c>
    </row>
    <row r="184" customFormat="false" ht="15" hidden="false" customHeight="false" outlineLevel="0" collapsed="false">
      <c r="A184" s="26" t="s">
        <v>88</v>
      </c>
      <c r="B184" s="26" t="s">
        <v>49</v>
      </c>
      <c r="C184" s="27" t="n">
        <v>42856</v>
      </c>
      <c r="D184" s="28" t="n">
        <v>26.8</v>
      </c>
      <c r="E184" s="28" t="n">
        <v>31</v>
      </c>
      <c r="F184" s="29" t="n">
        <f aca="false">IF(AND(ISNUMBER(E184),D184&gt;0),E184/D184,IF($B184=$B183,IF(F183=0,1,F183),1))</f>
        <v>1.15671641791045</v>
      </c>
      <c r="G184" s="30" t="n">
        <f aca="false">IF(AND(ISNUMBER(E184),D184&gt;0),E184,D184*F184)</f>
        <v>31</v>
      </c>
      <c r="H184" s="28" t="n">
        <v>865</v>
      </c>
      <c r="I184" s="28" t="n">
        <v>1277</v>
      </c>
      <c r="J184" s="29" t="n">
        <f aca="false">IF(AND(ISNUMBER(I184),H184&gt;0),I184/H184,IF($B184=$B183,IF(J183=0,1,J183),1))</f>
        <v>1.47630057803468</v>
      </c>
      <c r="K184" s="30" t="n">
        <f aca="false">IF(AND(ISNUMBER(I184),H184&gt;0),I184,H184*J184)</f>
        <v>1277</v>
      </c>
      <c r="L184" s="28" t="n">
        <v>144</v>
      </c>
      <c r="M184" s="28" t="n">
        <v>123</v>
      </c>
      <c r="N184" s="29" t="n">
        <f aca="false">IF(AND(ISNUMBER(M184),L184&gt;0),M184/L184,IF($B184=$B183,IF(N183=0,1,N183),1))</f>
        <v>0.854166666666667</v>
      </c>
      <c r="O184" s="30" t="n">
        <f aca="false">IF(AND(ISNUMBER(M184),L184&gt;0),M184,L184*N184)</f>
        <v>123</v>
      </c>
      <c r="P184" s="28" t="n">
        <v>170</v>
      </c>
      <c r="Q184" s="28" t="n">
        <v>154</v>
      </c>
      <c r="R184" s="29" t="n">
        <f aca="false">IF(AND(ISNUMBER(Q184),P184&gt;0),Q184/P184,IF($B184=$B183,IF(R183=0,1,R183),1))</f>
        <v>0.905882352941177</v>
      </c>
      <c r="S184" s="30" t="n">
        <f aca="false">IF(AND(ISNUMBER(Q184),P184&gt;0),Q184,P184*R184)</f>
        <v>154</v>
      </c>
      <c r="T184" s="31" t="n">
        <f aca="false">DAY(EOMONTH(C184,0))</f>
        <v>31</v>
      </c>
    </row>
    <row r="185" customFormat="false" ht="15" hidden="false" customHeight="false" outlineLevel="0" collapsed="false">
      <c r="A185" s="26" t="s">
        <v>88</v>
      </c>
      <c r="B185" s="26" t="s">
        <v>49</v>
      </c>
      <c r="C185" s="27" t="n">
        <v>42887</v>
      </c>
      <c r="D185" s="28" t="n">
        <v>23.7</v>
      </c>
      <c r="E185" s="28" t="n">
        <v>15</v>
      </c>
      <c r="F185" s="29" t="n">
        <f aca="false">IF(AND(ISNUMBER(E185),D185&gt;0),E185/D185,IF($B185=$B184,IF(F184=0,1,F184),1))</f>
        <v>0.632911392405063</v>
      </c>
      <c r="G185" s="30" t="n">
        <f aca="false">IF(AND(ISNUMBER(E185),D185&gt;0),E185,D185*F185)</f>
        <v>15</v>
      </c>
      <c r="H185" s="28" t="n">
        <v>871</v>
      </c>
      <c r="I185" s="28" t="n">
        <v>671</v>
      </c>
      <c r="J185" s="29" t="n">
        <f aca="false">IF(AND(ISNUMBER(I185),H185&gt;0),I185/H185,IF($B185=$B184,IF(J184=0,1,J184),1))</f>
        <v>0.770378874856487</v>
      </c>
      <c r="K185" s="30" t="n">
        <f aca="false">IF(AND(ISNUMBER(I185),H185&gt;0),I185,H185*J185)</f>
        <v>671</v>
      </c>
      <c r="L185" s="28" t="n">
        <v>139</v>
      </c>
      <c r="M185" s="28" t="n">
        <v>61</v>
      </c>
      <c r="N185" s="29" t="n">
        <f aca="false">IF(AND(ISNUMBER(M185),L185&gt;0),M185/L185,IF($B185=$B184,IF(N184=0,1,N184),1))</f>
        <v>0.438848920863309</v>
      </c>
      <c r="O185" s="30" t="n">
        <f aca="false">IF(AND(ISNUMBER(M185),L185&gt;0),M185,L185*N185)</f>
        <v>61</v>
      </c>
      <c r="P185" s="28" t="n">
        <v>163</v>
      </c>
      <c r="Q185" s="28" t="n">
        <v>76</v>
      </c>
      <c r="R185" s="29" t="n">
        <f aca="false">IF(AND(ISNUMBER(Q185),P185&gt;0),Q185/P185,IF($B185=$B184,IF(R184=0,1,R184),1))</f>
        <v>0.466257668711656</v>
      </c>
      <c r="S185" s="30" t="n">
        <f aca="false">IF(AND(ISNUMBER(Q185),P185&gt;0),Q185,P185*R185)</f>
        <v>76</v>
      </c>
      <c r="T185" s="31" t="n">
        <f aca="false">DAY(EOMONTH(C185,0))</f>
        <v>30</v>
      </c>
    </row>
    <row r="186" customFormat="false" ht="15" hidden="false" customHeight="false" outlineLevel="0" collapsed="false">
      <c r="A186" s="26" t="s">
        <v>88</v>
      </c>
      <c r="B186" s="26" t="s">
        <v>49</v>
      </c>
      <c r="C186" s="27" t="n">
        <v>42917</v>
      </c>
      <c r="D186" s="28" t="n">
        <v>25.8</v>
      </c>
      <c r="E186" s="28"/>
      <c r="F186" s="29" t="n">
        <f aca="false">IF(AND(ISNUMBER(E186),D186&gt;0),E186/D186,IF($B186=$B185,IF(F185=0,1,F185),1))</f>
        <v>0.632911392405063</v>
      </c>
      <c r="G186" s="30" t="n">
        <f aca="false">IF(AND(ISNUMBER(E186),D186&gt;0),E186,D186*F186)</f>
        <v>16.3291139240506</v>
      </c>
      <c r="H186" s="28" t="n">
        <v>749</v>
      </c>
      <c r="I186" s="28"/>
      <c r="J186" s="29" t="n">
        <f aca="false">IF(AND(ISNUMBER(I186),H186&gt;0),I186/H186,IF($B186=$B185,IF(J185=0,1,J185),1))</f>
        <v>0.770378874856487</v>
      </c>
      <c r="K186" s="30" t="n">
        <f aca="false">IF(AND(ISNUMBER(I186),H186&gt;0),I186,H186*J186)</f>
        <v>577.013777267509</v>
      </c>
      <c r="L186" s="28" t="n">
        <v>143</v>
      </c>
      <c r="M186" s="28"/>
      <c r="N186" s="29" t="n">
        <f aca="false">IF(AND(ISNUMBER(M186),L186&gt;0),M186/L186,IF($B186=$B185,IF(N185=0,1,N185),1))</f>
        <v>0.438848920863309</v>
      </c>
      <c r="O186" s="30" t="n">
        <f aca="false">IF(AND(ISNUMBER(M186),L186&gt;0),M186,L186*N186)</f>
        <v>62.7553956834532</v>
      </c>
      <c r="P186" s="28" t="n">
        <v>169</v>
      </c>
      <c r="Q186" s="28"/>
      <c r="R186" s="29" t="n">
        <f aca="false">IF(AND(ISNUMBER(Q186),P186&gt;0),Q186/P186,IF($B186=$B185,IF(R185=0,1,R185),1))</f>
        <v>0.466257668711656</v>
      </c>
      <c r="S186" s="30" t="n">
        <f aca="false">IF(AND(ISNUMBER(Q186),P186&gt;0),Q186,P186*R186)</f>
        <v>78.7975460122699</v>
      </c>
      <c r="T186" s="31" t="n">
        <f aca="false">DAY(EOMONTH(C186,0))</f>
        <v>31</v>
      </c>
    </row>
    <row r="187" customFormat="false" ht="15" hidden="false" customHeight="false" outlineLevel="0" collapsed="false">
      <c r="A187" s="26" t="s">
        <v>88</v>
      </c>
      <c r="B187" s="26" t="s">
        <v>49</v>
      </c>
      <c r="C187" s="27" t="n">
        <v>42948</v>
      </c>
      <c r="D187" s="28" t="n">
        <v>20.8</v>
      </c>
      <c r="E187" s="28" t="n">
        <v>20</v>
      </c>
      <c r="F187" s="29" t="n">
        <f aca="false">IF(AND(ISNUMBER(E187),D187&gt;0),E187/D187,IF($B187=$B186,IF(F186=0,1,F186),1))</f>
        <v>0.961538461538462</v>
      </c>
      <c r="G187" s="30" t="n">
        <f aca="false">IF(AND(ISNUMBER(E187),D187&gt;0),E187,D187*F187)</f>
        <v>20</v>
      </c>
      <c r="H187" s="28" t="n">
        <v>992</v>
      </c>
      <c r="I187" s="28" t="n">
        <v>1996</v>
      </c>
      <c r="J187" s="29" t="n">
        <f aca="false">IF(AND(ISNUMBER(I187),H187&gt;0),I187/H187,IF($B187=$B186,IF(J186=0,1,J186),1))</f>
        <v>2.01209677419355</v>
      </c>
      <c r="K187" s="30" t="n">
        <f aca="false">IF(AND(ISNUMBER(I187),H187&gt;0),I187,H187*J187)</f>
        <v>1996</v>
      </c>
      <c r="L187" s="28" t="n">
        <v>134</v>
      </c>
      <c r="M187" s="28" t="n">
        <v>116</v>
      </c>
      <c r="N187" s="29" t="n">
        <f aca="false">IF(AND(ISNUMBER(M187),L187&gt;0),M187/L187,IF($B187=$B186,IF(N186=0,1,N186),1))</f>
        <v>0.865671641791045</v>
      </c>
      <c r="O187" s="30" t="n">
        <f aca="false">IF(AND(ISNUMBER(M187),L187&gt;0),M187,L187*N187)</f>
        <v>116</v>
      </c>
      <c r="P187" s="28" t="n">
        <v>155</v>
      </c>
      <c r="Q187" s="28" t="n">
        <v>136</v>
      </c>
      <c r="R187" s="29" t="n">
        <f aca="false">IF(AND(ISNUMBER(Q187),P187&gt;0),Q187/P187,IF($B187=$B186,IF(R186=0,1,R186),1))</f>
        <v>0.87741935483871</v>
      </c>
      <c r="S187" s="30" t="n">
        <f aca="false">IF(AND(ISNUMBER(Q187),P187&gt;0),Q187,P187*R187)</f>
        <v>136</v>
      </c>
      <c r="T187" s="31" t="n">
        <f aca="false">DAY(EOMONTH(C187,0))</f>
        <v>31</v>
      </c>
    </row>
    <row r="188" customFormat="false" ht="15" hidden="false" customHeight="false" outlineLevel="0" collapsed="false">
      <c r="A188" s="26" t="s">
        <v>88</v>
      </c>
      <c r="B188" s="26" t="s">
        <v>49</v>
      </c>
      <c r="C188" s="27" t="n">
        <v>42979</v>
      </c>
      <c r="D188" s="28" t="n">
        <v>10.1</v>
      </c>
      <c r="E188" s="28" t="n">
        <v>8.5</v>
      </c>
      <c r="F188" s="29" t="n">
        <f aca="false">IF(AND(ISNUMBER(E188),D188&gt;0),E188/D188,IF($B188=$B187,IF(F187=0,1,F187),1))</f>
        <v>0.841584158415842</v>
      </c>
      <c r="G188" s="30" t="n">
        <f aca="false">IF(AND(ISNUMBER(E188),D188&gt;0),E188,D188*F188)</f>
        <v>8.5</v>
      </c>
      <c r="H188" s="28" t="n">
        <v>1227</v>
      </c>
      <c r="I188" s="28" t="n">
        <v>1655.5</v>
      </c>
      <c r="J188" s="29" t="n">
        <f aca="false">IF(AND(ISNUMBER(I188),H188&gt;0),I188/H188,IF($B188=$B187,IF(J187=0,1,J187),1))</f>
        <v>1.34922575387123</v>
      </c>
      <c r="K188" s="30" t="n">
        <f aca="false">IF(AND(ISNUMBER(I188),H188&gt;0),I188,H188*J188)</f>
        <v>1655.5</v>
      </c>
      <c r="L188" s="28" t="n">
        <v>69.4</v>
      </c>
      <c r="M188" s="28" t="n">
        <v>34.5</v>
      </c>
      <c r="N188" s="29" t="n">
        <f aca="false">IF(AND(ISNUMBER(M188),L188&gt;0),M188/L188,IF($B188=$B187,IF(N187=0,1,N187),1))</f>
        <v>0.497118155619597</v>
      </c>
      <c r="O188" s="30" t="n">
        <f aca="false">IF(AND(ISNUMBER(M188),L188&gt;0),M188,L188*N188)</f>
        <v>34.5</v>
      </c>
      <c r="P188" s="28" t="n">
        <v>79.5</v>
      </c>
      <c r="Q188" s="28" t="n">
        <v>43.5</v>
      </c>
      <c r="R188" s="29" t="n">
        <f aca="false">IF(AND(ISNUMBER(Q188),P188&gt;0),Q188/P188,IF($B188=$B187,IF(R187=0,1,R187),1))</f>
        <v>0.547169811320755</v>
      </c>
      <c r="S188" s="30" t="n">
        <f aca="false">IF(AND(ISNUMBER(Q188),P188&gt;0),Q188,P188*R188)</f>
        <v>43.5</v>
      </c>
      <c r="T188" s="31" t="n">
        <f aca="false">DAY(EOMONTH(C188,0))</f>
        <v>30</v>
      </c>
    </row>
    <row r="189" customFormat="false" ht="15" hidden="false" customHeight="false" outlineLevel="0" collapsed="false">
      <c r="A189" s="26" t="s">
        <v>88</v>
      </c>
      <c r="B189" s="26" t="s">
        <v>49</v>
      </c>
      <c r="C189" s="27" t="n">
        <v>43009</v>
      </c>
      <c r="D189" s="28" t="n">
        <v>0</v>
      </c>
      <c r="E189" s="28" t="n">
        <v>0</v>
      </c>
      <c r="F189" s="29" t="n">
        <f aca="false">IF(AND(ISNUMBER(E189),D189&gt;0),E189/D189,IF($B189=$B188,IF(F188=0,1,F188),1))</f>
        <v>0.841584158415842</v>
      </c>
      <c r="G189" s="30" t="n">
        <f aca="false">IF(AND(ISNUMBER(E189),D189&gt;0),E189,D189*F189)</f>
        <v>0</v>
      </c>
      <c r="H189" s="28" t="n">
        <v>1063</v>
      </c>
      <c r="I189" s="28" t="n">
        <v>1780</v>
      </c>
      <c r="J189" s="29" t="n">
        <f aca="false">IF(AND(ISNUMBER(I189),H189&gt;0),I189/H189,IF($B189=$B188,IF(J188=0,1,J188),1))</f>
        <v>1.67450611476952</v>
      </c>
      <c r="K189" s="30" t="n">
        <f aca="false">IF(AND(ISNUMBER(I189),H189&gt;0),I189,H189*J189)</f>
        <v>1780</v>
      </c>
      <c r="L189" s="28" t="n">
        <v>0</v>
      </c>
      <c r="M189" s="28" t="n">
        <v>0</v>
      </c>
      <c r="N189" s="29" t="n">
        <f aca="false">IF(AND(ISNUMBER(M189),L189&gt;0),M189/L189,IF($B189=$B188,IF(N188=0,1,N188),1))</f>
        <v>0.497118155619597</v>
      </c>
      <c r="O189" s="30" t="n">
        <f aca="false">IF(AND(ISNUMBER(M189),L189&gt;0),M189,L189*N189)</f>
        <v>0</v>
      </c>
      <c r="P189" s="28" t="n">
        <v>0</v>
      </c>
      <c r="Q189" s="28" t="n">
        <v>0</v>
      </c>
      <c r="R189" s="29" t="n">
        <f aca="false">IF(AND(ISNUMBER(Q189),P189&gt;0),Q189/P189,IF($B189=$B188,IF(R188=0,1,R188),1))</f>
        <v>0.547169811320755</v>
      </c>
      <c r="S189" s="30" t="n">
        <f aca="false">IF(AND(ISNUMBER(Q189),P189&gt;0),Q189,P189*R189)</f>
        <v>0</v>
      </c>
      <c r="T189" s="31" t="n">
        <f aca="false">DAY(EOMONTH(C189,0))</f>
        <v>31</v>
      </c>
    </row>
    <row r="190" customFormat="false" ht="15" hidden="false" customHeight="false" outlineLevel="0" collapsed="false">
      <c r="A190" s="26" t="s">
        <v>88</v>
      </c>
      <c r="B190" s="26" t="s">
        <v>49</v>
      </c>
      <c r="C190" s="27" t="n">
        <v>43040</v>
      </c>
      <c r="D190" s="28" t="n">
        <v>0</v>
      </c>
      <c r="E190" s="28" t="n">
        <v>0</v>
      </c>
      <c r="F190" s="29" t="n">
        <f aca="false">IF(AND(ISNUMBER(E190),D190&gt;0),E190/D190,IF($B190=$B189,IF(F189=0,1,F189),1))</f>
        <v>0.841584158415842</v>
      </c>
      <c r="G190" s="30" t="n">
        <f aca="false">IF(AND(ISNUMBER(E190),D190&gt;0),E190,D190*F190)</f>
        <v>0</v>
      </c>
      <c r="H190" s="28" t="n">
        <v>1276</v>
      </c>
      <c r="I190" s="28" t="n">
        <v>1527</v>
      </c>
      <c r="J190" s="29" t="n">
        <f aca="false">IF(AND(ISNUMBER(I190),H190&gt;0),I190/H190,IF($B190=$B189,IF(J189=0,1,J189),1))</f>
        <v>1.19670846394984</v>
      </c>
      <c r="K190" s="30" t="n">
        <f aca="false">IF(AND(ISNUMBER(I190),H190&gt;0),I190,H190*J190)</f>
        <v>1527</v>
      </c>
      <c r="L190" s="28" t="n">
        <v>0</v>
      </c>
      <c r="M190" s="28" t="n">
        <v>0</v>
      </c>
      <c r="N190" s="29" t="n">
        <f aca="false">IF(AND(ISNUMBER(M190),L190&gt;0),M190/L190,IF($B190=$B189,IF(N189=0,1,N189),1))</f>
        <v>0.497118155619597</v>
      </c>
      <c r="O190" s="30" t="n">
        <f aca="false">IF(AND(ISNUMBER(M190),L190&gt;0),M190,L190*N190)</f>
        <v>0</v>
      </c>
      <c r="P190" s="28" t="n">
        <v>0</v>
      </c>
      <c r="Q190" s="28" t="n">
        <v>0</v>
      </c>
      <c r="R190" s="29" t="n">
        <f aca="false">IF(AND(ISNUMBER(Q190),P190&gt;0),Q190/P190,IF($B190=$B189,IF(R189=0,1,R189),1))</f>
        <v>0.547169811320755</v>
      </c>
      <c r="S190" s="30" t="n">
        <f aca="false">IF(AND(ISNUMBER(Q190),P190&gt;0),Q190,P190*R190)</f>
        <v>0</v>
      </c>
      <c r="T190" s="31" t="n">
        <f aca="false">DAY(EOMONTH(C190,0))</f>
        <v>30</v>
      </c>
    </row>
    <row r="191" customFormat="false" ht="15" hidden="false" customHeight="false" outlineLevel="0" collapsed="false">
      <c r="A191" s="26" t="s">
        <v>88</v>
      </c>
      <c r="B191" s="26" t="s">
        <v>49</v>
      </c>
      <c r="C191" s="27" t="n">
        <v>43070</v>
      </c>
      <c r="D191" s="28" t="n">
        <v>0</v>
      </c>
      <c r="E191" s="28"/>
      <c r="F191" s="29" t="n">
        <f aca="false">IF(AND(ISNUMBER(E191),D191&gt;0),E191/D191,IF($B191=$B190,IF(F190=0,1,F190),1))</f>
        <v>0.841584158415842</v>
      </c>
      <c r="G191" s="30" t="n">
        <f aca="false">IF(AND(ISNUMBER(E191),D191&gt;0),E191,D191*F191)</f>
        <v>0</v>
      </c>
      <c r="H191" s="28" t="n">
        <v>987</v>
      </c>
      <c r="I191" s="28"/>
      <c r="J191" s="29" t="n">
        <f aca="false">IF(AND(ISNUMBER(I191),H191&gt;0),I191/H191,IF($B191=$B190,IF(J190=0,1,J190),1))</f>
        <v>1.19670846394984</v>
      </c>
      <c r="K191" s="30" t="n">
        <f aca="false">IF(AND(ISNUMBER(I191),H191&gt;0),I191,H191*J191)</f>
        <v>1181.1512539185</v>
      </c>
      <c r="L191" s="28" t="n">
        <v>0</v>
      </c>
      <c r="M191" s="28"/>
      <c r="N191" s="29" t="n">
        <f aca="false">IF(AND(ISNUMBER(M191),L191&gt;0),M191/L191,IF($B191=$B190,IF(N190=0,1,N190),1))</f>
        <v>0.497118155619597</v>
      </c>
      <c r="O191" s="30" t="n">
        <f aca="false">IF(AND(ISNUMBER(M191),L191&gt;0),M191,L191*N191)</f>
        <v>0</v>
      </c>
      <c r="P191" s="28" t="n">
        <v>0</v>
      </c>
      <c r="Q191" s="28"/>
      <c r="R191" s="29" t="n">
        <f aca="false">IF(AND(ISNUMBER(Q191),P191&gt;0),Q191/P191,IF($B191=$B190,IF(R190=0,1,R190),1))</f>
        <v>0.547169811320755</v>
      </c>
      <c r="S191" s="30" t="n">
        <f aca="false">IF(AND(ISNUMBER(Q191),P191&gt;0),Q191,P191*R191)</f>
        <v>0</v>
      </c>
      <c r="T191" s="31" t="n">
        <f aca="false">DAY(EOMONTH(C191,0))</f>
        <v>31</v>
      </c>
    </row>
    <row r="192" customFormat="false" ht="15" hidden="false" customHeight="false" outlineLevel="0" collapsed="false">
      <c r="A192" s="26" t="s">
        <v>88</v>
      </c>
      <c r="B192" s="26" t="s">
        <v>49</v>
      </c>
      <c r="C192" s="27" t="n">
        <v>43101</v>
      </c>
      <c r="D192" s="28" t="n">
        <v>43.4</v>
      </c>
      <c r="E192" s="28" t="n">
        <v>73</v>
      </c>
      <c r="F192" s="29" t="n">
        <f aca="false">IF(AND(ISNUMBER(E192),D192&gt;0),E192/D192,IF($B192=$B191,IF(F191=0,1,F191),1))</f>
        <v>1.68202764976959</v>
      </c>
      <c r="G192" s="30" t="n">
        <f aca="false">IF(AND(ISNUMBER(E192),D192&gt;0),E192,D192*F192)</f>
        <v>73</v>
      </c>
      <c r="H192" s="28" t="n">
        <v>1177</v>
      </c>
      <c r="I192" s="28" t="n">
        <v>1919</v>
      </c>
      <c r="J192" s="29" t="n">
        <f aca="false">IF(AND(ISNUMBER(I192),H192&gt;0),I192/H192,IF($B192=$B191,IF(J191=0,1,J191),1))</f>
        <v>1.6304163126593</v>
      </c>
      <c r="K192" s="30" t="n">
        <f aca="false">IF(AND(ISNUMBER(I192),H192&gt;0),I192,H192*J192)</f>
        <v>1919</v>
      </c>
      <c r="L192" s="28" t="n">
        <v>299</v>
      </c>
      <c r="M192" s="28" t="n">
        <v>303.5</v>
      </c>
      <c r="N192" s="29" t="n">
        <f aca="false">IF(AND(ISNUMBER(M192),L192&gt;0),M192/L192,IF($B192=$B191,IF(N191=0,1,N191),1))</f>
        <v>1.01505016722408</v>
      </c>
      <c r="O192" s="30" t="n">
        <f aca="false">IF(AND(ISNUMBER(M192),L192&gt;0),M192,L192*N192)</f>
        <v>303.5</v>
      </c>
      <c r="P192" s="28" t="n">
        <v>342</v>
      </c>
      <c r="Q192" s="28" t="n">
        <v>376.5</v>
      </c>
      <c r="R192" s="29" t="n">
        <f aca="false">IF(AND(ISNUMBER(Q192),P192&gt;0),Q192/P192,IF($B192=$B191,IF(R191=0,1,R191),1))</f>
        <v>1.10087719298246</v>
      </c>
      <c r="S192" s="30" t="n">
        <f aca="false">IF(AND(ISNUMBER(Q192),P192&gt;0),Q192,P192*R192)</f>
        <v>376.5</v>
      </c>
      <c r="T192" s="31" t="n">
        <f aca="false">DAY(EOMONTH(C192,0))</f>
        <v>31</v>
      </c>
    </row>
    <row r="193" customFormat="false" ht="15" hidden="false" customHeight="false" outlineLevel="0" collapsed="false">
      <c r="A193" s="26" t="s">
        <v>88</v>
      </c>
      <c r="B193" s="26" t="s">
        <v>49</v>
      </c>
      <c r="C193" s="27" t="n">
        <v>43132</v>
      </c>
      <c r="D193" s="28" t="n">
        <v>32.4</v>
      </c>
      <c r="E193" s="28" t="n">
        <v>68</v>
      </c>
      <c r="F193" s="29" t="n">
        <f aca="false">IF(AND(ISNUMBER(E193),D193&gt;0),E193/D193,IF($B193=$B192,IF(F192=0,1,F192),1))</f>
        <v>2.09876543209877</v>
      </c>
      <c r="G193" s="30" t="n">
        <f aca="false">IF(AND(ISNUMBER(E193),D193&gt;0),E193,D193*F193)</f>
        <v>68</v>
      </c>
      <c r="H193" s="28" t="n">
        <v>1094</v>
      </c>
      <c r="I193" s="28" t="n">
        <v>1373</v>
      </c>
      <c r="J193" s="29" t="n">
        <f aca="false">IF(AND(ISNUMBER(I193),H193&gt;0),I193/H193,IF($B193=$B192,IF(J192=0,1,J192),1))</f>
        <v>1.25502742230347</v>
      </c>
      <c r="K193" s="30" t="n">
        <f aca="false">IF(AND(ISNUMBER(I193),H193&gt;0),I193,H193*J193)</f>
        <v>1373</v>
      </c>
      <c r="L193" s="28" t="n">
        <v>428</v>
      </c>
      <c r="M193" s="28" t="n">
        <v>614</v>
      </c>
      <c r="N193" s="29" t="n">
        <f aca="false">IF(AND(ISNUMBER(M193),L193&gt;0),M193/L193,IF($B193=$B192,IF(N192=0,1,N192),1))</f>
        <v>1.43457943925234</v>
      </c>
      <c r="O193" s="30" t="n">
        <f aca="false">IF(AND(ISNUMBER(M193),L193&gt;0),M193,L193*N193)</f>
        <v>614</v>
      </c>
      <c r="P193" s="28" t="n">
        <v>460</v>
      </c>
      <c r="Q193" s="28" t="n">
        <v>682</v>
      </c>
      <c r="R193" s="29" t="n">
        <f aca="false">IF(AND(ISNUMBER(Q193),P193&gt;0),Q193/P193,IF($B193=$B192,IF(R192=0,1,R192),1))</f>
        <v>1.48260869565217</v>
      </c>
      <c r="S193" s="30" t="n">
        <f aca="false">IF(AND(ISNUMBER(Q193),P193&gt;0),Q193,P193*R193)</f>
        <v>682</v>
      </c>
      <c r="T193" s="31" t="n">
        <f aca="false">DAY(EOMONTH(C193,0))</f>
        <v>28</v>
      </c>
    </row>
    <row r="194" customFormat="false" ht="15" hidden="false" customHeight="false" outlineLevel="0" collapsed="false">
      <c r="A194" s="26" t="s">
        <v>88</v>
      </c>
      <c r="B194" s="26" t="s">
        <v>49</v>
      </c>
      <c r="C194" s="27" t="n">
        <v>43160</v>
      </c>
      <c r="D194" s="28" t="n">
        <v>43.7</v>
      </c>
      <c r="E194" s="28" t="n">
        <v>48</v>
      </c>
      <c r="F194" s="29" t="n">
        <f aca="false">IF(AND(ISNUMBER(E194),D194&gt;0),E194/D194,IF($B194=$B193,IF(F193=0,1,F193),1))</f>
        <v>1.09839816933638</v>
      </c>
      <c r="G194" s="30" t="n">
        <f aca="false">IF(AND(ISNUMBER(E194),D194&gt;0),E194,D194*F194)</f>
        <v>48</v>
      </c>
      <c r="H194" s="28" t="n">
        <v>944</v>
      </c>
      <c r="I194" s="28" t="n">
        <v>1257</v>
      </c>
      <c r="J194" s="29" t="n">
        <f aca="false">IF(AND(ISNUMBER(I194),H194&gt;0),I194/H194,IF($B194=$B193,IF(J193=0,1,J193),1))</f>
        <v>1.33156779661017</v>
      </c>
      <c r="K194" s="30" t="n">
        <f aca="false">IF(AND(ISNUMBER(I194),H194&gt;0),I194,H194*J194)</f>
        <v>1257</v>
      </c>
      <c r="L194" s="28" t="n">
        <v>535</v>
      </c>
      <c r="M194" s="28" t="n">
        <v>429</v>
      </c>
      <c r="N194" s="29" t="n">
        <f aca="false">IF(AND(ISNUMBER(M194),L194&gt;0),M194/L194,IF($B194=$B193,IF(N193=0,1,N193),1))</f>
        <v>0.801869158878505</v>
      </c>
      <c r="O194" s="30" t="n">
        <f aca="false">IF(AND(ISNUMBER(M194),L194&gt;0),M194,L194*N194)</f>
        <v>429</v>
      </c>
      <c r="P194" s="28" t="n">
        <v>579</v>
      </c>
      <c r="Q194" s="28" t="n">
        <v>477</v>
      </c>
      <c r="R194" s="29" t="n">
        <f aca="false">IF(AND(ISNUMBER(Q194),P194&gt;0),Q194/P194,IF($B194=$B193,IF(R193=0,1,R193),1))</f>
        <v>0.823834196891192</v>
      </c>
      <c r="S194" s="30" t="n">
        <f aca="false">IF(AND(ISNUMBER(Q194),P194&gt;0),Q194,P194*R194)</f>
        <v>477</v>
      </c>
      <c r="T194" s="31" t="n">
        <f aca="false">DAY(EOMONTH(C194,0))</f>
        <v>31</v>
      </c>
    </row>
    <row r="195" customFormat="false" ht="15" hidden="false" customHeight="false" outlineLevel="0" collapsed="false">
      <c r="A195" s="26" t="s">
        <v>88</v>
      </c>
      <c r="B195" s="26" t="s">
        <v>49</v>
      </c>
      <c r="C195" s="27" t="n">
        <v>43191</v>
      </c>
      <c r="D195" s="28" t="n">
        <v>37.3</v>
      </c>
      <c r="E195" s="28" t="n">
        <v>47</v>
      </c>
      <c r="F195" s="29" t="n">
        <f aca="false">IF(AND(ISNUMBER(E195),D195&gt;0),E195/D195,IF($B195=$B194,IF(F194=0,1,F194),1))</f>
        <v>1.26005361930295</v>
      </c>
      <c r="G195" s="30" t="n">
        <f aca="false">IF(AND(ISNUMBER(E195),D195&gt;0),E195,D195*F195)</f>
        <v>47</v>
      </c>
      <c r="H195" s="28" t="n">
        <v>853</v>
      </c>
      <c r="I195" s="28" t="n">
        <v>1122</v>
      </c>
      <c r="J195" s="29" t="n">
        <f aca="false">IF(AND(ISNUMBER(I195),H195&gt;0),I195/H195,IF($B195=$B194,IF(J194=0,1,J194),1))</f>
        <v>1.31535756154748</v>
      </c>
      <c r="K195" s="30" t="n">
        <f aca="false">IF(AND(ISNUMBER(I195),H195&gt;0),I195,H195*J195)</f>
        <v>1122</v>
      </c>
      <c r="L195" s="28" t="n">
        <v>459</v>
      </c>
      <c r="M195" s="28" t="n">
        <v>419</v>
      </c>
      <c r="N195" s="29" t="n">
        <f aca="false">IF(AND(ISNUMBER(M195),L195&gt;0),M195/L195,IF($B195=$B194,IF(N194=0,1,N194),1))</f>
        <v>0.912854030501089</v>
      </c>
      <c r="O195" s="30" t="n">
        <f aca="false">IF(AND(ISNUMBER(M195),L195&gt;0),M195,L195*N195)</f>
        <v>419</v>
      </c>
      <c r="P195" s="28" t="n">
        <v>497</v>
      </c>
      <c r="Q195" s="28" t="n">
        <v>465</v>
      </c>
      <c r="R195" s="29" t="n">
        <f aca="false">IF(AND(ISNUMBER(Q195),P195&gt;0),Q195/P195,IF($B195=$B194,IF(R194=0,1,R194),1))</f>
        <v>0.935613682092555</v>
      </c>
      <c r="S195" s="30" t="n">
        <f aca="false">IF(AND(ISNUMBER(Q195),P195&gt;0),Q195,P195*R195)</f>
        <v>465</v>
      </c>
      <c r="T195" s="31" t="n">
        <f aca="false">DAY(EOMONTH(C195,0))</f>
        <v>30</v>
      </c>
    </row>
    <row r="196" customFormat="false" ht="15" hidden="false" customHeight="false" outlineLevel="0" collapsed="false">
      <c r="A196" s="26" t="s">
        <v>88</v>
      </c>
      <c r="B196" s="26" t="s">
        <v>49</v>
      </c>
      <c r="C196" s="27" t="n">
        <v>43221</v>
      </c>
      <c r="D196" s="28" t="n">
        <v>37.5</v>
      </c>
      <c r="E196" s="28" t="n">
        <v>48</v>
      </c>
      <c r="F196" s="29" t="n">
        <f aca="false">IF(AND(ISNUMBER(E196),D196&gt;0),E196/D196,IF($B196=$B195,IF(F195=0,1,F195),1))</f>
        <v>1.28</v>
      </c>
      <c r="G196" s="30" t="n">
        <f aca="false">IF(AND(ISNUMBER(E196),D196&gt;0),E196,D196*F196)</f>
        <v>48</v>
      </c>
      <c r="H196" s="28" t="n">
        <v>980</v>
      </c>
      <c r="I196" s="28" t="n">
        <v>1295</v>
      </c>
      <c r="J196" s="29" t="n">
        <f aca="false">IF(AND(ISNUMBER(I196),H196&gt;0),I196/H196,IF($B196=$B195,IF(J195=0,1,J195),1))</f>
        <v>1.32142857142857</v>
      </c>
      <c r="K196" s="30" t="n">
        <f aca="false">IF(AND(ISNUMBER(I196),H196&gt;0),I196,H196*J196)</f>
        <v>1295</v>
      </c>
      <c r="L196" s="28" t="n">
        <v>482</v>
      </c>
      <c r="M196" s="28" t="n">
        <v>433</v>
      </c>
      <c r="N196" s="29" t="n">
        <f aca="false">IF(AND(ISNUMBER(M196),L196&gt;0),M196/L196,IF($B196=$B195,IF(N195=0,1,N195),1))</f>
        <v>0.898340248962656</v>
      </c>
      <c r="O196" s="30" t="n">
        <f aca="false">IF(AND(ISNUMBER(M196),L196&gt;0),M196,L196*N196)</f>
        <v>433</v>
      </c>
      <c r="P196" s="28" t="n">
        <v>519</v>
      </c>
      <c r="Q196" s="28" t="n">
        <v>481</v>
      </c>
      <c r="R196" s="29" t="n">
        <f aca="false">IF(AND(ISNUMBER(Q196),P196&gt;0),Q196/P196,IF($B196=$B195,IF(R195=0,1,R195),1))</f>
        <v>0.926782273603083</v>
      </c>
      <c r="S196" s="30" t="n">
        <f aca="false">IF(AND(ISNUMBER(Q196),P196&gt;0),Q196,P196*R196)</f>
        <v>481</v>
      </c>
      <c r="T196" s="31" t="n">
        <f aca="false">DAY(EOMONTH(C196,0))</f>
        <v>31</v>
      </c>
    </row>
    <row r="197" customFormat="false" ht="15" hidden="false" customHeight="false" outlineLevel="0" collapsed="false">
      <c r="A197" s="26" t="s">
        <v>88</v>
      </c>
      <c r="B197" s="26" t="s">
        <v>49</v>
      </c>
      <c r="C197" s="27" t="n">
        <v>43252</v>
      </c>
      <c r="D197" s="28" t="n">
        <v>34.2</v>
      </c>
      <c r="E197" s="28" t="n">
        <v>47</v>
      </c>
      <c r="F197" s="29" t="n">
        <f aca="false">IF(AND(ISNUMBER(E197),D197&gt;0),E197/D197,IF($B197=$B196,IF(F196=0,1,F196),1))</f>
        <v>1.37426900584795</v>
      </c>
      <c r="G197" s="30" t="n">
        <f aca="false">IF(AND(ISNUMBER(E197),D197&gt;0),E197,D197*F197)</f>
        <v>47</v>
      </c>
      <c r="H197" s="28" t="n">
        <v>930</v>
      </c>
      <c r="I197" s="28" t="n">
        <v>1278</v>
      </c>
      <c r="J197" s="29" t="n">
        <f aca="false">IF(AND(ISNUMBER(I197),H197&gt;0),I197/H197,IF($B197=$B196,IF(J196=0,1,J196),1))</f>
        <v>1.3741935483871</v>
      </c>
      <c r="K197" s="30" t="n">
        <f aca="false">IF(AND(ISNUMBER(I197),H197&gt;0),I197,H197*J197)</f>
        <v>1278</v>
      </c>
      <c r="L197" s="28" t="n">
        <v>478</v>
      </c>
      <c r="M197" s="28" t="n">
        <v>419</v>
      </c>
      <c r="N197" s="29" t="n">
        <f aca="false">IF(AND(ISNUMBER(M197),L197&gt;0),M197/L197,IF($B197=$B196,IF(N196=0,1,N196),1))</f>
        <v>0.876569037656904</v>
      </c>
      <c r="O197" s="30" t="n">
        <f aca="false">IF(AND(ISNUMBER(M197),L197&gt;0),M197,L197*N197)</f>
        <v>419</v>
      </c>
      <c r="P197" s="28" t="n">
        <v>512</v>
      </c>
      <c r="Q197" s="28" t="n">
        <v>465</v>
      </c>
      <c r="R197" s="29" t="n">
        <f aca="false">IF(AND(ISNUMBER(Q197),P197&gt;0),Q197/P197,IF($B197=$B196,IF(R196=0,1,R196),1))</f>
        <v>0.908203125</v>
      </c>
      <c r="S197" s="30" t="n">
        <f aca="false">IF(AND(ISNUMBER(Q197),P197&gt;0),Q197,P197*R197)</f>
        <v>465</v>
      </c>
      <c r="T197" s="31" t="n">
        <f aca="false">DAY(EOMONTH(C197,0))</f>
        <v>30</v>
      </c>
    </row>
    <row r="198" customFormat="false" ht="15" hidden="false" customHeight="false" outlineLevel="0" collapsed="false">
      <c r="A198" s="26" t="s">
        <v>88</v>
      </c>
      <c r="B198" s="26" t="s">
        <v>49</v>
      </c>
      <c r="C198" s="27" t="n">
        <v>43282</v>
      </c>
      <c r="D198" s="28" t="n">
        <v>32.2</v>
      </c>
      <c r="E198" s="28" t="n">
        <v>30</v>
      </c>
      <c r="F198" s="29" t="n">
        <f aca="false">IF(AND(ISNUMBER(E198),D198&gt;0),E198/D198,IF($B198=$B197,IF(F197=0,1,F197),1))</f>
        <v>0.93167701863354</v>
      </c>
      <c r="G198" s="30" t="n">
        <f aca="false">IF(AND(ISNUMBER(E198),D198&gt;0),E198,D198*F198)</f>
        <v>30</v>
      </c>
      <c r="H198" s="28" t="n">
        <v>806</v>
      </c>
      <c r="I198" s="28" t="n">
        <v>964</v>
      </c>
      <c r="J198" s="29" t="n">
        <f aca="false">IF(AND(ISNUMBER(I198),H198&gt;0),I198/H198,IF($B198=$B197,IF(J197=0,1,J197),1))</f>
        <v>1.19602977667494</v>
      </c>
      <c r="K198" s="30" t="n">
        <f aca="false">IF(AND(ISNUMBER(I198),H198&gt;0),I198,H198*J198)</f>
        <v>964</v>
      </c>
      <c r="L198" s="28" t="n">
        <v>421</v>
      </c>
      <c r="M198" s="28" t="n">
        <v>272</v>
      </c>
      <c r="N198" s="29" t="n">
        <f aca="false">IF(AND(ISNUMBER(M198),L198&gt;0),M198/L198,IF($B198=$B197,IF(N197=0,1,N197),1))</f>
        <v>0.646080760095012</v>
      </c>
      <c r="O198" s="30" t="n">
        <f aca="false">IF(AND(ISNUMBER(M198),L198&gt;0),M198,L198*N198)</f>
        <v>272</v>
      </c>
      <c r="P198" s="28" t="n">
        <v>453</v>
      </c>
      <c r="Q198" s="28" t="n">
        <v>302</v>
      </c>
      <c r="R198" s="29" t="n">
        <f aca="false">IF(AND(ISNUMBER(Q198),P198&gt;0),Q198/P198,IF($B198=$B197,IF(R197=0,1,R197),1))</f>
        <v>0.666666666666667</v>
      </c>
      <c r="S198" s="30" t="n">
        <f aca="false">IF(AND(ISNUMBER(Q198),P198&gt;0),Q198,P198*R198)</f>
        <v>302</v>
      </c>
      <c r="T198" s="31" t="n">
        <f aca="false">DAY(EOMONTH(C198,0))</f>
        <v>31</v>
      </c>
    </row>
    <row r="199" customFormat="false" ht="15" hidden="false" customHeight="false" outlineLevel="0" collapsed="false">
      <c r="A199" s="26" t="s">
        <v>88</v>
      </c>
      <c r="B199" s="26" t="s">
        <v>49</v>
      </c>
      <c r="C199" s="27" t="n">
        <v>43313</v>
      </c>
      <c r="D199" s="28" t="n">
        <v>21.9</v>
      </c>
      <c r="E199" s="28" t="n">
        <v>29</v>
      </c>
      <c r="F199" s="29" t="n">
        <f aca="false">IF(AND(ISNUMBER(E199),D199&gt;0),E199/D199,IF($B199=$B198,IF(F198=0,1,F198),1))</f>
        <v>1.32420091324201</v>
      </c>
      <c r="G199" s="30" t="n">
        <f aca="false">IF(AND(ISNUMBER(E199),D199&gt;0),E199,D199*F199)</f>
        <v>29</v>
      </c>
      <c r="H199" s="28" t="n">
        <v>624</v>
      </c>
      <c r="I199" s="28" t="n">
        <v>881</v>
      </c>
      <c r="J199" s="29" t="n">
        <f aca="false">IF(AND(ISNUMBER(I199),H199&gt;0),I199/H199,IF($B199=$B198,IF(J198=0,1,J198),1))</f>
        <v>1.41185897435897</v>
      </c>
      <c r="K199" s="30" t="n">
        <f aca="false">IF(AND(ISNUMBER(I199),H199&gt;0),I199,H199*J199)</f>
        <v>881</v>
      </c>
      <c r="L199" s="28" t="n">
        <v>303</v>
      </c>
      <c r="M199" s="28" t="n">
        <v>258</v>
      </c>
      <c r="N199" s="29" t="n">
        <f aca="false">IF(AND(ISNUMBER(M199),L199&gt;0),M199/L199,IF($B199=$B198,IF(N198=0,1,N198),1))</f>
        <v>0.851485148514852</v>
      </c>
      <c r="O199" s="30" t="n">
        <f aca="false">IF(AND(ISNUMBER(M199),L199&gt;0),M199,L199*N199)</f>
        <v>258</v>
      </c>
      <c r="P199" s="28" t="n">
        <v>325</v>
      </c>
      <c r="Q199" s="28" t="n">
        <v>287</v>
      </c>
      <c r="R199" s="29" t="n">
        <f aca="false">IF(AND(ISNUMBER(Q199),P199&gt;0),Q199/P199,IF($B199=$B198,IF(R198=0,1,R198),1))</f>
        <v>0.883076923076923</v>
      </c>
      <c r="S199" s="30" t="n">
        <f aca="false">IF(AND(ISNUMBER(Q199),P199&gt;0),Q199,P199*R199)</f>
        <v>287</v>
      </c>
      <c r="T199" s="31" t="n">
        <f aca="false">DAY(EOMONTH(C199,0))</f>
        <v>31</v>
      </c>
    </row>
    <row r="200" customFormat="false" ht="15" hidden="false" customHeight="false" outlineLevel="0" collapsed="false">
      <c r="A200" s="26" t="s">
        <v>88</v>
      </c>
      <c r="B200" s="26" t="s">
        <v>49</v>
      </c>
      <c r="C200" s="27" t="n">
        <v>43344</v>
      </c>
      <c r="D200" s="28" t="n">
        <v>22.6</v>
      </c>
      <c r="E200" s="28"/>
      <c r="F200" s="29" t="n">
        <f aca="false">IF(AND(ISNUMBER(E200),D200&gt;0),E200/D200,IF($B200=$B199,IF(F199=0,1,F199),1))</f>
        <v>1.32420091324201</v>
      </c>
      <c r="G200" s="30" t="n">
        <f aca="false">IF(AND(ISNUMBER(E200),D200&gt;0),E200,D200*F200)</f>
        <v>29.9269406392694</v>
      </c>
      <c r="H200" s="28" t="n">
        <v>736</v>
      </c>
      <c r="I200" s="28"/>
      <c r="J200" s="29" t="n">
        <f aca="false">IF(AND(ISNUMBER(I200),H200&gt;0),I200/H200,IF($B200=$B199,IF(J199=0,1,J199),1))</f>
        <v>1.41185897435897</v>
      </c>
      <c r="K200" s="30" t="n">
        <f aca="false">IF(AND(ISNUMBER(I200),H200&gt;0),I200,H200*J200)</f>
        <v>1039.12820512821</v>
      </c>
      <c r="L200" s="28" t="n">
        <v>305</v>
      </c>
      <c r="M200" s="28"/>
      <c r="N200" s="29" t="n">
        <f aca="false">IF(AND(ISNUMBER(M200),L200&gt;0),M200/L200,IF($B200=$B199,IF(N199=0,1,N199),1))</f>
        <v>0.851485148514852</v>
      </c>
      <c r="O200" s="30" t="n">
        <f aca="false">IF(AND(ISNUMBER(M200),L200&gt;0),M200,L200*N200)</f>
        <v>259.70297029703</v>
      </c>
      <c r="P200" s="28" t="n">
        <v>327</v>
      </c>
      <c r="Q200" s="28"/>
      <c r="R200" s="29" t="n">
        <f aca="false">IF(AND(ISNUMBER(Q200),P200&gt;0),Q200/P200,IF($B200=$B199,IF(R199=0,1,R199),1))</f>
        <v>0.883076923076923</v>
      </c>
      <c r="S200" s="30" t="n">
        <f aca="false">IF(AND(ISNUMBER(Q200),P200&gt;0),Q200,P200*R200)</f>
        <v>288.766153846154</v>
      </c>
      <c r="T200" s="31" t="n">
        <f aca="false">DAY(EOMONTH(C200,0))</f>
        <v>30</v>
      </c>
    </row>
    <row r="201" customFormat="false" ht="15" hidden="false" customHeight="false" outlineLevel="0" collapsed="false">
      <c r="A201" s="26" t="s">
        <v>88</v>
      </c>
      <c r="B201" s="26" t="s">
        <v>49</v>
      </c>
      <c r="C201" s="27" t="n">
        <v>43374</v>
      </c>
      <c r="D201" s="28" t="n">
        <v>29.5</v>
      </c>
      <c r="E201" s="28" t="n">
        <v>37</v>
      </c>
      <c r="F201" s="29" t="n">
        <f aca="false">IF(AND(ISNUMBER(E201),D201&gt;0),E201/D201,IF($B201=$B200,IF(F200=0,1,F200),1))</f>
        <v>1.25423728813559</v>
      </c>
      <c r="G201" s="30" t="n">
        <f aca="false">IF(AND(ISNUMBER(E201),D201&gt;0),E201,D201*F201)</f>
        <v>37</v>
      </c>
      <c r="H201" s="28" t="n">
        <v>1004</v>
      </c>
      <c r="I201" s="28" t="n">
        <v>1140</v>
      </c>
      <c r="J201" s="29" t="n">
        <f aca="false">IF(AND(ISNUMBER(I201),H201&gt;0),I201/H201,IF($B201=$B200,IF(J200=0,1,J200),1))</f>
        <v>1.13545816733068</v>
      </c>
      <c r="K201" s="30" t="n">
        <f aca="false">IF(AND(ISNUMBER(I201),H201&gt;0),I201,H201*J201)</f>
        <v>1140</v>
      </c>
      <c r="L201" s="28" t="n">
        <v>370</v>
      </c>
      <c r="M201" s="28" t="n">
        <v>335</v>
      </c>
      <c r="N201" s="29" t="n">
        <f aca="false">IF(AND(ISNUMBER(M201),L201&gt;0),M201/L201,IF($B201=$B200,IF(N200=0,1,N200),1))</f>
        <v>0.905405405405405</v>
      </c>
      <c r="O201" s="30" t="n">
        <f aca="false">IF(AND(ISNUMBER(M201),L201&gt;0),M201,L201*N201)</f>
        <v>335</v>
      </c>
      <c r="P201" s="28" t="n">
        <v>400</v>
      </c>
      <c r="Q201" s="28" t="n">
        <v>372</v>
      </c>
      <c r="R201" s="29" t="n">
        <f aca="false">IF(AND(ISNUMBER(Q201),P201&gt;0),Q201/P201,IF($B201=$B200,IF(R200=0,1,R200),1))</f>
        <v>0.93</v>
      </c>
      <c r="S201" s="30" t="n">
        <f aca="false">IF(AND(ISNUMBER(Q201),P201&gt;0),Q201,P201*R201)</f>
        <v>372</v>
      </c>
      <c r="T201" s="31" t="n">
        <f aca="false">DAY(EOMONTH(C201,0))</f>
        <v>31</v>
      </c>
    </row>
    <row r="202" customFormat="false" ht="15" hidden="false" customHeight="false" outlineLevel="0" collapsed="false">
      <c r="A202" s="26" t="s">
        <v>88</v>
      </c>
      <c r="B202" s="26" t="s">
        <v>49</v>
      </c>
      <c r="C202" s="27" t="n">
        <v>43405</v>
      </c>
      <c r="D202" s="28" t="n">
        <v>30.9</v>
      </c>
      <c r="E202" s="28" t="n">
        <v>36</v>
      </c>
      <c r="F202" s="29" t="n">
        <f aca="false">IF(AND(ISNUMBER(E202),D202&gt;0),E202/D202,IF($B202=$B201,IF(F201=0,1,F201),1))</f>
        <v>1.16504854368932</v>
      </c>
      <c r="G202" s="30" t="n">
        <f aca="false">IF(AND(ISNUMBER(E202),D202&gt;0),E202,D202*F202)</f>
        <v>36</v>
      </c>
      <c r="H202" s="28" t="n">
        <v>1009</v>
      </c>
      <c r="I202" s="28" t="n">
        <v>1049</v>
      </c>
      <c r="J202" s="29" t="n">
        <f aca="false">IF(AND(ISNUMBER(I202),H202&gt;0),I202/H202,IF($B202=$B201,IF(J201=0,1,J201),1))</f>
        <v>1.0396432111001</v>
      </c>
      <c r="K202" s="30" t="n">
        <f aca="false">IF(AND(ISNUMBER(I202),H202&gt;0),I202,H202*J202)</f>
        <v>1049</v>
      </c>
      <c r="L202" s="28" t="n">
        <v>385</v>
      </c>
      <c r="M202" s="28" t="n">
        <v>328</v>
      </c>
      <c r="N202" s="29" t="n">
        <f aca="false">IF(AND(ISNUMBER(M202),L202&gt;0),M202/L202,IF($B202=$B201,IF(N201=0,1,N201),1))</f>
        <v>0.851948051948052</v>
      </c>
      <c r="O202" s="30" t="n">
        <f aca="false">IF(AND(ISNUMBER(M202),L202&gt;0),M202,L202*N202)</f>
        <v>328</v>
      </c>
      <c r="P202" s="28" t="n">
        <v>416</v>
      </c>
      <c r="Q202" s="28" t="n">
        <v>364</v>
      </c>
      <c r="R202" s="29" t="n">
        <f aca="false">IF(AND(ISNUMBER(Q202),P202&gt;0),Q202/P202,IF($B202=$B201,IF(R201=0,1,R201),1))</f>
        <v>0.875</v>
      </c>
      <c r="S202" s="30" t="n">
        <f aca="false">IF(AND(ISNUMBER(Q202),P202&gt;0),Q202,P202*R202)</f>
        <v>364</v>
      </c>
      <c r="T202" s="31" t="n">
        <f aca="false">DAY(EOMONTH(C202,0))</f>
        <v>30</v>
      </c>
    </row>
    <row r="203" customFormat="false" ht="15" hidden="false" customHeight="false" outlineLevel="0" collapsed="false">
      <c r="A203" s="26" t="s">
        <v>88</v>
      </c>
      <c r="B203" s="26" t="s">
        <v>49</v>
      </c>
      <c r="C203" s="27" t="n">
        <v>43435</v>
      </c>
      <c r="D203" s="28" t="n">
        <v>32.9</v>
      </c>
      <c r="E203" s="28" t="n">
        <v>35</v>
      </c>
      <c r="F203" s="29" t="n">
        <f aca="false">IF(AND(ISNUMBER(E203),D203&gt;0),E203/D203,IF($B203=$B202,IF(F202=0,1,F202),1))</f>
        <v>1.06382978723404</v>
      </c>
      <c r="G203" s="30" t="n">
        <f aca="false">IF(AND(ISNUMBER(E203),D203&gt;0),E203,D203*F203)</f>
        <v>35</v>
      </c>
      <c r="H203" s="28" t="n">
        <v>986</v>
      </c>
      <c r="I203" s="28" t="n">
        <v>1155</v>
      </c>
      <c r="J203" s="29" t="n">
        <f aca="false">IF(AND(ISNUMBER(I203),H203&gt;0),I203/H203,IF($B203=$B202,IF(J202=0,1,J202),1))</f>
        <v>1.17139959432049</v>
      </c>
      <c r="K203" s="30" t="n">
        <f aca="false">IF(AND(ISNUMBER(I203),H203&gt;0),I203,H203*J203)</f>
        <v>1155</v>
      </c>
      <c r="L203" s="28" t="n">
        <v>383</v>
      </c>
      <c r="M203" s="28" t="n">
        <v>319</v>
      </c>
      <c r="N203" s="29" t="n">
        <f aca="false">IF(AND(ISNUMBER(M203),L203&gt;0),M203/L203,IF($B203=$B202,IF(N202=0,1,N202),1))</f>
        <v>0.83289817232376</v>
      </c>
      <c r="O203" s="30" t="n">
        <f aca="false">IF(AND(ISNUMBER(M203),L203&gt;0),M203,L203*N203)</f>
        <v>319</v>
      </c>
      <c r="P203" s="28" t="n">
        <v>416</v>
      </c>
      <c r="Q203" s="28" t="n">
        <v>355</v>
      </c>
      <c r="R203" s="29" t="n">
        <f aca="false">IF(AND(ISNUMBER(Q203),P203&gt;0),Q203/P203,IF($B203=$B202,IF(R202=0,1,R202),1))</f>
        <v>0.853365384615385</v>
      </c>
      <c r="S203" s="30" t="n">
        <f aca="false">IF(AND(ISNUMBER(Q203),P203&gt;0),Q203,P203*R203)</f>
        <v>355</v>
      </c>
      <c r="T203" s="31" t="n">
        <f aca="false">DAY(EOMONTH(C203,0))</f>
        <v>31</v>
      </c>
    </row>
    <row r="204" customFormat="false" ht="15" hidden="false" customHeight="false" outlineLevel="0" collapsed="false">
      <c r="A204" s="26" t="s">
        <v>88</v>
      </c>
      <c r="B204" s="26" t="s">
        <v>49</v>
      </c>
      <c r="C204" s="27" t="n">
        <v>43466</v>
      </c>
      <c r="D204" s="28" t="n">
        <v>34.2</v>
      </c>
      <c r="E204" s="28" t="n">
        <v>33</v>
      </c>
      <c r="F204" s="29" t="n">
        <f aca="false">IF(AND(ISNUMBER(E204),D204&gt;0),E204/D204,IF($B204=$B203,IF(F203=0,1,F203),1))</f>
        <v>0.964912280701754</v>
      </c>
      <c r="G204" s="30" t="n">
        <f aca="false">IF(AND(ISNUMBER(E204),D204&gt;0),E204,D204*F204)</f>
        <v>33</v>
      </c>
      <c r="H204" s="28" t="n">
        <v>1064</v>
      </c>
      <c r="I204" s="28" t="n">
        <v>1144</v>
      </c>
      <c r="J204" s="29" t="n">
        <f aca="false">IF(AND(ISNUMBER(I204),H204&gt;0),I204/H204,IF($B204=$B203,IF(J203=0,1,J203),1))</f>
        <v>1.07518796992481</v>
      </c>
      <c r="K204" s="30" t="n">
        <f aca="false">IF(AND(ISNUMBER(I204),H204&gt;0),I204,H204*J204)</f>
        <v>1144</v>
      </c>
      <c r="L204" s="28" t="n">
        <v>374</v>
      </c>
      <c r="M204" s="28" t="n">
        <v>298</v>
      </c>
      <c r="N204" s="29" t="n">
        <f aca="false">IF(AND(ISNUMBER(M204),L204&gt;0),M204/L204,IF($B204=$B203,IF(N203=0,1,N203),1))</f>
        <v>0.796791443850267</v>
      </c>
      <c r="O204" s="30" t="n">
        <f aca="false">IF(AND(ISNUMBER(M204),L204&gt;0),M204,L204*N204)</f>
        <v>298</v>
      </c>
      <c r="P204" s="28" t="n">
        <v>408</v>
      </c>
      <c r="Q204" s="28" t="n">
        <v>332</v>
      </c>
      <c r="R204" s="29" t="n">
        <f aca="false">IF(AND(ISNUMBER(Q204),P204&gt;0),Q204/P204,IF($B204=$B203,IF(R203=0,1,R203),1))</f>
        <v>0.813725490196078</v>
      </c>
      <c r="S204" s="30" t="n">
        <f aca="false">IF(AND(ISNUMBER(Q204),P204&gt;0),Q204,P204*R204)</f>
        <v>332</v>
      </c>
      <c r="T204" s="31" t="n">
        <f aca="false">DAY(EOMONTH(C204,0))</f>
        <v>31</v>
      </c>
    </row>
    <row r="205" customFormat="false" ht="15" hidden="false" customHeight="false" outlineLevel="0" collapsed="false">
      <c r="A205" s="26" t="s">
        <v>88</v>
      </c>
      <c r="B205" s="26" t="s">
        <v>49</v>
      </c>
      <c r="C205" s="27" t="n">
        <v>43497</v>
      </c>
      <c r="D205" s="28" t="n">
        <v>43.9</v>
      </c>
      <c r="E205" s="28" t="n">
        <v>65</v>
      </c>
      <c r="F205" s="29" t="n">
        <f aca="false">IF(AND(ISNUMBER(E205),D205&gt;0),E205/D205,IF($B205=$B204,IF(F204=0,1,F204),1))</f>
        <v>1.48063781321185</v>
      </c>
      <c r="G205" s="30" t="n">
        <f aca="false">IF(AND(ISNUMBER(E205),D205&gt;0),E205,D205*F205)</f>
        <v>65</v>
      </c>
      <c r="H205" s="28" t="n">
        <v>956</v>
      </c>
      <c r="I205" s="28" t="n">
        <v>1128</v>
      </c>
      <c r="J205" s="29" t="n">
        <f aca="false">IF(AND(ISNUMBER(I205),H205&gt;0),I205/H205,IF($B205=$B204,IF(J204=0,1,J204),1))</f>
        <v>1.17991631799163</v>
      </c>
      <c r="K205" s="30" t="n">
        <f aca="false">IF(AND(ISNUMBER(I205),H205&gt;0),I205,H205*J205)</f>
        <v>1128</v>
      </c>
      <c r="L205" s="28" t="n">
        <v>353</v>
      </c>
      <c r="M205" s="28" t="n">
        <v>259</v>
      </c>
      <c r="N205" s="29" t="n">
        <f aca="false">IF(AND(ISNUMBER(M205),L205&gt;0),M205/L205,IF($B205=$B204,IF(N204=0,1,N204),1))</f>
        <v>0.73371104815864</v>
      </c>
      <c r="O205" s="30" t="n">
        <f aca="false">IF(AND(ISNUMBER(M205),L205&gt;0),M205,L205*N205)</f>
        <v>259</v>
      </c>
      <c r="P205" s="28" t="n">
        <v>397</v>
      </c>
      <c r="Q205" s="28" t="n">
        <v>324</v>
      </c>
      <c r="R205" s="29" t="n">
        <f aca="false">IF(AND(ISNUMBER(Q205),P205&gt;0),Q205/P205,IF($B205=$B204,IF(R204=0,1,R204),1))</f>
        <v>0.816120906801008</v>
      </c>
      <c r="S205" s="30" t="n">
        <f aca="false">IF(AND(ISNUMBER(Q205),P205&gt;0),Q205,P205*R205)</f>
        <v>324</v>
      </c>
      <c r="T205" s="31" t="n">
        <f aca="false">DAY(EOMONTH(C205,0))</f>
        <v>28</v>
      </c>
    </row>
    <row r="206" customFormat="false" ht="15" hidden="false" customHeight="false" outlineLevel="0" collapsed="false">
      <c r="A206" s="26" t="s">
        <v>88</v>
      </c>
      <c r="B206" s="26" t="s">
        <v>49</v>
      </c>
      <c r="C206" s="27" t="n">
        <v>43525</v>
      </c>
      <c r="D206" s="28" t="n">
        <v>63.7</v>
      </c>
      <c r="E206" s="28" t="n">
        <v>63</v>
      </c>
      <c r="F206" s="29" t="n">
        <f aca="false">IF(AND(ISNUMBER(E206),D206&gt;0),E206/D206,IF($B206=$B205,IF(F205=0,1,F205),1))</f>
        <v>0.989010989010989</v>
      </c>
      <c r="G206" s="30" t="n">
        <f aca="false">IF(AND(ISNUMBER(E206),D206&gt;0),E206,D206*F206)</f>
        <v>63</v>
      </c>
      <c r="H206" s="28" t="n">
        <v>1009</v>
      </c>
      <c r="I206" s="28" t="n">
        <v>1144</v>
      </c>
      <c r="J206" s="29" t="n">
        <f aca="false">IF(AND(ISNUMBER(I206),H206&gt;0),I206/H206,IF($B206=$B205,IF(J205=0,1,J205),1))</f>
        <v>1.13379583746283</v>
      </c>
      <c r="K206" s="30" t="n">
        <f aca="false">IF(AND(ISNUMBER(I206),H206&gt;0),I206,H206*J206)</f>
        <v>1144</v>
      </c>
      <c r="L206" s="28" t="n">
        <v>402</v>
      </c>
      <c r="M206" s="28" t="n">
        <v>253</v>
      </c>
      <c r="N206" s="29" t="n">
        <f aca="false">IF(AND(ISNUMBER(M206),L206&gt;0),M206/L206,IF($B206=$B205,IF(N205=0,1,N205),1))</f>
        <v>0.629353233830846</v>
      </c>
      <c r="O206" s="30" t="n">
        <f aca="false">IF(AND(ISNUMBER(M206),L206&gt;0),M206,L206*N206)</f>
        <v>253</v>
      </c>
      <c r="P206" s="28" t="n">
        <v>466</v>
      </c>
      <c r="Q206" s="28" t="n">
        <v>316</v>
      </c>
      <c r="R206" s="29" t="n">
        <f aca="false">IF(AND(ISNUMBER(Q206),P206&gt;0),Q206/P206,IF($B206=$B205,IF(R205=0,1,R205),1))</f>
        <v>0.678111587982833</v>
      </c>
      <c r="S206" s="30" t="n">
        <f aca="false">IF(AND(ISNUMBER(Q206),P206&gt;0),Q206,P206*R206)</f>
        <v>316</v>
      </c>
      <c r="T206" s="31" t="n">
        <f aca="false">DAY(EOMONTH(C206,0))</f>
        <v>31</v>
      </c>
    </row>
    <row r="207" customFormat="false" ht="15" hidden="false" customHeight="false" outlineLevel="0" collapsed="false">
      <c r="A207" s="26" t="s">
        <v>88</v>
      </c>
      <c r="B207" s="26" t="s">
        <v>49</v>
      </c>
      <c r="C207" s="27" t="n">
        <v>43556</v>
      </c>
      <c r="D207" s="28" t="n">
        <v>53</v>
      </c>
      <c r="E207" s="28" t="n">
        <v>59</v>
      </c>
      <c r="F207" s="29" t="n">
        <f aca="false">IF(AND(ISNUMBER(E207),D207&gt;0),E207/D207,IF($B207=$B206,IF(F206=0,1,F206),1))</f>
        <v>1.11320754716981</v>
      </c>
      <c r="G207" s="30" t="n">
        <f aca="false">IF(AND(ISNUMBER(E207),D207&gt;0),E207,D207*F207)</f>
        <v>59</v>
      </c>
      <c r="H207" s="28" t="n">
        <v>1063</v>
      </c>
      <c r="I207" s="28" t="n">
        <v>1068</v>
      </c>
      <c r="J207" s="29" t="n">
        <f aca="false">IF(AND(ISNUMBER(I207),H207&gt;0),I207/H207,IF($B207=$B206,IF(J206=0,1,J206),1))</f>
        <v>1.00470366886171</v>
      </c>
      <c r="K207" s="30" t="n">
        <f aca="false">IF(AND(ISNUMBER(I207),H207&gt;0),I207,H207*J207)</f>
        <v>1068</v>
      </c>
      <c r="L207" s="28" t="n">
        <v>358</v>
      </c>
      <c r="M207" s="28" t="n">
        <v>236</v>
      </c>
      <c r="N207" s="29" t="n">
        <f aca="false">IF(AND(ISNUMBER(M207),L207&gt;0),M207/L207,IF($B207=$B206,IF(N206=0,1,N206),1))</f>
        <v>0.659217877094972</v>
      </c>
      <c r="O207" s="30" t="n">
        <f aca="false">IF(AND(ISNUMBER(M207),L207&gt;0),M207,L207*N207)</f>
        <v>236</v>
      </c>
      <c r="P207" s="28" t="n">
        <v>411</v>
      </c>
      <c r="Q207" s="28" t="n">
        <v>295</v>
      </c>
      <c r="R207" s="29" t="n">
        <f aca="false">IF(AND(ISNUMBER(Q207),P207&gt;0),Q207/P207,IF($B207=$B206,IF(R206=0,1,R206),1))</f>
        <v>0.717761557177616</v>
      </c>
      <c r="S207" s="30" t="n">
        <f aca="false">IF(AND(ISNUMBER(Q207),P207&gt;0),Q207,P207*R207)</f>
        <v>295</v>
      </c>
      <c r="T207" s="31" t="n">
        <f aca="false">DAY(EOMONTH(C207,0))</f>
        <v>30</v>
      </c>
    </row>
    <row r="208" customFormat="false" ht="15" hidden="false" customHeight="false" outlineLevel="0" collapsed="false">
      <c r="A208" s="26" t="s">
        <v>88</v>
      </c>
      <c r="B208" s="26" t="s">
        <v>49</v>
      </c>
      <c r="C208" s="27" t="n">
        <v>43586</v>
      </c>
      <c r="D208" s="28" t="n">
        <v>48.9</v>
      </c>
      <c r="E208" s="28" t="n">
        <v>55</v>
      </c>
      <c r="F208" s="29" t="n">
        <f aca="false">IF(AND(ISNUMBER(E208),D208&gt;0),E208/D208,IF($B208=$B207,IF(F207=0,1,F207),1))</f>
        <v>1.12474437627812</v>
      </c>
      <c r="G208" s="30" t="n">
        <f aca="false">IF(AND(ISNUMBER(E208),D208&gt;0),E208,D208*F208)</f>
        <v>55</v>
      </c>
      <c r="H208" s="28" t="n">
        <v>855</v>
      </c>
      <c r="I208" s="28" t="n">
        <v>1068</v>
      </c>
      <c r="J208" s="29" t="n">
        <f aca="false">IF(AND(ISNUMBER(I208),H208&gt;0),I208/H208,IF($B208=$B207,IF(J207=0,1,J207),1))</f>
        <v>1.24912280701754</v>
      </c>
      <c r="K208" s="30" t="n">
        <f aca="false">IF(AND(ISNUMBER(I208),H208&gt;0),I208,H208*J208)</f>
        <v>1068</v>
      </c>
      <c r="L208" s="28" t="n">
        <v>348</v>
      </c>
      <c r="M208" s="28" t="n">
        <v>287</v>
      </c>
      <c r="N208" s="29" t="n">
        <f aca="false">IF(AND(ISNUMBER(M208),L208&gt;0),M208/L208,IF($B208=$B207,IF(N207=0,1,N207),1))</f>
        <v>0.824712643678161</v>
      </c>
      <c r="O208" s="30" t="n">
        <f aca="false">IF(AND(ISNUMBER(M208),L208&gt;0),M208,L208*N208)</f>
        <v>287</v>
      </c>
      <c r="P208" s="28" t="n">
        <v>397</v>
      </c>
      <c r="Q208" s="28" t="n">
        <v>342</v>
      </c>
      <c r="R208" s="29" t="n">
        <f aca="false">IF(AND(ISNUMBER(Q208),P208&gt;0),Q208/P208,IF($B208=$B207,IF(R207=0,1,R207),1))</f>
        <v>0.861460957178841</v>
      </c>
      <c r="S208" s="30" t="n">
        <f aca="false">IF(AND(ISNUMBER(Q208),P208&gt;0),Q208,P208*R208)</f>
        <v>342</v>
      </c>
      <c r="T208" s="31" t="n">
        <f aca="false">DAY(EOMONTH(C208,0))</f>
        <v>31</v>
      </c>
    </row>
    <row r="209" customFormat="false" ht="15" hidden="false" customHeight="false" outlineLevel="0" collapsed="false">
      <c r="A209" s="26" t="s">
        <v>88</v>
      </c>
      <c r="B209" s="26" t="s">
        <v>49</v>
      </c>
      <c r="C209" s="27" t="n">
        <v>43617</v>
      </c>
      <c r="D209" s="28" t="n">
        <v>48.1</v>
      </c>
      <c r="E209" s="28" t="n">
        <v>49</v>
      </c>
      <c r="F209" s="29" t="n">
        <f aca="false">IF(AND(ISNUMBER(E209),D209&gt;0),E209/D209,IF($B209=$B208,IF(F208=0,1,F208),1))</f>
        <v>1.01871101871102</v>
      </c>
      <c r="G209" s="30" t="n">
        <f aca="false">IF(AND(ISNUMBER(E209),D209&gt;0),E209,D209*F209)</f>
        <v>49</v>
      </c>
      <c r="H209" s="28" t="n">
        <v>767</v>
      </c>
      <c r="I209" s="28" t="n">
        <v>1070</v>
      </c>
      <c r="J209" s="29" t="n">
        <f aca="false">IF(AND(ISNUMBER(I209),H209&gt;0),I209/H209,IF($B209=$B208,IF(J208=0,1,J208),1))</f>
        <v>1.39504563233377</v>
      </c>
      <c r="K209" s="30" t="n">
        <f aca="false">IF(AND(ISNUMBER(I209),H209&gt;0),I209,H209*J209)</f>
        <v>1070</v>
      </c>
      <c r="L209" s="28" t="n">
        <v>306</v>
      </c>
      <c r="M209" s="28" t="n">
        <v>276</v>
      </c>
      <c r="N209" s="29" t="n">
        <f aca="false">IF(AND(ISNUMBER(M209),L209&gt;0),M209/L209,IF($B209=$B208,IF(N208=0,1,N208),1))</f>
        <v>0.901960784313726</v>
      </c>
      <c r="O209" s="30" t="n">
        <f aca="false">IF(AND(ISNUMBER(M209),L209&gt;0),M209,L209*N209)</f>
        <v>276</v>
      </c>
      <c r="P209" s="28" t="n">
        <v>354</v>
      </c>
      <c r="Q209" s="28" t="n">
        <v>325</v>
      </c>
      <c r="R209" s="29" t="n">
        <f aca="false">IF(AND(ISNUMBER(Q209),P209&gt;0),Q209/P209,IF($B209=$B208,IF(R208=0,1,R208),1))</f>
        <v>0.918079096045198</v>
      </c>
      <c r="S209" s="30" t="n">
        <f aca="false">IF(AND(ISNUMBER(Q209),P209&gt;0),Q209,P209*R209)</f>
        <v>325</v>
      </c>
      <c r="T209" s="31" t="n">
        <f aca="false">DAY(EOMONTH(C209,0))</f>
        <v>30</v>
      </c>
    </row>
    <row r="210" customFormat="false" ht="15" hidden="false" customHeight="false" outlineLevel="0" collapsed="false">
      <c r="A210" s="26" t="s">
        <v>88</v>
      </c>
      <c r="B210" s="26" t="s">
        <v>49</v>
      </c>
      <c r="C210" s="27" t="n">
        <v>43647</v>
      </c>
      <c r="D210" s="28" t="n">
        <v>48.9</v>
      </c>
      <c r="E210" s="28" t="n">
        <v>125</v>
      </c>
      <c r="F210" s="29" t="n">
        <f aca="false">IF(AND(ISNUMBER(E210),D210&gt;0),E210/D210,IF($B210=$B209,IF(F209=0,1,F209),1))</f>
        <v>2.55623721881391</v>
      </c>
      <c r="G210" s="30" t="n">
        <f aca="false">IF(AND(ISNUMBER(E210),D210&gt;0),E210,D210*F210)</f>
        <v>125</v>
      </c>
      <c r="H210" s="28" t="n">
        <v>720</v>
      </c>
      <c r="I210" s="28" t="n">
        <v>1778</v>
      </c>
      <c r="J210" s="29" t="n">
        <f aca="false">IF(AND(ISNUMBER(I210),H210&gt;0),I210/H210,IF($B210=$B209,IF(J209=0,1,J209),1))</f>
        <v>2.46944444444444</v>
      </c>
      <c r="K210" s="30" t="n">
        <f aca="false">IF(AND(ISNUMBER(I210),H210&gt;0),I210,H210*J210)</f>
        <v>1778</v>
      </c>
      <c r="L210" s="28" t="n">
        <v>344</v>
      </c>
      <c r="M210" s="28" t="n">
        <v>571</v>
      </c>
      <c r="N210" s="29" t="n">
        <f aca="false">IF(AND(ISNUMBER(M210),L210&gt;0),M210/L210,IF($B210=$B209,IF(N209=0,1,N209),1))</f>
        <v>1.65988372093023</v>
      </c>
      <c r="O210" s="30" t="n">
        <f aca="false">IF(AND(ISNUMBER(M210),L210&gt;0),M210,L210*N210)</f>
        <v>571</v>
      </c>
      <c r="P210" s="28" t="n">
        <v>393</v>
      </c>
      <c r="Q210" s="28" t="n">
        <v>696</v>
      </c>
      <c r="R210" s="29" t="n">
        <f aca="false">IF(AND(ISNUMBER(Q210),P210&gt;0),Q210/P210,IF($B210=$B209,IF(R209=0,1,R209),1))</f>
        <v>1.77099236641221</v>
      </c>
      <c r="S210" s="30" t="n">
        <f aca="false">IF(AND(ISNUMBER(Q210),P210&gt;0),Q210,P210*R210)</f>
        <v>696</v>
      </c>
      <c r="T210" s="31" t="n">
        <f aca="false">DAY(EOMONTH(C210,0))</f>
        <v>31</v>
      </c>
    </row>
    <row r="211" customFormat="false" ht="15" hidden="false" customHeight="false" outlineLevel="0" collapsed="false">
      <c r="A211" s="26" t="s">
        <v>88</v>
      </c>
      <c r="B211" s="26" t="s">
        <v>49</v>
      </c>
      <c r="C211" s="27" t="n">
        <v>43678</v>
      </c>
      <c r="D211" s="28" t="n">
        <v>115</v>
      </c>
      <c r="E211" s="28"/>
      <c r="F211" s="29" t="n">
        <f aca="false">IF(AND(ISNUMBER(E211),D211&gt;0),E211/D211,IF($B211=$B210,IF(F210=0,1,F210),1))</f>
        <v>2.55623721881391</v>
      </c>
      <c r="G211" s="30" t="n">
        <f aca="false">IF(AND(ISNUMBER(E211),D211&gt;0),E211,D211*F211)</f>
        <v>293.967280163599</v>
      </c>
      <c r="H211" s="28" t="n">
        <v>1298</v>
      </c>
      <c r="I211" s="28"/>
      <c r="J211" s="29" t="n">
        <f aca="false">IF(AND(ISNUMBER(I211),H211&gt;0),I211/H211,IF($B211=$B210,IF(J210=0,1,J210),1))</f>
        <v>2.46944444444444</v>
      </c>
      <c r="K211" s="30" t="n">
        <f aca="false">IF(AND(ISNUMBER(I211),H211&gt;0),I211,H211*J211)</f>
        <v>3205.33888888889</v>
      </c>
      <c r="L211" s="28" t="n">
        <v>638</v>
      </c>
      <c r="M211" s="28"/>
      <c r="N211" s="29" t="n">
        <f aca="false">IF(AND(ISNUMBER(M211),L211&gt;0),M211/L211,IF($B211=$B210,IF(N210=0,1,N210),1))</f>
        <v>1.65988372093023</v>
      </c>
      <c r="O211" s="30" t="n">
        <f aca="false">IF(AND(ISNUMBER(M211),L211&gt;0),M211,L211*N211)</f>
        <v>1059.00581395349</v>
      </c>
      <c r="P211" s="28" t="n">
        <v>753</v>
      </c>
      <c r="Q211" s="28"/>
      <c r="R211" s="29" t="n">
        <f aca="false">IF(AND(ISNUMBER(Q211),P211&gt;0),Q211/P211,IF($B211=$B210,IF(R210=0,1,R210),1))</f>
        <v>1.77099236641221</v>
      </c>
      <c r="S211" s="30" t="n">
        <f aca="false">IF(AND(ISNUMBER(Q211),P211&gt;0),Q211,P211*R211)</f>
        <v>1333.5572519084</v>
      </c>
      <c r="T211" s="31" t="n">
        <f aca="false">DAY(EOMONTH(C211,0))</f>
        <v>31</v>
      </c>
    </row>
    <row r="212" customFormat="false" ht="15" hidden="false" customHeight="false" outlineLevel="0" collapsed="false">
      <c r="A212" s="26" t="s">
        <v>88</v>
      </c>
      <c r="B212" s="26" t="s">
        <v>49</v>
      </c>
      <c r="C212" s="27" t="n">
        <v>43709</v>
      </c>
      <c r="D212" s="28" t="n">
        <v>116</v>
      </c>
      <c r="E212" s="28"/>
      <c r="F212" s="29" t="n">
        <f aca="false">IF(AND(ISNUMBER(E212),D212&gt;0),E212/D212,IF($B212=$B211,IF(F211=0,1,F211),1))</f>
        <v>2.55623721881391</v>
      </c>
      <c r="G212" s="30" t="n">
        <f aca="false">IF(AND(ISNUMBER(E212),D212&gt;0),E212,D212*F212)</f>
        <v>296.523517382413</v>
      </c>
      <c r="H212" s="28" t="n">
        <v>1354</v>
      </c>
      <c r="I212" s="28"/>
      <c r="J212" s="29" t="n">
        <f aca="false">IF(AND(ISNUMBER(I212),H212&gt;0),I212/H212,IF($B212=$B211,IF(J211=0,1,J211),1))</f>
        <v>2.46944444444444</v>
      </c>
      <c r="K212" s="30" t="n">
        <f aca="false">IF(AND(ISNUMBER(I212),H212&gt;0),I212,H212*J212)</f>
        <v>3343.62777777778</v>
      </c>
      <c r="L212" s="28" t="n">
        <v>720</v>
      </c>
      <c r="M212" s="28"/>
      <c r="N212" s="29" t="n">
        <f aca="false">IF(AND(ISNUMBER(M212),L212&gt;0),M212/L212,IF($B212=$B211,IF(N211=0,1,N211),1))</f>
        <v>1.65988372093023</v>
      </c>
      <c r="O212" s="30" t="n">
        <f aca="false">IF(AND(ISNUMBER(M212),L212&gt;0),M212,L212*N212)</f>
        <v>1195.11627906977</v>
      </c>
      <c r="P212" s="28" t="n">
        <v>836</v>
      </c>
      <c r="Q212" s="28"/>
      <c r="R212" s="29" t="n">
        <f aca="false">IF(AND(ISNUMBER(Q212),P212&gt;0),Q212/P212,IF($B212=$B211,IF(R211=0,1,R211),1))</f>
        <v>1.77099236641221</v>
      </c>
      <c r="S212" s="30" t="n">
        <f aca="false">IF(AND(ISNUMBER(Q212),P212&gt;0),Q212,P212*R212)</f>
        <v>1480.54961832061</v>
      </c>
      <c r="T212" s="31" t="n">
        <f aca="false">DAY(EOMONTH(C212,0))</f>
        <v>30</v>
      </c>
    </row>
    <row r="213" customFormat="false" ht="15" hidden="false" customHeight="false" outlineLevel="0" collapsed="false">
      <c r="A213" s="26" t="s">
        <v>88</v>
      </c>
      <c r="B213" s="26" t="s">
        <v>49</v>
      </c>
      <c r="C213" s="27" t="n">
        <v>43739</v>
      </c>
      <c r="D213" s="28" t="n">
        <v>122</v>
      </c>
      <c r="E213" s="28" t="n">
        <v>130</v>
      </c>
      <c r="F213" s="29" t="n">
        <f aca="false">IF(AND(ISNUMBER(E213),D213&gt;0),E213/D213,IF($B213=$B212,IF(F212=0,1,F212),1))</f>
        <v>1.0655737704918</v>
      </c>
      <c r="G213" s="30" t="n">
        <f aca="false">IF(AND(ISNUMBER(E213),D213&gt;0),E213,D213*F213)</f>
        <v>130</v>
      </c>
      <c r="H213" s="28" t="n">
        <v>974</v>
      </c>
      <c r="I213" s="28" t="n">
        <v>1110</v>
      </c>
      <c r="J213" s="29" t="n">
        <f aca="false">IF(AND(ISNUMBER(I213),H213&gt;0),I213/H213,IF($B213=$B212,IF(J212=0,1,J212),1))</f>
        <v>1.13963039014374</v>
      </c>
      <c r="K213" s="30" t="n">
        <f aca="false">IF(AND(ISNUMBER(I213),H213&gt;0),I213,H213*J213)</f>
        <v>1110</v>
      </c>
      <c r="L213" s="28" t="n">
        <v>596</v>
      </c>
      <c r="M213" s="28" t="n">
        <v>520</v>
      </c>
      <c r="N213" s="29" t="n">
        <f aca="false">IF(AND(ISNUMBER(M213),L213&gt;0),M213/L213,IF($B213=$B212,IF(N212=0,1,N212),1))</f>
        <v>0.87248322147651</v>
      </c>
      <c r="O213" s="30" t="n">
        <f aca="false">IF(AND(ISNUMBER(M213),L213&gt;0),M213,L213*N213)</f>
        <v>520</v>
      </c>
      <c r="P213" s="28" t="n">
        <v>718</v>
      </c>
      <c r="Q213" s="28" t="n">
        <v>650</v>
      </c>
      <c r="R213" s="29" t="n">
        <f aca="false">IF(AND(ISNUMBER(Q213),P213&gt;0),Q213/P213,IF($B213=$B212,IF(R212=0,1,R212),1))</f>
        <v>0.905292479108635</v>
      </c>
      <c r="S213" s="30" t="n">
        <f aca="false">IF(AND(ISNUMBER(Q213),P213&gt;0),Q213,P213*R213)</f>
        <v>650</v>
      </c>
      <c r="T213" s="31" t="n">
        <f aca="false">DAY(EOMONTH(C213,0))</f>
        <v>31</v>
      </c>
    </row>
    <row r="214" customFormat="false" ht="15" hidden="false" customHeight="false" outlineLevel="0" collapsed="false">
      <c r="A214" s="26" t="s">
        <v>88</v>
      </c>
      <c r="B214" s="26" t="s">
        <v>49</v>
      </c>
      <c r="C214" s="27" t="n">
        <v>43770</v>
      </c>
      <c r="D214" s="28" t="n">
        <v>129</v>
      </c>
      <c r="E214" s="28"/>
      <c r="F214" s="29" t="n">
        <f aca="false">IF(AND(ISNUMBER(E214),D214&gt;0),E214/D214,IF($B214=$B213,IF(F213=0,1,F213),1))</f>
        <v>1.0655737704918</v>
      </c>
      <c r="G214" s="30" t="n">
        <f aca="false">IF(AND(ISNUMBER(E214),D214&gt;0),E214,D214*F214)</f>
        <v>137.459016393443</v>
      </c>
      <c r="H214" s="28" t="n">
        <v>905</v>
      </c>
      <c r="I214" s="28"/>
      <c r="J214" s="29" t="n">
        <f aca="false">IF(AND(ISNUMBER(I214),H214&gt;0),I214/H214,IF($B214=$B213,IF(J213=0,1,J213),1))</f>
        <v>1.13963039014374</v>
      </c>
      <c r="K214" s="30" t="n">
        <f aca="false">IF(AND(ISNUMBER(I214),H214&gt;0),I214,H214*J214)</f>
        <v>1031.36550308008</v>
      </c>
      <c r="L214" s="28" t="n">
        <v>593</v>
      </c>
      <c r="M214" s="28"/>
      <c r="N214" s="29" t="n">
        <f aca="false">IF(AND(ISNUMBER(M214),L214&gt;0),M214/L214,IF($B214=$B213,IF(N213=0,1,N213),1))</f>
        <v>0.87248322147651</v>
      </c>
      <c r="O214" s="30" t="n">
        <f aca="false">IF(AND(ISNUMBER(M214),L214&gt;0),M214,L214*N214)</f>
        <v>517.382550335571</v>
      </c>
      <c r="P214" s="28" t="n">
        <v>722</v>
      </c>
      <c r="Q214" s="28"/>
      <c r="R214" s="29" t="n">
        <f aca="false">IF(AND(ISNUMBER(Q214),P214&gt;0),Q214/P214,IF($B214=$B213,IF(R213=0,1,R213),1))</f>
        <v>0.905292479108635</v>
      </c>
      <c r="S214" s="30" t="n">
        <f aca="false">IF(AND(ISNUMBER(Q214),P214&gt;0),Q214,P214*R214)</f>
        <v>653.621169916435</v>
      </c>
      <c r="T214" s="31" t="n">
        <f aca="false">DAY(EOMONTH(C214,0))</f>
        <v>30</v>
      </c>
    </row>
    <row r="215" customFormat="false" ht="15" hidden="false" customHeight="false" outlineLevel="0" collapsed="false">
      <c r="A215" s="26" t="s">
        <v>88</v>
      </c>
      <c r="B215" s="26" t="s">
        <v>49</v>
      </c>
      <c r="C215" s="27" t="n">
        <v>43800</v>
      </c>
      <c r="D215" s="28" t="n">
        <v>130</v>
      </c>
      <c r="E215" s="28"/>
      <c r="F215" s="29" t="n">
        <f aca="false">IF(AND(ISNUMBER(E215),D215&gt;0),E215/D215,IF($B215=$B214,IF(F214=0,1,F214),1))</f>
        <v>1.0655737704918</v>
      </c>
      <c r="G215" s="30" t="n">
        <f aca="false">IF(AND(ISNUMBER(E215),D215&gt;0),E215,D215*F215)</f>
        <v>138.524590163934</v>
      </c>
      <c r="H215" s="28" t="n">
        <v>813</v>
      </c>
      <c r="I215" s="28"/>
      <c r="J215" s="29" t="n">
        <f aca="false">IF(AND(ISNUMBER(I215),H215&gt;0),I215/H215,IF($B215=$B214,IF(J214=0,1,J214),1))</f>
        <v>1.13963039014374</v>
      </c>
      <c r="K215" s="30" t="n">
        <f aca="false">IF(AND(ISNUMBER(I215),H215&gt;0),I215,H215*J215)</f>
        <v>926.519507186858</v>
      </c>
      <c r="L215" s="28" t="n">
        <v>596</v>
      </c>
      <c r="M215" s="28"/>
      <c r="N215" s="29" t="n">
        <f aca="false">IF(AND(ISNUMBER(M215),L215&gt;0),M215/L215,IF($B215=$B214,IF(N214=0,1,N214),1))</f>
        <v>0.87248322147651</v>
      </c>
      <c r="O215" s="30" t="n">
        <f aca="false">IF(AND(ISNUMBER(M215),L215&gt;0),M215,L215*N215)</f>
        <v>520</v>
      </c>
      <c r="P215" s="28" t="n">
        <v>726</v>
      </c>
      <c r="Q215" s="28"/>
      <c r="R215" s="29" t="n">
        <f aca="false">IF(AND(ISNUMBER(Q215),P215&gt;0),Q215/P215,IF($B215=$B214,IF(R214=0,1,R214),1))</f>
        <v>0.905292479108635</v>
      </c>
      <c r="S215" s="30" t="n">
        <f aca="false">IF(AND(ISNUMBER(Q215),P215&gt;0),Q215,P215*R215)</f>
        <v>657.242339832869</v>
      </c>
      <c r="T215" s="31" t="n">
        <f aca="false">DAY(EOMONTH(C215,0))</f>
        <v>31</v>
      </c>
    </row>
    <row r="216" customFormat="false" ht="15" hidden="false" customHeight="false" outlineLevel="0" collapsed="false">
      <c r="A216" s="26" t="s">
        <v>88</v>
      </c>
      <c r="B216" s="26" t="s">
        <v>49</v>
      </c>
      <c r="C216" s="27" t="n">
        <v>43831</v>
      </c>
      <c r="D216" s="28" t="n">
        <v>133</v>
      </c>
      <c r="E216" s="28"/>
      <c r="F216" s="29" t="n">
        <f aca="false">IF(AND(ISNUMBER(E216),D216&gt;0),E216/D216,IF($B216=$B215,IF(F215=0,1,F215),1))</f>
        <v>1.0655737704918</v>
      </c>
      <c r="G216" s="30" t="n">
        <f aca="false">IF(AND(ISNUMBER(E216),D216&gt;0),E216,D216*F216)</f>
        <v>141.72131147541</v>
      </c>
      <c r="H216" s="28" t="n">
        <v>879</v>
      </c>
      <c r="I216" s="28"/>
      <c r="J216" s="29" t="n">
        <f aca="false">IF(AND(ISNUMBER(I216),H216&gt;0),I216/H216,IF($B216=$B215,IF(J215=0,1,J215),1))</f>
        <v>1.13963039014374</v>
      </c>
      <c r="K216" s="30" t="n">
        <f aca="false">IF(AND(ISNUMBER(I216),H216&gt;0),I216,H216*J216)</f>
        <v>1001.73511293635</v>
      </c>
      <c r="L216" s="28" t="n">
        <v>592</v>
      </c>
      <c r="M216" s="28"/>
      <c r="N216" s="29" t="n">
        <f aca="false">IF(AND(ISNUMBER(M216),L216&gt;0),M216/L216,IF($B216=$B215,IF(N215=0,1,N215),1))</f>
        <v>0.87248322147651</v>
      </c>
      <c r="O216" s="30" t="n">
        <f aca="false">IF(AND(ISNUMBER(M216),L216&gt;0),M216,L216*N216)</f>
        <v>516.510067114094</v>
      </c>
      <c r="P216" s="28" t="n">
        <v>725</v>
      </c>
      <c r="Q216" s="28"/>
      <c r="R216" s="29" t="n">
        <f aca="false">IF(AND(ISNUMBER(Q216),P216&gt;0),Q216/P216,IF($B216=$B215,IF(R215=0,1,R215),1))</f>
        <v>0.905292479108635</v>
      </c>
      <c r="S216" s="30" t="n">
        <f aca="false">IF(AND(ISNUMBER(Q216),P216&gt;0),Q216,P216*R216)</f>
        <v>656.337047353761</v>
      </c>
      <c r="T216" s="31" t="n">
        <f aca="false">DAY(EOMONTH(C216,0))</f>
        <v>31</v>
      </c>
    </row>
    <row r="217" customFormat="false" ht="15" hidden="false" customHeight="false" outlineLevel="0" collapsed="false">
      <c r="A217" s="26" t="s">
        <v>88</v>
      </c>
      <c r="B217" s="26" t="s">
        <v>49</v>
      </c>
      <c r="C217" s="27" t="n">
        <v>43862</v>
      </c>
      <c r="D217" s="28" t="n">
        <v>132</v>
      </c>
      <c r="E217" s="28"/>
      <c r="F217" s="29" t="n">
        <f aca="false">IF(AND(ISNUMBER(E217),D217&gt;0),E217/D217,IF($B217=$B216,IF(F216=0,1,F216),1))</f>
        <v>1.0655737704918</v>
      </c>
      <c r="G217" s="30" t="n">
        <f aca="false">IF(AND(ISNUMBER(E217),D217&gt;0),E217,D217*F217)</f>
        <v>140.655737704918</v>
      </c>
      <c r="H217" s="28" t="n">
        <v>891</v>
      </c>
      <c r="I217" s="28"/>
      <c r="J217" s="29" t="n">
        <f aca="false">IF(AND(ISNUMBER(I217),H217&gt;0),I217/H217,IF($B217=$B216,IF(J216=0,1,J216),1))</f>
        <v>1.13963039014374</v>
      </c>
      <c r="K217" s="30" t="n">
        <f aca="false">IF(AND(ISNUMBER(I217),H217&gt;0),I217,H217*J217)</f>
        <v>1015.41067761807</v>
      </c>
      <c r="L217" s="28" t="n">
        <v>592</v>
      </c>
      <c r="M217" s="28"/>
      <c r="N217" s="29" t="n">
        <f aca="false">IF(AND(ISNUMBER(M217),L217&gt;0),M217/L217,IF($B217=$B216,IF(N216=0,1,N216),1))</f>
        <v>0.87248322147651</v>
      </c>
      <c r="O217" s="30" t="n">
        <f aca="false">IF(AND(ISNUMBER(M217),L217&gt;0),M217,L217*N217)</f>
        <v>516.510067114094</v>
      </c>
      <c r="P217" s="28" t="n">
        <v>724</v>
      </c>
      <c r="Q217" s="28"/>
      <c r="R217" s="29" t="n">
        <f aca="false">IF(AND(ISNUMBER(Q217),P217&gt;0),Q217/P217,IF($B217=$B216,IF(R216=0,1,R216),1))</f>
        <v>0.905292479108635</v>
      </c>
      <c r="S217" s="30" t="n">
        <f aca="false">IF(AND(ISNUMBER(Q217),P217&gt;0),Q217,P217*R217)</f>
        <v>655.431754874652</v>
      </c>
      <c r="T217" s="31" t="n">
        <f aca="false">DAY(EOMONTH(C217,0))</f>
        <v>29</v>
      </c>
    </row>
    <row r="218" customFormat="false" ht="15" hidden="false" customHeight="false" outlineLevel="0" collapsed="false">
      <c r="A218" s="26" t="s">
        <v>88</v>
      </c>
      <c r="B218" s="26" t="s">
        <v>49</v>
      </c>
      <c r="C218" s="27" t="n">
        <v>43891</v>
      </c>
      <c r="D218" s="28" t="n">
        <v>115</v>
      </c>
      <c r="E218" s="28" t="n">
        <v>77</v>
      </c>
      <c r="F218" s="29" t="n">
        <f aca="false">IF(AND(ISNUMBER(E218),D218&gt;0),E218/D218,IF($B218=$B217,IF(F217=0,1,F217),1))</f>
        <v>0.669565217391304</v>
      </c>
      <c r="G218" s="30" t="n">
        <f aca="false">IF(AND(ISNUMBER(E218),D218&gt;0),E218,D218*F218)</f>
        <v>77</v>
      </c>
      <c r="H218" s="28" t="n">
        <v>852</v>
      </c>
      <c r="I218" s="28" t="n">
        <v>1351.5</v>
      </c>
      <c r="J218" s="29" t="n">
        <f aca="false">IF(AND(ISNUMBER(I218),H218&gt;0),I218/H218,IF($B218=$B217,IF(J217=0,1,J217),1))</f>
        <v>1.5862676056338</v>
      </c>
      <c r="K218" s="30" t="n">
        <f aca="false">IF(AND(ISNUMBER(I218),H218&gt;0),I218,H218*J218)</f>
        <v>1351.5</v>
      </c>
      <c r="L218" s="28" t="n">
        <v>614</v>
      </c>
      <c r="M218" s="28" t="n">
        <v>567</v>
      </c>
      <c r="N218" s="29" t="n">
        <f aca="false">IF(AND(ISNUMBER(M218),L218&gt;0),M218/L218,IF($B218=$B217,IF(N217=0,1,N217),1))</f>
        <v>0.923452768729642</v>
      </c>
      <c r="O218" s="30" t="n">
        <f aca="false">IF(AND(ISNUMBER(M218),L218&gt;0),M218,L218*N218)</f>
        <v>567</v>
      </c>
      <c r="P218" s="28" t="n">
        <v>730</v>
      </c>
      <c r="Q218" s="28" t="n">
        <v>644</v>
      </c>
      <c r="R218" s="29" t="n">
        <f aca="false">IF(AND(ISNUMBER(Q218),P218&gt;0),Q218/P218,IF($B218=$B217,IF(R217=0,1,R217),1))</f>
        <v>0.882191780821918</v>
      </c>
      <c r="S218" s="30" t="n">
        <f aca="false">IF(AND(ISNUMBER(Q218),P218&gt;0),Q218,P218*R218)</f>
        <v>644</v>
      </c>
      <c r="T218" s="31" t="n">
        <f aca="false">DAY(EOMONTH(C218,0))</f>
        <v>31</v>
      </c>
    </row>
    <row r="219" customFormat="false" ht="15" hidden="false" customHeight="false" outlineLevel="0" collapsed="false">
      <c r="A219" s="26" t="s">
        <v>88</v>
      </c>
      <c r="B219" s="26" t="s">
        <v>49</v>
      </c>
      <c r="C219" s="27" t="n">
        <v>43922</v>
      </c>
      <c r="D219" s="28" t="n">
        <v>76.8</v>
      </c>
      <c r="E219" s="28"/>
      <c r="F219" s="29" t="n">
        <f aca="false">IF(AND(ISNUMBER(E219),D219&gt;0),E219/D219,IF($B219=$B218,IF(F218=0,1,F218),1))</f>
        <v>0.669565217391304</v>
      </c>
      <c r="G219" s="30" t="n">
        <f aca="false">IF(AND(ISNUMBER(E219),D219&gt;0),E219,D219*F219)</f>
        <v>51.4226086956522</v>
      </c>
      <c r="H219" s="28" t="n">
        <v>1009</v>
      </c>
      <c r="I219" s="28"/>
      <c r="J219" s="29" t="n">
        <f aca="false">IF(AND(ISNUMBER(I219),H219&gt;0),I219/H219,IF($B219=$B218,IF(J218=0,1,J218),1))</f>
        <v>1.5862676056338</v>
      </c>
      <c r="K219" s="30" t="n">
        <f aca="false">IF(AND(ISNUMBER(I219),H219&gt;0),I219,H219*J219)</f>
        <v>1600.54401408451</v>
      </c>
      <c r="L219" s="28" t="n">
        <v>617</v>
      </c>
      <c r="M219" s="28"/>
      <c r="N219" s="29" t="n">
        <f aca="false">IF(AND(ISNUMBER(M219),L219&gt;0),M219/L219,IF($B219=$B218,IF(N218=0,1,N218),1))</f>
        <v>0.923452768729642</v>
      </c>
      <c r="O219" s="30" t="n">
        <f aca="false">IF(AND(ISNUMBER(M219),L219&gt;0),M219,L219*N219)</f>
        <v>569.770358306189</v>
      </c>
      <c r="P219" s="28" t="n">
        <v>694</v>
      </c>
      <c r="Q219" s="28"/>
      <c r="R219" s="29" t="n">
        <f aca="false">IF(AND(ISNUMBER(Q219),P219&gt;0),Q219/P219,IF($B219=$B218,IF(R218=0,1,R218),1))</f>
        <v>0.882191780821918</v>
      </c>
      <c r="S219" s="30" t="n">
        <f aca="false">IF(AND(ISNUMBER(Q219),P219&gt;0),Q219,P219*R219)</f>
        <v>612.241095890411</v>
      </c>
      <c r="T219" s="31" t="n">
        <f aca="false">DAY(EOMONTH(C219,0))</f>
        <v>30</v>
      </c>
    </row>
    <row r="220" customFormat="false" ht="15" hidden="false" customHeight="false" outlineLevel="0" collapsed="false">
      <c r="A220" s="26" t="s">
        <v>88</v>
      </c>
      <c r="B220" s="26" t="s">
        <v>49</v>
      </c>
      <c r="C220" s="27" t="n">
        <v>43952</v>
      </c>
      <c r="D220" s="28" t="n">
        <v>74</v>
      </c>
      <c r="E220" s="28"/>
      <c r="F220" s="29" t="n">
        <f aca="false">IF(AND(ISNUMBER(E220),D220&gt;0),E220/D220,IF($B220=$B219,IF(F219=0,1,F219),1))</f>
        <v>0.669565217391304</v>
      </c>
      <c r="G220" s="30" t="n">
        <f aca="false">IF(AND(ISNUMBER(E220),D220&gt;0),E220,D220*F220)</f>
        <v>49.5478260869565</v>
      </c>
      <c r="H220" s="28" t="n">
        <v>1089</v>
      </c>
      <c r="I220" s="28"/>
      <c r="J220" s="29" t="n">
        <f aca="false">IF(AND(ISNUMBER(I220),H220&gt;0),I220/H220,IF($B220=$B219,IF(J219=0,1,J219),1))</f>
        <v>1.5862676056338</v>
      </c>
      <c r="K220" s="30" t="n">
        <f aca="false">IF(AND(ISNUMBER(I220),H220&gt;0),I220,H220*J220)</f>
        <v>1727.44542253521</v>
      </c>
      <c r="L220" s="28" t="n">
        <v>568</v>
      </c>
      <c r="M220" s="28"/>
      <c r="N220" s="29" t="n">
        <f aca="false">IF(AND(ISNUMBER(M220),L220&gt;0),M220/L220,IF($B220=$B219,IF(N219=0,1,N219),1))</f>
        <v>0.923452768729642</v>
      </c>
      <c r="O220" s="30" t="n">
        <f aca="false">IF(AND(ISNUMBER(M220),L220&gt;0),M220,L220*N220)</f>
        <v>524.521172638437</v>
      </c>
      <c r="P220" s="28" t="n">
        <v>642</v>
      </c>
      <c r="Q220" s="28"/>
      <c r="R220" s="29" t="n">
        <f aca="false">IF(AND(ISNUMBER(Q220),P220&gt;0),Q220/P220,IF($B220=$B219,IF(R219=0,1,R219),1))</f>
        <v>0.882191780821918</v>
      </c>
      <c r="S220" s="30" t="n">
        <f aca="false">IF(AND(ISNUMBER(Q220),P220&gt;0),Q220,P220*R220)</f>
        <v>566.367123287671</v>
      </c>
      <c r="T220" s="31" t="n">
        <f aca="false">DAY(EOMONTH(C220,0))</f>
        <v>31</v>
      </c>
    </row>
    <row r="221" customFormat="false" ht="15" hidden="false" customHeight="false" outlineLevel="0" collapsed="false">
      <c r="A221" s="26" t="s">
        <v>88</v>
      </c>
      <c r="B221" s="26" t="s">
        <v>49</v>
      </c>
      <c r="C221" s="27" t="n">
        <v>43983</v>
      </c>
      <c r="D221" s="28" t="n">
        <v>69.5</v>
      </c>
      <c r="E221" s="28"/>
      <c r="F221" s="29" t="n">
        <f aca="false">IF(AND(ISNUMBER(E221),D221&gt;0),E221/D221,IF($B221=$B220,IF(F220=0,1,F220),1))</f>
        <v>0.669565217391304</v>
      </c>
      <c r="G221" s="30" t="n">
        <f aca="false">IF(AND(ISNUMBER(E221),D221&gt;0),E221,D221*F221)</f>
        <v>46.5347826086957</v>
      </c>
      <c r="H221" s="28" t="n">
        <v>1026</v>
      </c>
      <c r="I221" s="28"/>
      <c r="J221" s="29" t="n">
        <f aca="false">IF(AND(ISNUMBER(I221),H221&gt;0),I221/H221,IF($B221=$B220,IF(J220=0,1,J220),1))</f>
        <v>1.5862676056338</v>
      </c>
      <c r="K221" s="30" t="n">
        <f aca="false">IF(AND(ISNUMBER(I221),H221&gt;0),I221,H221*J221)</f>
        <v>1627.51056338028</v>
      </c>
      <c r="L221" s="28" t="n">
        <v>557</v>
      </c>
      <c r="M221" s="28"/>
      <c r="N221" s="29" t="n">
        <f aca="false">IF(AND(ISNUMBER(M221),L221&gt;0),M221/L221,IF($B221=$B220,IF(N220=0,1,N220),1))</f>
        <v>0.923452768729642</v>
      </c>
      <c r="O221" s="30" t="n">
        <f aca="false">IF(AND(ISNUMBER(M221),L221&gt;0),M221,L221*N221)</f>
        <v>514.36319218241</v>
      </c>
      <c r="P221" s="28" t="n">
        <v>626</v>
      </c>
      <c r="Q221" s="28"/>
      <c r="R221" s="29" t="n">
        <f aca="false">IF(AND(ISNUMBER(Q221),P221&gt;0),Q221/P221,IF($B221=$B220,IF(R220=0,1,R220),1))</f>
        <v>0.882191780821918</v>
      </c>
      <c r="S221" s="30" t="n">
        <f aca="false">IF(AND(ISNUMBER(Q221),P221&gt;0),Q221,P221*R221)</f>
        <v>552.252054794521</v>
      </c>
      <c r="T221" s="31" t="n">
        <f aca="false">DAY(EOMONTH(C221,0))</f>
        <v>30</v>
      </c>
    </row>
    <row r="222" customFormat="false" ht="15" hidden="false" customHeight="false" outlineLevel="0" collapsed="false">
      <c r="A222" s="26" t="s">
        <v>88</v>
      </c>
      <c r="B222" s="26" t="s">
        <v>49</v>
      </c>
      <c r="C222" s="27" t="n">
        <v>44013</v>
      </c>
      <c r="D222" s="28" t="n">
        <v>66.1</v>
      </c>
      <c r="E222" s="28" t="n">
        <v>73</v>
      </c>
      <c r="F222" s="29" t="n">
        <f aca="false">IF(AND(ISNUMBER(E222),D222&gt;0),E222/D222,IF($B222=$B221,IF(F221=0,1,F221),1))</f>
        <v>1.10438729198185</v>
      </c>
      <c r="G222" s="30" t="n">
        <f aca="false">IF(AND(ISNUMBER(E222),D222&gt;0),E222,D222*F222)</f>
        <v>73</v>
      </c>
      <c r="H222" s="28" t="n">
        <v>914</v>
      </c>
      <c r="I222" s="28" t="n">
        <v>1359</v>
      </c>
      <c r="J222" s="29" t="n">
        <f aca="false">IF(AND(ISNUMBER(I222),H222&gt;0),I222/H222,IF($B222=$B221,IF(J221=0,1,J221),1))</f>
        <v>1.48687089715536</v>
      </c>
      <c r="K222" s="30" t="n">
        <f aca="false">IF(AND(ISNUMBER(I222),H222&gt;0),I222,H222*J222)</f>
        <v>1359</v>
      </c>
      <c r="L222" s="28" t="n">
        <v>536</v>
      </c>
      <c r="M222" s="28" t="n">
        <v>536</v>
      </c>
      <c r="N222" s="29" t="n">
        <f aca="false">IF(AND(ISNUMBER(M222),L222&gt;0),M222/L222,IF($B222=$B221,IF(N221=0,1,N221),1))</f>
        <v>1</v>
      </c>
      <c r="O222" s="30" t="n">
        <f aca="false">IF(AND(ISNUMBER(M222),L222&gt;0),M222,L222*N222)</f>
        <v>536</v>
      </c>
      <c r="P222" s="28" t="n">
        <v>602</v>
      </c>
      <c r="Q222" s="28" t="n">
        <v>609</v>
      </c>
      <c r="R222" s="29" t="n">
        <f aca="false">IF(AND(ISNUMBER(Q222),P222&gt;0),Q222/P222,IF($B222=$B221,IF(R221=0,1,R221),1))</f>
        <v>1.01162790697674</v>
      </c>
      <c r="S222" s="30" t="n">
        <f aca="false">IF(AND(ISNUMBER(Q222),P222&gt;0),Q222,P222*R222)</f>
        <v>609</v>
      </c>
      <c r="T222" s="31" t="n">
        <f aca="false">DAY(EOMONTH(C222,0))</f>
        <v>31</v>
      </c>
    </row>
    <row r="223" customFormat="false" ht="15" hidden="false" customHeight="false" outlineLevel="0" collapsed="false">
      <c r="A223" s="26" t="s">
        <v>88</v>
      </c>
      <c r="B223" s="26" t="s">
        <v>49</v>
      </c>
      <c r="C223" s="27" t="n">
        <v>44044</v>
      </c>
      <c r="D223" s="28" t="n">
        <v>62.9</v>
      </c>
      <c r="E223" s="28" t="n">
        <v>72</v>
      </c>
      <c r="F223" s="29" t="n">
        <f aca="false">IF(AND(ISNUMBER(E223),D223&gt;0),E223/D223,IF($B223=$B222,IF(F222=0,1,F222),1))</f>
        <v>1.14467408585056</v>
      </c>
      <c r="G223" s="30" t="n">
        <f aca="false">IF(AND(ISNUMBER(E223),D223&gt;0),E223,D223*F223)</f>
        <v>72</v>
      </c>
      <c r="H223" s="28" t="n">
        <v>864</v>
      </c>
      <c r="I223" s="28" t="n">
        <v>1334</v>
      </c>
      <c r="J223" s="29" t="n">
        <f aca="false">IF(AND(ISNUMBER(I223),H223&gt;0),I223/H223,IF($B223=$B222,IF(J222=0,1,J222),1))</f>
        <v>1.54398148148148</v>
      </c>
      <c r="K223" s="30" t="n">
        <f aca="false">IF(AND(ISNUMBER(I223),H223&gt;0),I223,H223*J223)</f>
        <v>1334</v>
      </c>
      <c r="L223" s="28" t="n">
        <v>611</v>
      </c>
      <c r="M223" s="28" t="n">
        <v>531</v>
      </c>
      <c r="N223" s="29" t="n">
        <f aca="false">IF(AND(ISNUMBER(M223),L223&gt;0),M223/L223,IF($B223=$B222,IF(N222=0,1,N222),1))</f>
        <v>0.869067103109656</v>
      </c>
      <c r="O223" s="30" t="n">
        <f aca="false">IF(AND(ISNUMBER(M223),L223&gt;0),M223,L223*N223)</f>
        <v>531</v>
      </c>
      <c r="P223" s="28" t="n">
        <v>674</v>
      </c>
      <c r="Q223" s="28" t="n">
        <v>603</v>
      </c>
      <c r="R223" s="29" t="n">
        <f aca="false">IF(AND(ISNUMBER(Q223),P223&gt;0),Q223/P223,IF($B223=$B222,IF(R222=0,1,R222),1))</f>
        <v>0.894658753709199</v>
      </c>
      <c r="S223" s="30" t="n">
        <f aca="false">IF(AND(ISNUMBER(Q223),P223&gt;0),Q223,P223*R223)</f>
        <v>603</v>
      </c>
      <c r="T223" s="31" t="n">
        <f aca="false">DAY(EOMONTH(C223,0))</f>
        <v>31</v>
      </c>
    </row>
    <row r="224" customFormat="false" ht="15" hidden="false" customHeight="false" outlineLevel="0" collapsed="false">
      <c r="A224" s="26" t="s">
        <v>88</v>
      </c>
      <c r="B224" s="26" t="s">
        <v>49</v>
      </c>
      <c r="C224" s="27" t="n">
        <v>44075</v>
      </c>
      <c r="D224" s="28" t="n">
        <v>65.5</v>
      </c>
      <c r="E224" s="28" t="n">
        <v>70</v>
      </c>
      <c r="F224" s="29" t="n">
        <f aca="false">IF(AND(ISNUMBER(E224),D224&gt;0),E224/D224,IF($B224=$B223,IF(F223=0,1,F223),1))</f>
        <v>1.06870229007634</v>
      </c>
      <c r="G224" s="30" t="n">
        <f aca="false">IF(AND(ISNUMBER(E224),D224&gt;0),E224,D224*F224)</f>
        <v>70</v>
      </c>
      <c r="H224" s="28" t="n">
        <v>895</v>
      </c>
      <c r="I224" s="28" t="n">
        <v>1303</v>
      </c>
      <c r="J224" s="29" t="n">
        <f aca="false">IF(AND(ISNUMBER(I224),H224&gt;0),I224/H224,IF($B224=$B223,IF(J223=0,1,J223),1))</f>
        <v>1.45586592178771</v>
      </c>
      <c r="K224" s="30" t="n">
        <f aca="false">IF(AND(ISNUMBER(I224),H224&gt;0),I224,H224*J224)</f>
        <v>1303</v>
      </c>
      <c r="L224" s="28" t="n">
        <v>533</v>
      </c>
      <c r="M224" s="28" t="n">
        <v>513</v>
      </c>
      <c r="N224" s="29" t="n">
        <f aca="false">IF(AND(ISNUMBER(M224),L224&gt;0),M224/L224,IF($B224=$B223,IF(N223=0,1,N223),1))</f>
        <v>0.962476547842402</v>
      </c>
      <c r="O224" s="30" t="n">
        <f aca="false">IF(AND(ISNUMBER(M224),L224&gt;0),M224,L224*N224)</f>
        <v>513</v>
      </c>
      <c r="P224" s="28" t="n">
        <v>599</v>
      </c>
      <c r="Q224" s="28" t="n">
        <v>583</v>
      </c>
      <c r="R224" s="29" t="n">
        <f aca="false">IF(AND(ISNUMBER(Q224),P224&gt;0),Q224/P224,IF($B224=$B223,IF(R223=0,1,R223),1))</f>
        <v>0.973288814691152</v>
      </c>
      <c r="S224" s="30" t="n">
        <f aca="false">IF(AND(ISNUMBER(Q224),P224&gt;0),Q224,P224*R224)</f>
        <v>583</v>
      </c>
      <c r="T224" s="31" t="n">
        <f aca="false">DAY(EOMONTH(C224,0))</f>
        <v>30</v>
      </c>
    </row>
    <row r="225" customFormat="false" ht="15" hidden="false" customHeight="false" outlineLevel="0" collapsed="false">
      <c r="A225" s="26" t="s">
        <v>88</v>
      </c>
      <c r="B225" s="26" t="s">
        <v>49</v>
      </c>
      <c r="C225" s="27" t="n">
        <v>44105</v>
      </c>
      <c r="D225" s="28" t="n">
        <v>58.6</v>
      </c>
      <c r="E225" s="28"/>
      <c r="F225" s="29" t="n">
        <f aca="false">IF(AND(ISNUMBER(E225),D225&gt;0),E225/D225,IF($B225=$B224,IF(F224=0,1,F224),1))</f>
        <v>1.06870229007634</v>
      </c>
      <c r="G225" s="30" t="n">
        <f aca="false">IF(AND(ISNUMBER(E225),D225&gt;0),E225,D225*F225)</f>
        <v>62.6259541984733</v>
      </c>
      <c r="H225" s="28" t="n">
        <v>793</v>
      </c>
      <c r="I225" s="28"/>
      <c r="J225" s="29" t="n">
        <f aca="false">IF(AND(ISNUMBER(I225),H225&gt;0),I225/H225,IF($B225=$B224,IF(J224=0,1,J224),1))</f>
        <v>1.45586592178771</v>
      </c>
      <c r="K225" s="30" t="n">
        <f aca="false">IF(AND(ISNUMBER(I225),H225&gt;0),I225,H225*J225)</f>
        <v>1154.50167597765</v>
      </c>
      <c r="L225" s="28" t="n">
        <v>508</v>
      </c>
      <c r="M225" s="28"/>
      <c r="N225" s="29" t="n">
        <f aca="false">IF(AND(ISNUMBER(M225),L225&gt;0),M225/L225,IF($B225=$B224,IF(N224=0,1,N224),1))</f>
        <v>0.962476547842402</v>
      </c>
      <c r="O225" s="30" t="n">
        <f aca="false">IF(AND(ISNUMBER(M225),L225&gt;0),M225,L225*N225)</f>
        <v>488.93808630394</v>
      </c>
      <c r="P225" s="28" t="n">
        <v>567</v>
      </c>
      <c r="Q225" s="28"/>
      <c r="R225" s="29" t="n">
        <f aca="false">IF(AND(ISNUMBER(Q225),P225&gt;0),Q225/P225,IF($B225=$B224,IF(R224=0,1,R224),1))</f>
        <v>0.973288814691152</v>
      </c>
      <c r="S225" s="30" t="n">
        <f aca="false">IF(AND(ISNUMBER(Q225),P225&gt;0),Q225,P225*R225)</f>
        <v>551.854757929883</v>
      </c>
      <c r="T225" s="31" t="n">
        <f aca="false">DAY(EOMONTH(C225,0))</f>
        <v>31</v>
      </c>
    </row>
    <row r="226" customFormat="false" ht="15" hidden="false" customHeight="false" outlineLevel="0" collapsed="false">
      <c r="A226" s="26" t="s">
        <v>88</v>
      </c>
      <c r="B226" s="26" t="s">
        <v>49</v>
      </c>
      <c r="C226" s="27" t="n">
        <v>44136</v>
      </c>
      <c r="D226" s="28" t="n">
        <v>66.6</v>
      </c>
      <c r="E226" s="28"/>
      <c r="F226" s="29" t="n">
        <f aca="false">IF(AND(ISNUMBER(E226),D226&gt;0),E226/D226,IF($B226=$B225,IF(F225=0,1,F225),1))</f>
        <v>1.06870229007634</v>
      </c>
      <c r="G226" s="30" t="n">
        <f aca="false">IF(AND(ISNUMBER(E226),D226&gt;0),E226,D226*F226)</f>
        <v>71.175572519084</v>
      </c>
      <c r="H226" s="28" t="n">
        <v>917</v>
      </c>
      <c r="I226" s="28"/>
      <c r="J226" s="29" t="n">
        <f aca="false">IF(AND(ISNUMBER(I226),H226&gt;0),I226/H226,IF($B226=$B225,IF(J225=0,1,J225),1))</f>
        <v>1.45586592178771</v>
      </c>
      <c r="K226" s="30" t="n">
        <f aca="false">IF(AND(ISNUMBER(I226),H226&gt;0),I226,H226*J226)</f>
        <v>1335.02905027933</v>
      </c>
      <c r="L226" s="28" t="n">
        <v>550</v>
      </c>
      <c r="M226" s="28"/>
      <c r="N226" s="29" t="n">
        <f aca="false">IF(AND(ISNUMBER(M226),L226&gt;0),M226/L226,IF($B226=$B225,IF(N225=0,1,N225),1))</f>
        <v>0.962476547842402</v>
      </c>
      <c r="O226" s="30" t="n">
        <f aca="false">IF(AND(ISNUMBER(M226),L226&gt;0),M226,L226*N226)</f>
        <v>529.362101313321</v>
      </c>
      <c r="P226" s="28" t="n">
        <v>617</v>
      </c>
      <c r="Q226" s="28"/>
      <c r="R226" s="29" t="n">
        <f aca="false">IF(AND(ISNUMBER(Q226),P226&gt;0),Q226/P226,IF($B226=$B225,IF(R225=0,1,R225),1))</f>
        <v>0.973288814691152</v>
      </c>
      <c r="S226" s="30" t="n">
        <f aca="false">IF(AND(ISNUMBER(Q226),P226&gt;0),Q226,P226*R226)</f>
        <v>600.519198664441</v>
      </c>
      <c r="T226" s="31" t="n">
        <f aca="false">DAY(EOMONTH(C226,0))</f>
        <v>30</v>
      </c>
    </row>
    <row r="227" customFormat="false" ht="15" hidden="false" customHeight="false" outlineLevel="0" collapsed="false">
      <c r="A227" s="26" t="s">
        <v>88</v>
      </c>
      <c r="B227" s="26" t="s">
        <v>49</v>
      </c>
      <c r="C227" s="27" t="n">
        <v>44166</v>
      </c>
      <c r="D227" s="28" t="n">
        <v>67.2</v>
      </c>
      <c r="E227" s="28"/>
      <c r="F227" s="29" t="n">
        <f aca="false">IF(AND(ISNUMBER(E227),D227&gt;0),E227/D227,IF($B227=$B226,IF(F226=0,1,F226),1))</f>
        <v>1.06870229007634</v>
      </c>
      <c r="G227" s="30" t="n">
        <f aca="false">IF(AND(ISNUMBER(E227),D227&gt;0),E227,D227*F227)</f>
        <v>71.8167938931298</v>
      </c>
      <c r="H227" s="28" t="n">
        <v>983</v>
      </c>
      <c r="I227" s="28"/>
      <c r="J227" s="29" t="n">
        <f aca="false">IF(AND(ISNUMBER(I227),H227&gt;0),I227/H227,IF($B227=$B226,IF(J226=0,1,J226),1))</f>
        <v>1.45586592178771</v>
      </c>
      <c r="K227" s="30" t="n">
        <f aca="false">IF(AND(ISNUMBER(I227),H227&gt;0),I227,H227*J227)</f>
        <v>1431.11620111732</v>
      </c>
      <c r="L227" s="28" t="n">
        <v>519</v>
      </c>
      <c r="M227" s="28"/>
      <c r="N227" s="29" t="n">
        <f aca="false">IF(AND(ISNUMBER(M227),L227&gt;0),M227/L227,IF($B227=$B226,IF(N226=0,1,N226),1))</f>
        <v>0.962476547842402</v>
      </c>
      <c r="O227" s="30" t="n">
        <f aca="false">IF(AND(ISNUMBER(M227),L227&gt;0),M227,L227*N227)</f>
        <v>499.525328330206</v>
      </c>
      <c r="P227" s="28" t="n">
        <v>586</v>
      </c>
      <c r="Q227" s="28"/>
      <c r="R227" s="29" t="n">
        <f aca="false">IF(AND(ISNUMBER(Q227),P227&gt;0),Q227/P227,IF($B227=$B226,IF(R226=0,1,R226),1))</f>
        <v>0.973288814691152</v>
      </c>
      <c r="S227" s="30" t="n">
        <f aca="false">IF(AND(ISNUMBER(Q227),P227&gt;0),Q227,P227*R227)</f>
        <v>570.347245409015</v>
      </c>
      <c r="T227" s="31" t="n">
        <f aca="false">DAY(EOMONTH(C227,0))</f>
        <v>31</v>
      </c>
    </row>
    <row r="228" customFormat="false" ht="15" hidden="false" customHeight="false" outlineLevel="0" collapsed="false">
      <c r="A228" s="26" t="s">
        <v>88</v>
      </c>
      <c r="B228" s="26" t="s">
        <v>49</v>
      </c>
      <c r="C228" s="27" t="n">
        <v>44197</v>
      </c>
      <c r="D228" s="28" t="n">
        <v>65.2</v>
      </c>
      <c r="E228" s="28"/>
      <c r="F228" s="29" t="n">
        <f aca="false">IF(AND(ISNUMBER(E228),D228&gt;0),E228/D228,IF($B228=$B227,IF(F227=0,1,F227),1))</f>
        <v>1.06870229007634</v>
      </c>
      <c r="G228" s="30" t="n">
        <f aca="false">IF(AND(ISNUMBER(E228),D228&gt;0),E228,D228*F228)</f>
        <v>69.6793893129771</v>
      </c>
      <c r="H228" s="28" t="n">
        <v>790</v>
      </c>
      <c r="I228" s="28"/>
      <c r="J228" s="29" t="n">
        <f aca="false">IF(AND(ISNUMBER(I228),H228&gt;0),I228/H228,IF($B228=$B227,IF(J227=0,1,J227),1))</f>
        <v>1.45586592178771</v>
      </c>
      <c r="K228" s="30" t="n">
        <f aca="false">IF(AND(ISNUMBER(I228),H228&gt;0),I228,H228*J228)</f>
        <v>1150.13407821229</v>
      </c>
      <c r="L228" s="28" t="n">
        <v>479</v>
      </c>
      <c r="M228" s="28"/>
      <c r="N228" s="29" t="n">
        <f aca="false">IF(AND(ISNUMBER(M228),L228&gt;0),M228/L228,IF($B228=$B227,IF(N227=0,1,N227),1))</f>
        <v>0.962476547842402</v>
      </c>
      <c r="O228" s="30" t="n">
        <f aca="false">IF(AND(ISNUMBER(M228),L228&gt;0),M228,L228*N228)</f>
        <v>461.02626641651</v>
      </c>
      <c r="P228" s="28" t="n">
        <v>545</v>
      </c>
      <c r="Q228" s="28"/>
      <c r="R228" s="29" t="n">
        <f aca="false">IF(AND(ISNUMBER(Q228),P228&gt;0),Q228/P228,IF($B228=$B227,IF(R227=0,1,R227),1))</f>
        <v>0.973288814691152</v>
      </c>
      <c r="S228" s="30" t="n">
        <f aca="false">IF(AND(ISNUMBER(Q228),P228&gt;0),Q228,P228*R228)</f>
        <v>530.442404006678</v>
      </c>
      <c r="T228" s="31" t="n">
        <f aca="false">DAY(EOMONTH(C228,0))</f>
        <v>31</v>
      </c>
    </row>
    <row r="229" customFormat="false" ht="15" hidden="false" customHeight="false" outlineLevel="0" collapsed="false">
      <c r="A229" s="26" t="s">
        <v>88</v>
      </c>
      <c r="B229" s="26" t="s">
        <v>49</v>
      </c>
      <c r="C229" s="27" t="n">
        <v>44228</v>
      </c>
      <c r="D229" s="28" t="n">
        <v>65.2</v>
      </c>
      <c r="E229" s="28"/>
      <c r="F229" s="29" t="n">
        <f aca="false">IF(AND(ISNUMBER(E229),D229&gt;0),E229/D229,IF($B229=$B228,IF(F228=0,1,F228),1))</f>
        <v>1.06870229007634</v>
      </c>
      <c r="G229" s="30" t="n">
        <f aca="false">IF(AND(ISNUMBER(E229),D229&gt;0),E229,D229*F229)</f>
        <v>69.6793893129771</v>
      </c>
      <c r="H229" s="28" t="n">
        <v>901</v>
      </c>
      <c r="I229" s="28"/>
      <c r="J229" s="29" t="n">
        <f aca="false">IF(AND(ISNUMBER(I229),H229&gt;0),I229/H229,IF($B229=$B228,IF(J228=0,1,J228),1))</f>
        <v>1.45586592178771</v>
      </c>
      <c r="K229" s="30" t="n">
        <f aca="false">IF(AND(ISNUMBER(I229),H229&gt;0),I229,H229*J229)</f>
        <v>1311.73519553073</v>
      </c>
      <c r="L229" s="28" t="n">
        <v>458</v>
      </c>
      <c r="M229" s="28"/>
      <c r="N229" s="29" t="n">
        <f aca="false">IF(AND(ISNUMBER(M229),L229&gt;0),M229/L229,IF($B229=$B228,IF(N228=0,1,N228),1))</f>
        <v>0.962476547842402</v>
      </c>
      <c r="O229" s="30" t="n">
        <f aca="false">IF(AND(ISNUMBER(M229),L229&gt;0),M229,L229*N229)</f>
        <v>440.81425891182</v>
      </c>
      <c r="P229" s="28" t="n">
        <v>523</v>
      </c>
      <c r="Q229" s="28"/>
      <c r="R229" s="29" t="n">
        <f aca="false">IF(AND(ISNUMBER(Q229),P229&gt;0),Q229/P229,IF($B229=$B228,IF(R228=0,1,R228),1))</f>
        <v>0.973288814691152</v>
      </c>
      <c r="S229" s="30" t="n">
        <f aca="false">IF(AND(ISNUMBER(Q229),P229&gt;0),Q229,P229*R229)</f>
        <v>509.030050083473</v>
      </c>
      <c r="T229" s="31" t="n">
        <f aca="false">DAY(EOMONTH(C229,0))</f>
        <v>28</v>
      </c>
    </row>
    <row r="230" customFormat="false" ht="15" hidden="false" customHeight="false" outlineLevel="0" collapsed="false">
      <c r="A230" s="26" t="s">
        <v>88</v>
      </c>
      <c r="B230" s="26" t="s">
        <v>49</v>
      </c>
      <c r="C230" s="27" t="n">
        <v>44256</v>
      </c>
      <c r="D230" s="28" t="n">
        <v>66.8</v>
      </c>
      <c r="E230" s="28"/>
      <c r="F230" s="29" t="n">
        <f aca="false">IF(AND(ISNUMBER(E230),D230&gt;0),E230/D230,IF($B230=$B229,IF(F229=0,1,F229),1))</f>
        <v>1.06870229007634</v>
      </c>
      <c r="G230" s="30" t="n">
        <f aca="false">IF(AND(ISNUMBER(E230),D230&gt;0),E230,D230*F230)</f>
        <v>71.3893129770992</v>
      </c>
      <c r="H230" s="28" t="n">
        <v>980</v>
      </c>
      <c r="I230" s="28"/>
      <c r="J230" s="29" t="n">
        <f aca="false">IF(AND(ISNUMBER(I230),H230&gt;0),I230/H230,IF($B230=$B229,IF(J229=0,1,J229),1))</f>
        <v>1.45586592178771</v>
      </c>
      <c r="K230" s="30" t="n">
        <f aca="false">IF(AND(ISNUMBER(I230),H230&gt;0),I230,H230*J230)</f>
        <v>1426.74860335196</v>
      </c>
      <c r="L230" s="28" t="n">
        <v>429</v>
      </c>
      <c r="M230" s="28"/>
      <c r="N230" s="29" t="n">
        <f aca="false">IF(AND(ISNUMBER(M230),L230&gt;0),M230/L230,IF($B230=$B229,IF(N229=0,1,N229),1))</f>
        <v>0.962476547842402</v>
      </c>
      <c r="O230" s="30" t="n">
        <f aca="false">IF(AND(ISNUMBER(M230),L230&gt;0),M230,L230*N230)</f>
        <v>412.90243902439</v>
      </c>
      <c r="P230" s="28" t="n">
        <v>496</v>
      </c>
      <c r="Q230" s="28"/>
      <c r="R230" s="29" t="n">
        <f aca="false">IF(AND(ISNUMBER(Q230),P230&gt;0),Q230/P230,IF($B230=$B229,IF(R229=0,1,R229),1))</f>
        <v>0.973288814691152</v>
      </c>
      <c r="S230" s="30" t="n">
        <f aca="false">IF(AND(ISNUMBER(Q230),P230&gt;0),Q230,P230*R230)</f>
        <v>482.751252086811</v>
      </c>
      <c r="T230" s="31" t="n">
        <f aca="false">DAY(EOMONTH(C230,0))</f>
        <v>31</v>
      </c>
    </row>
    <row r="231" customFormat="false" ht="15" hidden="false" customHeight="false" outlineLevel="0" collapsed="false">
      <c r="A231" s="26" t="s">
        <v>88</v>
      </c>
      <c r="B231" s="26" t="s">
        <v>49</v>
      </c>
      <c r="C231" s="27" t="n">
        <v>44287</v>
      </c>
      <c r="D231" s="28" t="n">
        <v>64.9</v>
      </c>
      <c r="E231" s="28"/>
      <c r="F231" s="29" t="n">
        <f aca="false">IF(AND(ISNUMBER(E231),D231&gt;0),E231/D231,IF($B231=$B230,IF(F230=0,1,F230),1))</f>
        <v>1.06870229007634</v>
      </c>
      <c r="G231" s="30" t="n">
        <f aca="false">IF(AND(ISNUMBER(E231),D231&gt;0),E231,D231*F231)</f>
        <v>69.3587786259542</v>
      </c>
      <c r="H231" s="28" t="n">
        <v>907</v>
      </c>
      <c r="I231" s="28"/>
      <c r="J231" s="29" t="n">
        <f aca="false">IF(AND(ISNUMBER(I231),H231&gt;0),I231/H231,IF($B231=$B230,IF(J230=0,1,J230),1))</f>
        <v>1.45586592178771</v>
      </c>
      <c r="K231" s="30" t="n">
        <f aca="false">IF(AND(ISNUMBER(I231),H231&gt;0),I231,H231*J231)</f>
        <v>1320.47039106145</v>
      </c>
      <c r="L231" s="28" t="n">
        <v>329</v>
      </c>
      <c r="M231" s="28"/>
      <c r="N231" s="29" t="n">
        <f aca="false">IF(AND(ISNUMBER(M231),L231&gt;0),M231/L231,IF($B231=$B230,IF(N230=0,1,N230),1))</f>
        <v>0.962476547842402</v>
      </c>
      <c r="O231" s="30" t="n">
        <f aca="false">IF(AND(ISNUMBER(M231),L231&gt;0),M231,L231*N231)</f>
        <v>316.65478424015</v>
      </c>
      <c r="P231" s="28" t="n">
        <v>394</v>
      </c>
      <c r="Q231" s="28"/>
      <c r="R231" s="29" t="n">
        <f aca="false">IF(AND(ISNUMBER(Q231),P231&gt;0),Q231/P231,IF($B231=$B230,IF(R230=0,1,R230),1))</f>
        <v>0.973288814691152</v>
      </c>
      <c r="S231" s="30" t="n">
        <f aca="false">IF(AND(ISNUMBER(Q231),P231&gt;0),Q231,P231*R231)</f>
        <v>383.475792988314</v>
      </c>
      <c r="T231" s="31" t="n">
        <f aca="false">DAY(EOMONTH(C231,0))</f>
        <v>30</v>
      </c>
    </row>
    <row r="232" customFormat="false" ht="15" hidden="false" customHeight="false" outlineLevel="0" collapsed="false">
      <c r="A232" s="26" t="s">
        <v>88</v>
      </c>
      <c r="B232" s="26" t="s">
        <v>49</v>
      </c>
      <c r="C232" s="27" t="n">
        <v>44317</v>
      </c>
      <c r="D232" s="28" t="n">
        <v>70.3</v>
      </c>
      <c r="E232" s="28"/>
      <c r="F232" s="29" t="n">
        <f aca="false">IF(AND(ISNUMBER(E232),D232&gt;0),E232/D232,IF($B232=$B231,IF(F231=0,1,F231),1))</f>
        <v>1.06870229007634</v>
      </c>
      <c r="G232" s="30" t="n">
        <f aca="false">IF(AND(ISNUMBER(E232),D232&gt;0),E232,D232*F232)</f>
        <v>75.1297709923664</v>
      </c>
      <c r="H232" s="28" t="n">
        <v>948</v>
      </c>
      <c r="I232" s="28"/>
      <c r="J232" s="29" t="n">
        <f aca="false">IF(AND(ISNUMBER(I232),H232&gt;0),I232/H232,IF($B232=$B231,IF(J231=0,1,J231),1))</f>
        <v>1.45586592178771</v>
      </c>
      <c r="K232" s="30" t="n">
        <f aca="false">IF(AND(ISNUMBER(I232),H232&gt;0),I232,H232*J232)</f>
        <v>1380.16089385475</v>
      </c>
      <c r="L232" s="28" t="n">
        <v>384</v>
      </c>
      <c r="M232" s="28"/>
      <c r="N232" s="29" t="n">
        <f aca="false">IF(AND(ISNUMBER(M232),L232&gt;0),M232/L232,IF($B232=$B231,IF(N231=0,1,N231),1))</f>
        <v>0.962476547842402</v>
      </c>
      <c r="O232" s="30" t="n">
        <f aca="false">IF(AND(ISNUMBER(M232),L232&gt;0),M232,L232*N232)</f>
        <v>369.590994371482</v>
      </c>
      <c r="P232" s="28" t="n">
        <v>454</v>
      </c>
      <c r="Q232" s="28"/>
      <c r="R232" s="29" t="n">
        <f aca="false">IF(AND(ISNUMBER(Q232),P232&gt;0),Q232/P232,IF($B232=$B231,IF(R231=0,1,R231),1))</f>
        <v>0.973288814691152</v>
      </c>
      <c r="S232" s="30" t="n">
        <f aca="false">IF(AND(ISNUMBER(Q232),P232&gt;0),Q232,P232*R232)</f>
        <v>441.873121869783</v>
      </c>
      <c r="T232" s="31" t="n">
        <f aca="false">DAY(EOMONTH(C232,0))</f>
        <v>31</v>
      </c>
    </row>
    <row r="233" customFormat="false" ht="15" hidden="false" customHeight="false" outlineLevel="0" collapsed="false">
      <c r="A233" s="26" t="s">
        <v>88</v>
      </c>
      <c r="B233" s="26" t="s">
        <v>49</v>
      </c>
      <c r="C233" s="27" t="n">
        <v>44348</v>
      </c>
      <c r="D233" s="28" t="n">
        <v>63.3</v>
      </c>
      <c r="E233" s="28"/>
      <c r="F233" s="29" t="n">
        <f aca="false">IF(AND(ISNUMBER(E233),D233&gt;0),E233/D233,IF($B233=$B232,IF(F232=0,1,F232),1))</f>
        <v>1.06870229007634</v>
      </c>
      <c r="G233" s="30" t="n">
        <f aca="false">IF(AND(ISNUMBER(E233),D233&gt;0),E233,D233*F233)</f>
        <v>67.6488549618321</v>
      </c>
      <c r="H233" s="28" t="n">
        <v>1063</v>
      </c>
      <c r="I233" s="28"/>
      <c r="J233" s="29" t="n">
        <f aca="false">IF(AND(ISNUMBER(I233),H233&gt;0),I233/H233,IF($B233=$B232,IF(J232=0,1,J232),1))</f>
        <v>1.45586592178771</v>
      </c>
      <c r="K233" s="30" t="n">
        <f aca="false">IF(AND(ISNUMBER(I233),H233&gt;0),I233,H233*J233)</f>
        <v>1547.58547486034</v>
      </c>
      <c r="L233" s="28" t="n">
        <v>375</v>
      </c>
      <c r="M233" s="28"/>
      <c r="N233" s="29" t="n">
        <f aca="false">IF(AND(ISNUMBER(M233),L233&gt;0),M233/L233,IF($B233=$B232,IF(N232=0,1,N232),1))</f>
        <v>0.962476547842402</v>
      </c>
      <c r="O233" s="30" t="n">
        <f aca="false">IF(AND(ISNUMBER(M233),L233&gt;0),M233,L233*N233)</f>
        <v>360.928705440901</v>
      </c>
      <c r="P233" s="28" t="n">
        <v>439</v>
      </c>
      <c r="Q233" s="28"/>
      <c r="R233" s="29" t="n">
        <f aca="false">IF(AND(ISNUMBER(Q233),P233&gt;0),Q233/P233,IF($B233=$B232,IF(R232=0,1,R232),1))</f>
        <v>0.973288814691152</v>
      </c>
      <c r="S233" s="30" t="n">
        <f aca="false">IF(AND(ISNUMBER(Q233),P233&gt;0),Q233,P233*R233)</f>
        <v>427.273789649416</v>
      </c>
      <c r="T233" s="31" t="n">
        <f aca="false">DAY(EOMONTH(C233,0))</f>
        <v>30</v>
      </c>
    </row>
    <row r="234" customFormat="false" ht="15" hidden="false" customHeight="false" outlineLevel="0" collapsed="false">
      <c r="A234" s="26" t="s">
        <v>88</v>
      </c>
      <c r="B234" s="26" t="s">
        <v>49</v>
      </c>
      <c r="C234" s="27" t="n">
        <v>44409</v>
      </c>
      <c r="D234" s="28" t="n">
        <v>67</v>
      </c>
      <c r="E234" s="28"/>
      <c r="F234" s="29" t="n">
        <f aca="false">IF(AND(ISNUMBER(E234),D234&gt;0),E234/D234,IF($B234=$B233,IF(F233=0,1,F233),1))</f>
        <v>1.06870229007634</v>
      </c>
      <c r="G234" s="30" t="n">
        <f aca="false">IF(AND(ISNUMBER(E234),D234&gt;0),E234,D234*F234)</f>
        <v>71.6030534351145</v>
      </c>
      <c r="H234" s="28" t="n">
        <v>1112</v>
      </c>
      <c r="I234" s="28"/>
      <c r="J234" s="29" t="n">
        <f aca="false">IF(AND(ISNUMBER(I234),H234&gt;0),I234/H234,IF($B234=$B233,IF(J233=0,1,J233),1))</f>
        <v>1.45586592178771</v>
      </c>
      <c r="K234" s="30" t="n">
        <f aca="false">IF(AND(ISNUMBER(I234),H234&gt;0),I234,H234*J234)</f>
        <v>1618.92290502793</v>
      </c>
      <c r="L234" s="28" t="n">
        <v>506</v>
      </c>
      <c r="M234" s="28"/>
      <c r="N234" s="29" t="n">
        <f aca="false">IF(AND(ISNUMBER(M234),L234&gt;0),M234/L234,IF($B234=$B233,IF(N233=0,1,N233),1))</f>
        <v>0.962476547842402</v>
      </c>
      <c r="O234" s="30" t="n">
        <f aca="false">IF(AND(ISNUMBER(M234),L234&gt;0),M234,L234*N234)</f>
        <v>487.013133208255</v>
      </c>
      <c r="P234" s="28" t="n">
        <v>573</v>
      </c>
      <c r="Q234" s="28"/>
      <c r="R234" s="29" t="n">
        <f aca="false">IF(AND(ISNUMBER(Q234),P234&gt;0),Q234/P234,IF($B234=$B233,IF(R233=0,1,R233),1))</f>
        <v>0.973288814691152</v>
      </c>
      <c r="S234" s="30" t="n">
        <f aca="false">IF(AND(ISNUMBER(Q234),P234&gt;0),Q234,P234*R234)</f>
        <v>557.69449081803</v>
      </c>
      <c r="T234" s="31" t="n">
        <f aca="false">DAY(EOMONTH(C234,0))</f>
        <v>31</v>
      </c>
    </row>
    <row r="235" customFormat="false" ht="15" hidden="false" customHeight="false" outlineLevel="0" collapsed="false">
      <c r="A235" s="26" t="s">
        <v>88</v>
      </c>
      <c r="B235" s="26" t="s">
        <v>49</v>
      </c>
      <c r="C235" s="27" t="n">
        <v>44440</v>
      </c>
      <c r="D235" s="28" t="n">
        <v>63.4</v>
      </c>
      <c r="E235" s="28"/>
      <c r="F235" s="29" t="n">
        <f aca="false">IF(AND(ISNUMBER(E235),D235&gt;0),E235/D235,IF($B235=$B234,IF(F234=0,1,F234),1))</f>
        <v>1.06870229007634</v>
      </c>
      <c r="G235" s="30" t="n">
        <f aca="false">IF(AND(ISNUMBER(E235),D235&gt;0),E235,D235*F235)</f>
        <v>67.7557251908397</v>
      </c>
      <c r="H235" s="28" t="n">
        <v>1076</v>
      </c>
      <c r="I235" s="28"/>
      <c r="J235" s="29" t="n">
        <f aca="false">IF(AND(ISNUMBER(I235),H235&gt;0),I235/H235,IF($B235=$B234,IF(J234=0,1,J234),1))</f>
        <v>1.45586592178771</v>
      </c>
      <c r="K235" s="30" t="n">
        <f aca="false">IF(AND(ISNUMBER(I235),H235&gt;0),I235,H235*J235)</f>
        <v>1566.51173184358</v>
      </c>
      <c r="L235" s="28" t="n">
        <v>451</v>
      </c>
      <c r="M235" s="28"/>
      <c r="N235" s="29" t="n">
        <f aca="false">IF(AND(ISNUMBER(M235),L235&gt;0),M235/L235,IF($B235=$B234,IF(N234=0,1,N234),1))</f>
        <v>0.962476547842402</v>
      </c>
      <c r="O235" s="30" t="n">
        <f aca="false">IF(AND(ISNUMBER(M235),L235&gt;0),M235,L235*N235)</f>
        <v>434.076923076923</v>
      </c>
      <c r="P235" s="28" t="n">
        <v>514</v>
      </c>
      <c r="Q235" s="28"/>
      <c r="R235" s="29" t="n">
        <f aca="false">IF(AND(ISNUMBER(Q235),P235&gt;0),Q235/P235,IF($B235=$B234,IF(R234=0,1,R234),1))</f>
        <v>0.973288814691152</v>
      </c>
      <c r="S235" s="30" t="n">
        <f aca="false">IF(AND(ISNUMBER(Q235),P235&gt;0),Q235,P235*R235)</f>
        <v>500.270450751252</v>
      </c>
      <c r="T235" s="31" t="n">
        <f aca="false">DAY(EOMONTH(C235,0))</f>
        <v>30</v>
      </c>
    </row>
    <row r="236" customFormat="false" ht="15" hidden="false" customHeight="false" outlineLevel="0" collapsed="false">
      <c r="A236" s="26" t="s">
        <v>88</v>
      </c>
      <c r="B236" s="26" t="s">
        <v>49</v>
      </c>
      <c r="C236" s="27" t="n">
        <v>44470</v>
      </c>
      <c r="D236" s="28" t="n">
        <v>63.2</v>
      </c>
      <c r="E236" s="28"/>
      <c r="F236" s="29" t="n">
        <f aca="false">IF(AND(ISNUMBER(E236),D236&gt;0),E236/D236,IF($B236=$B235,IF(F235=0,1,F235),1))</f>
        <v>1.06870229007634</v>
      </c>
      <c r="G236" s="30" t="n">
        <f aca="false">IF(AND(ISNUMBER(E236),D236&gt;0),E236,D236*F236)</f>
        <v>67.5419847328244</v>
      </c>
      <c r="H236" s="28" t="n">
        <v>1008</v>
      </c>
      <c r="I236" s="28"/>
      <c r="J236" s="29" t="n">
        <f aca="false">IF(AND(ISNUMBER(I236),H236&gt;0),I236/H236,IF($B236=$B235,IF(J235=0,1,J235),1))</f>
        <v>1.45586592178771</v>
      </c>
      <c r="K236" s="30" t="n">
        <f aca="false">IF(AND(ISNUMBER(I236),H236&gt;0),I236,H236*J236)</f>
        <v>1467.51284916201</v>
      </c>
      <c r="L236" s="28" t="n">
        <v>451</v>
      </c>
      <c r="M236" s="28"/>
      <c r="N236" s="29" t="n">
        <f aca="false">IF(AND(ISNUMBER(M236),L236&gt;0),M236/L236,IF($B236=$B235,IF(N235=0,1,N235),1))</f>
        <v>0.962476547842402</v>
      </c>
      <c r="O236" s="30" t="n">
        <f aca="false">IF(AND(ISNUMBER(M236),L236&gt;0),M236,L236*N236)</f>
        <v>434.076923076923</v>
      </c>
      <c r="P236" s="28" t="n">
        <v>514</v>
      </c>
      <c r="Q236" s="28"/>
      <c r="R236" s="29" t="n">
        <f aca="false">IF(AND(ISNUMBER(Q236),P236&gt;0),Q236/P236,IF($B236=$B235,IF(R235=0,1,R235),1))</f>
        <v>0.973288814691152</v>
      </c>
      <c r="S236" s="30" t="n">
        <f aca="false">IF(AND(ISNUMBER(Q236),P236&gt;0),Q236,P236*R236)</f>
        <v>500.270450751252</v>
      </c>
      <c r="T236" s="31" t="n">
        <f aca="false">DAY(EOMONTH(C236,0))</f>
        <v>31</v>
      </c>
    </row>
    <row r="237" customFormat="false" ht="15" hidden="false" customHeight="false" outlineLevel="0" collapsed="false">
      <c r="A237" s="26" t="s">
        <v>88</v>
      </c>
      <c r="B237" s="26" t="s">
        <v>49</v>
      </c>
      <c r="C237" s="27" t="n">
        <v>44501</v>
      </c>
      <c r="D237" s="28" t="n">
        <v>65.5</v>
      </c>
      <c r="E237" s="28"/>
      <c r="F237" s="29" t="n">
        <f aca="false">IF(AND(ISNUMBER(E237),D237&gt;0),E237/D237,IF($B237=$B236,IF(F236=0,1,F236),1))</f>
        <v>1.06870229007634</v>
      </c>
      <c r="G237" s="30" t="n">
        <f aca="false">IF(AND(ISNUMBER(E237),D237&gt;0),E237,D237*F237)</f>
        <v>70</v>
      </c>
      <c r="H237" s="28" t="n">
        <v>934</v>
      </c>
      <c r="I237" s="28"/>
      <c r="J237" s="29" t="n">
        <f aca="false">IF(AND(ISNUMBER(I237),H237&gt;0),I237/H237,IF($B237=$B236,IF(J236=0,1,J236),1))</f>
        <v>1.45586592178771</v>
      </c>
      <c r="K237" s="30" t="n">
        <f aca="false">IF(AND(ISNUMBER(I237),H237&gt;0),I237,H237*J237)</f>
        <v>1359.77877094972</v>
      </c>
      <c r="L237" s="28" t="n">
        <v>472</v>
      </c>
      <c r="M237" s="28"/>
      <c r="N237" s="29" t="n">
        <f aca="false">IF(AND(ISNUMBER(M237),L237&gt;0),M237/L237,IF($B237=$B236,IF(N236=0,1,N236),1))</f>
        <v>0.962476547842402</v>
      </c>
      <c r="O237" s="30" t="n">
        <f aca="false">IF(AND(ISNUMBER(M237),L237&gt;0),M237,L237*N237)</f>
        <v>454.288930581614</v>
      </c>
      <c r="P237" s="28" t="n">
        <v>537</v>
      </c>
      <c r="Q237" s="28"/>
      <c r="R237" s="29" t="n">
        <f aca="false">IF(AND(ISNUMBER(Q237),P237&gt;0),Q237/P237,IF($B237=$B236,IF(R236=0,1,R236),1))</f>
        <v>0.973288814691152</v>
      </c>
      <c r="S237" s="30" t="n">
        <f aca="false">IF(AND(ISNUMBER(Q237),P237&gt;0),Q237,P237*R237)</f>
        <v>522.656093489149</v>
      </c>
      <c r="T237" s="31" t="n">
        <f aca="false">DAY(EOMONTH(C237,0))</f>
        <v>30</v>
      </c>
    </row>
    <row r="238" customFormat="false" ht="15" hidden="false" customHeight="false" outlineLevel="0" collapsed="false">
      <c r="A238" s="26" t="s">
        <v>88</v>
      </c>
      <c r="B238" s="26" t="s">
        <v>49</v>
      </c>
      <c r="C238" s="27" t="n">
        <v>44531</v>
      </c>
      <c r="D238" s="28" t="n">
        <v>62.1</v>
      </c>
      <c r="E238" s="28"/>
      <c r="F238" s="29" t="n">
        <f aca="false">IF(AND(ISNUMBER(E238),D238&gt;0),E238/D238,IF($B238=$B237,IF(F237=0,1,F237),1))</f>
        <v>1.06870229007634</v>
      </c>
      <c r="G238" s="30" t="n">
        <f aca="false">IF(AND(ISNUMBER(E238),D238&gt;0),E238,D238*F238)</f>
        <v>66.3664122137405</v>
      </c>
      <c r="H238" s="28" t="n">
        <v>923</v>
      </c>
      <c r="I238" s="28"/>
      <c r="J238" s="29" t="n">
        <f aca="false">IF(AND(ISNUMBER(I238),H238&gt;0),I238/H238,IF($B238=$B237,IF(J237=0,1,J237),1))</f>
        <v>1.45586592178771</v>
      </c>
      <c r="K238" s="30" t="n">
        <f aca="false">IF(AND(ISNUMBER(I238),H238&gt;0),I238,H238*J238)</f>
        <v>1343.76424581006</v>
      </c>
      <c r="L238" s="28" t="n">
        <v>447</v>
      </c>
      <c r="M238" s="28"/>
      <c r="N238" s="29" t="n">
        <f aca="false">IF(AND(ISNUMBER(M238),L238&gt;0),M238/L238,IF($B238=$B237,IF(N237=0,1,N237),1))</f>
        <v>0.962476547842402</v>
      </c>
      <c r="O238" s="30" t="n">
        <f aca="false">IF(AND(ISNUMBER(M238),L238&gt;0),M238,L238*N238)</f>
        <v>430.227016885554</v>
      </c>
      <c r="P238" s="28" t="n">
        <v>509</v>
      </c>
      <c r="Q238" s="28"/>
      <c r="R238" s="29" t="n">
        <f aca="false">IF(AND(ISNUMBER(Q238),P238&gt;0),Q238/P238,IF($B238=$B237,IF(R237=0,1,R237),1))</f>
        <v>0.973288814691152</v>
      </c>
      <c r="S238" s="30" t="n">
        <f aca="false">IF(AND(ISNUMBER(Q238),P238&gt;0),Q238,P238*R238)</f>
        <v>495.404006677796</v>
      </c>
      <c r="T238" s="31" t="n">
        <f aca="false">DAY(EOMONTH(C238,0))</f>
        <v>31</v>
      </c>
    </row>
    <row r="239" customFormat="false" ht="15" hidden="false" customHeight="false" outlineLevel="0" collapsed="false">
      <c r="A239" s="26" t="s">
        <v>88</v>
      </c>
      <c r="B239" s="26" t="s">
        <v>49</v>
      </c>
      <c r="C239" s="27" t="n">
        <v>44562</v>
      </c>
      <c r="D239" s="28" t="n">
        <v>60.3</v>
      </c>
      <c r="E239" s="28"/>
      <c r="F239" s="29" t="n">
        <f aca="false">IF(AND(ISNUMBER(E239),D239&gt;0),E239/D239,IF($B239=$B238,IF(F238=0,1,F238),1))</f>
        <v>1.06870229007634</v>
      </c>
      <c r="G239" s="30" t="n">
        <f aca="false">IF(AND(ISNUMBER(E239),D239&gt;0),E239,D239*F239)</f>
        <v>64.4427480916031</v>
      </c>
      <c r="H239" s="28" t="n">
        <v>1160</v>
      </c>
      <c r="I239" s="28"/>
      <c r="J239" s="29" t="n">
        <f aca="false">IF(AND(ISNUMBER(I239),H239&gt;0),I239/H239,IF($B239=$B238,IF(J238=0,1,J238),1))</f>
        <v>1.45586592178771</v>
      </c>
      <c r="K239" s="30" t="n">
        <f aca="false">IF(AND(ISNUMBER(I239),H239&gt;0),I239,H239*J239)</f>
        <v>1688.80446927374</v>
      </c>
      <c r="L239" s="28" t="n">
        <v>487</v>
      </c>
      <c r="M239" s="28"/>
      <c r="N239" s="29" t="n">
        <f aca="false">IF(AND(ISNUMBER(M239),L239&gt;0),M239/L239,IF($B239=$B238,IF(N238=0,1,N238),1))</f>
        <v>0.962476547842402</v>
      </c>
      <c r="O239" s="30" t="n">
        <f aca="false">IF(AND(ISNUMBER(M239),L239&gt;0),M239,L239*N239)</f>
        <v>468.72607879925</v>
      </c>
      <c r="P239" s="28" t="n">
        <v>547</v>
      </c>
      <c r="Q239" s="28"/>
      <c r="R239" s="29" t="n">
        <f aca="false">IF(AND(ISNUMBER(Q239),P239&gt;0),Q239/P239,IF($B239=$B238,IF(R238=0,1,R238),1))</f>
        <v>0.973288814691152</v>
      </c>
      <c r="S239" s="30" t="n">
        <f aca="false">IF(AND(ISNUMBER(Q239),P239&gt;0),Q239,P239*R239)</f>
        <v>532.38898163606</v>
      </c>
      <c r="T239" s="31" t="n">
        <f aca="false">DAY(EOMONTH(C239,0))</f>
        <v>31</v>
      </c>
    </row>
    <row r="240" customFormat="false" ht="15" hidden="false" customHeight="false" outlineLevel="0" collapsed="false">
      <c r="A240" s="26" t="s">
        <v>88</v>
      </c>
      <c r="B240" s="26" t="s">
        <v>49</v>
      </c>
      <c r="C240" s="27" t="n">
        <v>44593</v>
      </c>
      <c r="D240" s="28" t="n">
        <v>59.6</v>
      </c>
      <c r="E240" s="28"/>
      <c r="F240" s="29" t="n">
        <f aca="false">IF(AND(ISNUMBER(E240),D240&gt;0),E240/D240,IF($B240=$B239,IF(F239=0,1,F239),1))</f>
        <v>1.06870229007634</v>
      </c>
      <c r="G240" s="30" t="n">
        <f aca="false">IF(AND(ISNUMBER(E240),D240&gt;0),E240,D240*F240)</f>
        <v>63.6946564885496</v>
      </c>
      <c r="H240" s="28" t="n">
        <v>1175</v>
      </c>
      <c r="I240" s="28"/>
      <c r="J240" s="29" t="n">
        <f aca="false">IF(AND(ISNUMBER(I240),H240&gt;0),I240/H240,IF($B240=$B239,IF(J239=0,1,J239),1))</f>
        <v>1.45586592178771</v>
      </c>
      <c r="K240" s="30" t="n">
        <f aca="false">IF(AND(ISNUMBER(I240),H240&gt;0),I240,H240*J240)</f>
        <v>1710.64245810056</v>
      </c>
      <c r="L240" s="28" t="n">
        <v>522</v>
      </c>
      <c r="M240" s="28"/>
      <c r="N240" s="29" t="n">
        <f aca="false">IF(AND(ISNUMBER(M240),L240&gt;0),M240/L240,IF($B240=$B239,IF(N239=0,1,N239),1))</f>
        <v>0.962476547842402</v>
      </c>
      <c r="O240" s="30" t="n">
        <f aca="false">IF(AND(ISNUMBER(M240),L240&gt;0),M240,L240*N240)</f>
        <v>502.412757973734</v>
      </c>
      <c r="P240" s="28" t="n">
        <v>581</v>
      </c>
      <c r="Q240" s="28"/>
      <c r="R240" s="29" t="n">
        <f aca="false">IF(AND(ISNUMBER(Q240),P240&gt;0),Q240/P240,IF($B240=$B239,IF(R239=0,1,R239),1))</f>
        <v>0.973288814691152</v>
      </c>
      <c r="S240" s="30" t="n">
        <f aca="false">IF(AND(ISNUMBER(Q240),P240&gt;0),Q240,P240*R240)</f>
        <v>565.480801335559</v>
      </c>
      <c r="T240" s="31" t="n">
        <f aca="false">DAY(EOMONTH(C240,0))</f>
        <v>28</v>
      </c>
    </row>
    <row r="241" customFormat="false" ht="15" hidden="false" customHeight="false" outlineLevel="0" collapsed="false">
      <c r="A241" s="26" t="s">
        <v>88</v>
      </c>
      <c r="B241" s="26" t="s">
        <v>49</v>
      </c>
      <c r="C241" s="27" t="n">
        <v>44621</v>
      </c>
      <c r="D241" s="28" t="n">
        <v>58.7</v>
      </c>
      <c r="E241" s="28"/>
      <c r="F241" s="29" t="n">
        <f aca="false">IF(AND(ISNUMBER(E241),D241&gt;0),E241/D241,IF($B241=$B240,IF(F240=0,1,F240),1))</f>
        <v>1.06870229007634</v>
      </c>
      <c r="G241" s="30" t="n">
        <f aca="false">IF(AND(ISNUMBER(E241),D241&gt;0),E241,D241*F241)</f>
        <v>62.7328244274809</v>
      </c>
      <c r="H241" s="28" t="n">
        <v>1167</v>
      </c>
      <c r="I241" s="28"/>
      <c r="J241" s="29" t="n">
        <f aca="false">IF(AND(ISNUMBER(I241),H241&gt;0),I241/H241,IF($B241=$B240,IF(J240=0,1,J240),1))</f>
        <v>1.45586592178771</v>
      </c>
      <c r="K241" s="30" t="n">
        <f aca="false">IF(AND(ISNUMBER(I241),H241&gt;0),I241,H241*J241)</f>
        <v>1698.99553072626</v>
      </c>
      <c r="L241" s="28" t="n">
        <v>536</v>
      </c>
      <c r="M241" s="28"/>
      <c r="N241" s="29" t="n">
        <f aca="false">IF(AND(ISNUMBER(M241),L241&gt;0),M241/L241,IF($B241=$B240,IF(N240=0,1,N240),1))</f>
        <v>0.962476547842402</v>
      </c>
      <c r="O241" s="30" t="n">
        <f aca="false">IF(AND(ISNUMBER(M241),L241&gt;0),M241,L241*N241)</f>
        <v>515.887429643527</v>
      </c>
      <c r="P241" s="28" t="n">
        <v>595</v>
      </c>
      <c r="Q241" s="28"/>
      <c r="R241" s="29" t="n">
        <f aca="false">IF(AND(ISNUMBER(Q241),P241&gt;0),Q241/P241,IF($B241=$B240,IF(R240=0,1,R240),1))</f>
        <v>0.973288814691152</v>
      </c>
      <c r="S241" s="30" t="n">
        <f aca="false">IF(AND(ISNUMBER(Q241),P241&gt;0),Q241,P241*R241)</f>
        <v>579.106844741235</v>
      </c>
      <c r="T241" s="31" t="n">
        <f aca="false">DAY(EOMONTH(C241,0))</f>
        <v>31</v>
      </c>
    </row>
    <row r="242" customFormat="false" ht="15" hidden="false" customHeight="false" outlineLevel="0" collapsed="false">
      <c r="A242" s="26" t="s">
        <v>88</v>
      </c>
      <c r="B242" s="26" t="s">
        <v>49</v>
      </c>
      <c r="C242" s="27" t="n">
        <v>44652</v>
      </c>
      <c r="D242" s="28" t="n">
        <v>60.3</v>
      </c>
      <c r="E242" s="28"/>
      <c r="F242" s="29" t="n">
        <f aca="false">IF(AND(ISNUMBER(E242),D242&gt;0),E242/D242,IF($B242=$B241,IF(F241=0,1,F241),1))</f>
        <v>1.06870229007634</v>
      </c>
      <c r="G242" s="30" t="n">
        <f aca="false">IF(AND(ISNUMBER(E242),D242&gt;0),E242,D242*F242)</f>
        <v>64.4427480916031</v>
      </c>
      <c r="H242" s="28" t="n">
        <v>1269</v>
      </c>
      <c r="I242" s="28"/>
      <c r="J242" s="29" t="n">
        <f aca="false">IF(AND(ISNUMBER(I242),H242&gt;0),I242/H242,IF($B242=$B241,IF(J241=0,1,J241),1))</f>
        <v>1.45586592178771</v>
      </c>
      <c r="K242" s="30" t="n">
        <f aca="false">IF(AND(ISNUMBER(I242),H242&gt;0),I242,H242*J242)</f>
        <v>1847.4938547486</v>
      </c>
      <c r="L242" s="28" t="n">
        <v>483</v>
      </c>
      <c r="M242" s="28"/>
      <c r="N242" s="29" t="n">
        <f aca="false">IF(AND(ISNUMBER(M242),L242&gt;0),M242/L242,IF($B242=$B241,IF(N241=0,1,N241),1))</f>
        <v>0.962476547842402</v>
      </c>
      <c r="O242" s="30" t="n">
        <f aca="false">IF(AND(ISNUMBER(M242),L242&gt;0),M242,L242*N242)</f>
        <v>464.87617260788</v>
      </c>
      <c r="P242" s="28" t="n">
        <v>544</v>
      </c>
      <c r="Q242" s="28"/>
      <c r="R242" s="29" t="n">
        <f aca="false">IF(AND(ISNUMBER(Q242),P242&gt;0),Q242/P242,IF($B242=$B241,IF(R241=0,1,R241),1))</f>
        <v>0.973288814691152</v>
      </c>
      <c r="S242" s="30" t="n">
        <f aca="false">IF(AND(ISNUMBER(Q242),P242&gt;0),Q242,P242*R242)</f>
        <v>529.469115191987</v>
      </c>
      <c r="T242" s="31" t="n">
        <f aca="false">DAY(EOMONTH(C242,0))</f>
        <v>30</v>
      </c>
    </row>
    <row r="243" customFormat="false" ht="15" hidden="false" customHeight="false" outlineLevel="0" collapsed="false">
      <c r="A243" s="26" t="s">
        <v>88</v>
      </c>
      <c r="B243" s="26" t="s">
        <v>49</v>
      </c>
      <c r="C243" s="27" t="n">
        <v>44682</v>
      </c>
      <c r="D243" s="28" t="n">
        <v>59.6</v>
      </c>
      <c r="E243" s="28"/>
      <c r="F243" s="29" t="n">
        <f aca="false">IF(AND(ISNUMBER(E243),D243&gt;0),E243/D243,IF($B243=$B242,IF(F242=0,1,F242),1))</f>
        <v>1.06870229007634</v>
      </c>
      <c r="G243" s="30" t="n">
        <f aca="false">IF(AND(ISNUMBER(E243),D243&gt;0),E243,D243*F243)</f>
        <v>63.6946564885496</v>
      </c>
      <c r="H243" s="28" t="n">
        <v>1297</v>
      </c>
      <c r="I243" s="28"/>
      <c r="J243" s="29" t="n">
        <f aca="false">IF(AND(ISNUMBER(I243),H243&gt;0),I243/H243,IF($B243=$B242,IF(J242=0,1,J242),1))</f>
        <v>1.45586592178771</v>
      </c>
      <c r="K243" s="30" t="n">
        <f aca="false">IF(AND(ISNUMBER(I243),H243&gt;0),I243,H243*J243)</f>
        <v>1888.25810055866</v>
      </c>
      <c r="L243" s="28" t="n">
        <v>501</v>
      </c>
      <c r="M243" s="28"/>
      <c r="N243" s="29" t="n">
        <f aca="false">IF(AND(ISNUMBER(M243),L243&gt;0),M243/L243,IF($B243=$B242,IF(N242=0,1,N242),1))</f>
        <v>0.962476547842402</v>
      </c>
      <c r="O243" s="30" t="n">
        <f aca="false">IF(AND(ISNUMBER(M243),L243&gt;0),M243,L243*N243)</f>
        <v>482.200750469043</v>
      </c>
      <c r="P243" s="28" t="n">
        <v>560</v>
      </c>
      <c r="Q243" s="28"/>
      <c r="R243" s="29" t="n">
        <f aca="false">IF(AND(ISNUMBER(Q243),P243&gt;0),Q243/P243,IF($B243=$B242,IF(R242=0,1,R242),1))</f>
        <v>0.973288814691152</v>
      </c>
      <c r="S243" s="30" t="n">
        <f aca="false">IF(AND(ISNUMBER(Q243),P243&gt;0),Q243,P243*R243)</f>
        <v>545.041736227045</v>
      </c>
      <c r="T243" s="31" t="n">
        <f aca="false">DAY(EOMONTH(C243,0))</f>
        <v>31</v>
      </c>
    </row>
    <row r="244" customFormat="false" ht="15" hidden="false" customHeight="false" outlineLevel="0" collapsed="false">
      <c r="A244" s="26" t="s">
        <v>88</v>
      </c>
      <c r="B244" s="26" t="s">
        <v>49</v>
      </c>
      <c r="C244" s="27" t="n">
        <v>44713</v>
      </c>
      <c r="D244" s="28" t="n">
        <v>59.8</v>
      </c>
      <c r="E244" s="28"/>
      <c r="F244" s="29" t="n">
        <f aca="false">IF(AND(ISNUMBER(E244),D244&gt;0),E244/D244,IF($B244=$B243,IF(F243=0,1,F243),1))</f>
        <v>1.06870229007634</v>
      </c>
      <c r="G244" s="30" t="n">
        <f aca="false">IF(AND(ISNUMBER(E244),D244&gt;0),E244,D244*F244)</f>
        <v>63.9083969465649</v>
      </c>
      <c r="H244" s="28" t="n">
        <v>1215</v>
      </c>
      <c r="I244" s="28"/>
      <c r="J244" s="29" t="n">
        <f aca="false">IF(AND(ISNUMBER(I244),H244&gt;0),I244/H244,IF($B244=$B243,IF(J243=0,1,J243),1))</f>
        <v>1.45586592178771</v>
      </c>
      <c r="K244" s="30" t="n">
        <f aca="false">IF(AND(ISNUMBER(I244),H244&gt;0),I244,H244*J244)</f>
        <v>1768.87709497207</v>
      </c>
      <c r="L244" s="28" t="n">
        <v>463</v>
      </c>
      <c r="M244" s="28"/>
      <c r="N244" s="29" t="n">
        <f aca="false">IF(AND(ISNUMBER(M244),L244&gt;0),M244/L244,IF($B244=$B243,IF(N243=0,1,N243),1))</f>
        <v>0.962476547842402</v>
      </c>
      <c r="O244" s="30" t="n">
        <f aca="false">IF(AND(ISNUMBER(M244),L244&gt;0),M244,L244*N244)</f>
        <v>445.626641651032</v>
      </c>
      <c r="P244" s="28" t="n">
        <v>523</v>
      </c>
      <c r="Q244" s="28"/>
      <c r="R244" s="29" t="n">
        <f aca="false">IF(AND(ISNUMBER(Q244),P244&gt;0),Q244/P244,IF($B244=$B243,IF(R243=0,1,R243),1))</f>
        <v>0.973288814691152</v>
      </c>
      <c r="S244" s="30" t="n">
        <f aca="false">IF(AND(ISNUMBER(Q244),P244&gt;0),Q244,P244*R244)</f>
        <v>509.030050083473</v>
      </c>
      <c r="T244" s="31" t="n">
        <f aca="false">DAY(EOMONTH(C244,0))</f>
        <v>30</v>
      </c>
    </row>
    <row r="245" customFormat="false" ht="15" hidden="false" customHeight="false" outlineLevel="0" collapsed="false">
      <c r="A245" s="26" t="s">
        <v>88</v>
      </c>
      <c r="B245" s="26" t="s">
        <v>49</v>
      </c>
      <c r="C245" s="27" t="n">
        <v>44743</v>
      </c>
      <c r="D245" s="28" t="n">
        <v>62.8</v>
      </c>
      <c r="E245" s="28"/>
      <c r="F245" s="29" t="n">
        <f aca="false">IF(AND(ISNUMBER(E245),D245&gt;0),E245/D245,IF($B245=$B244,IF(F244=0,1,F244),1))</f>
        <v>1.06870229007634</v>
      </c>
      <c r="G245" s="30" t="n">
        <f aca="false">IF(AND(ISNUMBER(E245),D245&gt;0),E245,D245*F245)</f>
        <v>67.1145038167939</v>
      </c>
      <c r="H245" s="28" t="n">
        <v>1242</v>
      </c>
      <c r="I245" s="28"/>
      <c r="J245" s="29" t="n">
        <f aca="false">IF(AND(ISNUMBER(I245),H245&gt;0),I245/H245,IF($B245=$B244,IF(J244=0,1,J244),1))</f>
        <v>1.45586592178771</v>
      </c>
      <c r="K245" s="30" t="n">
        <f aca="false">IF(AND(ISNUMBER(I245),H245&gt;0),I245,H245*J245)</f>
        <v>1808.18547486034</v>
      </c>
      <c r="L245" s="28" t="n">
        <v>456</v>
      </c>
      <c r="M245" s="28"/>
      <c r="N245" s="29" t="n">
        <f aca="false">IF(AND(ISNUMBER(M245),L245&gt;0),M245/L245,IF($B245=$B244,IF(N244=0,1,N244),1))</f>
        <v>0.962476547842402</v>
      </c>
      <c r="O245" s="30" t="n">
        <f aca="false">IF(AND(ISNUMBER(M245),L245&gt;0),M245,L245*N245)</f>
        <v>438.889305816135</v>
      </c>
      <c r="P245" s="28" t="n">
        <v>519</v>
      </c>
      <c r="Q245" s="28"/>
      <c r="R245" s="29" t="n">
        <f aca="false">IF(AND(ISNUMBER(Q245),P245&gt;0),Q245/P245,IF($B245=$B244,IF(R244=0,1,R244),1))</f>
        <v>0.973288814691152</v>
      </c>
      <c r="S245" s="30" t="n">
        <f aca="false">IF(AND(ISNUMBER(Q245),P245&gt;0),Q245,P245*R245)</f>
        <v>505.136894824708</v>
      </c>
      <c r="T245" s="31" t="n">
        <f aca="false">DAY(EOMONTH(C245,0))</f>
        <v>31</v>
      </c>
    </row>
    <row r="246" customFormat="false" ht="15" hidden="false" customHeight="false" outlineLevel="0" collapsed="false">
      <c r="A246" s="26" t="s">
        <v>88</v>
      </c>
      <c r="B246" s="26" t="s">
        <v>49</v>
      </c>
      <c r="C246" s="27" t="n">
        <v>44774</v>
      </c>
      <c r="D246" s="28" t="n">
        <v>63.5</v>
      </c>
      <c r="E246" s="28"/>
      <c r="F246" s="29" t="n">
        <f aca="false">IF(AND(ISNUMBER(E246),D246&gt;0),E246/D246,IF($B246=$B245,IF(F245=0,1,F245),1))</f>
        <v>1.06870229007634</v>
      </c>
      <c r="G246" s="30" t="n">
        <f aca="false">IF(AND(ISNUMBER(E246),D246&gt;0),E246,D246*F246)</f>
        <v>67.8625954198473</v>
      </c>
      <c r="H246" s="28" t="n">
        <v>1214</v>
      </c>
      <c r="I246" s="28"/>
      <c r="J246" s="29" t="n">
        <f aca="false">IF(AND(ISNUMBER(I246),H246&gt;0),I246/H246,IF($B246=$B245,IF(J245=0,1,J245),1))</f>
        <v>1.45586592178771</v>
      </c>
      <c r="K246" s="30" t="n">
        <f aca="false">IF(AND(ISNUMBER(I246),H246&gt;0),I246,H246*J246)</f>
        <v>1767.42122905028</v>
      </c>
      <c r="L246" s="28" t="n">
        <v>450</v>
      </c>
      <c r="M246" s="28"/>
      <c r="N246" s="29" t="n">
        <f aca="false">IF(AND(ISNUMBER(M246),L246&gt;0),M246/L246,IF($B246=$B245,IF(N245=0,1,N245),1))</f>
        <v>0.962476547842402</v>
      </c>
      <c r="O246" s="30" t="n">
        <f aca="false">IF(AND(ISNUMBER(M246),L246&gt;0),M246,L246*N246)</f>
        <v>433.114446529081</v>
      </c>
      <c r="P246" s="28" t="n">
        <v>513</v>
      </c>
      <c r="Q246" s="28"/>
      <c r="R246" s="29" t="n">
        <f aca="false">IF(AND(ISNUMBER(Q246),P246&gt;0),Q246/P246,IF($B246=$B245,IF(R245=0,1,R245),1))</f>
        <v>0.973288814691152</v>
      </c>
      <c r="S246" s="30" t="n">
        <f aca="false">IF(AND(ISNUMBER(Q246),P246&gt;0),Q246,P246*R246)</f>
        <v>499.297161936561</v>
      </c>
      <c r="T246" s="31" t="n">
        <f aca="false">DAY(EOMONTH(C246,0))</f>
        <v>31</v>
      </c>
    </row>
    <row r="247" customFormat="false" ht="15" hidden="false" customHeight="false" outlineLevel="0" collapsed="false">
      <c r="A247" s="26" t="s">
        <v>88</v>
      </c>
      <c r="B247" s="26" t="s">
        <v>49</v>
      </c>
      <c r="C247" s="27" t="n">
        <v>44805</v>
      </c>
      <c r="D247" s="28" t="n">
        <v>56.2</v>
      </c>
      <c r="E247" s="28"/>
      <c r="F247" s="29" t="n">
        <f aca="false">IF(AND(ISNUMBER(E247),D247&gt;0),E247/D247,IF($B247=$B246,IF(F246=0,1,F246),1))</f>
        <v>1.06870229007634</v>
      </c>
      <c r="G247" s="30" t="n">
        <f aca="false">IF(AND(ISNUMBER(E247),D247&gt;0),E247,D247*F247)</f>
        <v>60.0610687022901</v>
      </c>
      <c r="H247" s="28" t="n">
        <v>1221</v>
      </c>
      <c r="I247" s="28"/>
      <c r="J247" s="29" t="n">
        <f aca="false">IF(AND(ISNUMBER(I247),H247&gt;0),I247/H247,IF($B247=$B246,IF(J246=0,1,J246),1))</f>
        <v>1.45586592178771</v>
      </c>
      <c r="K247" s="30" t="n">
        <f aca="false">IF(AND(ISNUMBER(I247),H247&gt;0),I247,H247*J247)</f>
        <v>1777.61229050279</v>
      </c>
      <c r="L247" s="28" t="n">
        <v>447</v>
      </c>
      <c r="M247" s="28"/>
      <c r="N247" s="29" t="n">
        <f aca="false">IF(AND(ISNUMBER(M247),L247&gt;0),M247/L247,IF($B247=$B246,IF(N246=0,1,N246),1))</f>
        <v>0.962476547842402</v>
      </c>
      <c r="O247" s="30" t="n">
        <f aca="false">IF(AND(ISNUMBER(M247),L247&gt;0),M247,L247*N247)</f>
        <v>430.227016885554</v>
      </c>
      <c r="P247" s="28" t="n">
        <v>503</v>
      </c>
      <c r="Q247" s="28"/>
      <c r="R247" s="29" t="n">
        <f aca="false">IF(AND(ISNUMBER(Q247),P247&gt;0),Q247/P247,IF($B247=$B246,IF(R246=0,1,R246),1))</f>
        <v>0.973288814691152</v>
      </c>
      <c r="S247" s="30" t="n">
        <f aca="false">IF(AND(ISNUMBER(Q247),P247&gt;0),Q247,P247*R247)</f>
        <v>489.564273789649</v>
      </c>
      <c r="T247" s="31" t="n">
        <f aca="false">DAY(EOMONTH(C247,0))</f>
        <v>30</v>
      </c>
    </row>
    <row r="248" customFormat="false" ht="15" hidden="false" customHeight="false" outlineLevel="0" collapsed="false">
      <c r="A248" s="26" t="s">
        <v>88</v>
      </c>
      <c r="B248" s="26" t="s">
        <v>49</v>
      </c>
      <c r="C248" s="27" t="n">
        <v>44835</v>
      </c>
      <c r="D248" s="28" t="n">
        <v>51.9</v>
      </c>
      <c r="E248" s="28"/>
      <c r="F248" s="29" t="n">
        <f aca="false">IF(AND(ISNUMBER(E248),D248&gt;0),E248/D248,IF($B248=$B247,IF(F247=0,1,F247),1))</f>
        <v>1.06870229007634</v>
      </c>
      <c r="G248" s="30" t="n">
        <f aca="false">IF(AND(ISNUMBER(E248),D248&gt;0),E248,D248*F248)</f>
        <v>55.4656488549618</v>
      </c>
      <c r="H248" s="28" t="n">
        <v>1254</v>
      </c>
      <c r="I248" s="28"/>
      <c r="J248" s="29" t="n">
        <f aca="false">IF(AND(ISNUMBER(I248),H248&gt;0),I248/H248,IF($B248=$B247,IF(J247=0,1,J247),1))</f>
        <v>1.45586592178771</v>
      </c>
      <c r="K248" s="30" t="n">
        <f aca="false">IF(AND(ISNUMBER(I248),H248&gt;0),I248,H248*J248)</f>
        <v>1825.65586592179</v>
      </c>
      <c r="L248" s="28" t="n">
        <v>426</v>
      </c>
      <c r="M248" s="28"/>
      <c r="N248" s="29" t="n">
        <f aca="false">IF(AND(ISNUMBER(M248),L248&gt;0),M248/L248,IF($B248=$B247,IF(N247=0,1,N247),1))</f>
        <v>0.962476547842402</v>
      </c>
      <c r="O248" s="30" t="n">
        <f aca="false">IF(AND(ISNUMBER(M248),L248&gt;0),M248,L248*N248)</f>
        <v>410.015009380863</v>
      </c>
      <c r="P248" s="28" t="n">
        <v>478</v>
      </c>
      <c r="Q248" s="28"/>
      <c r="R248" s="29" t="n">
        <f aca="false">IF(AND(ISNUMBER(Q248),P248&gt;0),Q248/P248,IF($B248=$B247,IF(R247=0,1,R247),1))</f>
        <v>0.973288814691152</v>
      </c>
      <c r="S248" s="30" t="n">
        <f aca="false">IF(AND(ISNUMBER(Q248),P248&gt;0),Q248,P248*R248)</f>
        <v>465.232053422371</v>
      </c>
      <c r="T248" s="31" t="n">
        <f aca="false">DAY(EOMONTH(C248,0))</f>
        <v>31</v>
      </c>
    </row>
    <row r="249" customFormat="false" ht="15" hidden="false" customHeight="false" outlineLevel="0" collapsed="false">
      <c r="A249" s="26" t="s">
        <v>88</v>
      </c>
      <c r="B249" s="26" t="s">
        <v>49</v>
      </c>
      <c r="C249" s="27" t="n">
        <v>44866</v>
      </c>
      <c r="D249" s="28" t="n">
        <v>52.2</v>
      </c>
      <c r="E249" s="28"/>
      <c r="F249" s="29" t="n">
        <f aca="false">IF(AND(ISNUMBER(E249),D249&gt;0),E249/D249,IF($B249=$B248,IF(F248=0,1,F248),1))</f>
        <v>1.06870229007634</v>
      </c>
      <c r="G249" s="30" t="n">
        <f aca="false">IF(AND(ISNUMBER(E249),D249&gt;0),E249,D249*F249)</f>
        <v>55.7862595419847</v>
      </c>
      <c r="H249" s="28" t="n">
        <v>1271</v>
      </c>
      <c r="I249" s="28"/>
      <c r="J249" s="29" t="n">
        <f aca="false">IF(AND(ISNUMBER(I249),H249&gt;0),I249/H249,IF($B249=$B248,IF(J248=0,1,J248),1))</f>
        <v>1.45586592178771</v>
      </c>
      <c r="K249" s="30" t="n">
        <f aca="false">IF(AND(ISNUMBER(I249),H249&gt;0),I249,H249*J249)</f>
        <v>1850.40558659218</v>
      </c>
      <c r="L249" s="28" t="n">
        <v>480</v>
      </c>
      <c r="M249" s="28"/>
      <c r="N249" s="29" t="n">
        <f aca="false">IF(AND(ISNUMBER(M249),L249&gt;0),M249/L249,IF($B249=$B248,IF(N248=0,1,N248),1))</f>
        <v>0.962476547842402</v>
      </c>
      <c r="O249" s="30" t="n">
        <f aca="false">IF(AND(ISNUMBER(M249),L249&gt;0),M249,L249*N249)</f>
        <v>461.988742964353</v>
      </c>
      <c r="P249" s="28" t="n">
        <v>532</v>
      </c>
      <c r="Q249" s="28"/>
      <c r="R249" s="29" t="n">
        <f aca="false">IF(AND(ISNUMBER(Q249),P249&gt;0),Q249/P249,IF($B249=$B248,IF(R248=0,1,R248),1))</f>
        <v>0.973288814691152</v>
      </c>
      <c r="S249" s="30" t="n">
        <f aca="false">IF(AND(ISNUMBER(Q249),P249&gt;0),Q249,P249*R249)</f>
        <v>517.789649415693</v>
      </c>
      <c r="T249" s="31" t="n">
        <f aca="false">DAY(EOMONTH(C249,0))</f>
        <v>30</v>
      </c>
    </row>
    <row r="250" customFormat="false" ht="15" hidden="false" customHeight="false" outlineLevel="0" collapsed="false">
      <c r="A250" s="26" t="s">
        <v>88</v>
      </c>
      <c r="B250" s="26" t="s">
        <v>49</v>
      </c>
      <c r="C250" s="27" t="n">
        <v>44896</v>
      </c>
      <c r="D250" s="28" t="n">
        <v>50.4</v>
      </c>
      <c r="E250" s="28"/>
      <c r="F250" s="29" t="n">
        <f aca="false">IF(AND(ISNUMBER(E250),D250&gt;0),E250/D250,IF($B250=$B249,IF(F249=0,1,F249),1))</f>
        <v>1.06870229007634</v>
      </c>
      <c r="G250" s="30" t="n">
        <f aca="false">IF(AND(ISNUMBER(E250),D250&gt;0),E250,D250*F250)</f>
        <v>53.8625954198473</v>
      </c>
      <c r="H250" s="28" t="n">
        <v>1220</v>
      </c>
      <c r="I250" s="28"/>
      <c r="J250" s="29" t="n">
        <f aca="false">IF(AND(ISNUMBER(I250),H250&gt;0),I250/H250,IF($B250=$B249,IF(J249=0,1,J249),1))</f>
        <v>1.45586592178771</v>
      </c>
      <c r="K250" s="30" t="n">
        <f aca="false">IF(AND(ISNUMBER(I250),H250&gt;0),I250,H250*J250)</f>
        <v>1776.15642458101</v>
      </c>
      <c r="L250" s="28" t="n">
        <v>464</v>
      </c>
      <c r="M250" s="28"/>
      <c r="N250" s="29" t="n">
        <f aca="false">IF(AND(ISNUMBER(M250),L250&gt;0),M250/L250,IF($B250=$B249,IF(N249=0,1,N249),1))</f>
        <v>0.962476547842402</v>
      </c>
      <c r="O250" s="30" t="n">
        <f aca="false">IF(AND(ISNUMBER(M250),L250&gt;0),M250,L250*N250)</f>
        <v>446.589118198874</v>
      </c>
      <c r="P250" s="28" t="n">
        <v>514</v>
      </c>
      <c r="Q250" s="28"/>
      <c r="R250" s="29" t="n">
        <f aca="false">IF(AND(ISNUMBER(Q250),P250&gt;0),Q250/P250,IF($B250=$B249,IF(R249=0,1,R249),1))</f>
        <v>0.973288814691152</v>
      </c>
      <c r="S250" s="30" t="n">
        <f aca="false">IF(AND(ISNUMBER(Q250),P250&gt;0),Q250,P250*R250)</f>
        <v>500.270450751252</v>
      </c>
      <c r="T250" s="31" t="n">
        <f aca="false">DAY(EOMONTH(C250,0))</f>
        <v>31</v>
      </c>
    </row>
    <row r="251" customFormat="false" ht="15" hidden="false" customHeight="false" outlineLevel="0" collapsed="false">
      <c r="A251" s="26" t="s">
        <v>88</v>
      </c>
      <c r="B251" s="26" t="s">
        <v>49</v>
      </c>
      <c r="C251" s="27" t="n">
        <v>44927</v>
      </c>
      <c r="D251" s="28" t="n">
        <v>44.5</v>
      </c>
      <c r="E251" s="28"/>
      <c r="F251" s="29" t="n">
        <f aca="false">IF(AND(ISNUMBER(E251),D251&gt;0),E251/D251,IF($B251=$B250,IF(F250=0,1,F250),1))</f>
        <v>1.06870229007634</v>
      </c>
      <c r="G251" s="30" t="n">
        <f aca="false">IF(AND(ISNUMBER(E251),D251&gt;0),E251,D251*F251)</f>
        <v>47.557251908397</v>
      </c>
      <c r="H251" s="28" t="n">
        <v>1151</v>
      </c>
      <c r="I251" s="28"/>
      <c r="J251" s="29" t="n">
        <f aca="false">IF(AND(ISNUMBER(I251),H251&gt;0),I251/H251,IF($B251=$B250,IF(J250=0,1,J250),1))</f>
        <v>1.45586592178771</v>
      </c>
      <c r="K251" s="30" t="n">
        <f aca="false">IF(AND(ISNUMBER(I251),H251&gt;0),I251,H251*J251)</f>
        <v>1675.70167597765</v>
      </c>
      <c r="L251" s="28" t="n">
        <v>437</v>
      </c>
      <c r="M251" s="28"/>
      <c r="N251" s="29" t="n">
        <f aca="false">IF(AND(ISNUMBER(M251),L251&gt;0),M251/L251,IF($B251=$B250,IF(N250=0,1,N250),1))</f>
        <v>0.962476547842402</v>
      </c>
      <c r="O251" s="30" t="n">
        <f aca="false">IF(AND(ISNUMBER(M251),L251&gt;0),M251,L251*N251)</f>
        <v>420.60225140713</v>
      </c>
      <c r="P251" s="28" t="n">
        <v>481</v>
      </c>
      <c r="Q251" s="28"/>
      <c r="R251" s="29" t="n">
        <f aca="false">IF(AND(ISNUMBER(Q251),P251&gt;0),Q251/P251,IF($B251=$B250,IF(R250=0,1,R250),1))</f>
        <v>0.973288814691152</v>
      </c>
      <c r="S251" s="30" t="n">
        <f aca="false">IF(AND(ISNUMBER(Q251),P251&gt;0),Q251,P251*R251)</f>
        <v>468.151919866444</v>
      </c>
      <c r="T251" s="31" t="n">
        <f aca="false">DAY(EOMONTH(C251,0))</f>
        <v>31</v>
      </c>
    </row>
    <row r="252" customFormat="false" ht="15" hidden="false" customHeight="false" outlineLevel="0" collapsed="false">
      <c r="A252" s="26" t="s">
        <v>88</v>
      </c>
      <c r="B252" s="26" t="s">
        <v>49</v>
      </c>
      <c r="C252" s="27" t="n">
        <v>44958</v>
      </c>
      <c r="D252" s="28" t="n">
        <v>46.5</v>
      </c>
      <c r="E252" s="28"/>
      <c r="F252" s="29" t="n">
        <f aca="false">IF(AND(ISNUMBER(E252),D252&gt;0),E252/D252,IF($B252=$B251,IF(F251=0,1,F251),1))</f>
        <v>1.06870229007634</v>
      </c>
      <c r="G252" s="30" t="n">
        <f aca="false">IF(AND(ISNUMBER(E252),D252&gt;0),E252,D252*F252)</f>
        <v>49.6946564885496</v>
      </c>
      <c r="H252" s="28" t="n">
        <v>1158</v>
      </c>
      <c r="I252" s="28"/>
      <c r="J252" s="29" t="n">
        <f aca="false">IF(AND(ISNUMBER(I252),H252&gt;0),I252/H252,IF($B252=$B251,IF(J251=0,1,J251),1))</f>
        <v>1.45586592178771</v>
      </c>
      <c r="K252" s="30" t="n">
        <f aca="false">IF(AND(ISNUMBER(I252),H252&gt;0),I252,H252*J252)</f>
        <v>1685.89273743017</v>
      </c>
      <c r="L252" s="28" t="n">
        <v>597</v>
      </c>
      <c r="M252" s="28"/>
      <c r="N252" s="29" t="n">
        <f aca="false">IF(AND(ISNUMBER(M252),L252&gt;0),M252/L252,IF($B252=$B251,IF(N251=0,1,N251),1))</f>
        <v>0.962476547842402</v>
      </c>
      <c r="O252" s="30" t="n">
        <f aca="false">IF(AND(ISNUMBER(M252),L252&gt;0),M252,L252*N252)</f>
        <v>574.598499061914</v>
      </c>
      <c r="P252" s="28" t="n">
        <v>643</v>
      </c>
      <c r="Q252" s="28"/>
      <c r="R252" s="29" t="n">
        <f aca="false">IF(AND(ISNUMBER(Q252),P252&gt;0),Q252/P252,IF($B252=$B251,IF(R251=0,1,R251),1))</f>
        <v>0.973288814691152</v>
      </c>
      <c r="S252" s="30" t="n">
        <f aca="false">IF(AND(ISNUMBER(Q252),P252&gt;0),Q252,P252*R252)</f>
        <v>625.824707846411</v>
      </c>
      <c r="T252" s="31" t="n">
        <f aca="false">DAY(EOMONTH(C252,0))</f>
        <v>28</v>
      </c>
    </row>
    <row r="253" customFormat="false" ht="15" hidden="false" customHeight="false" outlineLevel="0" collapsed="false">
      <c r="A253" s="26" t="s">
        <v>88</v>
      </c>
      <c r="B253" s="26" t="s">
        <v>49</v>
      </c>
      <c r="C253" s="27" t="n">
        <v>44986</v>
      </c>
      <c r="D253" s="28" t="n">
        <v>47.4</v>
      </c>
      <c r="E253" s="28"/>
      <c r="F253" s="29" t="n">
        <f aca="false">IF(AND(ISNUMBER(E253),D253&gt;0),E253/D253,IF($B253=$B252,IF(F252=0,1,F252),1))</f>
        <v>1.06870229007634</v>
      </c>
      <c r="G253" s="30" t="n">
        <f aca="false">IF(AND(ISNUMBER(E253),D253&gt;0),E253,D253*F253)</f>
        <v>50.6564885496183</v>
      </c>
      <c r="H253" s="28" t="n">
        <v>1109</v>
      </c>
      <c r="I253" s="28"/>
      <c r="J253" s="29" t="n">
        <f aca="false">IF(AND(ISNUMBER(I253),H253&gt;0),I253/H253,IF($B253=$B252,IF(J252=0,1,J252),1))</f>
        <v>1.45586592178771</v>
      </c>
      <c r="K253" s="30" t="n">
        <f aca="false">IF(AND(ISNUMBER(I253),H253&gt;0),I253,H253*J253)</f>
        <v>1614.55530726257</v>
      </c>
      <c r="L253" s="28" t="n">
        <v>506</v>
      </c>
      <c r="M253" s="28"/>
      <c r="N253" s="29" t="n">
        <f aca="false">IF(AND(ISNUMBER(M253),L253&gt;0),M253/L253,IF($B253=$B252,IF(N252=0,1,N252),1))</f>
        <v>0.962476547842402</v>
      </c>
      <c r="O253" s="30" t="n">
        <f aca="false">IF(AND(ISNUMBER(M253),L253&gt;0),M253,L253*N253)</f>
        <v>487.013133208255</v>
      </c>
      <c r="P253" s="28" t="n">
        <v>554</v>
      </c>
      <c r="Q253" s="28"/>
      <c r="R253" s="29" t="n">
        <f aca="false">IF(AND(ISNUMBER(Q253),P253&gt;0),Q253/P253,IF($B253=$B252,IF(R252=0,1,R252),1))</f>
        <v>0.973288814691152</v>
      </c>
      <c r="S253" s="30" t="n">
        <f aca="false">IF(AND(ISNUMBER(Q253),P253&gt;0),Q253,P253*R253)</f>
        <v>539.202003338898</v>
      </c>
      <c r="T253" s="31" t="n">
        <f aca="false">DAY(EOMONTH(C253,0))</f>
        <v>31</v>
      </c>
    </row>
    <row r="254" customFormat="false" ht="15" hidden="false" customHeight="false" outlineLevel="0" collapsed="false">
      <c r="A254" s="26" t="s">
        <v>88</v>
      </c>
      <c r="B254" s="26" t="s">
        <v>49</v>
      </c>
      <c r="C254" s="27" t="n">
        <v>45017</v>
      </c>
      <c r="D254" s="28" t="n">
        <v>53.1</v>
      </c>
      <c r="E254" s="28"/>
      <c r="F254" s="29" t="n">
        <f aca="false">IF(AND(ISNUMBER(E254),D254&gt;0),E254/D254,IF($B254=$B253,IF(F253=0,1,F253),1))</f>
        <v>1.06870229007634</v>
      </c>
      <c r="G254" s="30" t="n">
        <f aca="false">IF(AND(ISNUMBER(E254),D254&gt;0),E254,D254*F254)</f>
        <v>56.7480916030534</v>
      </c>
      <c r="H254" s="28" t="n">
        <v>1262</v>
      </c>
      <c r="I254" s="28"/>
      <c r="J254" s="29" t="n">
        <f aca="false">IF(AND(ISNUMBER(I254),H254&gt;0),I254/H254,IF($B254=$B253,IF(J253=0,1,J253),1))</f>
        <v>1.45586592178771</v>
      </c>
      <c r="K254" s="30" t="n">
        <f aca="false">IF(AND(ISNUMBER(I254),H254&gt;0),I254,H254*J254)</f>
        <v>1837.30279329609</v>
      </c>
      <c r="L254" s="28" t="n">
        <v>605</v>
      </c>
      <c r="M254" s="28"/>
      <c r="N254" s="29" t="n">
        <f aca="false">IF(AND(ISNUMBER(M254),L254&gt;0),M254/L254,IF($B254=$B253,IF(N253=0,1,N253),1))</f>
        <v>0.962476547842402</v>
      </c>
      <c r="O254" s="30" t="n">
        <f aca="false">IF(AND(ISNUMBER(M254),L254&gt;0),M254,L254*N254)</f>
        <v>582.298311444653</v>
      </c>
      <c r="P254" s="28" t="n">
        <v>659</v>
      </c>
      <c r="Q254" s="28"/>
      <c r="R254" s="29" t="n">
        <f aca="false">IF(AND(ISNUMBER(Q254),P254&gt;0),Q254/P254,IF($B254=$B253,IF(R253=0,1,R253),1))</f>
        <v>0.973288814691152</v>
      </c>
      <c r="S254" s="30" t="n">
        <f aca="false">IF(AND(ISNUMBER(Q254),P254&gt;0),Q254,P254*R254)</f>
        <v>641.397328881469</v>
      </c>
      <c r="T254" s="31" t="n">
        <f aca="false">DAY(EOMONTH(C254,0))</f>
        <v>30</v>
      </c>
    </row>
    <row r="255" customFormat="false" ht="15" hidden="false" customHeight="false" outlineLevel="0" collapsed="false">
      <c r="A255" s="26" t="s">
        <v>88</v>
      </c>
      <c r="B255" s="26" t="s">
        <v>49</v>
      </c>
      <c r="C255" s="27" t="n">
        <v>45047</v>
      </c>
      <c r="D255" s="28" t="n">
        <v>54.4</v>
      </c>
      <c r="E255" s="28"/>
      <c r="F255" s="29" t="n">
        <f aca="false">IF(AND(ISNUMBER(E255),D255&gt;0),E255/D255,IF($B255=$B254,IF(F254=0,1,F254),1))</f>
        <v>1.06870229007634</v>
      </c>
      <c r="G255" s="30" t="n">
        <f aca="false">IF(AND(ISNUMBER(E255),D255&gt;0),E255,D255*F255)</f>
        <v>58.1374045801527</v>
      </c>
      <c r="H255" s="28" t="n">
        <v>1317</v>
      </c>
      <c r="I255" s="28"/>
      <c r="J255" s="29" t="n">
        <f aca="false">IF(AND(ISNUMBER(I255),H255&gt;0),I255/H255,IF($B255=$B254,IF(J254=0,1,J254),1))</f>
        <v>1.45586592178771</v>
      </c>
      <c r="K255" s="30" t="n">
        <f aca="false">IF(AND(ISNUMBER(I255),H255&gt;0),I255,H255*J255)</f>
        <v>1917.37541899441</v>
      </c>
      <c r="L255" s="28" t="n">
        <v>641</v>
      </c>
      <c r="M255" s="28"/>
      <c r="N255" s="29" t="n">
        <f aca="false">IF(AND(ISNUMBER(M255),L255&gt;0),M255/L255,IF($B255=$B254,IF(N254=0,1,N254),1))</f>
        <v>0.962476547842402</v>
      </c>
      <c r="O255" s="30" t="n">
        <f aca="false">IF(AND(ISNUMBER(M255),L255&gt;0),M255,L255*N255)</f>
        <v>616.947467166979</v>
      </c>
      <c r="P255" s="28" t="n">
        <v>695</v>
      </c>
      <c r="Q255" s="28"/>
      <c r="R255" s="29" t="n">
        <f aca="false">IF(AND(ISNUMBER(Q255),P255&gt;0),Q255/P255,IF($B255=$B254,IF(R254=0,1,R254),1))</f>
        <v>0.973288814691152</v>
      </c>
      <c r="S255" s="30" t="n">
        <f aca="false">IF(AND(ISNUMBER(Q255),P255&gt;0),Q255,P255*R255)</f>
        <v>676.435726210351</v>
      </c>
      <c r="T255" s="31" t="n">
        <f aca="false">DAY(EOMONTH(C255,0))</f>
        <v>31</v>
      </c>
    </row>
    <row r="256" customFormat="false" ht="15" hidden="false" customHeight="false" outlineLevel="0" collapsed="false">
      <c r="A256" s="26" t="s">
        <v>88</v>
      </c>
      <c r="B256" s="26" t="s">
        <v>49</v>
      </c>
      <c r="C256" s="27" t="n">
        <v>45078</v>
      </c>
      <c r="D256" s="28" t="n">
        <v>53.4</v>
      </c>
      <c r="E256" s="28"/>
      <c r="F256" s="29" t="n">
        <f aca="false">IF(AND(ISNUMBER(E256),D256&gt;0),E256/D256,IF($B256=$B255,IF(F255=0,1,F255),1))</f>
        <v>1.06870229007634</v>
      </c>
      <c r="G256" s="30" t="n">
        <f aca="false">IF(AND(ISNUMBER(E256),D256&gt;0),E256,D256*F256)</f>
        <v>57.0687022900763</v>
      </c>
      <c r="H256" s="28" t="n">
        <v>1262</v>
      </c>
      <c r="I256" s="28"/>
      <c r="J256" s="29" t="n">
        <f aca="false">IF(AND(ISNUMBER(I256),H256&gt;0),I256/H256,IF($B256=$B255,IF(J255=0,1,J255),1))</f>
        <v>1.45586592178771</v>
      </c>
      <c r="K256" s="30" t="n">
        <f aca="false">IF(AND(ISNUMBER(I256),H256&gt;0),I256,H256*J256)</f>
        <v>1837.30279329609</v>
      </c>
      <c r="L256" s="28" t="n">
        <v>556</v>
      </c>
      <c r="M256" s="28"/>
      <c r="N256" s="29" t="n">
        <f aca="false">IF(AND(ISNUMBER(M256),L256&gt;0),M256/L256,IF($B256=$B255,IF(N255=0,1,N255),1))</f>
        <v>0.962476547842402</v>
      </c>
      <c r="O256" s="30" t="n">
        <f aca="false">IF(AND(ISNUMBER(M256),L256&gt;0),M256,L256*N256)</f>
        <v>535.136960600375</v>
      </c>
      <c r="P256" s="28" t="n">
        <v>610</v>
      </c>
      <c r="Q256" s="28"/>
      <c r="R256" s="29" t="n">
        <f aca="false">IF(AND(ISNUMBER(Q256),P256&gt;0),Q256/P256,IF($B256=$B255,IF(R255=0,1,R255),1))</f>
        <v>0.973288814691152</v>
      </c>
      <c r="S256" s="30" t="n">
        <f aca="false">IF(AND(ISNUMBER(Q256),P256&gt;0),Q256,P256*R256)</f>
        <v>593.706176961603</v>
      </c>
      <c r="T256" s="31" t="n">
        <f aca="false">DAY(EOMONTH(C256,0))</f>
        <v>30</v>
      </c>
    </row>
    <row r="257" customFormat="false" ht="15" hidden="false" customHeight="false" outlineLevel="0" collapsed="false">
      <c r="A257" s="26" t="s">
        <v>88</v>
      </c>
      <c r="B257" s="26" t="s">
        <v>49</v>
      </c>
      <c r="C257" s="27" t="n">
        <v>45108</v>
      </c>
      <c r="D257" s="28" t="n">
        <v>54.3</v>
      </c>
      <c r="E257" s="28"/>
      <c r="F257" s="29" t="n">
        <f aca="false">IF(AND(ISNUMBER(E257),D257&gt;0),E257/D257,IF($B257=$B256,IF(F256=0,1,F256),1))</f>
        <v>1.06870229007634</v>
      </c>
      <c r="G257" s="30" t="n">
        <f aca="false">IF(AND(ISNUMBER(E257),D257&gt;0),E257,D257*F257)</f>
        <v>58.030534351145</v>
      </c>
      <c r="H257" s="28" t="n">
        <v>1168</v>
      </c>
      <c r="I257" s="28"/>
      <c r="J257" s="29" t="n">
        <f aca="false">IF(AND(ISNUMBER(I257),H257&gt;0),I257/H257,IF($B257=$B256,IF(J256=0,1,J256),1))</f>
        <v>1.45586592178771</v>
      </c>
      <c r="K257" s="30" t="n">
        <f aca="false">IF(AND(ISNUMBER(I257),H257&gt;0),I257,H257*J257)</f>
        <v>1700.45139664804</v>
      </c>
      <c r="L257" s="28" t="n">
        <v>529</v>
      </c>
      <c r="M257" s="28"/>
      <c r="N257" s="29" t="n">
        <f aca="false">IF(AND(ISNUMBER(M257),L257&gt;0),M257/L257,IF($B257=$B256,IF(N256=0,1,N256),1))</f>
        <v>0.962476547842402</v>
      </c>
      <c r="O257" s="30" t="n">
        <f aca="false">IF(AND(ISNUMBER(M257),L257&gt;0),M257,L257*N257)</f>
        <v>509.15009380863</v>
      </c>
      <c r="P257" s="28" t="n">
        <v>583</v>
      </c>
      <c r="Q257" s="28"/>
      <c r="R257" s="29" t="n">
        <f aca="false">IF(AND(ISNUMBER(Q257),P257&gt;0),Q257/P257,IF($B257=$B256,IF(R256=0,1,R256),1))</f>
        <v>0.973288814691152</v>
      </c>
      <c r="S257" s="30" t="n">
        <f aca="false">IF(AND(ISNUMBER(Q257),P257&gt;0),Q257,P257*R257)</f>
        <v>567.427378964942</v>
      </c>
      <c r="T257" s="31" t="n">
        <f aca="false">DAY(EOMONTH(C257,0))</f>
        <v>31</v>
      </c>
    </row>
    <row r="258" customFormat="false" ht="15" hidden="false" customHeight="false" outlineLevel="0" collapsed="false">
      <c r="A258" s="26" t="s">
        <v>88</v>
      </c>
      <c r="B258" s="26" t="s">
        <v>49</v>
      </c>
      <c r="C258" s="27" t="n">
        <v>45139</v>
      </c>
      <c r="D258" s="28" t="n">
        <v>52.6</v>
      </c>
      <c r="E258" s="28" t="n">
        <v>71</v>
      </c>
      <c r="F258" s="29" t="n">
        <f aca="false">IF(AND(ISNUMBER(E258),D258&gt;0),E258/D258,IF($B258=$B257,IF(F257=0,1,F257),1))</f>
        <v>1.34980988593156</v>
      </c>
      <c r="G258" s="30" t="n">
        <f aca="false">IF(AND(ISNUMBER(E258),D258&gt;0),E258,D258*F258)</f>
        <v>71</v>
      </c>
      <c r="H258" s="28" t="n">
        <v>1167</v>
      </c>
      <c r="I258" s="28" t="n">
        <v>943</v>
      </c>
      <c r="J258" s="29" t="n">
        <f aca="false">IF(AND(ISNUMBER(I258),H258&gt;0),I258/H258,IF($B258=$B257,IF(J257=0,1,J257),1))</f>
        <v>0.808054841473865</v>
      </c>
      <c r="K258" s="30" t="n">
        <f aca="false">IF(AND(ISNUMBER(I258),H258&gt;0),I258,H258*J258)</f>
        <v>943</v>
      </c>
      <c r="L258" s="28" t="n">
        <v>559</v>
      </c>
      <c r="M258" s="28" t="n">
        <v>404</v>
      </c>
      <c r="N258" s="29" t="n">
        <f aca="false">IF(AND(ISNUMBER(M258),L258&gt;0),M258/L258,IF($B258=$B257,IF(N257=0,1,N257),1))</f>
        <v>0.722719141323792</v>
      </c>
      <c r="O258" s="30" t="n">
        <f aca="false">IF(AND(ISNUMBER(M258),L258&gt;0),M258,L258*N258)</f>
        <v>404</v>
      </c>
      <c r="P258" s="28" t="n">
        <v>612</v>
      </c>
      <c r="Q258" s="28" t="n">
        <v>476</v>
      </c>
      <c r="R258" s="29" t="n">
        <f aca="false">IF(AND(ISNUMBER(Q258),P258&gt;0),Q258/P258,IF($B258=$B257,IF(R257=0,1,R257),1))</f>
        <v>0.777777777777778</v>
      </c>
      <c r="S258" s="30" t="n">
        <f aca="false">IF(AND(ISNUMBER(Q258),P258&gt;0),Q258,P258*R258)</f>
        <v>476</v>
      </c>
      <c r="T258" s="31" t="n">
        <f aca="false">DAY(EOMONTH(C258,0))</f>
        <v>31</v>
      </c>
    </row>
    <row r="259" customFormat="false" ht="15" hidden="false" customHeight="false" outlineLevel="0" collapsed="false">
      <c r="A259" s="26" t="s">
        <v>88</v>
      </c>
      <c r="B259" s="26" t="s">
        <v>49</v>
      </c>
      <c r="C259" s="27" t="n">
        <v>45170</v>
      </c>
      <c r="D259" s="28" t="n">
        <v>53.3</v>
      </c>
      <c r="E259" s="28"/>
      <c r="F259" s="29" t="n">
        <f aca="false">IF(AND(ISNUMBER(E259),D259&gt;0),E259/D259,IF($B259=$B258,IF(F258=0,1,F258),1))</f>
        <v>1.34980988593156</v>
      </c>
      <c r="G259" s="30" t="n">
        <f aca="false">IF(AND(ISNUMBER(E259),D259&gt;0),E259,D259*F259)</f>
        <v>71.9448669201521</v>
      </c>
      <c r="H259" s="28" t="n">
        <v>929</v>
      </c>
      <c r="I259" s="28"/>
      <c r="J259" s="29" t="n">
        <f aca="false">IF(AND(ISNUMBER(I259),H259&gt;0),I259/H259,IF($B259=$B258,IF(J258=0,1,J258),1))</f>
        <v>0.808054841473865</v>
      </c>
      <c r="K259" s="30" t="n">
        <f aca="false">IF(AND(ISNUMBER(I259),H259&gt;0),I259,H259*J259)</f>
        <v>750.68294772922</v>
      </c>
      <c r="L259" s="28" t="n">
        <v>508</v>
      </c>
      <c r="M259" s="28"/>
      <c r="N259" s="29" t="n">
        <f aca="false">IF(AND(ISNUMBER(M259),L259&gt;0),M259/L259,IF($B259=$B258,IF(N258=0,1,N258),1))</f>
        <v>0.722719141323792</v>
      </c>
      <c r="O259" s="30" t="n">
        <f aca="false">IF(AND(ISNUMBER(M259),L259&gt;0),M259,L259*N259)</f>
        <v>367.141323792487</v>
      </c>
      <c r="P259" s="28" t="n">
        <v>561</v>
      </c>
      <c r="Q259" s="28"/>
      <c r="R259" s="29" t="n">
        <f aca="false">IF(AND(ISNUMBER(Q259),P259&gt;0),Q259/P259,IF($B259=$B258,IF(R258=0,1,R258),1))</f>
        <v>0.777777777777778</v>
      </c>
      <c r="S259" s="30" t="n">
        <f aca="false">IF(AND(ISNUMBER(Q259),P259&gt;0),Q259,P259*R259)</f>
        <v>436.333333333333</v>
      </c>
      <c r="T259" s="31" t="n">
        <f aca="false">DAY(EOMONTH(C259,0))</f>
        <v>30</v>
      </c>
    </row>
    <row r="260" customFormat="false" ht="15" hidden="false" customHeight="false" outlineLevel="0" collapsed="false">
      <c r="A260" s="26" t="s">
        <v>88</v>
      </c>
      <c r="B260" s="26" t="s">
        <v>49</v>
      </c>
      <c r="C260" s="27" t="n">
        <v>45200</v>
      </c>
      <c r="D260" s="28" t="n">
        <v>52.9</v>
      </c>
      <c r="E260" s="28"/>
      <c r="F260" s="29" t="n">
        <f aca="false">IF(AND(ISNUMBER(E260),D260&gt;0),E260/D260,IF($B260=$B259,IF(F259=0,1,F259),1))</f>
        <v>1.34980988593156</v>
      </c>
      <c r="G260" s="30" t="n">
        <f aca="false">IF(AND(ISNUMBER(E260),D260&gt;0),E260,D260*F260)</f>
        <v>71.4049429657795</v>
      </c>
      <c r="H260" s="28" t="n">
        <v>890</v>
      </c>
      <c r="I260" s="28"/>
      <c r="J260" s="29" t="n">
        <f aca="false">IF(AND(ISNUMBER(I260),H260&gt;0),I260/H260,IF($B260=$B259,IF(J259=0,1,J259),1))</f>
        <v>0.808054841473865</v>
      </c>
      <c r="K260" s="30" t="n">
        <f aca="false">IF(AND(ISNUMBER(I260),H260&gt;0),I260,H260*J260)</f>
        <v>719.16880891174</v>
      </c>
      <c r="L260" s="28" t="n">
        <v>493</v>
      </c>
      <c r="M260" s="28"/>
      <c r="N260" s="29" t="n">
        <f aca="false">IF(AND(ISNUMBER(M260),L260&gt;0),M260/L260,IF($B260=$B259,IF(N259=0,1,N259),1))</f>
        <v>0.722719141323792</v>
      </c>
      <c r="O260" s="30" t="n">
        <f aca="false">IF(AND(ISNUMBER(M260),L260&gt;0),M260,L260*N260)</f>
        <v>356.30053667263</v>
      </c>
      <c r="P260" s="28" t="n">
        <v>546</v>
      </c>
      <c r="Q260" s="28"/>
      <c r="R260" s="29" t="n">
        <f aca="false">IF(AND(ISNUMBER(Q260),P260&gt;0),Q260/P260,IF($B260=$B259,IF(R259=0,1,R259),1))</f>
        <v>0.777777777777778</v>
      </c>
      <c r="S260" s="30" t="n">
        <f aca="false">IF(AND(ISNUMBER(Q260),P260&gt;0),Q260,P260*R260)</f>
        <v>424.666666666667</v>
      </c>
      <c r="T260" s="31" t="n">
        <f aca="false">DAY(EOMONTH(C260,0))</f>
        <v>31</v>
      </c>
    </row>
    <row r="261" customFormat="false" ht="15" hidden="false" customHeight="false" outlineLevel="0" collapsed="false">
      <c r="A261" s="26" t="s">
        <v>88</v>
      </c>
      <c r="B261" s="26" t="s">
        <v>49</v>
      </c>
      <c r="C261" s="27" t="n">
        <v>45231</v>
      </c>
      <c r="D261" s="28" t="n">
        <v>53.9</v>
      </c>
      <c r="E261" s="28"/>
      <c r="F261" s="29" t="n">
        <f aca="false">IF(AND(ISNUMBER(E261),D261&gt;0),E261/D261,IF($B261=$B260,IF(F260=0,1,F260),1))</f>
        <v>1.34980988593156</v>
      </c>
      <c r="G261" s="30" t="n">
        <f aca="false">IF(AND(ISNUMBER(E261),D261&gt;0),E261,D261*F261)</f>
        <v>72.754752851711</v>
      </c>
      <c r="H261" s="28" t="n">
        <v>855</v>
      </c>
      <c r="I261" s="28"/>
      <c r="J261" s="29" t="n">
        <f aca="false">IF(AND(ISNUMBER(I261),H261&gt;0),I261/H261,IF($B261=$B260,IF(J260=0,1,J260),1))</f>
        <v>0.808054841473865</v>
      </c>
      <c r="K261" s="30" t="n">
        <f aca="false">IF(AND(ISNUMBER(I261),H261&gt;0),I261,H261*J261)</f>
        <v>690.886889460154</v>
      </c>
      <c r="L261" s="28" t="n">
        <v>538</v>
      </c>
      <c r="M261" s="28"/>
      <c r="N261" s="29" t="n">
        <f aca="false">IF(AND(ISNUMBER(M261),L261&gt;0),M261/L261,IF($B261=$B260,IF(N260=0,1,N260),1))</f>
        <v>0.722719141323792</v>
      </c>
      <c r="O261" s="30" t="n">
        <f aca="false">IF(AND(ISNUMBER(M261),L261&gt;0),M261,L261*N261)</f>
        <v>388.8228980322</v>
      </c>
      <c r="P261" s="28" t="n">
        <v>592</v>
      </c>
      <c r="Q261" s="28"/>
      <c r="R261" s="29" t="n">
        <f aca="false">IF(AND(ISNUMBER(Q261),P261&gt;0),Q261/P261,IF($B261=$B260,IF(R260=0,1,R260),1))</f>
        <v>0.777777777777778</v>
      </c>
      <c r="S261" s="30" t="n">
        <f aca="false">IF(AND(ISNUMBER(Q261),P261&gt;0),Q261,P261*R261)</f>
        <v>460.444444444444</v>
      </c>
      <c r="T261" s="31" t="n">
        <f aca="false">DAY(EOMONTH(C261,0))</f>
        <v>30</v>
      </c>
    </row>
    <row r="262" customFormat="false" ht="15" hidden="false" customHeight="false" outlineLevel="0" collapsed="false">
      <c r="A262" s="26" t="s">
        <v>88</v>
      </c>
      <c r="B262" s="26" t="s">
        <v>49</v>
      </c>
      <c r="C262" s="27" t="n">
        <v>45261</v>
      </c>
      <c r="D262" s="28" t="n">
        <v>50.9</v>
      </c>
      <c r="E262" s="28" t="n">
        <v>70</v>
      </c>
      <c r="F262" s="29" t="n">
        <f aca="false">IF(AND(ISNUMBER(E262),D262&gt;0),E262/D262,IF($B262=$B261,IF(F261=0,1,F261),1))</f>
        <v>1.37524557956778</v>
      </c>
      <c r="G262" s="30" t="n">
        <f aca="false">IF(AND(ISNUMBER(E262),D262&gt;0),E262,D262*F262)</f>
        <v>70</v>
      </c>
      <c r="H262" s="28" t="n">
        <v>832</v>
      </c>
      <c r="I262" s="28" t="n">
        <v>876</v>
      </c>
      <c r="J262" s="29" t="n">
        <f aca="false">IF(AND(ISNUMBER(I262),H262&gt;0),I262/H262,IF($B262=$B261,IF(J261=0,1,J261),1))</f>
        <v>1.05288461538462</v>
      </c>
      <c r="K262" s="30" t="n">
        <f aca="false">IF(AND(ISNUMBER(I262),H262&gt;0),I262,H262*J262)</f>
        <v>876</v>
      </c>
      <c r="L262" s="28" t="n">
        <v>550</v>
      </c>
      <c r="M262" s="28" t="n">
        <v>394</v>
      </c>
      <c r="N262" s="29" t="n">
        <f aca="false">IF(AND(ISNUMBER(M262),L262&gt;0),M262/L262,IF($B262=$B261,IF(N261=0,1,N261),1))</f>
        <v>0.716363636363636</v>
      </c>
      <c r="O262" s="30" t="n">
        <f aca="false">IF(AND(ISNUMBER(M262),L262&gt;0),M262,L262*N262)</f>
        <v>394</v>
      </c>
      <c r="P262" s="28" t="n">
        <v>601</v>
      </c>
      <c r="Q262" s="28" t="n">
        <v>464</v>
      </c>
      <c r="R262" s="29" t="n">
        <f aca="false">IF(AND(ISNUMBER(Q262),P262&gt;0),Q262/P262,IF($B262=$B261,IF(R261=0,1,R261),1))</f>
        <v>0.772046589018303</v>
      </c>
      <c r="S262" s="30" t="n">
        <f aca="false">IF(AND(ISNUMBER(Q262),P262&gt;0),Q262,P262*R262)</f>
        <v>464</v>
      </c>
      <c r="T262" s="31" t="n">
        <f aca="false">DAY(EOMONTH(C262,0))</f>
        <v>31</v>
      </c>
    </row>
    <row r="263" customFormat="false" ht="15" hidden="false" customHeight="false" outlineLevel="0" collapsed="false">
      <c r="A263" s="26" t="s">
        <v>88</v>
      </c>
      <c r="B263" s="26" t="s">
        <v>49</v>
      </c>
      <c r="C263" s="27" t="n">
        <v>45292</v>
      </c>
      <c r="D263" s="28" t="n">
        <v>47</v>
      </c>
      <c r="E263" s="28"/>
      <c r="F263" s="29" t="n">
        <f aca="false">IF(AND(ISNUMBER(E263),D263&gt;0),E263/D263,IF($B263=$B262,IF(F262=0,1,F262),1))</f>
        <v>1.37524557956778</v>
      </c>
      <c r="G263" s="30" t="n">
        <f aca="false">IF(AND(ISNUMBER(E263),D263&gt;0),E263,D263*F263)</f>
        <v>64.6365422396857</v>
      </c>
      <c r="H263" s="28" t="n">
        <v>862</v>
      </c>
      <c r="I263" s="28"/>
      <c r="J263" s="29" t="n">
        <f aca="false">IF(AND(ISNUMBER(I263),H263&gt;0),I263/H263,IF($B263=$B262,IF(J262=0,1,J262),1))</f>
        <v>1.05288461538462</v>
      </c>
      <c r="K263" s="30" t="n">
        <f aca="false">IF(AND(ISNUMBER(I263),H263&gt;0),I263,H263*J263)</f>
        <v>907.586538461539</v>
      </c>
      <c r="L263" s="28" t="n">
        <v>526</v>
      </c>
      <c r="M263" s="28"/>
      <c r="N263" s="29" t="n">
        <f aca="false">IF(AND(ISNUMBER(M263),L263&gt;0),M263/L263,IF($B263=$B262,IF(N262=0,1,N262),1))</f>
        <v>0.716363636363636</v>
      </c>
      <c r="O263" s="30" t="n">
        <f aca="false">IF(AND(ISNUMBER(M263),L263&gt;0),M263,L263*N263)</f>
        <v>376.807272727273</v>
      </c>
      <c r="P263" s="28" t="n">
        <v>573</v>
      </c>
      <c r="Q263" s="28"/>
      <c r="R263" s="29" t="n">
        <f aca="false">IF(AND(ISNUMBER(Q263),P263&gt;0),Q263/P263,IF($B263=$B262,IF(R262=0,1,R262),1))</f>
        <v>0.772046589018303</v>
      </c>
      <c r="S263" s="30" t="n">
        <f aca="false">IF(AND(ISNUMBER(Q263),P263&gt;0),Q263,P263*R263)</f>
        <v>442.382695507488</v>
      </c>
      <c r="T263" s="31" t="n">
        <f aca="false">DAY(EOMONTH(C263,0))</f>
        <v>31</v>
      </c>
    </row>
    <row r="264" customFormat="false" ht="15" hidden="false" customHeight="false" outlineLevel="0" collapsed="false">
      <c r="A264" s="26" t="s">
        <v>88</v>
      </c>
      <c r="B264" s="26" t="s">
        <v>49</v>
      </c>
      <c r="C264" s="27" t="n">
        <v>45323</v>
      </c>
      <c r="D264" s="28" t="n">
        <v>45.4</v>
      </c>
      <c r="E264" s="28" t="n">
        <v>52</v>
      </c>
      <c r="F264" s="29" t="n">
        <f aca="false">IF(AND(ISNUMBER(E264),D264&gt;0),E264/D264,IF($B264=$B263,IF(F263=0,1,F263),1))</f>
        <v>1.14537444933921</v>
      </c>
      <c r="G264" s="30" t="n">
        <f aca="false">IF(AND(ISNUMBER(E264),D264&gt;0),E264,D264*F264)</f>
        <v>52</v>
      </c>
      <c r="H264" s="28" t="n">
        <v>851</v>
      </c>
      <c r="I264" s="28" t="n">
        <v>862</v>
      </c>
      <c r="J264" s="29" t="n">
        <f aca="false">IF(AND(ISNUMBER(I264),H264&gt;0),I264/H264,IF($B264=$B263,IF(J263=0,1,J263),1))</f>
        <v>1.01292596944771</v>
      </c>
      <c r="K264" s="30" t="n">
        <f aca="false">IF(AND(ISNUMBER(I264),H264&gt;0),I264,H264*J264)</f>
        <v>862</v>
      </c>
      <c r="L264" s="28" t="n">
        <v>490</v>
      </c>
      <c r="M264" s="28" t="n">
        <v>293</v>
      </c>
      <c r="N264" s="29" t="n">
        <f aca="false">IF(AND(ISNUMBER(M264),L264&gt;0),M264/L264,IF($B264=$B263,IF(N263=0,1,N263),1))</f>
        <v>0.597959183673469</v>
      </c>
      <c r="O264" s="30" t="n">
        <f aca="false">IF(AND(ISNUMBER(M264),L264&gt;0),M264,L264*N264)</f>
        <v>293</v>
      </c>
      <c r="P264" s="28" t="n">
        <v>535</v>
      </c>
      <c r="Q264" s="28" t="n">
        <v>345</v>
      </c>
      <c r="R264" s="29" t="n">
        <f aca="false">IF(AND(ISNUMBER(Q264),P264&gt;0),Q264/P264,IF($B264=$B263,IF(R263=0,1,R263),1))</f>
        <v>0.644859813084112</v>
      </c>
      <c r="S264" s="30" t="n">
        <f aca="false">IF(AND(ISNUMBER(Q264),P264&gt;0),Q264,P264*R264)</f>
        <v>345</v>
      </c>
      <c r="T264" s="31" t="n">
        <f aca="false">DAY(EOMONTH(C264,0))</f>
        <v>29</v>
      </c>
    </row>
    <row r="265" customFormat="false" ht="15" hidden="false" customHeight="false" outlineLevel="0" collapsed="false">
      <c r="A265" s="26" t="s">
        <v>88</v>
      </c>
      <c r="B265" s="26" t="s">
        <v>49</v>
      </c>
      <c r="C265" s="27" t="n">
        <v>45352</v>
      </c>
      <c r="D265" s="28" t="n">
        <v>33.5</v>
      </c>
      <c r="E265" s="28" t="n">
        <v>39</v>
      </c>
      <c r="F265" s="29" t="n">
        <f aca="false">IF(AND(ISNUMBER(E265),D265&gt;0),E265/D265,IF($B265=$B264,IF(F264=0,1,F264),1))</f>
        <v>1.16417910447761</v>
      </c>
      <c r="G265" s="30" t="n">
        <f aca="false">IF(AND(ISNUMBER(E265),D265&gt;0),E265,D265*F265)</f>
        <v>39</v>
      </c>
      <c r="H265" s="28" t="n">
        <v>796</v>
      </c>
      <c r="I265" s="28" t="n">
        <v>909</v>
      </c>
      <c r="J265" s="29" t="n">
        <f aca="false">IF(AND(ISNUMBER(I265),H265&gt;0),I265/H265,IF($B265=$B264,IF(J264=0,1,J264),1))</f>
        <v>1.14195979899497</v>
      </c>
      <c r="K265" s="30" t="n">
        <f aca="false">IF(AND(ISNUMBER(I265),H265&gt;0),I265,H265*J265)</f>
        <v>909</v>
      </c>
      <c r="L265" s="28" t="n">
        <v>377</v>
      </c>
      <c r="M265" s="28" t="n">
        <v>288</v>
      </c>
      <c r="N265" s="29" t="n">
        <f aca="false">IF(AND(ISNUMBER(M265),L265&gt;0),M265/L265,IF($B265=$B264,IF(N264=0,1,N264),1))</f>
        <v>0.763925729442971</v>
      </c>
      <c r="O265" s="30" t="n">
        <f aca="false">IF(AND(ISNUMBER(M265),L265&gt;0),M265,L265*N265)</f>
        <v>288</v>
      </c>
      <c r="P265" s="28" t="n">
        <v>410</v>
      </c>
      <c r="Q265" s="28" t="n">
        <v>328</v>
      </c>
      <c r="R265" s="29" t="n">
        <f aca="false">IF(AND(ISNUMBER(Q265),P265&gt;0),Q265/P265,IF($B265=$B264,IF(R264=0,1,R264),1))</f>
        <v>0.8</v>
      </c>
      <c r="S265" s="30" t="n">
        <f aca="false">IF(AND(ISNUMBER(Q265),P265&gt;0),Q265,P265*R265)</f>
        <v>328</v>
      </c>
      <c r="T265" s="31" t="n">
        <f aca="false">DAY(EOMONTH(C265,0))</f>
        <v>31</v>
      </c>
    </row>
    <row r="266" customFormat="false" ht="15" hidden="false" customHeight="false" outlineLevel="0" collapsed="false">
      <c r="A266" s="26" t="s">
        <v>88</v>
      </c>
      <c r="B266" s="26" t="s">
        <v>49</v>
      </c>
      <c r="C266" s="27" t="n">
        <v>45383</v>
      </c>
      <c r="D266" s="28" t="n">
        <v>27.3</v>
      </c>
      <c r="E266" s="28"/>
      <c r="F266" s="29" t="n">
        <f aca="false">IF(AND(ISNUMBER(E266),D266&gt;0),E266/D266,IF($B266=$B265,IF(F265=0,1,F265),1))</f>
        <v>1.16417910447761</v>
      </c>
      <c r="G266" s="30" t="n">
        <f aca="false">IF(AND(ISNUMBER(E266),D266&gt;0),E266,D266*F266)</f>
        <v>31.7820895522388</v>
      </c>
      <c r="H266" s="28" t="n">
        <v>865</v>
      </c>
      <c r="I266" s="28"/>
      <c r="J266" s="29" t="n">
        <f aca="false">IF(AND(ISNUMBER(I266),H266&gt;0),I266/H266,IF($B266=$B265,IF(J265=0,1,J265),1))</f>
        <v>1.14195979899497</v>
      </c>
      <c r="K266" s="30" t="n">
        <f aca="false">IF(AND(ISNUMBER(I266),H266&gt;0),I266,H266*J266)</f>
        <v>987.795226130653</v>
      </c>
      <c r="L266" s="28" t="n">
        <v>350</v>
      </c>
      <c r="M266" s="28"/>
      <c r="N266" s="29" t="n">
        <f aca="false">IF(AND(ISNUMBER(M266),L266&gt;0),M266/L266,IF($B266=$B265,IF(N265=0,1,N265),1))</f>
        <v>0.763925729442971</v>
      </c>
      <c r="O266" s="30" t="n">
        <f aca="false">IF(AND(ISNUMBER(M266),L266&gt;0),M266,L266*N266)</f>
        <v>267.37400530504</v>
      </c>
      <c r="P266" s="28" t="n">
        <v>377</v>
      </c>
      <c r="Q266" s="28"/>
      <c r="R266" s="29" t="n">
        <f aca="false">IF(AND(ISNUMBER(Q266),P266&gt;0),Q266/P266,IF($B266=$B265,IF(R265=0,1,R265),1))</f>
        <v>0.8</v>
      </c>
      <c r="S266" s="30" t="n">
        <f aca="false">IF(AND(ISNUMBER(Q266),P266&gt;0),Q266,P266*R266)</f>
        <v>301.6</v>
      </c>
      <c r="T266" s="31" t="n">
        <f aca="false">DAY(EOMONTH(C266,0))</f>
        <v>30</v>
      </c>
    </row>
    <row r="267" customFormat="false" ht="15" hidden="false" customHeight="false" outlineLevel="0" collapsed="false">
      <c r="A267" s="26" t="s">
        <v>88</v>
      </c>
      <c r="B267" s="26" t="s">
        <v>49</v>
      </c>
      <c r="C267" s="27" t="n">
        <v>45413</v>
      </c>
      <c r="D267" s="28" t="n">
        <v>35.7</v>
      </c>
      <c r="E267" s="28" t="n">
        <v>51</v>
      </c>
      <c r="F267" s="29" t="n">
        <f aca="false">IF(AND(ISNUMBER(E267),D267&gt;0),E267/D267,IF($B267=$B266,IF(F266=0,1,F266),1))</f>
        <v>1.42857142857143</v>
      </c>
      <c r="G267" s="30" t="n">
        <f aca="false">IF(AND(ISNUMBER(E267),D267&gt;0),E267,D267*F267)</f>
        <v>51</v>
      </c>
      <c r="H267" s="28" t="n">
        <v>770</v>
      </c>
      <c r="I267" s="28" t="n">
        <v>850</v>
      </c>
      <c r="J267" s="29" t="n">
        <f aca="false">IF(AND(ISNUMBER(I267),H267&gt;0),I267/H267,IF($B267=$B266,IF(J266=0,1,J266),1))</f>
        <v>1.1038961038961</v>
      </c>
      <c r="K267" s="30" t="n">
        <f aca="false">IF(AND(ISNUMBER(I267),H267&gt;0),I267,H267*J267)</f>
        <v>850</v>
      </c>
      <c r="L267" s="28" t="n">
        <v>514</v>
      </c>
      <c r="M267" s="28" t="n">
        <v>457</v>
      </c>
      <c r="N267" s="29" t="n">
        <f aca="false">IF(AND(ISNUMBER(M267),L267&gt;0),M267/L267,IF($B267=$B266,IF(N266=0,1,N266),1))</f>
        <v>0.889105058365759</v>
      </c>
      <c r="O267" s="30" t="n">
        <f aca="false">IF(AND(ISNUMBER(M267),L267&gt;0),M267,L267*N267)</f>
        <v>457</v>
      </c>
      <c r="P267" s="28" t="n">
        <v>549</v>
      </c>
      <c r="Q267" s="28" t="n">
        <v>508</v>
      </c>
      <c r="R267" s="29" t="n">
        <f aca="false">IF(AND(ISNUMBER(Q267),P267&gt;0),Q267/P267,IF($B267=$B266,IF(R266=0,1,R266),1))</f>
        <v>0.925318761384335</v>
      </c>
      <c r="S267" s="30" t="n">
        <f aca="false">IF(AND(ISNUMBER(Q267),P267&gt;0),Q267,P267*R267)</f>
        <v>508</v>
      </c>
      <c r="T267" s="31" t="n">
        <f aca="false">DAY(EOMONTH(C267,0))</f>
        <v>31</v>
      </c>
    </row>
    <row r="268" customFormat="false" ht="15" hidden="false" customHeight="false" outlineLevel="0" collapsed="false">
      <c r="A268" s="26" t="s">
        <v>88</v>
      </c>
      <c r="B268" s="26" t="s">
        <v>49</v>
      </c>
      <c r="C268" s="27" t="n">
        <v>45444</v>
      </c>
      <c r="D268" s="28" t="n">
        <v>40.1</v>
      </c>
      <c r="E268" s="28"/>
      <c r="F268" s="29" t="n">
        <f aca="false">IF(AND(ISNUMBER(E268),D268&gt;0),E268/D268,IF($B268=$B267,IF(F267=0,1,F267),1))</f>
        <v>1.42857142857143</v>
      </c>
      <c r="G268" s="30" t="n">
        <f aca="false">IF(AND(ISNUMBER(E268),D268&gt;0),E268,D268*F268)</f>
        <v>57.2857142857143</v>
      </c>
      <c r="H268" s="28" t="n">
        <v>767</v>
      </c>
      <c r="I268" s="28"/>
      <c r="J268" s="29" t="n">
        <f aca="false">IF(AND(ISNUMBER(I268),H268&gt;0),I268/H268,IF($B268=$B267,IF(J267=0,1,J267),1))</f>
        <v>1.1038961038961</v>
      </c>
      <c r="K268" s="30" t="n">
        <f aca="false">IF(AND(ISNUMBER(I268),H268&gt;0),I268,H268*J268)</f>
        <v>846.688311688312</v>
      </c>
      <c r="L268" s="28" t="n">
        <v>543</v>
      </c>
      <c r="M268" s="28"/>
      <c r="N268" s="29" t="n">
        <f aca="false">IF(AND(ISNUMBER(M268),L268&gt;0),M268/L268,IF($B268=$B267,IF(N267=0,1,N267),1))</f>
        <v>0.889105058365759</v>
      </c>
      <c r="O268" s="30" t="n">
        <f aca="false">IF(AND(ISNUMBER(M268),L268&gt;0),M268,L268*N268)</f>
        <v>482.784046692607</v>
      </c>
      <c r="P268" s="28" t="n">
        <v>583</v>
      </c>
      <c r="Q268" s="28"/>
      <c r="R268" s="29" t="n">
        <f aca="false">IF(AND(ISNUMBER(Q268),P268&gt;0),Q268/P268,IF($B268=$B267,IF(R267=0,1,R267),1))</f>
        <v>0.925318761384335</v>
      </c>
      <c r="S268" s="30" t="n">
        <f aca="false">IF(AND(ISNUMBER(Q268),P268&gt;0),Q268,P268*R268)</f>
        <v>539.460837887067</v>
      </c>
      <c r="T268" s="31" t="n">
        <f aca="false">DAY(EOMONTH(C268,0))</f>
        <v>30</v>
      </c>
    </row>
    <row r="269" customFormat="false" ht="15" hidden="false" customHeight="false" outlineLevel="0" collapsed="false">
      <c r="A269" s="26" t="s">
        <v>88</v>
      </c>
      <c r="B269" s="26" t="s">
        <v>49</v>
      </c>
      <c r="C269" s="27" t="n">
        <v>45474</v>
      </c>
      <c r="D269" s="28" t="n">
        <v>36.7</v>
      </c>
      <c r="E269" s="28" t="n">
        <v>49</v>
      </c>
      <c r="F269" s="29" t="n">
        <f aca="false">IF(AND(ISNUMBER(E269),D269&gt;0),E269/D269,IF($B269=$B268,IF(F268=0,1,F268),1))</f>
        <v>1.33514986376022</v>
      </c>
      <c r="G269" s="30" t="n">
        <f aca="false">IF(AND(ISNUMBER(E269),D269&gt;0),E269,D269*F269)</f>
        <v>49</v>
      </c>
      <c r="H269" s="28" t="n">
        <v>758</v>
      </c>
      <c r="I269" s="28" t="n">
        <v>798</v>
      </c>
      <c r="J269" s="29" t="n">
        <f aca="false">IF(AND(ISNUMBER(I269),H269&gt;0),I269/H269,IF($B269=$B268,IF(J268=0,1,J268),1))</f>
        <v>1.05277044854881</v>
      </c>
      <c r="K269" s="30" t="n">
        <f aca="false">IF(AND(ISNUMBER(I269),H269&gt;0),I269,H269*J269)</f>
        <v>798</v>
      </c>
      <c r="L269" s="28" t="n">
        <v>501</v>
      </c>
      <c r="M269" s="28" t="n">
        <v>442</v>
      </c>
      <c r="N269" s="29" t="n">
        <f aca="false">IF(AND(ISNUMBER(M269),L269&gt;0),M269/L269,IF($B269=$B268,IF(N268=0,1,N268),1))</f>
        <v>0.882235528942116</v>
      </c>
      <c r="O269" s="30" t="n">
        <f aca="false">IF(AND(ISNUMBER(M269),L269&gt;0),M269,L269*N269)</f>
        <v>442</v>
      </c>
      <c r="P269" s="28" t="n">
        <v>538</v>
      </c>
      <c r="Q269" s="28" t="n">
        <v>491</v>
      </c>
      <c r="R269" s="29" t="n">
        <f aca="false">IF(AND(ISNUMBER(Q269),P269&gt;0),Q269/P269,IF($B269=$B268,IF(R268=0,1,R268),1))</f>
        <v>0.912639405204461</v>
      </c>
      <c r="S269" s="30" t="n">
        <f aca="false">IF(AND(ISNUMBER(Q269),P269&gt;0),Q269,P269*R269)</f>
        <v>491</v>
      </c>
      <c r="T269" s="31" t="n">
        <f aca="false">DAY(EOMONTH(C269,0))</f>
        <v>31</v>
      </c>
    </row>
    <row r="270" customFormat="false" ht="15" hidden="false" customHeight="false" outlineLevel="0" collapsed="false">
      <c r="A270" s="26" t="s">
        <v>88</v>
      </c>
      <c r="B270" s="26" t="s">
        <v>49</v>
      </c>
      <c r="C270" s="27" t="n">
        <v>45505</v>
      </c>
      <c r="D270" s="28" t="n">
        <v>72.7</v>
      </c>
      <c r="E270" s="28" t="n">
        <v>114</v>
      </c>
      <c r="F270" s="29" t="n">
        <f aca="false">IF(AND(ISNUMBER(E270),D270&gt;0),E270/D270,IF($B270=$B269,IF(F269=0,1,F269),1))</f>
        <v>1.56808803301238</v>
      </c>
      <c r="G270" s="30" t="n">
        <f aca="false">IF(AND(ISNUMBER(E270),D270&gt;0),E270,D270*F270)</f>
        <v>114</v>
      </c>
      <c r="H270" s="28" t="n">
        <v>707</v>
      </c>
      <c r="I270" s="28" t="n">
        <v>779</v>
      </c>
      <c r="J270" s="29" t="n">
        <f aca="false">IF(AND(ISNUMBER(I270),H270&gt;0),I270/H270,IF($B270=$B269,IF(J269=0,1,J269),1))</f>
        <v>1.1018387553041</v>
      </c>
      <c r="K270" s="30" t="n">
        <f aca="false">IF(AND(ISNUMBER(I270),H270&gt;0),I270,H270*J270)</f>
        <v>779</v>
      </c>
      <c r="L270" s="28" t="n">
        <v>686</v>
      </c>
      <c r="M270" s="28" t="n">
        <v>648</v>
      </c>
      <c r="N270" s="29" t="n">
        <f aca="false">IF(AND(ISNUMBER(M270),L270&gt;0),M270/L270,IF($B270=$B269,IF(N269=0,1,N269),1))</f>
        <v>0.944606413994169</v>
      </c>
      <c r="O270" s="30" t="n">
        <f aca="false">IF(AND(ISNUMBER(M270),L270&gt;0),M270,L270*N270)</f>
        <v>648</v>
      </c>
      <c r="P270" s="28" t="n">
        <v>759</v>
      </c>
      <c r="Q270" s="28" t="n">
        <v>762</v>
      </c>
      <c r="R270" s="29" t="n">
        <f aca="false">IF(AND(ISNUMBER(Q270),P270&gt;0),Q270/P270,IF($B270=$B269,IF(R269=0,1,R269),1))</f>
        <v>1.00395256916996</v>
      </c>
      <c r="S270" s="30" t="n">
        <f aca="false">IF(AND(ISNUMBER(Q270),P270&gt;0),Q270,P270*R270)</f>
        <v>762</v>
      </c>
      <c r="T270" s="31" t="n">
        <f aca="false">DAY(EOMONTH(C270,0))</f>
        <v>31</v>
      </c>
    </row>
    <row r="271" customFormat="false" ht="15" hidden="false" customHeight="false" outlineLevel="0" collapsed="false">
      <c r="A271" s="26" t="s">
        <v>88</v>
      </c>
      <c r="B271" s="26" t="s">
        <v>49</v>
      </c>
      <c r="C271" s="27" t="n">
        <v>45536</v>
      </c>
      <c r="D271" s="28" t="n">
        <v>80.7</v>
      </c>
      <c r="E271" s="28" t="n">
        <v>83</v>
      </c>
      <c r="F271" s="29" t="n">
        <f aca="false">IF(AND(ISNUMBER(E271),D271&gt;0),E271/D271,IF($B271=$B270,IF(F270=0,1,F270),1))</f>
        <v>1.02850061957869</v>
      </c>
      <c r="G271" s="30" t="n">
        <f aca="false">IF(AND(ISNUMBER(E271),D271&gt;0),E271,D271*F271)</f>
        <v>83</v>
      </c>
      <c r="H271" s="28" t="n">
        <v>629</v>
      </c>
      <c r="I271" s="28" t="n">
        <v>0</v>
      </c>
      <c r="J271" s="29" t="n">
        <f aca="false">IF(AND(ISNUMBER(I271),H271&gt;0),I271/H271,IF($B271=$B270,IF(J270=0,1,J270),1))</f>
        <v>0</v>
      </c>
      <c r="K271" s="30" t="n">
        <f aca="false">IF(AND(ISNUMBER(I271),H271&gt;0),I271,H271*J271)</f>
        <v>0</v>
      </c>
      <c r="L271" s="28" t="n">
        <v>757</v>
      </c>
      <c r="M271" s="28" t="n">
        <v>559</v>
      </c>
      <c r="N271" s="29" t="n">
        <f aca="false">IF(AND(ISNUMBER(M271),L271&gt;0),M271/L271,IF($B271=$B270,IF(N270=0,1,N270),1))</f>
        <v>0.738441215323646</v>
      </c>
      <c r="O271" s="30" t="n">
        <f aca="false">IF(AND(ISNUMBER(M271),L271&gt;0),M271,L271*N271)</f>
        <v>559</v>
      </c>
      <c r="P271" s="28" t="n">
        <v>838</v>
      </c>
      <c r="Q271" s="28" t="n">
        <v>642</v>
      </c>
      <c r="R271" s="29" t="n">
        <f aca="false">IF(AND(ISNUMBER(Q271),P271&gt;0),Q271/P271,IF($B271=$B270,IF(R270=0,1,R270),1))</f>
        <v>0.766109785202864</v>
      </c>
      <c r="S271" s="30" t="n">
        <f aca="false">IF(AND(ISNUMBER(Q271),P271&gt;0),Q271,P271*R271)</f>
        <v>642</v>
      </c>
      <c r="T271" s="31" t="n">
        <f aca="false">DAY(EOMONTH(C271,0))</f>
        <v>30</v>
      </c>
    </row>
    <row r="272" customFormat="false" ht="15" hidden="false" customHeight="false" outlineLevel="0" collapsed="false">
      <c r="A272" s="26" t="s">
        <v>88</v>
      </c>
      <c r="B272" s="26" t="s">
        <v>49</v>
      </c>
      <c r="C272" s="27" t="n">
        <v>45566</v>
      </c>
      <c r="D272" s="28" t="n">
        <v>68.9</v>
      </c>
      <c r="E272" s="28" t="n">
        <v>99</v>
      </c>
      <c r="F272" s="29" t="n">
        <f aca="false">IF(AND(ISNUMBER(E272),D272&gt;0),E272/D272,IF($B272=$B271,IF(F271=0,1,F271),1))</f>
        <v>1.43686502177068</v>
      </c>
      <c r="G272" s="30" t="n">
        <f aca="false">IF(AND(ISNUMBER(E272),D272&gt;0),E272,D272*F272)</f>
        <v>99</v>
      </c>
      <c r="H272" s="28" t="n">
        <v>618</v>
      </c>
      <c r="I272" s="28" t="n">
        <v>967</v>
      </c>
      <c r="J272" s="29" t="n">
        <f aca="false">IF(AND(ISNUMBER(I272),H272&gt;0),I272/H272,IF($B272=$B271,IF(J271=0,1,J271),1))</f>
        <v>1.56472491909385</v>
      </c>
      <c r="K272" s="30" t="n">
        <f aca="false">IF(AND(ISNUMBER(I272),H272&gt;0),I272,H272*J272)</f>
        <v>967</v>
      </c>
      <c r="L272" s="28" t="n">
        <v>748</v>
      </c>
      <c r="M272" s="28" t="n">
        <v>661</v>
      </c>
      <c r="N272" s="29" t="n">
        <f aca="false">IF(AND(ISNUMBER(M272),L272&gt;0),M272/L272,IF($B272=$B271,IF(N271=0,1,N271),1))</f>
        <v>0.883689839572193</v>
      </c>
      <c r="O272" s="30" t="n">
        <f aca="false">IF(AND(ISNUMBER(M272),L272&gt;0),M272,L272*N272)</f>
        <v>661</v>
      </c>
      <c r="P272" s="28" t="n">
        <v>817</v>
      </c>
      <c r="Q272" s="28" t="n">
        <v>760</v>
      </c>
      <c r="R272" s="29" t="n">
        <f aca="false">IF(AND(ISNUMBER(Q272),P272&gt;0),Q272/P272,IF($B272=$B271,IF(R271=0,1,R271),1))</f>
        <v>0.930232558139535</v>
      </c>
      <c r="S272" s="30" t="n">
        <f aca="false">IF(AND(ISNUMBER(Q272),P272&gt;0),Q272,P272*R272)</f>
        <v>760</v>
      </c>
      <c r="T272" s="31" t="n">
        <f aca="false">DAY(EOMONTH(C272,0))</f>
        <v>31</v>
      </c>
    </row>
    <row r="273" customFormat="false" ht="15" hidden="false" customHeight="false" outlineLevel="0" collapsed="false">
      <c r="A273" s="26" t="s">
        <v>88</v>
      </c>
      <c r="B273" s="26" t="s">
        <v>49</v>
      </c>
      <c r="C273" s="27" t="n">
        <v>45597</v>
      </c>
      <c r="D273" s="28" t="n">
        <v>70.6</v>
      </c>
      <c r="E273" s="28" t="n">
        <v>93</v>
      </c>
      <c r="F273" s="29" t="n">
        <f aca="false">IF(AND(ISNUMBER(E273),D273&gt;0),E273/D273,IF($B273=$B272,IF(F272=0,1,F272),1))</f>
        <v>1.31728045325779</v>
      </c>
      <c r="G273" s="30" t="n">
        <f aca="false">IF(AND(ISNUMBER(E273),D273&gt;0),E273,D273*F273)</f>
        <v>93</v>
      </c>
      <c r="H273" s="28" t="n">
        <v>914</v>
      </c>
      <c r="I273" s="28" t="n">
        <v>1027</v>
      </c>
      <c r="J273" s="29" t="n">
        <f aca="false">IF(AND(ISNUMBER(I273),H273&gt;0),I273/H273,IF($B273=$B272,IF(J272=0,1,J272),1))</f>
        <v>1.12363238512035</v>
      </c>
      <c r="K273" s="30" t="n">
        <f aca="false">IF(AND(ISNUMBER(I273),H273&gt;0),I273,H273*J273)</f>
        <v>1027</v>
      </c>
      <c r="L273" s="28" t="n">
        <v>806</v>
      </c>
      <c r="M273" s="28" t="n">
        <v>620</v>
      </c>
      <c r="N273" s="29" t="n">
        <f aca="false">IF(AND(ISNUMBER(M273),L273&gt;0),M273/L273,IF($B273=$B272,IF(N272=0,1,N272),1))</f>
        <v>0.769230769230769</v>
      </c>
      <c r="O273" s="30" t="n">
        <f aca="false">IF(AND(ISNUMBER(M273),L273&gt;0),M273,L273*N273)</f>
        <v>620</v>
      </c>
      <c r="P273" s="28" t="n">
        <v>877</v>
      </c>
      <c r="Q273" s="28" t="n">
        <v>712</v>
      </c>
      <c r="R273" s="29" t="n">
        <f aca="false">IF(AND(ISNUMBER(Q273),P273&gt;0),Q273/P273,IF($B273=$B272,IF(R272=0,1,R272),1))</f>
        <v>0.811858608893957</v>
      </c>
      <c r="S273" s="30" t="n">
        <f aca="false">IF(AND(ISNUMBER(Q273),P273&gt;0),Q273,P273*R273)</f>
        <v>712</v>
      </c>
      <c r="T273" s="31" t="n">
        <f aca="false">DAY(EOMONTH(C273,0))</f>
        <v>30</v>
      </c>
    </row>
    <row r="274" customFormat="false" ht="15" hidden="false" customHeight="false" outlineLevel="0" collapsed="false">
      <c r="A274" s="26" t="s">
        <v>88</v>
      </c>
      <c r="B274" s="26" t="s">
        <v>49</v>
      </c>
      <c r="C274" s="27" t="n">
        <v>45627</v>
      </c>
      <c r="D274" s="28" t="n">
        <v>63.1</v>
      </c>
      <c r="E274" s="28" t="n">
        <v>94</v>
      </c>
      <c r="F274" s="29" t="n">
        <f aca="false">IF(AND(ISNUMBER(E274),D274&gt;0),E274/D274,IF($B274=$B273,IF(F273=0,1,F273),1))</f>
        <v>1.48969889064976</v>
      </c>
      <c r="G274" s="30" t="n">
        <f aca="false">IF(AND(ISNUMBER(E274),D274&gt;0),E274,D274*F274)</f>
        <v>94</v>
      </c>
      <c r="H274" s="28" t="n">
        <v>905</v>
      </c>
      <c r="I274" s="28" t="n">
        <v>971</v>
      </c>
      <c r="J274" s="29" t="n">
        <f aca="false">IF(AND(ISNUMBER(I274),H274&gt;0),I274/H274,IF($B274=$B273,IF(J273=0,1,J273),1))</f>
        <v>1.07292817679558</v>
      </c>
      <c r="K274" s="30" t="n">
        <f aca="false">IF(AND(ISNUMBER(I274),H274&gt;0),I274,H274*J274)</f>
        <v>971</v>
      </c>
      <c r="L274" s="28" t="n">
        <v>797</v>
      </c>
      <c r="M274" s="28" t="n">
        <v>630</v>
      </c>
      <c r="N274" s="29" t="n">
        <f aca="false">IF(AND(ISNUMBER(M274),L274&gt;0),M274/L274,IF($B274=$B273,IF(N273=0,1,N273),1))</f>
        <v>0.790464240903388</v>
      </c>
      <c r="O274" s="30" t="n">
        <f aca="false">IF(AND(ISNUMBER(M274),L274&gt;0),M274,L274*N274)</f>
        <v>630</v>
      </c>
      <c r="P274" s="28" t="n">
        <v>860</v>
      </c>
      <c r="Q274" s="28" t="n">
        <v>724</v>
      </c>
      <c r="R274" s="29" t="n">
        <f aca="false">IF(AND(ISNUMBER(Q274),P274&gt;0),Q274/P274,IF($B274=$B273,IF(R273=0,1,R273),1))</f>
        <v>0.841860465116279</v>
      </c>
      <c r="S274" s="30" t="n">
        <f aca="false">IF(AND(ISNUMBER(Q274),P274&gt;0),Q274,P274*R274)</f>
        <v>724</v>
      </c>
      <c r="T274" s="31" t="n">
        <f aca="false">DAY(EOMONTH(C274,0))</f>
        <v>31</v>
      </c>
    </row>
    <row r="275" customFormat="false" ht="15" hidden="false" customHeight="false" outlineLevel="0" collapsed="false">
      <c r="A275" s="26" t="s">
        <v>88</v>
      </c>
      <c r="B275" s="26" t="s">
        <v>49</v>
      </c>
      <c r="C275" s="27" t="n">
        <v>45658</v>
      </c>
      <c r="D275" s="28" t="n">
        <v>65.9</v>
      </c>
      <c r="E275" s="28" t="n">
        <v>96</v>
      </c>
      <c r="F275" s="29" t="n">
        <f aca="false">IF(AND(ISNUMBER(E275),D275&gt;0),E275/D275,IF($B275=$B274,IF(F274=0,1,F274),1))</f>
        <v>1.4567526555387</v>
      </c>
      <c r="G275" s="30" t="n">
        <f aca="false">IF(AND(ISNUMBER(E275),D275&gt;0),E275,D275*F275)</f>
        <v>96</v>
      </c>
      <c r="H275" s="28" t="n">
        <v>870</v>
      </c>
      <c r="I275" s="28" t="n">
        <v>984</v>
      </c>
      <c r="J275" s="29" t="n">
        <f aca="false">IF(AND(ISNUMBER(I275),H275&gt;0),I275/H275,IF($B275=$B274,IF(J274=0,1,J274),1))</f>
        <v>1.13103448275862</v>
      </c>
      <c r="K275" s="30" t="n">
        <f aca="false">IF(AND(ISNUMBER(I275),H275&gt;0),I275,H275*J275)</f>
        <v>984</v>
      </c>
      <c r="L275" s="28" t="n">
        <v>817</v>
      </c>
      <c r="M275" s="28" t="n">
        <v>645</v>
      </c>
      <c r="N275" s="29" t="n">
        <f aca="false">IF(AND(ISNUMBER(M275),L275&gt;0),M275/L275,IF($B275=$B274,IF(N274=0,1,N274),1))</f>
        <v>0.789473684210526</v>
      </c>
      <c r="O275" s="30" t="n">
        <f aca="false">IF(AND(ISNUMBER(M275),L275&gt;0),M275,L275*N275)</f>
        <v>645</v>
      </c>
      <c r="P275" s="28" t="n">
        <v>883</v>
      </c>
      <c r="Q275" s="28" t="n">
        <v>741</v>
      </c>
      <c r="R275" s="29" t="n">
        <f aca="false">IF(AND(ISNUMBER(Q275),P275&gt;0),Q275/P275,IF($B275=$B274,IF(R274=0,1,R274),1))</f>
        <v>0.839184597961495</v>
      </c>
      <c r="S275" s="30" t="n">
        <f aca="false">IF(AND(ISNUMBER(Q275),P275&gt;0),Q275,P275*R275)</f>
        <v>741</v>
      </c>
      <c r="T275" s="31" t="n">
        <f aca="false">DAY(EOMONTH(C275,0))</f>
        <v>31</v>
      </c>
    </row>
    <row r="276" customFormat="false" ht="15" hidden="false" customHeight="false" outlineLevel="0" collapsed="false">
      <c r="A276" s="26" t="s">
        <v>88</v>
      </c>
      <c r="B276" s="26" t="s">
        <v>49</v>
      </c>
      <c r="C276" s="27" t="n">
        <v>45689</v>
      </c>
      <c r="D276" s="28" t="n">
        <v>66.4</v>
      </c>
      <c r="E276" s="28" t="n">
        <v>99</v>
      </c>
      <c r="F276" s="29" t="n">
        <f aca="false">IF(AND(ISNUMBER(E276),D276&gt;0),E276/D276,IF($B276=$B275,IF(F275=0,1,F275),1))</f>
        <v>1.49096385542169</v>
      </c>
      <c r="G276" s="30" t="n">
        <f aca="false">IF(AND(ISNUMBER(E276),D276&gt;0),E276,D276*F276)</f>
        <v>99</v>
      </c>
      <c r="H276" s="28" t="n">
        <v>883</v>
      </c>
      <c r="I276" s="28" t="n">
        <v>1000</v>
      </c>
      <c r="J276" s="29" t="n">
        <f aca="false">IF(AND(ISNUMBER(I276),H276&gt;0),I276/H276,IF($B276=$B275,IF(J275=0,1,J275),1))</f>
        <v>1.13250283125708</v>
      </c>
      <c r="K276" s="30" t="n">
        <f aca="false">IF(AND(ISNUMBER(I276),H276&gt;0),I276,H276*J276)</f>
        <v>1000</v>
      </c>
      <c r="L276" s="28" t="n">
        <v>724</v>
      </c>
      <c r="M276" s="28" t="n">
        <v>665</v>
      </c>
      <c r="N276" s="29" t="n">
        <f aca="false">IF(AND(ISNUMBER(M276),L276&gt;0),M276/L276,IF($B276=$B275,IF(N275=0,1,N275),1))</f>
        <v>0.918508287292818</v>
      </c>
      <c r="O276" s="30" t="n">
        <f aca="false">IF(AND(ISNUMBER(M276),L276&gt;0),M276,L276*N276)</f>
        <v>665</v>
      </c>
      <c r="P276" s="28" t="n">
        <v>790</v>
      </c>
      <c r="Q276" s="28" t="n">
        <v>764</v>
      </c>
      <c r="R276" s="29" t="n">
        <f aca="false">IF(AND(ISNUMBER(Q276),P276&gt;0),Q276/P276,IF($B276=$B275,IF(R275=0,1,R275),1))</f>
        <v>0.967088607594937</v>
      </c>
      <c r="S276" s="30" t="n">
        <f aca="false">IF(AND(ISNUMBER(Q276),P276&gt;0),Q276,P276*R276)</f>
        <v>764</v>
      </c>
      <c r="T276" s="31" t="n">
        <f aca="false">DAY(EOMONTH(C276,0))</f>
        <v>28</v>
      </c>
    </row>
    <row r="277" customFormat="false" ht="15" hidden="false" customHeight="false" outlineLevel="0" collapsed="false">
      <c r="A277" s="26" t="s">
        <v>88</v>
      </c>
      <c r="B277" s="26" t="s">
        <v>49</v>
      </c>
      <c r="C277" s="27" t="n">
        <v>45717</v>
      </c>
      <c r="D277" s="28" t="n">
        <v>71.3</v>
      </c>
      <c r="E277" s="28" t="n">
        <v>96</v>
      </c>
      <c r="F277" s="29" t="n">
        <f aca="false">IF(AND(ISNUMBER(E277),D277&gt;0),E277/D277,IF($B277=$B276,IF(F276=0,1,F276),1))</f>
        <v>1.34642356241234</v>
      </c>
      <c r="G277" s="30" t="n">
        <f aca="false">IF(AND(ISNUMBER(E277),D277&gt;0),E277,D277*F277)</f>
        <v>96</v>
      </c>
      <c r="H277" s="28" t="n">
        <v>833</v>
      </c>
      <c r="I277" s="28" t="n">
        <v>820</v>
      </c>
      <c r="J277" s="29" t="n">
        <f aca="false">IF(AND(ISNUMBER(I277),H277&gt;0),I277/H277,IF($B277=$B276,IF(J276=0,1,J276),1))</f>
        <v>0.984393757503001</v>
      </c>
      <c r="K277" s="30" t="n">
        <f aca="false">IF(AND(ISNUMBER(I277),H277&gt;0),I277,H277*J277)</f>
        <v>820</v>
      </c>
      <c r="L277" s="28" t="n">
        <v>778</v>
      </c>
      <c r="M277" s="28" t="n">
        <v>642</v>
      </c>
      <c r="N277" s="29" t="n">
        <f aca="false">IF(AND(ISNUMBER(M277),L277&gt;0),M277/L277,IF($B277=$B276,IF(N276=0,1,N276),1))</f>
        <v>0.825192802056555</v>
      </c>
      <c r="O277" s="30" t="n">
        <f aca="false">IF(AND(ISNUMBER(M277),L277&gt;0),M277,L277*N277)</f>
        <v>642</v>
      </c>
      <c r="P277" s="28" t="n">
        <v>850</v>
      </c>
      <c r="Q277" s="28" t="n">
        <v>738</v>
      </c>
      <c r="R277" s="29" t="n">
        <f aca="false">IF(AND(ISNUMBER(Q277),P277&gt;0),Q277/P277,IF($B277=$B276,IF(R276=0,1,R276),1))</f>
        <v>0.868235294117647</v>
      </c>
      <c r="S277" s="30" t="n">
        <f aca="false">IF(AND(ISNUMBER(Q277),P277&gt;0),Q277,P277*R277)</f>
        <v>738</v>
      </c>
      <c r="T277" s="31" t="n">
        <f aca="false">DAY(EOMONTH(C277,0))</f>
        <v>31</v>
      </c>
    </row>
    <row r="278" customFormat="false" ht="15" hidden="false" customHeight="false" outlineLevel="0" collapsed="false">
      <c r="A278" s="26" t="s">
        <v>88</v>
      </c>
      <c r="B278" s="26" t="s">
        <v>49</v>
      </c>
      <c r="C278" s="27" t="n">
        <v>45748</v>
      </c>
      <c r="D278" s="28" t="n">
        <v>68</v>
      </c>
      <c r="E278" s="28" t="n">
        <v>87</v>
      </c>
      <c r="F278" s="29" t="n">
        <f aca="false">IF(AND(ISNUMBER(E278),D278&gt;0),E278/D278,IF($B278=$B277,IF(F277=0,1,F277),1))</f>
        <v>1.27941176470588</v>
      </c>
      <c r="G278" s="30" t="n">
        <f aca="false">IF(AND(ISNUMBER(E278),D278&gt;0),E278,D278*F278)</f>
        <v>87</v>
      </c>
      <c r="H278" s="28" t="n">
        <v>768</v>
      </c>
      <c r="I278" s="28" t="n">
        <v>0</v>
      </c>
      <c r="J278" s="29" t="n">
        <f aca="false">IF(AND(ISNUMBER(I278),H278&gt;0),I278/H278,IF($B278=$B277,IF(J277=0,1,J277),1))</f>
        <v>0</v>
      </c>
      <c r="K278" s="30" t="n">
        <f aca="false">IF(AND(ISNUMBER(I278),H278&gt;0),I278,H278*J278)</f>
        <v>0</v>
      </c>
      <c r="L278" s="28" t="n">
        <v>747</v>
      </c>
      <c r="M278" s="28" t="n">
        <v>637</v>
      </c>
      <c r="N278" s="29" t="n">
        <f aca="false">IF(AND(ISNUMBER(M278),L278&gt;0),M278/L278,IF($B278=$B277,IF(N277=0,1,N277),1))</f>
        <v>0.852744310575636</v>
      </c>
      <c r="O278" s="30" t="n">
        <f aca="false">IF(AND(ISNUMBER(M278),L278&gt;0),M278,L278*N278)</f>
        <v>637</v>
      </c>
      <c r="P278" s="28" t="n">
        <v>815</v>
      </c>
      <c r="Q278" s="28" t="n">
        <v>724</v>
      </c>
      <c r="R278" s="29" t="n">
        <f aca="false">IF(AND(ISNUMBER(Q278),P278&gt;0),Q278/P278,IF($B278=$B277,IF(R277=0,1,R277),1))</f>
        <v>0.888343558282209</v>
      </c>
      <c r="S278" s="30" t="n">
        <f aca="false">IF(AND(ISNUMBER(Q278),P278&gt;0),Q278,P278*R278)</f>
        <v>724</v>
      </c>
      <c r="T278" s="31" t="n">
        <f aca="false">DAY(EOMONTH(C278,0))</f>
        <v>30</v>
      </c>
    </row>
    <row r="279" customFormat="false" ht="15" hidden="false" customHeight="false" outlineLevel="0" collapsed="false">
      <c r="A279" s="26" t="s">
        <v>88</v>
      </c>
      <c r="B279" s="26" t="s">
        <v>49</v>
      </c>
      <c r="C279" s="27" t="n">
        <v>45778</v>
      </c>
      <c r="D279" s="28"/>
      <c r="E279" s="28" t="n">
        <v>87</v>
      </c>
      <c r="F279" s="29" t="n">
        <f aca="false">IF(AND(ISNUMBER(E279),D279&gt;0),E279/D279,IF($B279=$B278,IF(F278=0,1,F278),1))</f>
        <v>1.27941176470588</v>
      </c>
      <c r="G279" s="30"/>
      <c r="H279" s="28"/>
      <c r="I279" s="28" t="n">
        <v>850</v>
      </c>
      <c r="J279" s="29" t="n">
        <f aca="false">IF(AND(ISNUMBER(I279),H279&gt;0),I279/H279,IF($B279=$B278,IF(J278=0,1,J278),1))</f>
        <v>1</v>
      </c>
      <c r="K279" s="30"/>
      <c r="L279" s="28"/>
      <c r="M279" s="28" t="n">
        <v>634</v>
      </c>
      <c r="N279" s="29" t="n">
        <f aca="false">IF(AND(ISNUMBER(M279),L279&gt;0),M279/L279,IF($B279=$B278,IF(N278=0,1,N278),1))</f>
        <v>0.852744310575636</v>
      </c>
      <c r="O279" s="30"/>
      <c r="P279" s="28"/>
      <c r="Q279" s="28" t="n">
        <v>721</v>
      </c>
      <c r="R279" s="29" t="n">
        <f aca="false">IF(AND(ISNUMBER(Q279),P279&gt;0),Q279/P279,IF($B279=$B278,IF(R278=0,1,R278),1))</f>
        <v>0.888343558282209</v>
      </c>
      <c r="S279" s="30"/>
      <c r="T279" s="31" t="n">
        <f aca="false">DAY(EOMONTH(C279,0))</f>
        <v>31</v>
      </c>
    </row>
    <row r="280" customFormat="false" ht="15" hidden="false" customHeight="false" outlineLevel="0" collapsed="false">
      <c r="A280" s="26" t="s">
        <v>88</v>
      </c>
      <c r="B280" s="26" t="s">
        <v>49</v>
      </c>
      <c r="C280" s="27" t="n">
        <v>45809</v>
      </c>
      <c r="D280" s="28"/>
      <c r="E280" s="28" t="n">
        <v>85</v>
      </c>
      <c r="F280" s="29" t="n">
        <f aca="false">IF(AND(ISNUMBER(E280),D280&gt;0),E280/D280,IF($B280=$B279,IF(F279=0,1,F279),1))</f>
        <v>1.27941176470588</v>
      </c>
      <c r="G280" s="30"/>
      <c r="H280" s="28"/>
      <c r="I280" s="28" t="n">
        <v>820</v>
      </c>
      <c r="J280" s="29" t="n">
        <f aca="false">IF(AND(ISNUMBER(I280),H280&gt;0),I280/H280,IF($B280=$B279,IF(J279=0,1,J279),1))</f>
        <v>1</v>
      </c>
      <c r="K280" s="30"/>
      <c r="L280" s="28"/>
      <c r="M280" s="28" t="n">
        <v>621</v>
      </c>
      <c r="N280" s="29" t="n">
        <f aca="false">IF(AND(ISNUMBER(M280),L280&gt;0),M280/L280,IF($B280=$B279,IF(N279=0,1,N279),1))</f>
        <v>0.852744310575636</v>
      </c>
      <c r="O280" s="30"/>
      <c r="P280" s="28"/>
      <c r="Q280" s="28" t="n">
        <v>706</v>
      </c>
      <c r="R280" s="29" t="n">
        <f aca="false">IF(AND(ISNUMBER(Q280),P280&gt;0),Q280/P280,IF($B280=$B279,IF(R279=0,1,R279),1))</f>
        <v>0.888343558282209</v>
      </c>
      <c r="S280" s="30"/>
      <c r="T280" s="31" t="n">
        <f aca="false">DAY(EOMONTH(C280,0))</f>
        <v>30</v>
      </c>
    </row>
    <row r="281" customFormat="false" ht="15" hidden="false" customHeight="false" outlineLevel="0" collapsed="false">
      <c r="A281" s="26" t="s">
        <v>88</v>
      </c>
      <c r="B281" s="26" t="s">
        <v>49</v>
      </c>
      <c r="C281" s="27" t="n">
        <v>45839</v>
      </c>
      <c r="D281" s="28"/>
      <c r="E281" s="28" t="n">
        <v>86</v>
      </c>
      <c r="F281" s="29" t="n">
        <f aca="false">IF(AND(ISNUMBER(E281),D281&gt;0),E281/D281,IF($B281=$B280,IF(F280=0,1,F280),1))</f>
        <v>1.27941176470588</v>
      </c>
      <c r="G281" s="30"/>
      <c r="H281" s="28"/>
      <c r="I281" s="28" t="n">
        <v>865</v>
      </c>
      <c r="J281" s="29" t="n">
        <f aca="false">IF(AND(ISNUMBER(I281),H281&gt;0),I281/H281,IF($B281=$B280,IF(J280=0,1,J280),1))</f>
        <v>1</v>
      </c>
      <c r="K281" s="30"/>
      <c r="L281" s="28"/>
      <c r="M281" s="28" t="n">
        <v>632</v>
      </c>
      <c r="N281" s="29" t="n">
        <f aca="false">IF(AND(ISNUMBER(M281),L281&gt;0),M281/L281,IF($B281=$B280,IF(N280=0,1,N280),1))</f>
        <v>0.852744310575636</v>
      </c>
      <c r="O281" s="30"/>
      <c r="P281" s="28"/>
      <c r="Q281" s="28" t="n">
        <v>718</v>
      </c>
      <c r="R281" s="29" t="n">
        <f aca="false">IF(AND(ISNUMBER(Q281),P281&gt;0),Q281/P281,IF($B281=$B280,IF(R280=0,1,R280),1))</f>
        <v>0.888343558282209</v>
      </c>
      <c r="S281" s="30"/>
      <c r="T281" s="31" t="n">
        <f aca="false">DAY(EOMONTH(C281,0))</f>
        <v>31</v>
      </c>
    </row>
    <row r="282" customFormat="false" ht="15" hidden="false" customHeight="false" outlineLevel="0" collapsed="false">
      <c r="A282" s="26" t="s">
        <v>88</v>
      </c>
      <c r="B282" s="26" t="s">
        <v>49</v>
      </c>
      <c r="C282" s="27" t="n">
        <v>45962</v>
      </c>
      <c r="D282" s="28"/>
      <c r="E282" s="28" t="n">
        <v>87</v>
      </c>
      <c r="F282" s="29" t="n">
        <f aca="false">IF(AND(ISNUMBER(E282),D282&gt;0),E282/D282,IF($B282=$B281,IF(F281=0,1,F281),1))</f>
        <v>1.27941176470588</v>
      </c>
      <c r="G282" s="30"/>
      <c r="H282" s="28"/>
      <c r="I282" s="28" t="n">
        <v>313</v>
      </c>
      <c r="J282" s="29" t="n">
        <f aca="false">IF(AND(ISNUMBER(I282),H282&gt;0),I282/H282,IF($B282=$B281,IF(J281=0,1,J281),1))</f>
        <v>1</v>
      </c>
      <c r="K282" s="30"/>
      <c r="L282" s="28"/>
      <c r="M282" s="28" t="n">
        <v>634</v>
      </c>
      <c r="N282" s="29" t="n">
        <f aca="false">IF(AND(ISNUMBER(M282),L282&gt;0),M282/L282,IF($B282=$B281,IF(N281=0,1,N281),1))</f>
        <v>0.852744310575636</v>
      </c>
      <c r="O282" s="30"/>
      <c r="P282" s="28"/>
      <c r="Q282" s="28" t="n">
        <v>721</v>
      </c>
      <c r="R282" s="29" t="n">
        <f aca="false">IF(AND(ISNUMBER(Q282),P282&gt;0),Q282/P282,IF($B282=$B281,IF(R281=0,1,R281),1))</f>
        <v>0.888343558282209</v>
      </c>
      <c r="S282" s="30"/>
      <c r="T282" s="31" t="n">
        <f aca="false">DAY(EOMONTH(C282,0))</f>
        <v>30</v>
      </c>
    </row>
    <row r="283" customFormat="false" ht="15" hidden="false" customHeight="false" outlineLevel="0" collapsed="false">
      <c r="A283" s="26" t="s">
        <v>88</v>
      </c>
      <c r="B283" s="26" t="s">
        <v>49</v>
      </c>
      <c r="C283" s="27" t="n">
        <v>45992</v>
      </c>
      <c r="D283" s="28"/>
      <c r="E283" s="28" t="n">
        <v>87</v>
      </c>
      <c r="F283" s="29" t="n">
        <f aca="false">IF(AND(ISNUMBER(E283),D283&gt;0),E283/D283,IF($B283=$B282,IF(F282=0,1,F282),1))</f>
        <v>1.27941176470588</v>
      </c>
      <c r="G283" s="30"/>
      <c r="H283" s="28"/>
      <c r="I283" s="28" t="n">
        <v>350</v>
      </c>
      <c r="J283" s="29" t="n">
        <f aca="false">IF(AND(ISNUMBER(I283),H283&gt;0),I283/H283,IF($B283=$B282,IF(J282=0,1,J282),1))</f>
        <v>1</v>
      </c>
      <c r="K283" s="30"/>
      <c r="L283" s="28"/>
      <c r="M283" s="28" t="n">
        <v>640</v>
      </c>
      <c r="N283" s="29" t="n">
        <f aca="false">IF(AND(ISNUMBER(M283),L283&gt;0),M283/L283,IF($B283=$B282,IF(N282=0,1,N282),1))</f>
        <v>0.852744310575636</v>
      </c>
      <c r="O283" s="30"/>
      <c r="P283" s="28"/>
      <c r="Q283" s="28" t="n">
        <v>727</v>
      </c>
      <c r="R283" s="29" t="n">
        <f aca="false">IF(AND(ISNUMBER(Q283),P283&gt;0),Q283/P283,IF($B283=$B282,IF(R282=0,1,R282),1))</f>
        <v>0.888343558282209</v>
      </c>
      <c r="S283" s="30"/>
      <c r="T283" s="31" t="n">
        <f aca="false">DAY(EOMONTH(C283,0))</f>
        <v>31</v>
      </c>
    </row>
    <row r="284" customFormat="false" ht="15" hidden="false" customHeight="false" outlineLevel="0" collapsed="false">
      <c r="A284" s="26" t="s">
        <v>88</v>
      </c>
      <c r="B284" s="26" t="s">
        <v>49</v>
      </c>
      <c r="C284" s="27" t="n">
        <v>46054</v>
      </c>
      <c r="D284" s="28"/>
      <c r="E284" s="28" t="n">
        <v>90</v>
      </c>
      <c r="F284" s="29" t="n">
        <f aca="false">IF(AND(ISNUMBER(E284),D284&gt;0),E284/D284,IF($B284=$B283,IF(F283=0,1,F283),1))</f>
        <v>1.27941176470588</v>
      </c>
      <c r="G284" s="30"/>
      <c r="H284" s="28"/>
      <c r="I284" s="28" t="n">
        <v>870</v>
      </c>
      <c r="J284" s="29" t="n">
        <f aca="false">IF(AND(ISNUMBER(I284),H284&gt;0),I284/H284,IF($B284=$B283,IF(J283=0,1,J283),1))</f>
        <v>1</v>
      </c>
      <c r="K284" s="30"/>
      <c r="L284" s="28"/>
      <c r="M284" s="28" t="n">
        <v>660</v>
      </c>
      <c r="N284" s="29" t="n">
        <f aca="false">IF(AND(ISNUMBER(M284),L284&gt;0),M284/L284,IF($B284=$B283,IF(N283=0,1,N283),1))</f>
        <v>0.852744310575636</v>
      </c>
      <c r="O284" s="30"/>
      <c r="P284" s="28"/>
      <c r="Q284" s="28" t="n">
        <v>750</v>
      </c>
      <c r="R284" s="29" t="n">
        <f aca="false">IF(AND(ISNUMBER(Q284),P284&gt;0),Q284/P284,IF($B284=$B283,IF(R283=0,1,R283),1))</f>
        <v>0.888343558282209</v>
      </c>
      <c r="S284" s="30"/>
      <c r="T284" s="31" t="n">
        <f aca="false">DAY(EOMONTH(C284,0))</f>
        <v>28</v>
      </c>
    </row>
    <row r="285" customFormat="false" ht="15" hidden="false" customHeight="false" outlineLevel="0" collapsed="false">
      <c r="A285" s="26" t="s">
        <v>88</v>
      </c>
      <c r="B285" s="26" t="s">
        <v>49</v>
      </c>
      <c r="C285" s="27" t="n">
        <v>46082</v>
      </c>
      <c r="D285" s="28"/>
      <c r="E285" s="28" t="n">
        <v>84</v>
      </c>
      <c r="F285" s="29" t="n">
        <f aca="false">IF(AND(ISNUMBER(E285),D285&gt;0),E285/D285,IF($B285=$B284,IF(F284=0,1,F284),1))</f>
        <v>1.27941176470588</v>
      </c>
      <c r="G285" s="30"/>
      <c r="H285" s="28"/>
      <c r="I285" s="28" t="n">
        <v>688</v>
      </c>
      <c r="J285" s="29" t="n">
        <f aca="false">IF(AND(ISNUMBER(I285),H285&gt;0),I285/H285,IF($B285=$B284,IF(J284=0,1,J284),1))</f>
        <v>1</v>
      </c>
      <c r="K285" s="30"/>
      <c r="L285" s="28"/>
      <c r="M285" s="28" t="n">
        <v>614</v>
      </c>
      <c r="N285" s="29" t="n">
        <f aca="false">IF(AND(ISNUMBER(M285),L285&gt;0),M285/L285,IF($B285=$B284,IF(N284=0,1,N284),1))</f>
        <v>0.852744310575636</v>
      </c>
      <c r="O285" s="30"/>
      <c r="P285" s="28"/>
      <c r="Q285" s="28" t="n">
        <v>698</v>
      </c>
      <c r="R285" s="29" t="n">
        <f aca="false">IF(AND(ISNUMBER(Q285),P285&gt;0),Q285/P285,IF($B285=$B284,IF(R284=0,1,R284),1))</f>
        <v>0.888343558282209</v>
      </c>
      <c r="S285" s="30"/>
      <c r="T285" s="31" t="n">
        <f aca="false">DAY(EOMONTH(C285,0))</f>
        <v>31</v>
      </c>
    </row>
    <row r="286" customFormat="false" ht="15" hidden="false" customHeight="false" outlineLevel="0" collapsed="false">
      <c r="A286" s="26" t="s">
        <v>88</v>
      </c>
      <c r="B286" s="26" t="s">
        <v>49</v>
      </c>
      <c r="C286" s="27" t="n">
        <v>46113</v>
      </c>
      <c r="D286" s="28"/>
      <c r="E286" s="28" t="n">
        <v>82</v>
      </c>
      <c r="F286" s="29" t="n">
        <f aca="false">IF(AND(ISNUMBER(E286),D286&gt;0),E286/D286,IF($B286=$B285,IF(F285=0,1,F285),1))</f>
        <v>1.27941176470588</v>
      </c>
      <c r="G286" s="30"/>
      <c r="H286" s="28"/>
      <c r="I286" s="28" t="n">
        <v>614</v>
      </c>
      <c r="J286" s="29" t="n">
        <f aca="false">IF(AND(ISNUMBER(I286),H286&gt;0),I286/H286,IF($B286=$B285,IF(J285=0,1,J285),1))</f>
        <v>1</v>
      </c>
      <c r="K286" s="30"/>
      <c r="L286" s="28"/>
      <c r="M286" s="28" t="n">
        <v>601</v>
      </c>
      <c r="N286" s="29" t="n">
        <f aca="false">IF(AND(ISNUMBER(M286),L286&gt;0),M286/L286,IF($B286=$B285,IF(N285=0,1,N285),1))</f>
        <v>0.852744310575636</v>
      </c>
      <c r="O286" s="30"/>
      <c r="P286" s="28"/>
      <c r="Q286" s="28" t="n">
        <v>683</v>
      </c>
      <c r="R286" s="29" t="n">
        <f aca="false">IF(AND(ISNUMBER(Q286),P286&gt;0),Q286/P286,IF($B286=$B285,IF(R285=0,1,R285),1))</f>
        <v>0.888343558282209</v>
      </c>
      <c r="S286" s="30"/>
      <c r="T286" s="31" t="n">
        <f aca="false">DAY(EOMONTH(C286,0))</f>
        <v>30</v>
      </c>
    </row>
    <row r="287" customFormat="false" ht="15" hidden="false" customHeight="false" outlineLevel="0" collapsed="false">
      <c r="A287" s="26" t="s">
        <v>88</v>
      </c>
      <c r="B287" s="26" t="s">
        <v>49</v>
      </c>
      <c r="C287" s="27" t="n">
        <v>46143</v>
      </c>
      <c r="D287" s="28"/>
      <c r="E287" s="28" t="n">
        <v>76</v>
      </c>
      <c r="F287" s="29" t="n">
        <f aca="false">IF(AND(ISNUMBER(E287),D287&gt;0),E287/D287,IF($B287=$B286,IF(F286=0,1,F286),1))</f>
        <v>1.27941176470588</v>
      </c>
      <c r="G287" s="30"/>
      <c r="H287" s="28"/>
      <c r="I287" s="28" t="n">
        <v>600</v>
      </c>
      <c r="J287" s="29" t="n">
        <f aca="false">IF(AND(ISNUMBER(I287),H287&gt;0),I287/H287,IF($B287=$B286,IF(J286=0,1,J286),1))</f>
        <v>1</v>
      </c>
      <c r="K287" s="30"/>
      <c r="L287" s="28"/>
      <c r="M287" s="28" t="n">
        <v>558</v>
      </c>
      <c r="N287" s="29" t="n">
        <f aca="false">IF(AND(ISNUMBER(M287),L287&gt;0),M287/L287,IF($B287=$B286,IF(N286=0,1,N286),1))</f>
        <v>0.852744310575636</v>
      </c>
      <c r="O287" s="30"/>
      <c r="P287" s="28"/>
      <c r="Q287" s="28" t="n">
        <v>634</v>
      </c>
      <c r="R287" s="29" t="n">
        <f aca="false">IF(AND(ISNUMBER(Q287),P287&gt;0),Q287/P287,IF($B287=$B286,IF(R286=0,1,R286),1))</f>
        <v>0.888343558282209</v>
      </c>
      <c r="S287" s="30"/>
      <c r="T287" s="31" t="n">
        <f aca="false">DAY(EOMONTH(C287,0))</f>
        <v>31</v>
      </c>
    </row>
    <row r="288" customFormat="false" ht="15" hidden="false" customHeight="false" outlineLevel="0" collapsed="false">
      <c r="A288" s="26" t="s">
        <v>88</v>
      </c>
      <c r="B288" s="26" t="s">
        <v>49</v>
      </c>
      <c r="C288" s="27" t="n">
        <v>46174</v>
      </c>
      <c r="D288" s="28"/>
      <c r="E288" s="28" t="n">
        <v>73</v>
      </c>
      <c r="F288" s="29" t="n">
        <f aca="false">IF(AND(ISNUMBER(E288),D288&gt;0),E288/D288,IF($B288=$B287,IF(F287=0,1,F287),1))</f>
        <v>1.27941176470588</v>
      </c>
      <c r="G288" s="30"/>
      <c r="H288" s="28"/>
      <c r="I288" s="28" t="n">
        <v>558</v>
      </c>
      <c r="J288" s="29" t="n">
        <f aca="false">IF(AND(ISNUMBER(I288),H288&gt;0),I288/H288,IF($B288=$B287,IF(J287=0,1,J287),1))</f>
        <v>1</v>
      </c>
      <c r="K288" s="30"/>
      <c r="L288" s="28"/>
      <c r="M288" s="28" t="n">
        <v>533</v>
      </c>
      <c r="N288" s="29" t="n">
        <f aca="false">IF(AND(ISNUMBER(M288),L288&gt;0),M288/L288,IF($B288=$B287,IF(N287=0,1,N287),1))</f>
        <v>0.852744310575636</v>
      </c>
      <c r="O288" s="30"/>
      <c r="P288" s="28"/>
      <c r="Q288" s="28" t="n">
        <v>606</v>
      </c>
      <c r="R288" s="29" t="n">
        <f aca="false">IF(AND(ISNUMBER(Q288),P288&gt;0),Q288/P288,IF($B288=$B287,IF(R287=0,1,R287),1))</f>
        <v>0.888343558282209</v>
      </c>
      <c r="S288" s="30"/>
      <c r="T288" s="31" t="n">
        <f aca="false">DAY(EOMONTH(C288,0))</f>
        <v>30</v>
      </c>
    </row>
    <row r="289" customFormat="false" ht="15" hidden="false" customHeight="false" outlineLevel="0" collapsed="false">
      <c r="A289" s="26" t="s">
        <v>88</v>
      </c>
      <c r="B289" s="26" t="s">
        <v>49</v>
      </c>
      <c r="C289" s="27" t="n">
        <v>46204</v>
      </c>
      <c r="D289" s="28"/>
      <c r="E289" s="28" t="n">
        <v>74</v>
      </c>
      <c r="F289" s="29" t="n">
        <f aca="false">IF(AND(ISNUMBER(E289),D289&gt;0),E289/D289,IF($B289=$B288,IF(F288=0,1,F288),1))</f>
        <v>1.27941176470588</v>
      </c>
      <c r="G289" s="30"/>
      <c r="H289" s="28"/>
      <c r="I289" s="28" t="n">
        <v>538</v>
      </c>
      <c r="J289" s="29" t="n">
        <f aca="false">IF(AND(ISNUMBER(I289),H289&gt;0),I289/H289,IF($B289=$B288,IF(J288=0,1,J288),1))</f>
        <v>1</v>
      </c>
      <c r="K289" s="30"/>
      <c r="L289" s="28"/>
      <c r="M289" s="28" t="n">
        <v>598</v>
      </c>
      <c r="N289" s="29" t="n">
        <f aca="false">IF(AND(ISNUMBER(M289),L289&gt;0),M289/L289,IF($B289=$B288,IF(N288=0,1,N288),1))</f>
        <v>0.852744310575636</v>
      </c>
      <c r="O289" s="30"/>
      <c r="P289" s="28"/>
      <c r="Q289" s="28" t="n">
        <v>672</v>
      </c>
      <c r="R289" s="29" t="n">
        <f aca="false">IF(AND(ISNUMBER(Q289),P289&gt;0),Q289/P289,IF($B289=$B288,IF(R288=0,1,R288),1))</f>
        <v>0.888343558282209</v>
      </c>
      <c r="S289" s="30"/>
      <c r="T289" s="31" t="n">
        <f aca="false">DAY(EOMONTH(C289,0))</f>
        <v>31</v>
      </c>
    </row>
    <row r="290" customFormat="false" ht="15" hidden="false" customHeight="false" outlineLevel="0" collapsed="false">
      <c r="A290" s="26" t="s">
        <v>88</v>
      </c>
      <c r="B290" s="26" t="s">
        <v>49</v>
      </c>
      <c r="C290" s="27" t="n">
        <v>46235</v>
      </c>
      <c r="D290" s="28"/>
      <c r="E290" s="28" t="n">
        <v>75</v>
      </c>
      <c r="F290" s="29" t="n">
        <f aca="false">IF(AND(ISNUMBER(E290),D290&gt;0),E290/D290,IF($B290=$B289,IF(F289=0,1,F289),1))</f>
        <v>1.27941176470588</v>
      </c>
      <c r="G290" s="30"/>
      <c r="H290" s="28"/>
      <c r="I290" s="28" t="n">
        <v>536</v>
      </c>
      <c r="J290" s="29" t="n">
        <f aca="false">IF(AND(ISNUMBER(I290),H290&gt;0),I290/H290,IF($B290=$B289,IF(J289=0,1,J289),1))</f>
        <v>1</v>
      </c>
      <c r="K290" s="30"/>
      <c r="L290" s="28"/>
      <c r="M290" s="28" t="n">
        <v>551</v>
      </c>
      <c r="N290" s="29" t="n">
        <f aca="false">IF(AND(ISNUMBER(M290),L290&gt;0),M290/L290,IF($B290=$B289,IF(N289=0,1,N289),1))</f>
        <v>0.852744310575636</v>
      </c>
      <c r="O290" s="30"/>
      <c r="P290" s="28"/>
      <c r="Q290" s="28" t="n">
        <v>627</v>
      </c>
      <c r="R290" s="29" t="n">
        <f aca="false">IF(AND(ISNUMBER(Q290),P290&gt;0),Q290/P290,IF($B290=$B289,IF(R289=0,1,R289),1))</f>
        <v>0.888343558282209</v>
      </c>
      <c r="S290" s="30"/>
      <c r="T290" s="31" t="n">
        <f aca="false">DAY(EOMONTH(C290,0))</f>
        <v>31</v>
      </c>
    </row>
    <row r="291" customFormat="false" ht="15" hidden="false" customHeight="false" outlineLevel="0" collapsed="false">
      <c r="A291" s="26" t="s">
        <v>88</v>
      </c>
      <c r="B291" s="26" t="s">
        <v>49</v>
      </c>
      <c r="C291" s="27" t="n">
        <v>46266</v>
      </c>
      <c r="D291" s="28"/>
      <c r="E291" s="28" t="n">
        <v>77</v>
      </c>
      <c r="F291" s="29" t="n">
        <f aca="false">IF(AND(ISNUMBER(E291),D291&gt;0),E291/D291,IF($B291=$B290,IF(F290=0,1,F290),1))</f>
        <v>1.27941176470588</v>
      </c>
      <c r="G291" s="30"/>
      <c r="H291" s="28"/>
      <c r="I291" s="28" t="n">
        <v>506</v>
      </c>
      <c r="J291" s="29" t="n">
        <f aca="false">IF(AND(ISNUMBER(I291),H291&gt;0),I291/H291,IF($B291=$B290,IF(J290=0,1,J290),1))</f>
        <v>1</v>
      </c>
      <c r="K291" s="30"/>
      <c r="L291" s="28"/>
      <c r="M291" s="28" t="n">
        <v>567</v>
      </c>
      <c r="N291" s="29" t="n">
        <f aca="false">IF(AND(ISNUMBER(M291),L291&gt;0),M291/L291,IF($B291=$B290,IF(N290=0,1,N290),1))</f>
        <v>0.852744310575636</v>
      </c>
      <c r="O291" s="30"/>
      <c r="P291" s="28"/>
      <c r="Q291" s="28" t="n">
        <v>644</v>
      </c>
      <c r="R291" s="29" t="n">
        <f aca="false">IF(AND(ISNUMBER(Q291),P291&gt;0),Q291/P291,IF($B291=$B290,IF(R290=0,1,R290),1))</f>
        <v>0.888343558282209</v>
      </c>
      <c r="S291" s="30"/>
      <c r="T291" s="31" t="n">
        <f aca="false">DAY(EOMONTH(C291,0))</f>
        <v>30</v>
      </c>
    </row>
    <row r="292" customFormat="false" ht="15" hidden="false" customHeight="false" outlineLevel="0" collapsed="false">
      <c r="A292" s="26" t="s">
        <v>88</v>
      </c>
      <c r="B292" s="26" t="s">
        <v>50</v>
      </c>
      <c r="C292" s="27" t="n">
        <v>39814</v>
      </c>
      <c r="D292" s="28" t="n">
        <v>379</v>
      </c>
      <c r="E292" s="28" t="n">
        <v>628</v>
      </c>
      <c r="F292" s="29" t="n">
        <f aca="false">IF(AND(ISNUMBER(E292),D292&gt;0),E292/D292,IF($B292=$B291,IF(F291=0,1,F291),1))</f>
        <v>1.65699208443272</v>
      </c>
      <c r="G292" s="30" t="n">
        <f aca="false">IF(AND(ISNUMBER(E292),D292&gt;0),E292,D292*F292)</f>
        <v>628</v>
      </c>
      <c r="H292" s="28" t="n">
        <v>0</v>
      </c>
      <c r="I292" s="28" t="n">
        <v>0</v>
      </c>
      <c r="J292" s="29" t="n">
        <f aca="false">IF(AND(ISNUMBER(I292),H292&gt;0),I292/H292,IF($B292=$B291,IF(J291=0,1,J291),1))</f>
        <v>1</v>
      </c>
      <c r="K292" s="30" t="n">
        <f aca="false">IF(AND(ISNUMBER(I292),H292&gt;0),I292,H292*J292)</f>
        <v>0</v>
      </c>
      <c r="L292" s="28" t="n">
        <v>48.3</v>
      </c>
      <c r="M292" s="28" t="n">
        <v>20</v>
      </c>
      <c r="N292" s="29" t="n">
        <f aca="false">IF(AND(ISNUMBER(M292),L292&gt;0),M292/L292,IF($B292=$B291,IF(N291=0,1,N291),1))</f>
        <v>0.41407867494824</v>
      </c>
      <c r="O292" s="30" t="n">
        <f aca="false">IF(AND(ISNUMBER(M292),L292&gt;0),M292,L292*N292)</f>
        <v>20</v>
      </c>
      <c r="P292" s="28" t="n">
        <v>427</v>
      </c>
      <c r="Q292" s="28" t="n">
        <v>648</v>
      </c>
      <c r="R292" s="29" t="n">
        <f aca="false">IF(AND(ISNUMBER(Q292),P292&gt;0),Q292/P292,IF($B292=$B291,IF(R291=0,1,R291),1))</f>
        <v>1.5175644028103</v>
      </c>
      <c r="S292" s="30" t="n">
        <f aca="false">IF(AND(ISNUMBER(Q292),P292&gt;0),Q292,P292*R292)</f>
        <v>648</v>
      </c>
      <c r="T292" s="31" t="n">
        <f aca="false">DAY(EOMONTH(C292,0))</f>
        <v>31</v>
      </c>
    </row>
    <row r="293" customFormat="false" ht="15" hidden="false" customHeight="false" outlineLevel="0" collapsed="false">
      <c r="A293" s="26" t="s">
        <v>88</v>
      </c>
      <c r="B293" s="26" t="s">
        <v>50</v>
      </c>
      <c r="C293" s="27" t="n">
        <v>39845</v>
      </c>
      <c r="D293" s="28" t="n">
        <v>532</v>
      </c>
      <c r="E293" s="28" t="n">
        <v>734</v>
      </c>
      <c r="F293" s="29" t="n">
        <f aca="false">IF(AND(ISNUMBER(E293),D293&gt;0),E293/D293,IF($B293=$B292,IF(F292=0,1,F292),1))</f>
        <v>1.3796992481203</v>
      </c>
      <c r="G293" s="30" t="n">
        <f aca="false">IF(AND(ISNUMBER(E293),D293&gt;0),E293,D293*F293)</f>
        <v>734</v>
      </c>
      <c r="H293" s="28" t="n">
        <v>5823</v>
      </c>
      <c r="I293" s="28" t="n">
        <v>8979</v>
      </c>
      <c r="J293" s="29" t="n">
        <f aca="false">IF(AND(ISNUMBER(I293),H293&gt;0),I293/H293,IF($B293=$B292,IF(J292=0,1,J292),1))</f>
        <v>1.54198866563627</v>
      </c>
      <c r="K293" s="30" t="n">
        <f aca="false">IF(AND(ISNUMBER(I293),H293&gt;0),I293,H293*J293)</f>
        <v>8979</v>
      </c>
      <c r="L293" s="28" t="n">
        <v>150</v>
      </c>
      <c r="M293" s="28" t="n">
        <v>82</v>
      </c>
      <c r="N293" s="29" t="n">
        <f aca="false">IF(AND(ISNUMBER(M293),L293&gt;0),M293/L293,IF($B293=$B292,IF(N292=0,1,N292),1))</f>
        <v>0.546666666666667</v>
      </c>
      <c r="O293" s="30" t="n">
        <f aca="false">IF(AND(ISNUMBER(M293),L293&gt;0),M293,L293*N293)</f>
        <v>82</v>
      </c>
      <c r="P293" s="28" t="n">
        <v>682</v>
      </c>
      <c r="Q293" s="28" t="n">
        <v>816</v>
      </c>
      <c r="R293" s="29" t="n">
        <f aca="false">IF(AND(ISNUMBER(Q293),P293&gt;0),Q293/P293,IF($B293=$B292,IF(R292=0,1,R292),1))</f>
        <v>1.19648093841642</v>
      </c>
      <c r="S293" s="30" t="n">
        <f aca="false">IF(AND(ISNUMBER(Q293),P293&gt;0),Q293,P293*R293)</f>
        <v>816</v>
      </c>
      <c r="T293" s="31" t="n">
        <f aca="false">DAY(EOMONTH(C293,0))</f>
        <v>28</v>
      </c>
    </row>
    <row r="294" customFormat="false" ht="15" hidden="false" customHeight="false" outlineLevel="0" collapsed="false">
      <c r="A294" s="26" t="s">
        <v>88</v>
      </c>
      <c r="B294" s="26" t="s">
        <v>50</v>
      </c>
      <c r="C294" s="27" t="n">
        <v>39873</v>
      </c>
      <c r="D294" s="28" t="n">
        <v>559</v>
      </c>
      <c r="E294" s="28" t="n">
        <v>781</v>
      </c>
      <c r="F294" s="29" t="n">
        <f aca="false">IF(AND(ISNUMBER(E294),D294&gt;0),E294/D294,IF($B294=$B293,IF(F293=0,1,F293),1))</f>
        <v>1.39713774597496</v>
      </c>
      <c r="G294" s="30" t="n">
        <f aca="false">IF(AND(ISNUMBER(E294),D294&gt;0),E294,D294*F294)</f>
        <v>781</v>
      </c>
      <c r="H294" s="28" t="n">
        <v>4388</v>
      </c>
      <c r="I294" s="28" t="n">
        <v>8607</v>
      </c>
      <c r="J294" s="29" t="n">
        <f aca="false">IF(AND(ISNUMBER(I294),H294&gt;0),I294/H294,IF($B294=$B293,IF(J293=0,1,J293),1))</f>
        <v>1.96148587055606</v>
      </c>
      <c r="K294" s="30" t="n">
        <f aca="false">IF(AND(ISNUMBER(I294),H294&gt;0),I294,H294*J294)</f>
        <v>8607</v>
      </c>
      <c r="L294" s="28" t="n">
        <v>47</v>
      </c>
      <c r="M294" s="28" t="n">
        <v>41</v>
      </c>
      <c r="N294" s="29" t="n">
        <f aca="false">IF(AND(ISNUMBER(M294),L294&gt;0),M294/L294,IF($B294=$B293,IF(N293=0,1,N293),1))</f>
        <v>0.872340425531915</v>
      </c>
      <c r="O294" s="30" t="n">
        <f aca="false">IF(AND(ISNUMBER(M294),L294&gt;0),M294,L294*N294)</f>
        <v>41</v>
      </c>
      <c r="P294" s="28" t="n">
        <v>606</v>
      </c>
      <c r="Q294" s="28" t="n">
        <v>822</v>
      </c>
      <c r="R294" s="29" t="n">
        <f aca="false">IF(AND(ISNUMBER(Q294),P294&gt;0),Q294/P294,IF($B294=$B293,IF(R293=0,1,R293),1))</f>
        <v>1.35643564356436</v>
      </c>
      <c r="S294" s="30" t="n">
        <f aca="false">IF(AND(ISNUMBER(Q294),P294&gt;0),Q294,P294*R294)</f>
        <v>822</v>
      </c>
      <c r="T294" s="31" t="n">
        <f aca="false">DAY(EOMONTH(C294,0))</f>
        <v>31</v>
      </c>
    </row>
    <row r="295" customFormat="false" ht="15" hidden="false" customHeight="false" outlineLevel="0" collapsed="false">
      <c r="A295" s="26" t="s">
        <v>88</v>
      </c>
      <c r="B295" s="26" t="s">
        <v>50</v>
      </c>
      <c r="C295" s="27" t="n">
        <v>39904</v>
      </c>
      <c r="D295" s="28" t="n">
        <v>468</v>
      </c>
      <c r="E295" s="28"/>
      <c r="F295" s="29" t="n">
        <f aca="false">IF(AND(ISNUMBER(E295),D295&gt;0),E295/D295,IF($B295=$B294,IF(F294=0,1,F294),1))</f>
        <v>1.39713774597496</v>
      </c>
      <c r="G295" s="30" t="n">
        <f aca="false">IF(AND(ISNUMBER(E295),D295&gt;0),E295,D295*F295)</f>
        <v>653.860465116279</v>
      </c>
      <c r="H295" s="28" t="n">
        <v>4924</v>
      </c>
      <c r="I295" s="28"/>
      <c r="J295" s="29" t="n">
        <f aca="false">IF(AND(ISNUMBER(I295),H295&gt;0),I295/H295,IF($B295=$B294,IF(J294=0,1,J294),1))</f>
        <v>1.96148587055606</v>
      </c>
      <c r="K295" s="30" t="n">
        <f aca="false">IF(AND(ISNUMBER(I295),H295&gt;0),I295,H295*J295)</f>
        <v>9658.35642661805</v>
      </c>
      <c r="L295" s="28" t="n">
        <v>39.2</v>
      </c>
      <c r="M295" s="28"/>
      <c r="N295" s="29" t="n">
        <f aca="false">IF(AND(ISNUMBER(M295),L295&gt;0),M295/L295,IF($B295=$B294,IF(N294=0,1,N294),1))</f>
        <v>0.872340425531915</v>
      </c>
      <c r="O295" s="30" t="n">
        <f aca="false">IF(AND(ISNUMBER(M295),L295&gt;0),M295,L295*N295)</f>
        <v>34.1957446808511</v>
      </c>
      <c r="P295" s="28" t="n">
        <v>507</v>
      </c>
      <c r="Q295" s="28"/>
      <c r="R295" s="29" t="n">
        <f aca="false">IF(AND(ISNUMBER(Q295),P295&gt;0),Q295/P295,IF($B295=$B294,IF(R294=0,1,R294),1))</f>
        <v>1.35643564356436</v>
      </c>
      <c r="S295" s="30" t="n">
        <f aca="false">IF(AND(ISNUMBER(Q295),P295&gt;0),Q295,P295*R295)</f>
        <v>687.712871287129</v>
      </c>
      <c r="T295" s="31" t="n">
        <f aca="false">DAY(EOMONTH(C295,0))</f>
        <v>30</v>
      </c>
    </row>
    <row r="296" customFormat="false" ht="15" hidden="false" customHeight="false" outlineLevel="0" collapsed="false">
      <c r="A296" s="26" t="s">
        <v>88</v>
      </c>
      <c r="B296" s="26" t="s">
        <v>50</v>
      </c>
      <c r="C296" s="27" t="n">
        <v>39934</v>
      </c>
      <c r="D296" s="28" t="n">
        <v>475</v>
      </c>
      <c r="E296" s="28" t="n">
        <v>770</v>
      </c>
      <c r="F296" s="29" t="n">
        <f aca="false">IF(AND(ISNUMBER(E296),D296&gt;0),E296/D296,IF($B296=$B295,IF(F295=0,1,F295),1))</f>
        <v>1.62105263157895</v>
      </c>
      <c r="G296" s="30" t="n">
        <f aca="false">IF(AND(ISNUMBER(E296),D296&gt;0),E296,D296*F296)</f>
        <v>770</v>
      </c>
      <c r="H296" s="28" t="n">
        <v>3595</v>
      </c>
      <c r="I296" s="28" t="n">
        <v>8699</v>
      </c>
      <c r="J296" s="29" t="n">
        <f aca="false">IF(AND(ISNUMBER(I296),H296&gt;0),I296/H296,IF($B296=$B295,IF(J295=0,1,J295),1))</f>
        <v>2.41974965229485</v>
      </c>
      <c r="K296" s="30" t="n">
        <f aca="false">IF(AND(ISNUMBER(I296),H296&gt;0),I296,H296*J296)</f>
        <v>8699</v>
      </c>
      <c r="L296" s="28" t="n">
        <v>47.4</v>
      </c>
      <c r="M296" s="28" t="n">
        <v>41</v>
      </c>
      <c r="N296" s="29" t="n">
        <f aca="false">IF(AND(ISNUMBER(M296),L296&gt;0),M296/L296,IF($B296=$B295,IF(N295=0,1,N295),1))</f>
        <v>0.864978902953587</v>
      </c>
      <c r="O296" s="30" t="n">
        <f aca="false">IF(AND(ISNUMBER(M296),L296&gt;0),M296,L296*N296)</f>
        <v>41</v>
      </c>
      <c r="P296" s="28" t="n">
        <v>522</v>
      </c>
      <c r="Q296" s="28" t="n">
        <v>810</v>
      </c>
      <c r="R296" s="29" t="n">
        <f aca="false">IF(AND(ISNUMBER(Q296),P296&gt;0),Q296/P296,IF($B296=$B295,IF(R295=0,1,R295),1))</f>
        <v>1.55172413793103</v>
      </c>
      <c r="S296" s="30" t="n">
        <f aca="false">IF(AND(ISNUMBER(Q296),P296&gt;0),Q296,P296*R296)</f>
        <v>810</v>
      </c>
      <c r="T296" s="31" t="n">
        <f aca="false">DAY(EOMONTH(C296,0))</f>
        <v>31</v>
      </c>
    </row>
    <row r="297" customFormat="false" ht="15" hidden="false" customHeight="false" outlineLevel="0" collapsed="false">
      <c r="A297" s="26" t="s">
        <v>88</v>
      </c>
      <c r="B297" s="26" t="s">
        <v>50</v>
      </c>
      <c r="C297" s="27" t="n">
        <v>39965</v>
      </c>
      <c r="D297" s="28" t="n">
        <v>502</v>
      </c>
      <c r="E297" s="28"/>
      <c r="F297" s="29" t="n">
        <f aca="false">IF(AND(ISNUMBER(E297),D297&gt;0),E297/D297,IF($B297=$B296,IF(F296=0,1,F296),1))</f>
        <v>1.62105263157895</v>
      </c>
      <c r="G297" s="30" t="n">
        <f aca="false">IF(AND(ISNUMBER(E297),D297&gt;0),E297,D297*F297)</f>
        <v>813.768421052632</v>
      </c>
      <c r="H297" s="28" t="n">
        <v>4096</v>
      </c>
      <c r="I297" s="28"/>
      <c r="J297" s="29" t="n">
        <f aca="false">IF(AND(ISNUMBER(I297),H297&gt;0),I297/H297,IF($B297=$B296,IF(J296=0,1,J296),1))</f>
        <v>2.41974965229485</v>
      </c>
      <c r="K297" s="30" t="n">
        <f aca="false">IF(AND(ISNUMBER(I297),H297&gt;0),I297,H297*J297)</f>
        <v>9911.29457579972</v>
      </c>
      <c r="L297" s="28" t="n">
        <v>45.6</v>
      </c>
      <c r="M297" s="28"/>
      <c r="N297" s="29" t="n">
        <f aca="false">IF(AND(ISNUMBER(M297),L297&gt;0),M297/L297,IF($B297=$B296,IF(N296=0,1,N296),1))</f>
        <v>0.864978902953587</v>
      </c>
      <c r="O297" s="30" t="n">
        <f aca="false">IF(AND(ISNUMBER(M297),L297&gt;0),M297,L297*N297)</f>
        <v>39.4430379746835</v>
      </c>
      <c r="P297" s="28" t="n">
        <v>547</v>
      </c>
      <c r="Q297" s="28"/>
      <c r="R297" s="29" t="n">
        <f aca="false">IF(AND(ISNUMBER(Q297),P297&gt;0),Q297/P297,IF($B297=$B296,IF(R296=0,1,R296),1))</f>
        <v>1.55172413793103</v>
      </c>
      <c r="S297" s="30" t="n">
        <f aca="false">IF(AND(ISNUMBER(Q297),P297&gt;0),Q297,P297*R297)</f>
        <v>848.793103448276</v>
      </c>
      <c r="T297" s="31" t="n">
        <f aca="false">DAY(EOMONTH(C297,0))</f>
        <v>30</v>
      </c>
    </row>
    <row r="298" customFormat="false" ht="15" hidden="false" customHeight="false" outlineLevel="0" collapsed="false">
      <c r="A298" s="26" t="s">
        <v>88</v>
      </c>
      <c r="B298" s="26" t="s">
        <v>50</v>
      </c>
      <c r="C298" s="27" t="n">
        <v>39995</v>
      </c>
      <c r="D298" s="28" t="n">
        <v>506</v>
      </c>
      <c r="E298" s="28"/>
      <c r="F298" s="29" t="n">
        <f aca="false">IF(AND(ISNUMBER(E298),D298&gt;0),E298/D298,IF($B298=$B297,IF(F297=0,1,F297),1))</f>
        <v>1.62105263157895</v>
      </c>
      <c r="G298" s="30" t="n">
        <f aca="false">IF(AND(ISNUMBER(E298),D298&gt;0),E298,D298*F298)</f>
        <v>820.252631578947</v>
      </c>
      <c r="H298" s="28" t="n">
        <v>4684</v>
      </c>
      <c r="I298" s="28"/>
      <c r="J298" s="29" t="n">
        <f aca="false">IF(AND(ISNUMBER(I298),H298&gt;0),I298/H298,IF($B298=$B297,IF(J297=0,1,J297),1))</f>
        <v>2.41974965229485</v>
      </c>
      <c r="K298" s="30" t="n">
        <f aca="false">IF(AND(ISNUMBER(I298),H298&gt;0),I298,H298*J298)</f>
        <v>11334.1073713491</v>
      </c>
      <c r="L298" s="28" t="n">
        <v>49.2</v>
      </c>
      <c r="M298" s="28"/>
      <c r="N298" s="29" t="n">
        <f aca="false">IF(AND(ISNUMBER(M298),L298&gt;0),M298/L298,IF($B298=$B297,IF(N297=0,1,N297),1))</f>
        <v>0.864978902953587</v>
      </c>
      <c r="O298" s="30" t="n">
        <f aca="false">IF(AND(ISNUMBER(M298),L298&gt;0),M298,L298*N298)</f>
        <v>42.5569620253165</v>
      </c>
      <c r="P298" s="28" t="n">
        <v>556</v>
      </c>
      <c r="Q298" s="28"/>
      <c r="R298" s="29" t="n">
        <f aca="false">IF(AND(ISNUMBER(Q298),P298&gt;0),Q298/P298,IF($B298=$B297,IF(R297=0,1,R297),1))</f>
        <v>1.55172413793103</v>
      </c>
      <c r="S298" s="30" t="n">
        <f aca="false">IF(AND(ISNUMBER(Q298),P298&gt;0),Q298,P298*R298)</f>
        <v>862.758620689655</v>
      </c>
      <c r="T298" s="31" t="n">
        <f aca="false">DAY(EOMONTH(C298,0))</f>
        <v>31</v>
      </c>
    </row>
    <row r="299" customFormat="false" ht="15" hidden="false" customHeight="false" outlineLevel="0" collapsed="false">
      <c r="A299" s="26" t="s">
        <v>88</v>
      </c>
      <c r="B299" s="26" t="s">
        <v>50</v>
      </c>
      <c r="C299" s="27" t="n">
        <v>40026</v>
      </c>
      <c r="D299" s="28" t="n">
        <v>568</v>
      </c>
      <c r="E299" s="28"/>
      <c r="F299" s="29" t="n">
        <f aca="false">IF(AND(ISNUMBER(E299),D299&gt;0),E299/D299,IF($B299=$B298,IF(F298=0,1,F298),1))</f>
        <v>1.62105263157895</v>
      </c>
      <c r="G299" s="30" t="n">
        <f aca="false">IF(AND(ISNUMBER(E299),D299&gt;0),E299,D299*F299)</f>
        <v>920.757894736842</v>
      </c>
      <c r="H299" s="28" t="n">
        <v>0</v>
      </c>
      <c r="I299" s="28"/>
      <c r="J299" s="29" t="n">
        <f aca="false">IF(AND(ISNUMBER(I299),H299&gt;0),I299/H299,IF($B299=$B298,IF(J298=0,1,J298),1))</f>
        <v>2.41974965229485</v>
      </c>
      <c r="K299" s="30" t="n">
        <f aca="false">IF(AND(ISNUMBER(I299),H299&gt;0),I299,H299*J299)</f>
        <v>0</v>
      </c>
      <c r="L299" s="28" t="n">
        <v>45.9</v>
      </c>
      <c r="M299" s="28"/>
      <c r="N299" s="29" t="n">
        <f aca="false">IF(AND(ISNUMBER(M299),L299&gt;0),M299/L299,IF($B299=$B298,IF(N298=0,1,N298),1))</f>
        <v>0.864978902953587</v>
      </c>
      <c r="O299" s="30" t="n">
        <f aca="false">IF(AND(ISNUMBER(M299),L299&gt;0),M299,L299*N299)</f>
        <v>39.7025316455696</v>
      </c>
      <c r="P299" s="28" t="n">
        <v>614</v>
      </c>
      <c r="Q299" s="28"/>
      <c r="R299" s="29" t="n">
        <f aca="false">IF(AND(ISNUMBER(Q299),P299&gt;0),Q299/P299,IF($B299=$B298,IF(R298=0,1,R298),1))</f>
        <v>1.55172413793103</v>
      </c>
      <c r="S299" s="30" t="n">
        <f aca="false">IF(AND(ISNUMBER(Q299),P299&gt;0),Q299,P299*R299)</f>
        <v>952.758620689655</v>
      </c>
      <c r="T299" s="31" t="n">
        <f aca="false">DAY(EOMONTH(C299,0))</f>
        <v>31</v>
      </c>
    </row>
    <row r="300" customFormat="false" ht="15" hidden="false" customHeight="false" outlineLevel="0" collapsed="false">
      <c r="A300" s="26" t="s">
        <v>88</v>
      </c>
      <c r="B300" s="26" t="s">
        <v>50</v>
      </c>
      <c r="C300" s="27" t="n">
        <v>40057</v>
      </c>
      <c r="D300" s="28" t="n">
        <v>473</v>
      </c>
      <c r="E300" s="28"/>
      <c r="F300" s="29" t="n">
        <f aca="false">IF(AND(ISNUMBER(E300),D300&gt;0),E300/D300,IF($B300=$B299,IF(F299=0,1,F299),1))</f>
        <v>1.62105263157895</v>
      </c>
      <c r="G300" s="30" t="n">
        <f aca="false">IF(AND(ISNUMBER(E300),D300&gt;0),E300,D300*F300)</f>
        <v>766.757894736842</v>
      </c>
      <c r="H300" s="28" t="n">
        <v>0</v>
      </c>
      <c r="I300" s="28"/>
      <c r="J300" s="29" t="n">
        <f aca="false">IF(AND(ISNUMBER(I300),H300&gt;0),I300/H300,IF($B300=$B299,IF(J299=0,1,J299),1))</f>
        <v>2.41974965229485</v>
      </c>
      <c r="K300" s="30" t="n">
        <f aca="false">IF(AND(ISNUMBER(I300),H300&gt;0),I300,H300*J300)</f>
        <v>0</v>
      </c>
      <c r="L300" s="28" t="n">
        <v>53.7</v>
      </c>
      <c r="M300" s="28"/>
      <c r="N300" s="29" t="n">
        <f aca="false">IF(AND(ISNUMBER(M300),L300&gt;0),M300/L300,IF($B300=$B299,IF(N299=0,1,N299),1))</f>
        <v>0.864978902953587</v>
      </c>
      <c r="O300" s="30" t="n">
        <f aca="false">IF(AND(ISNUMBER(M300),L300&gt;0),M300,L300*N300)</f>
        <v>46.4493670886076</v>
      </c>
      <c r="P300" s="28" t="n">
        <v>527</v>
      </c>
      <c r="Q300" s="28"/>
      <c r="R300" s="29" t="n">
        <f aca="false">IF(AND(ISNUMBER(Q300),P300&gt;0),Q300/P300,IF($B300=$B299,IF(R299=0,1,R299),1))</f>
        <v>1.55172413793103</v>
      </c>
      <c r="S300" s="30" t="n">
        <f aca="false">IF(AND(ISNUMBER(Q300),P300&gt;0),Q300,P300*R300)</f>
        <v>817.758620689655</v>
      </c>
      <c r="T300" s="31" t="n">
        <f aca="false">DAY(EOMONTH(C300,0))</f>
        <v>30</v>
      </c>
    </row>
    <row r="301" customFormat="false" ht="15" hidden="false" customHeight="false" outlineLevel="0" collapsed="false">
      <c r="A301" s="26" t="s">
        <v>88</v>
      </c>
      <c r="B301" s="26" t="s">
        <v>50</v>
      </c>
      <c r="C301" s="27" t="n">
        <v>40087</v>
      </c>
      <c r="D301" s="28" t="n">
        <v>434</v>
      </c>
      <c r="E301" s="28"/>
      <c r="F301" s="29" t="n">
        <f aca="false">IF(AND(ISNUMBER(E301),D301&gt;0),E301/D301,IF($B301=$B300,IF(F300=0,1,F300),1))</f>
        <v>1.62105263157895</v>
      </c>
      <c r="G301" s="30" t="n">
        <f aca="false">IF(AND(ISNUMBER(E301),D301&gt;0),E301,D301*F301)</f>
        <v>703.536842105263</v>
      </c>
      <c r="H301" s="28" t="n">
        <v>0</v>
      </c>
      <c r="I301" s="28"/>
      <c r="J301" s="29" t="n">
        <f aca="false">IF(AND(ISNUMBER(I301),H301&gt;0),I301/H301,IF($B301=$B300,IF(J300=0,1,J300),1))</f>
        <v>2.41974965229485</v>
      </c>
      <c r="K301" s="30" t="n">
        <f aca="false">IF(AND(ISNUMBER(I301),H301&gt;0),I301,H301*J301)</f>
        <v>0</v>
      </c>
      <c r="L301" s="28" t="n">
        <v>59.3</v>
      </c>
      <c r="M301" s="28"/>
      <c r="N301" s="29" t="n">
        <f aca="false">IF(AND(ISNUMBER(M301),L301&gt;0),M301/L301,IF($B301=$B300,IF(N300=0,1,N300),1))</f>
        <v>0.864978902953587</v>
      </c>
      <c r="O301" s="30" t="n">
        <f aca="false">IF(AND(ISNUMBER(M301),L301&gt;0),M301,L301*N301)</f>
        <v>51.2932489451477</v>
      </c>
      <c r="P301" s="28" t="n">
        <v>493</v>
      </c>
      <c r="Q301" s="28"/>
      <c r="R301" s="29" t="n">
        <f aca="false">IF(AND(ISNUMBER(Q301),P301&gt;0),Q301/P301,IF($B301=$B300,IF(R300=0,1,R300),1))</f>
        <v>1.55172413793103</v>
      </c>
      <c r="S301" s="30" t="n">
        <f aca="false">IF(AND(ISNUMBER(Q301),P301&gt;0),Q301,P301*R301)</f>
        <v>765</v>
      </c>
      <c r="T301" s="31" t="n">
        <f aca="false">DAY(EOMONTH(C301,0))</f>
        <v>31</v>
      </c>
    </row>
    <row r="302" customFormat="false" ht="15" hidden="false" customHeight="false" outlineLevel="0" collapsed="false">
      <c r="A302" s="26" t="s">
        <v>88</v>
      </c>
      <c r="B302" s="26" t="s">
        <v>50</v>
      </c>
      <c r="C302" s="27" t="n">
        <v>40118</v>
      </c>
      <c r="D302" s="28" t="n">
        <v>404</v>
      </c>
      <c r="E302" s="28"/>
      <c r="F302" s="29" t="n">
        <f aca="false">IF(AND(ISNUMBER(E302),D302&gt;0),E302/D302,IF($B302=$B301,IF(F301=0,1,F301),1))</f>
        <v>1.62105263157895</v>
      </c>
      <c r="G302" s="30" t="n">
        <f aca="false">IF(AND(ISNUMBER(E302),D302&gt;0),E302,D302*F302)</f>
        <v>654.905263157895</v>
      </c>
      <c r="H302" s="28" t="n">
        <v>0</v>
      </c>
      <c r="I302" s="28"/>
      <c r="J302" s="29" t="n">
        <f aca="false">IF(AND(ISNUMBER(I302),H302&gt;0),I302/H302,IF($B302=$B301,IF(J301=0,1,J301),1))</f>
        <v>2.41974965229485</v>
      </c>
      <c r="K302" s="30" t="n">
        <f aca="false">IF(AND(ISNUMBER(I302),H302&gt;0),I302,H302*J302)</f>
        <v>0</v>
      </c>
      <c r="L302" s="28" t="n">
        <v>61.4</v>
      </c>
      <c r="M302" s="28"/>
      <c r="N302" s="29" t="n">
        <f aca="false">IF(AND(ISNUMBER(M302),L302&gt;0),M302/L302,IF($B302=$B301,IF(N301=0,1,N301),1))</f>
        <v>0.864978902953587</v>
      </c>
      <c r="O302" s="30" t="n">
        <f aca="false">IF(AND(ISNUMBER(M302),L302&gt;0),M302,L302*N302)</f>
        <v>53.1097046413502</v>
      </c>
      <c r="P302" s="28" t="n">
        <v>465</v>
      </c>
      <c r="Q302" s="28"/>
      <c r="R302" s="29" t="n">
        <f aca="false">IF(AND(ISNUMBER(Q302),P302&gt;0),Q302/P302,IF($B302=$B301,IF(R301=0,1,R301),1))</f>
        <v>1.55172413793103</v>
      </c>
      <c r="S302" s="30" t="n">
        <f aca="false">IF(AND(ISNUMBER(Q302),P302&gt;0),Q302,P302*R302)</f>
        <v>721.551724137931</v>
      </c>
      <c r="T302" s="31" t="n">
        <f aca="false">DAY(EOMONTH(C302,0))</f>
        <v>30</v>
      </c>
    </row>
    <row r="303" customFormat="false" ht="15" hidden="false" customHeight="false" outlineLevel="0" collapsed="false">
      <c r="A303" s="26" t="s">
        <v>88</v>
      </c>
      <c r="B303" s="26" t="s">
        <v>50</v>
      </c>
      <c r="C303" s="27" t="n">
        <v>40148</v>
      </c>
      <c r="D303" s="28" t="n">
        <v>474</v>
      </c>
      <c r="E303" s="28"/>
      <c r="F303" s="29" t="n">
        <f aca="false">IF(AND(ISNUMBER(E303),D303&gt;0),E303/D303,IF($B303=$B302,IF(F302=0,1,F302),1))</f>
        <v>1.62105263157895</v>
      </c>
      <c r="G303" s="30" t="n">
        <f aca="false">IF(AND(ISNUMBER(E303),D303&gt;0),E303,D303*F303)</f>
        <v>768.378947368421</v>
      </c>
      <c r="H303" s="28" t="n">
        <v>0</v>
      </c>
      <c r="I303" s="28"/>
      <c r="J303" s="29" t="n">
        <f aca="false">IF(AND(ISNUMBER(I303),H303&gt;0),I303/H303,IF($B303=$B302,IF(J302=0,1,J302),1))</f>
        <v>2.41974965229485</v>
      </c>
      <c r="K303" s="30" t="n">
        <f aca="false">IF(AND(ISNUMBER(I303),H303&gt;0),I303,H303*J303)</f>
        <v>0</v>
      </c>
      <c r="L303" s="28" t="n">
        <v>54.2</v>
      </c>
      <c r="M303" s="28"/>
      <c r="N303" s="29" t="n">
        <f aca="false">IF(AND(ISNUMBER(M303),L303&gt;0),M303/L303,IF($B303=$B302,IF(N302=0,1,N302),1))</f>
        <v>0.864978902953587</v>
      </c>
      <c r="O303" s="30" t="n">
        <f aca="false">IF(AND(ISNUMBER(M303),L303&gt;0),M303,L303*N303)</f>
        <v>46.8818565400844</v>
      </c>
      <c r="P303" s="28" t="n">
        <v>528</v>
      </c>
      <c r="Q303" s="28"/>
      <c r="R303" s="29" t="n">
        <f aca="false">IF(AND(ISNUMBER(Q303),P303&gt;0),Q303/P303,IF($B303=$B302,IF(R302=0,1,R302),1))</f>
        <v>1.55172413793103</v>
      </c>
      <c r="S303" s="30" t="n">
        <f aca="false">IF(AND(ISNUMBER(Q303),P303&gt;0),Q303,P303*R303)</f>
        <v>819.310344827586</v>
      </c>
      <c r="T303" s="31" t="n">
        <f aca="false">DAY(EOMONTH(C303,0))</f>
        <v>31</v>
      </c>
    </row>
    <row r="304" customFormat="false" ht="15" hidden="false" customHeight="false" outlineLevel="0" collapsed="false">
      <c r="A304" s="26" t="s">
        <v>88</v>
      </c>
      <c r="B304" s="26" t="s">
        <v>50</v>
      </c>
      <c r="C304" s="27" t="n">
        <v>40179</v>
      </c>
      <c r="D304" s="28" t="n">
        <v>472</v>
      </c>
      <c r="E304" s="28"/>
      <c r="F304" s="29" t="n">
        <f aca="false">IF(AND(ISNUMBER(E304),D304&gt;0),E304/D304,IF($B304=$B303,IF(F303=0,1,F303),1))</f>
        <v>1.62105263157895</v>
      </c>
      <c r="G304" s="30" t="n">
        <f aca="false">IF(AND(ISNUMBER(E304),D304&gt;0),E304,D304*F304)</f>
        <v>765.136842105263</v>
      </c>
      <c r="H304" s="28" t="n">
        <v>0</v>
      </c>
      <c r="I304" s="28"/>
      <c r="J304" s="29" t="n">
        <f aca="false">IF(AND(ISNUMBER(I304),H304&gt;0),I304/H304,IF($B304=$B303,IF(J303=0,1,J303),1))</f>
        <v>2.41974965229485</v>
      </c>
      <c r="K304" s="30" t="n">
        <f aca="false">IF(AND(ISNUMBER(I304),H304&gt;0),I304,H304*J304)</f>
        <v>0</v>
      </c>
      <c r="L304" s="28" t="n">
        <v>54.7</v>
      </c>
      <c r="M304" s="28"/>
      <c r="N304" s="29" t="n">
        <f aca="false">IF(AND(ISNUMBER(M304),L304&gt;0),M304/L304,IF($B304=$B303,IF(N303=0,1,N303),1))</f>
        <v>0.864978902953587</v>
      </c>
      <c r="O304" s="30" t="n">
        <f aca="false">IF(AND(ISNUMBER(M304),L304&gt;0),M304,L304*N304)</f>
        <v>47.3143459915612</v>
      </c>
      <c r="P304" s="28" t="n">
        <v>527</v>
      </c>
      <c r="Q304" s="28"/>
      <c r="R304" s="29" t="n">
        <f aca="false">IF(AND(ISNUMBER(Q304),P304&gt;0),Q304/P304,IF($B304=$B303,IF(R303=0,1,R303),1))</f>
        <v>1.55172413793103</v>
      </c>
      <c r="S304" s="30" t="n">
        <f aca="false">IF(AND(ISNUMBER(Q304),P304&gt;0),Q304,P304*R304)</f>
        <v>817.758620689655</v>
      </c>
      <c r="T304" s="31" t="n">
        <f aca="false">DAY(EOMONTH(C304,0))</f>
        <v>31</v>
      </c>
    </row>
    <row r="305" customFormat="false" ht="15" hidden="false" customHeight="false" outlineLevel="0" collapsed="false">
      <c r="A305" s="26" t="s">
        <v>88</v>
      </c>
      <c r="B305" s="26" t="s">
        <v>50</v>
      </c>
      <c r="C305" s="27" t="n">
        <v>40210</v>
      </c>
      <c r="D305" s="28" t="n">
        <v>355</v>
      </c>
      <c r="E305" s="28" t="n">
        <v>672</v>
      </c>
      <c r="F305" s="29" t="n">
        <f aca="false">IF(AND(ISNUMBER(E305),D305&gt;0),E305/D305,IF($B305=$B304,IF(F304=0,1,F304),1))</f>
        <v>1.89295774647887</v>
      </c>
      <c r="G305" s="30" t="n">
        <f aca="false">IF(AND(ISNUMBER(E305),D305&gt;0),E305,D305*F305)</f>
        <v>672</v>
      </c>
      <c r="H305" s="28" t="n">
        <v>0</v>
      </c>
      <c r="I305" s="28" t="n">
        <v>1649</v>
      </c>
      <c r="J305" s="29" t="n">
        <f aca="false">IF(AND(ISNUMBER(I305),H305&gt;0),I305/H305,IF($B305=$B304,IF(J304=0,1,J304),1))</f>
        <v>2.41974965229485</v>
      </c>
      <c r="K305" s="30" t="n">
        <f aca="false">IF(AND(ISNUMBER(I305),H305&gt;0),I305,H305*J305)</f>
        <v>0</v>
      </c>
      <c r="L305" s="28" t="n">
        <v>0</v>
      </c>
      <c r="M305" s="28" t="n">
        <v>0</v>
      </c>
      <c r="N305" s="29" t="n">
        <f aca="false">IF(AND(ISNUMBER(M305),L305&gt;0),M305/L305,IF($B305=$B304,IF(N304=0,1,N304),1))</f>
        <v>0.864978902953587</v>
      </c>
      <c r="O305" s="30" t="n">
        <f aca="false">IF(AND(ISNUMBER(M305),L305&gt;0),M305,L305*N305)</f>
        <v>0</v>
      </c>
      <c r="P305" s="28" t="n">
        <v>355</v>
      </c>
      <c r="Q305" s="28" t="n">
        <v>672</v>
      </c>
      <c r="R305" s="29" t="n">
        <f aca="false">IF(AND(ISNUMBER(Q305),P305&gt;0),Q305/P305,IF($B305=$B304,IF(R304=0,1,R304),1))</f>
        <v>1.89295774647887</v>
      </c>
      <c r="S305" s="30" t="n">
        <f aca="false">IF(AND(ISNUMBER(Q305),P305&gt;0),Q305,P305*R305)</f>
        <v>672</v>
      </c>
      <c r="T305" s="31" t="n">
        <f aca="false">DAY(EOMONTH(C305,0))</f>
        <v>28</v>
      </c>
    </row>
    <row r="306" customFormat="false" ht="15" hidden="false" customHeight="false" outlineLevel="0" collapsed="false">
      <c r="A306" s="26" t="s">
        <v>88</v>
      </c>
      <c r="B306" s="26" t="s">
        <v>50</v>
      </c>
      <c r="C306" s="27" t="n">
        <v>40238</v>
      </c>
      <c r="D306" s="28" t="n">
        <v>508</v>
      </c>
      <c r="E306" s="28"/>
      <c r="F306" s="29" t="n">
        <f aca="false">IF(AND(ISNUMBER(E306),D306&gt;0),E306/D306,IF($B306=$B305,IF(F305=0,1,F305),1))</f>
        <v>1.89295774647887</v>
      </c>
      <c r="G306" s="30" t="n">
        <f aca="false">IF(AND(ISNUMBER(E306),D306&gt;0),E306,D306*F306)</f>
        <v>961.622535211268</v>
      </c>
      <c r="H306" s="28" t="n">
        <v>0</v>
      </c>
      <c r="I306" s="28"/>
      <c r="J306" s="29" t="n">
        <f aca="false">IF(AND(ISNUMBER(I306),H306&gt;0),I306/H306,IF($B306=$B305,IF(J305=0,1,J305),1))</f>
        <v>2.41974965229485</v>
      </c>
      <c r="K306" s="30" t="n">
        <f aca="false">IF(AND(ISNUMBER(I306),H306&gt;0),I306,H306*J306)</f>
        <v>0</v>
      </c>
      <c r="L306" s="28" t="n">
        <v>0</v>
      </c>
      <c r="M306" s="28"/>
      <c r="N306" s="29" t="n">
        <f aca="false">IF(AND(ISNUMBER(M306),L306&gt;0),M306/L306,IF($B306=$B305,IF(N305=0,1,N305),1))</f>
        <v>0.864978902953587</v>
      </c>
      <c r="O306" s="30" t="n">
        <f aca="false">IF(AND(ISNUMBER(M306),L306&gt;0),M306,L306*N306)</f>
        <v>0</v>
      </c>
      <c r="P306" s="28" t="n">
        <v>508</v>
      </c>
      <c r="Q306" s="28"/>
      <c r="R306" s="29" t="n">
        <f aca="false">IF(AND(ISNUMBER(Q306),P306&gt;0),Q306/P306,IF($B306=$B305,IF(R305=0,1,R305),1))</f>
        <v>1.89295774647887</v>
      </c>
      <c r="S306" s="30" t="n">
        <f aca="false">IF(AND(ISNUMBER(Q306),P306&gt;0),Q306,P306*R306)</f>
        <v>961.622535211268</v>
      </c>
      <c r="T306" s="31" t="n">
        <f aca="false">DAY(EOMONTH(C306,0))</f>
        <v>31</v>
      </c>
    </row>
    <row r="307" customFormat="false" ht="15" hidden="false" customHeight="false" outlineLevel="0" collapsed="false">
      <c r="A307" s="26" t="s">
        <v>88</v>
      </c>
      <c r="B307" s="26" t="s">
        <v>50</v>
      </c>
      <c r="C307" s="27" t="n">
        <v>40269</v>
      </c>
      <c r="D307" s="28" t="n">
        <v>612</v>
      </c>
      <c r="E307" s="28"/>
      <c r="F307" s="29" t="n">
        <f aca="false">IF(AND(ISNUMBER(E307),D307&gt;0),E307/D307,IF($B307=$B306,IF(F306=0,1,F306),1))</f>
        <v>1.89295774647887</v>
      </c>
      <c r="G307" s="30" t="n">
        <f aca="false">IF(AND(ISNUMBER(E307),D307&gt;0),E307,D307*F307)</f>
        <v>1158.49014084507</v>
      </c>
      <c r="H307" s="28" t="n">
        <v>0</v>
      </c>
      <c r="I307" s="28"/>
      <c r="J307" s="29" t="n">
        <f aca="false">IF(AND(ISNUMBER(I307),H307&gt;0),I307/H307,IF($B307=$B306,IF(J306=0,1,J306),1))</f>
        <v>2.41974965229485</v>
      </c>
      <c r="K307" s="30" t="n">
        <f aca="false">IF(AND(ISNUMBER(I307),H307&gt;0),I307,H307*J307)</f>
        <v>0</v>
      </c>
      <c r="L307" s="28" t="n">
        <v>0</v>
      </c>
      <c r="M307" s="28"/>
      <c r="N307" s="29" t="n">
        <f aca="false">IF(AND(ISNUMBER(M307),L307&gt;0),M307/L307,IF($B307=$B306,IF(N306=0,1,N306),1))</f>
        <v>0.864978902953587</v>
      </c>
      <c r="O307" s="30" t="n">
        <f aca="false">IF(AND(ISNUMBER(M307),L307&gt;0),M307,L307*N307)</f>
        <v>0</v>
      </c>
      <c r="P307" s="28" t="n">
        <v>612</v>
      </c>
      <c r="Q307" s="28"/>
      <c r="R307" s="29" t="n">
        <f aca="false">IF(AND(ISNUMBER(Q307),P307&gt;0),Q307/P307,IF($B307=$B306,IF(R306=0,1,R306),1))</f>
        <v>1.89295774647887</v>
      </c>
      <c r="S307" s="30" t="n">
        <f aca="false">IF(AND(ISNUMBER(Q307),P307&gt;0),Q307,P307*R307)</f>
        <v>1158.49014084507</v>
      </c>
      <c r="T307" s="31" t="n">
        <f aca="false">DAY(EOMONTH(C307,0))</f>
        <v>30</v>
      </c>
    </row>
    <row r="308" customFormat="false" ht="15" hidden="false" customHeight="false" outlineLevel="0" collapsed="false">
      <c r="A308" s="26" t="s">
        <v>88</v>
      </c>
      <c r="B308" s="26" t="s">
        <v>50</v>
      </c>
      <c r="C308" s="27" t="n">
        <v>40299</v>
      </c>
      <c r="D308" s="28" t="n">
        <v>648</v>
      </c>
      <c r="E308" s="28" t="n">
        <v>708</v>
      </c>
      <c r="F308" s="29" t="n">
        <f aca="false">IF(AND(ISNUMBER(E308),D308&gt;0),E308/D308,IF($B308=$B307,IF(F307=0,1,F307),1))</f>
        <v>1.09259259259259</v>
      </c>
      <c r="G308" s="30" t="n">
        <f aca="false">IF(AND(ISNUMBER(E308),D308&gt;0),E308,D308*F308)</f>
        <v>708</v>
      </c>
      <c r="H308" s="28" t="n">
        <v>0</v>
      </c>
      <c r="I308" s="28" t="n">
        <v>5057</v>
      </c>
      <c r="J308" s="29" t="n">
        <f aca="false">IF(AND(ISNUMBER(I308),H308&gt;0),I308/H308,IF($B308=$B307,IF(J307=0,1,J307),1))</f>
        <v>2.41974965229485</v>
      </c>
      <c r="K308" s="30" t="n">
        <f aca="false">IF(AND(ISNUMBER(I308),H308&gt;0),I308,H308*J308)</f>
        <v>0</v>
      </c>
      <c r="L308" s="28" t="n">
        <v>0</v>
      </c>
      <c r="M308" s="28" t="n">
        <v>0</v>
      </c>
      <c r="N308" s="29" t="n">
        <f aca="false">IF(AND(ISNUMBER(M308),L308&gt;0),M308/L308,IF($B308=$B307,IF(N307=0,1,N307),1))</f>
        <v>0.864978902953587</v>
      </c>
      <c r="O308" s="30" t="n">
        <f aca="false">IF(AND(ISNUMBER(M308),L308&gt;0),M308,L308*N308)</f>
        <v>0</v>
      </c>
      <c r="P308" s="28" t="n">
        <v>648</v>
      </c>
      <c r="Q308" s="28" t="n">
        <v>708</v>
      </c>
      <c r="R308" s="29" t="n">
        <f aca="false">IF(AND(ISNUMBER(Q308),P308&gt;0),Q308/P308,IF($B308=$B307,IF(R307=0,1,R307),1))</f>
        <v>1.09259259259259</v>
      </c>
      <c r="S308" s="30" t="n">
        <f aca="false">IF(AND(ISNUMBER(Q308),P308&gt;0),Q308,P308*R308)</f>
        <v>708</v>
      </c>
      <c r="T308" s="31" t="n">
        <f aca="false">DAY(EOMONTH(C308,0))</f>
        <v>31</v>
      </c>
    </row>
    <row r="309" customFormat="false" ht="15" hidden="false" customHeight="false" outlineLevel="0" collapsed="false">
      <c r="A309" s="26" t="s">
        <v>88</v>
      </c>
      <c r="B309" s="26" t="s">
        <v>50</v>
      </c>
      <c r="C309" s="27" t="n">
        <v>40330</v>
      </c>
      <c r="D309" s="28" t="n">
        <v>687</v>
      </c>
      <c r="E309" s="28"/>
      <c r="F309" s="29" t="n">
        <f aca="false">IF(AND(ISNUMBER(E309),D309&gt;0),E309/D309,IF($B309=$B308,IF(F308=0,1,F308),1))</f>
        <v>1.09259259259259</v>
      </c>
      <c r="G309" s="30" t="n">
        <f aca="false">IF(AND(ISNUMBER(E309),D309&gt;0),E309,D309*F309)</f>
        <v>750.611111111111</v>
      </c>
      <c r="H309" s="28" t="n">
        <v>0</v>
      </c>
      <c r="I309" s="28"/>
      <c r="J309" s="29" t="n">
        <f aca="false">IF(AND(ISNUMBER(I309),H309&gt;0),I309/H309,IF($B309=$B308,IF(J308=0,1,J308),1))</f>
        <v>2.41974965229485</v>
      </c>
      <c r="K309" s="30" t="n">
        <f aca="false">IF(AND(ISNUMBER(I309),H309&gt;0),I309,H309*J309)</f>
        <v>0</v>
      </c>
      <c r="L309" s="28" t="n">
        <v>0</v>
      </c>
      <c r="M309" s="28"/>
      <c r="N309" s="29" t="n">
        <f aca="false">IF(AND(ISNUMBER(M309),L309&gt;0),M309/L309,IF($B309=$B308,IF(N308=0,1,N308),1))</f>
        <v>0.864978902953587</v>
      </c>
      <c r="O309" s="30" t="n">
        <f aca="false">IF(AND(ISNUMBER(M309),L309&gt;0),M309,L309*N309)</f>
        <v>0</v>
      </c>
      <c r="P309" s="28" t="n">
        <v>687</v>
      </c>
      <c r="Q309" s="28"/>
      <c r="R309" s="29" t="n">
        <f aca="false">IF(AND(ISNUMBER(Q309),P309&gt;0),Q309/P309,IF($B309=$B308,IF(R308=0,1,R308),1))</f>
        <v>1.09259259259259</v>
      </c>
      <c r="S309" s="30" t="n">
        <f aca="false">IF(AND(ISNUMBER(Q309),P309&gt;0),Q309,P309*R309)</f>
        <v>750.611111111111</v>
      </c>
      <c r="T309" s="31" t="n">
        <f aca="false">DAY(EOMONTH(C309,0))</f>
        <v>30</v>
      </c>
    </row>
    <row r="310" customFormat="false" ht="15" hidden="false" customHeight="false" outlineLevel="0" collapsed="false">
      <c r="A310" s="26" t="s">
        <v>88</v>
      </c>
      <c r="B310" s="26" t="s">
        <v>50</v>
      </c>
      <c r="C310" s="27" t="n">
        <v>40360</v>
      </c>
      <c r="D310" s="28" t="n">
        <v>584</v>
      </c>
      <c r="E310" s="28" t="n">
        <v>553</v>
      </c>
      <c r="F310" s="29" t="n">
        <f aca="false">IF(AND(ISNUMBER(E310),D310&gt;0),E310/D310,IF($B310=$B309,IF(F309=0,1,F309),1))</f>
        <v>0.946917808219178</v>
      </c>
      <c r="G310" s="30" t="n">
        <f aca="false">IF(AND(ISNUMBER(E310),D310&gt;0),E310,D310*F310)</f>
        <v>553</v>
      </c>
      <c r="H310" s="28" t="n">
        <v>0</v>
      </c>
      <c r="I310" s="28" t="n">
        <v>4188.5</v>
      </c>
      <c r="J310" s="29" t="n">
        <f aca="false">IF(AND(ISNUMBER(I310),H310&gt;0),I310/H310,IF($B310=$B309,IF(J309=0,1,J309),1))</f>
        <v>2.41974965229485</v>
      </c>
      <c r="K310" s="30" t="n">
        <f aca="false">IF(AND(ISNUMBER(I310),H310&gt;0),I310,H310*J310)</f>
        <v>0</v>
      </c>
      <c r="L310" s="28" t="n">
        <v>26.4</v>
      </c>
      <c r="M310" s="28" t="n">
        <v>29</v>
      </c>
      <c r="N310" s="29" t="n">
        <f aca="false">IF(AND(ISNUMBER(M310),L310&gt;0),M310/L310,IF($B310=$B309,IF(N309=0,1,N309),1))</f>
        <v>1.09848484848485</v>
      </c>
      <c r="O310" s="30" t="n">
        <f aca="false">IF(AND(ISNUMBER(M310),L310&gt;0),M310,L310*N310)</f>
        <v>29</v>
      </c>
      <c r="P310" s="28" t="n">
        <v>611</v>
      </c>
      <c r="Q310" s="28" t="n">
        <v>582</v>
      </c>
      <c r="R310" s="29" t="n">
        <f aca="false">IF(AND(ISNUMBER(Q310),P310&gt;0),Q310/P310,IF($B310=$B309,IF(R309=0,1,R309),1))</f>
        <v>0.95253682487725</v>
      </c>
      <c r="S310" s="30" t="n">
        <f aca="false">IF(AND(ISNUMBER(Q310),P310&gt;0),Q310,P310*R310)</f>
        <v>582</v>
      </c>
      <c r="T310" s="31" t="n">
        <f aca="false">DAY(EOMONTH(C310,0))</f>
        <v>31</v>
      </c>
    </row>
    <row r="311" customFormat="false" ht="15" hidden="false" customHeight="false" outlineLevel="0" collapsed="false">
      <c r="A311" s="26" t="s">
        <v>88</v>
      </c>
      <c r="B311" s="26" t="s">
        <v>50</v>
      </c>
      <c r="C311" s="27" t="n">
        <v>40391</v>
      </c>
      <c r="D311" s="28" t="n">
        <v>768</v>
      </c>
      <c r="E311" s="28" t="n">
        <v>844</v>
      </c>
      <c r="F311" s="29" t="n">
        <f aca="false">IF(AND(ISNUMBER(E311),D311&gt;0),E311/D311,IF($B311=$B310,IF(F310=0,1,F310),1))</f>
        <v>1.09895833333333</v>
      </c>
      <c r="G311" s="30" t="n">
        <f aca="false">IF(AND(ISNUMBER(E311),D311&gt;0),E311,D311*F311)</f>
        <v>844</v>
      </c>
      <c r="H311" s="28" t="n">
        <v>0</v>
      </c>
      <c r="I311" s="28" t="n">
        <v>6677</v>
      </c>
      <c r="J311" s="29" t="n">
        <f aca="false">IF(AND(ISNUMBER(I311),H311&gt;0),I311/H311,IF($B311=$B310,IF(J310=0,1,J310),1))</f>
        <v>2.41974965229485</v>
      </c>
      <c r="K311" s="30" t="n">
        <f aca="false">IF(AND(ISNUMBER(I311),H311&gt;0),I311,H311*J311)</f>
        <v>0</v>
      </c>
      <c r="L311" s="28" t="n">
        <v>39.5</v>
      </c>
      <c r="M311" s="28" t="n">
        <v>44</v>
      </c>
      <c r="N311" s="29" t="n">
        <f aca="false">IF(AND(ISNUMBER(M311),L311&gt;0),M311/L311,IF($B311=$B310,IF(N310=0,1,N310),1))</f>
        <v>1.11392405063291</v>
      </c>
      <c r="O311" s="30" t="n">
        <f aca="false">IF(AND(ISNUMBER(M311),L311&gt;0),M311,L311*N311)</f>
        <v>44</v>
      </c>
      <c r="P311" s="28" t="n">
        <v>807</v>
      </c>
      <c r="Q311" s="28" t="n">
        <v>888</v>
      </c>
      <c r="R311" s="29" t="n">
        <f aca="false">IF(AND(ISNUMBER(Q311),P311&gt;0),Q311/P311,IF($B311=$B310,IF(R310=0,1,R310),1))</f>
        <v>1.1003717472119</v>
      </c>
      <c r="S311" s="30" t="n">
        <f aca="false">IF(AND(ISNUMBER(Q311),P311&gt;0),Q311,P311*R311)</f>
        <v>888</v>
      </c>
      <c r="T311" s="31" t="n">
        <f aca="false">DAY(EOMONTH(C311,0))</f>
        <v>31</v>
      </c>
    </row>
    <row r="312" customFormat="false" ht="15" hidden="false" customHeight="false" outlineLevel="0" collapsed="false">
      <c r="A312" s="26" t="s">
        <v>88</v>
      </c>
      <c r="B312" s="26" t="s">
        <v>50</v>
      </c>
      <c r="C312" s="27" t="n">
        <v>40422</v>
      </c>
      <c r="D312" s="28" t="n">
        <v>535</v>
      </c>
      <c r="E312" s="28" t="n">
        <v>524</v>
      </c>
      <c r="F312" s="29" t="n">
        <f aca="false">IF(AND(ISNUMBER(E312),D312&gt;0),E312/D312,IF($B312=$B311,IF(F311=0,1,F311),1))</f>
        <v>0.979439252336449</v>
      </c>
      <c r="G312" s="30" t="n">
        <f aca="false">IF(AND(ISNUMBER(E312),D312&gt;0),E312,D312*F312)</f>
        <v>524</v>
      </c>
      <c r="H312" s="28" t="n">
        <v>0</v>
      </c>
      <c r="I312" s="28" t="n">
        <v>3891</v>
      </c>
      <c r="J312" s="29" t="n">
        <f aca="false">IF(AND(ISNUMBER(I312),H312&gt;0),I312/H312,IF($B312=$B311,IF(J311=0,1,J311),1))</f>
        <v>2.41974965229485</v>
      </c>
      <c r="K312" s="30" t="n">
        <f aca="false">IF(AND(ISNUMBER(I312),H312&gt;0),I312,H312*J312)</f>
        <v>0</v>
      </c>
      <c r="L312" s="28" t="n">
        <v>27.2</v>
      </c>
      <c r="M312" s="28" t="n">
        <v>28</v>
      </c>
      <c r="N312" s="29" t="n">
        <f aca="false">IF(AND(ISNUMBER(M312),L312&gt;0),M312/L312,IF($B312=$B311,IF(N311=0,1,N311),1))</f>
        <v>1.02941176470588</v>
      </c>
      <c r="O312" s="30" t="n">
        <f aca="false">IF(AND(ISNUMBER(M312),L312&gt;0),M312,L312*N312)</f>
        <v>28</v>
      </c>
      <c r="P312" s="28" t="n">
        <v>562</v>
      </c>
      <c r="Q312" s="28" t="n">
        <v>552</v>
      </c>
      <c r="R312" s="29" t="n">
        <f aca="false">IF(AND(ISNUMBER(Q312),P312&gt;0),Q312/P312,IF($B312=$B311,IF(R311=0,1,R311),1))</f>
        <v>0.98220640569395</v>
      </c>
      <c r="S312" s="30" t="n">
        <f aca="false">IF(AND(ISNUMBER(Q312),P312&gt;0),Q312,P312*R312)</f>
        <v>552</v>
      </c>
      <c r="T312" s="31" t="n">
        <f aca="false">DAY(EOMONTH(C312,0))</f>
        <v>30</v>
      </c>
    </row>
    <row r="313" customFormat="false" ht="15" hidden="false" customHeight="false" outlineLevel="0" collapsed="false">
      <c r="A313" s="26" t="s">
        <v>88</v>
      </c>
      <c r="B313" s="26" t="s">
        <v>50</v>
      </c>
      <c r="C313" s="27" t="n">
        <v>40452</v>
      </c>
      <c r="D313" s="28" t="n">
        <v>506</v>
      </c>
      <c r="E313" s="28"/>
      <c r="F313" s="29" t="n">
        <f aca="false">IF(AND(ISNUMBER(E313),D313&gt;0),E313/D313,IF($B313=$B312,IF(F312=0,1,F312),1))</f>
        <v>0.979439252336449</v>
      </c>
      <c r="G313" s="30" t="n">
        <f aca="false">IF(AND(ISNUMBER(E313),D313&gt;0),E313,D313*F313)</f>
        <v>495.596261682243</v>
      </c>
      <c r="H313" s="28" t="n">
        <v>0</v>
      </c>
      <c r="I313" s="28"/>
      <c r="J313" s="29" t="n">
        <f aca="false">IF(AND(ISNUMBER(I313),H313&gt;0),I313/H313,IF($B313=$B312,IF(J312=0,1,J312),1))</f>
        <v>2.41974965229485</v>
      </c>
      <c r="K313" s="30" t="n">
        <f aca="false">IF(AND(ISNUMBER(I313),H313&gt;0),I313,H313*J313)</f>
        <v>0</v>
      </c>
      <c r="L313" s="28" t="n">
        <v>22.5</v>
      </c>
      <c r="M313" s="28"/>
      <c r="N313" s="29" t="n">
        <f aca="false">IF(AND(ISNUMBER(M313),L313&gt;0),M313/L313,IF($B313=$B312,IF(N312=0,1,N312),1))</f>
        <v>1.02941176470588</v>
      </c>
      <c r="O313" s="30" t="n">
        <f aca="false">IF(AND(ISNUMBER(M313),L313&gt;0),M313,L313*N313)</f>
        <v>23.1617647058824</v>
      </c>
      <c r="P313" s="28" t="n">
        <v>529</v>
      </c>
      <c r="Q313" s="28"/>
      <c r="R313" s="29" t="n">
        <f aca="false">IF(AND(ISNUMBER(Q313),P313&gt;0),Q313/P313,IF($B313=$B312,IF(R312=0,1,R312),1))</f>
        <v>0.98220640569395</v>
      </c>
      <c r="S313" s="30" t="n">
        <f aca="false">IF(AND(ISNUMBER(Q313),P313&gt;0),Q313,P313*R313)</f>
        <v>519.5871886121</v>
      </c>
      <c r="T313" s="31" t="n">
        <f aca="false">DAY(EOMONTH(C313,0))</f>
        <v>31</v>
      </c>
    </row>
    <row r="314" customFormat="false" ht="15" hidden="false" customHeight="false" outlineLevel="0" collapsed="false">
      <c r="A314" s="26" t="s">
        <v>88</v>
      </c>
      <c r="B314" s="26" t="s">
        <v>50</v>
      </c>
      <c r="C314" s="27" t="n">
        <v>40483</v>
      </c>
      <c r="D314" s="28" t="n">
        <v>411</v>
      </c>
      <c r="E314" s="28"/>
      <c r="F314" s="29" t="n">
        <f aca="false">IF(AND(ISNUMBER(E314),D314&gt;0),E314/D314,IF($B314=$B313,IF(F313=0,1,F313),1))</f>
        <v>0.979439252336449</v>
      </c>
      <c r="G314" s="30" t="n">
        <f aca="false">IF(AND(ISNUMBER(E314),D314&gt;0),E314,D314*F314)</f>
        <v>402.54953271028</v>
      </c>
      <c r="H314" s="28" t="n">
        <v>0</v>
      </c>
      <c r="I314" s="28"/>
      <c r="J314" s="29" t="n">
        <f aca="false">IF(AND(ISNUMBER(I314),H314&gt;0),I314/H314,IF($B314=$B313,IF(J313=0,1,J313),1))</f>
        <v>2.41974965229485</v>
      </c>
      <c r="K314" s="30" t="n">
        <f aca="false">IF(AND(ISNUMBER(I314),H314&gt;0),I314,H314*J314)</f>
        <v>0</v>
      </c>
      <c r="L314" s="28" t="n">
        <v>28.1</v>
      </c>
      <c r="M314" s="28"/>
      <c r="N314" s="29" t="n">
        <f aca="false">IF(AND(ISNUMBER(M314),L314&gt;0),M314/L314,IF($B314=$B313,IF(N313=0,1,N313),1))</f>
        <v>1.02941176470588</v>
      </c>
      <c r="O314" s="30" t="n">
        <f aca="false">IF(AND(ISNUMBER(M314),L314&gt;0),M314,L314*N314)</f>
        <v>28.9264705882353</v>
      </c>
      <c r="P314" s="28" t="n">
        <v>439</v>
      </c>
      <c r="Q314" s="28"/>
      <c r="R314" s="29" t="n">
        <f aca="false">IF(AND(ISNUMBER(Q314),P314&gt;0),Q314/P314,IF($B314=$B313,IF(R313=0,1,R313),1))</f>
        <v>0.98220640569395</v>
      </c>
      <c r="S314" s="30" t="n">
        <f aca="false">IF(AND(ISNUMBER(Q314),P314&gt;0),Q314,P314*R314)</f>
        <v>431.188612099644</v>
      </c>
      <c r="T314" s="31" t="n">
        <f aca="false">DAY(EOMONTH(C314,0))</f>
        <v>30</v>
      </c>
    </row>
    <row r="315" customFormat="false" ht="15" hidden="false" customHeight="false" outlineLevel="0" collapsed="false">
      <c r="A315" s="26" t="s">
        <v>88</v>
      </c>
      <c r="B315" s="26" t="s">
        <v>50</v>
      </c>
      <c r="C315" s="27" t="n">
        <v>40513</v>
      </c>
      <c r="D315" s="28" t="n">
        <v>425</v>
      </c>
      <c r="E315" s="28"/>
      <c r="F315" s="29" t="n">
        <f aca="false">IF(AND(ISNUMBER(E315),D315&gt;0),E315/D315,IF($B315=$B314,IF(F314=0,1,F314),1))</f>
        <v>0.979439252336449</v>
      </c>
      <c r="G315" s="30" t="n">
        <f aca="false">IF(AND(ISNUMBER(E315),D315&gt;0),E315,D315*F315)</f>
        <v>416.261682242991</v>
      </c>
      <c r="H315" s="28" t="n">
        <v>0</v>
      </c>
      <c r="I315" s="28"/>
      <c r="J315" s="29" t="n">
        <f aca="false">IF(AND(ISNUMBER(I315),H315&gt;0),I315/H315,IF($B315=$B314,IF(J314=0,1,J314),1))</f>
        <v>2.41974965229485</v>
      </c>
      <c r="K315" s="30" t="n">
        <f aca="false">IF(AND(ISNUMBER(I315),H315&gt;0),I315,H315*J315)</f>
        <v>0</v>
      </c>
      <c r="L315" s="28" t="n">
        <v>26.4</v>
      </c>
      <c r="M315" s="28"/>
      <c r="N315" s="29" t="n">
        <f aca="false">IF(AND(ISNUMBER(M315),L315&gt;0),M315/L315,IF($B315=$B314,IF(N314=0,1,N314),1))</f>
        <v>1.02941176470588</v>
      </c>
      <c r="O315" s="30" t="n">
        <f aca="false">IF(AND(ISNUMBER(M315),L315&gt;0),M315,L315*N315)</f>
        <v>27.1764705882353</v>
      </c>
      <c r="P315" s="28" t="n">
        <v>451</v>
      </c>
      <c r="Q315" s="28"/>
      <c r="R315" s="29" t="n">
        <f aca="false">IF(AND(ISNUMBER(Q315),P315&gt;0),Q315/P315,IF($B315=$B314,IF(R314=0,1,R314),1))</f>
        <v>0.98220640569395</v>
      </c>
      <c r="S315" s="30" t="n">
        <f aca="false">IF(AND(ISNUMBER(Q315),P315&gt;0),Q315,P315*R315)</f>
        <v>442.975088967972</v>
      </c>
      <c r="T315" s="31" t="n">
        <f aca="false">DAY(EOMONTH(C315,0))</f>
        <v>31</v>
      </c>
    </row>
    <row r="316" customFormat="false" ht="15" hidden="false" customHeight="false" outlineLevel="0" collapsed="false">
      <c r="A316" s="26" t="s">
        <v>88</v>
      </c>
      <c r="B316" s="26" t="s">
        <v>50</v>
      </c>
      <c r="C316" s="27" t="n">
        <v>40544</v>
      </c>
      <c r="D316" s="28" t="n">
        <v>353</v>
      </c>
      <c r="E316" s="28"/>
      <c r="F316" s="29" t="n">
        <f aca="false">IF(AND(ISNUMBER(E316),D316&gt;0),E316/D316,IF($B316=$B315,IF(F315=0,1,F315),1))</f>
        <v>0.979439252336449</v>
      </c>
      <c r="G316" s="30" t="n">
        <f aca="false">IF(AND(ISNUMBER(E316),D316&gt;0),E316,D316*F316)</f>
        <v>345.742056074766</v>
      </c>
      <c r="H316" s="28" t="n">
        <v>0</v>
      </c>
      <c r="I316" s="28"/>
      <c r="J316" s="29" t="n">
        <f aca="false">IF(AND(ISNUMBER(I316),H316&gt;0),I316/H316,IF($B316=$B315,IF(J315=0,1,J315),1))</f>
        <v>2.41974965229485</v>
      </c>
      <c r="K316" s="30" t="n">
        <f aca="false">IF(AND(ISNUMBER(I316),H316&gt;0),I316,H316*J316)</f>
        <v>0</v>
      </c>
      <c r="L316" s="28" t="n">
        <v>23.7</v>
      </c>
      <c r="M316" s="28"/>
      <c r="N316" s="29" t="n">
        <f aca="false">IF(AND(ISNUMBER(M316),L316&gt;0),M316/L316,IF($B316=$B315,IF(N315=0,1,N315),1))</f>
        <v>1.02941176470588</v>
      </c>
      <c r="O316" s="30" t="n">
        <f aca="false">IF(AND(ISNUMBER(M316),L316&gt;0),M316,L316*N316)</f>
        <v>24.3970588235294</v>
      </c>
      <c r="P316" s="28" t="n">
        <v>377</v>
      </c>
      <c r="Q316" s="28"/>
      <c r="R316" s="29" t="n">
        <f aca="false">IF(AND(ISNUMBER(Q316),P316&gt;0),Q316/P316,IF($B316=$B315,IF(R315=0,1,R315),1))</f>
        <v>0.98220640569395</v>
      </c>
      <c r="S316" s="30" t="n">
        <f aca="false">IF(AND(ISNUMBER(Q316),P316&gt;0),Q316,P316*R316)</f>
        <v>370.291814946619</v>
      </c>
      <c r="T316" s="31" t="n">
        <f aca="false">DAY(EOMONTH(C316,0))</f>
        <v>31</v>
      </c>
    </row>
    <row r="317" customFormat="false" ht="15" hidden="false" customHeight="false" outlineLevel="0" collapsed="false">
      <c r="A317" s="26" t="s">
        <v>88</v>
      </c>
      <c r="B317" s="26" t="s">
        <v>50</v>
      </c>
      <c r="C317" s="27" t="n">
        <v>40575</v>
      </c>
      <c r="D317" s="28" t="n">
        <v>402</v>
      </c>
      <c r="E317" s="28"/>
      <c r="F317" s="29" t="n">
        <f aca="false">IF(AND(ISNUMBER(E317),D317&gt;0),E317/D317,IF($B317=$B316,IF(F316=0,1,F316),1))</f>
        <v>0.979439252336449</v>
      </c>
      <c r="G317" s="30" t="n">
        <f aca="false">IF(AND(ISNUMBER(E317),D317&gt;0),E317,D317*F317)</f>
        <v>393.734579439252</v>
      </c>
      <c r="H317" s="28" t="n">
        <v>0</v>
      </c>
      <c r="I317" s="28"/>
      <c r="J317" s="29" t="n">
        <f aca="false">IF(AND(ISNUMBER(I317),H317&gt;0),I317/H317,IF($B317=$B316,IF(J316=0,1,J316),1))</f>
        <v>2.41974965229485</v>
      </c>
      <c r="K317" s="30" t="n">
        <f aca="false">IF(AND(ISNUMBER(I317),H317&gt;0),I317,H317*J317)</f>
        <v>0</v>
      </c>
      <c r="L317" s="28" t="n">
        <v>15.3</v>
      </c>
      <c r="M317" s="28"/>
      <c r="N317" s="29" t="n">
        <f aca="false">IF(AND(ISNUMBER(M317),L317&gt;0),M317/L317,IF($B317=$B316,IF(N316=0,1,N316),1))</f>
        <v>1.02941176470588</v>
      </c>
      <c r="O317" s="30" t="n">
        <f aca="false">IF(AND(ISNUMBER(M317),L317&gt;0),M317,L317*N317)</f>
        <v>15.75</v>
      </c>
      <c r="P317" s="28" t="n">
        <v>417</v>
      </c>
      <c r="Q317" s="28"/>
      <c r="R317" s="29" t="n">
        <f aca="false">IF(AND(ISNUMBER(Q317),P317&gt;0),Q317/P317,IF($B317=$B316,IF(R316=0,1,R316),1))</f>
        <v>0.98220640569395</v>
      </c>
      <c r="S317" s="30" t="n">
        <f aca="false">IF(AND(ISNUMBER(Q317),P317&gt;0),Q317,P317*R317)</f>
        <v>409.580071174377</v>
      </c>
      <c r="T317" s="31" t="n">
        <f aca="false">DAY(EOMONTH(C317,0))</f>
        <v>28</v>
      </c>
    </row>
    <row r="318" customFormat="false" ht="15" hidden="false" customHeight="false" outlineLevel="0" collapsed="false">
      <c r="A318" s="26" t="s">
        <v>88</v>
      </c>
      <c r="B318" s="26" t="s">
        <v>50</v>
      </c>
      <c r="C318" s="27" t="n">
        <v>40603</v>
      </c>
      <c r="D318" s="28" t="n">
        <v>410</v>
      </c>
      <c r="E318" s="28"/>
      <c r="F318" s="29" t="n">
        <f aca="false">IF(AND(ISNUMBER(E318),D318&gt;0),E318/D318,IF($B318=$B317,IF(F317=0,1,F317),1))</f>
        <v>0.979439252336449</v>
      </c>
      <c r="G318" s="30" t="n">
        <f aca="false">IF(AND(ISNUMBER(E318),D318&gt;0),E318,D318*F318)</f>
        <v>401.570093457944</v>
      </c>
      <c r="H318" s="28" t="n">
        <v>0</v>
      </c>
      <c r="I318" s="28"/>
      <c r="J318" s="29" t="n">
        <f aca="false">IF(AND(ISNUMBER(I318),H318&gt;0),I318/H318,IF($B318=$B317,IF(J317=0,1,J317),1))</f>
        <v>2.41974965229485</v>
      </c>
      <c r="K318" s="30" t="n">
        <f aca="false">IF(AND(ISNUMBER(I318),H318&gt;0),I318,H318*J318)</f>
        <v>0</v>
      </c>
      <c r="L318" s="28" t="n">
        <v>14</v>
      </c>
      <c r="M318" s="28"/>
      <c r="N318" s="29" t="n">
        <f aca="false">IF(AND(ISNUMBER(M318),L318&gt;0),M318/L318,IF($B318=$B317,IF(N317=0,1,N317),1))</f>
        <v>1.02941176470588</v>
      </c>
      <c r="O318" s="30" t="n">
        <f aca="false">IF(AND(ISNUMBER(M318),L318&gt;0),M318,L318*N318)</f>
        <v>14.4117647058824</v>
      </c>
      <c r="P318" s="28" t="n">
        <v>424</v>
      </c>
      <c r="Q318" s="28"/>
      <c r="R318" s="29" t="n">
        <f aca="false">IF(AND(ISNUMBER(Q318),P318&gt;0),Q318/P318,IF($B318=$B317,IF(R317=0,1,R317),1))</f>
        <v>0.98220640569395</v>
      </c>
      <c r="S318" s="30" t="n">
        <f aca="false">IF(AND(ISNUMBER(Q318),P318&gt;0),Q318,P318*R318)</f>
        <v>416.455516014235</v>
      </c>
      <c r="T318" s="31" t="n">
        <f aca="false">DAY(EOMONTH(C318,0))</f>
        <v>31</v>
      </c>
    </row>
    <row r="319" customFormat="false" ht="15" hidden="false" customHeight="false" outlineLevel="0" collapsed="false">
      <c r="A319" s="26" t="s">
        <v>88</v>
      </c>
      <c r="B319" s="26" t="s">
        <v>50</v>
      </c>
      <c r="C319" s="27" t="n">
        <v>40634</v>
      </c>
      <c r="D319" s="28" t="n">
        <v>558</v>
      </c>
      <c r="E319" s="28" t="n">
        <v>582</v>
      </c>
      <c r="F319" s="29" t="n">
        <f aca="false">IF(AND(ISNUMBER(E319),D319&gt;0),E319/D319,IF($B319=$B318,IF(F318=0,1,F318),1))</f>
        <v>1.04301075268817</v>
      </c>
      <c r="G319" s="30" t="n">
        <f aca="false">IF(AND(ISNUMBER(E319),D319&gt;0),E319,D319*F319)</f>
        <v>582</v>
      </c>
      <c r="H319" s="28" t="n">
        <v>0</v>
      </c>
      <c r="I319" s="28" t="n">
        <v>5223</v>
      </c>
      <c r="J319" s="29" t="n">
        <f aca="false">IF(AND(ISNUMBER(I319),H319&gt;0),I319/H319,IF($B319=$B318,IF(J318=0,1,J318),1))</f>
        <v>2.41974965229485</v>
      </c>
      <c r="K319" s="30" t="n">
        <f aca="false">IF(AND(ISNUMBER(I319),H319&gt;0),I319,H319*J319)</f>
        <v>0</v>
      </c>
      <c r="L319" s="28" t="n">
        <v>26.3</v>
      </c>
      <c r="M319" s="28" t="n">
        <v>194</v>
      </c>
      <c r="N319" s="29" t="n">
        <f aca="false">IF(AND(ISNUMBER(M319),L319&gt;0),M319/L319,IF($B319=$B318,IF(N318=0,1,N318),1))</f>
        <v>7.37642585551331</v>
      </c>
      <c r="O319" s="30" t="n">
        <f aca="false">IF(AND(ISNUMBER(M319),L319&gt;0),M319,L319*N319)</f>
        <v>194</v>
      </c>
      <c r="P319" s="28" t="n">
        <v>584</v>
      </c>
      <c r="Q319" s="28" t="n">
        <v>775</v>
      </c>
      <c r="R319" s="29" t="n">
        <f aca="false">IF(AND(ISNUMBER(Q319),P319&gt;0),Q319/P319,IF($B319=$B318,IF(R318=0,1,R318),1))</f>
        <v>1.32705479452055</v>
      </c>
      <c r="S319" s="30" t="n">
        <f aca="false">IF(AND(ISNUMBER(Q319),P319&gt;0),Q319,P319*R319)</f>
        <v>775</v>
      </c>
      <c r="T319" s="31" t="n">
        <f aca="false">DAY(EOMONTH(C319,0))</f>
        <v>30</v>
      </c>
    </row>
    <row r="320" customFormat="false" ht="15" hidden="false" customHeight="false" outlineLevel="0" collapsed="false">
      <c r="A320" s="26" t="s">
        <v>88</v>
      </c>
      <c r="B320" s="26" t="s">
        <v>50</v>
      </c>
      <c r="C320" s="27" t="n">
        <v>40664</v>
      </c>
      <c r="D320" s="28" t="n">
        <v>516</v>
      </c>
      <c r="E320" s="28"/>
      <c r="F320" s="29" t="n">
        <f aca="false">IF(AND(ISNUMBER(E320),D320&gt;0),E320/D320,IF($B320=$B319,IF(F319=0,1,F319),1))</f>
        <v>1.04301075268817</v>
      </c>
      <c r="G320" s="30" t="n">
        <f aca="false">IF(AND(ISNUMBER(E320),D320&gt;0),E320,D320*F320)</f>
        <v>538.193548387097</v>
      </c>
      <c r="H320" s="28" t="n">
        <v>0</v>
      </c>
      <c r="I320" s="28"/>
      <c r="J320" s="29" t="n">
        <f aca="false">IF(AND(ISNUMBER(I320),H320&gt;0),I320/H320,IF($B320=$B319,IF(J319=0,1,J319),1))</f>
        <v>2.41974965229485</v>
      </c>
      <c r="K320" s="30" t="n">
        <f aca="false">IF(AND(ISNUMBER(I320),H320&gt;0),I320,H320*J320)</f>
        <v>0</v>
      </c>
      <c r="L320" s="28" t="n">
        <v>28.5</v>
      </c>
      <c r="M320" s="28"/>
      <c r="N320" s="29" t="n">
        <f aca="false">IF(AND(ISNUMBER(M320),L320&gt;0),M320/L320,IF($B320=$B319,IF(N319=0,1,N319),1))</f>
        <v>7.37642585551331</v>
      </c>
      <c r="O320" s="30" t="n">
        <f aca="false">IF(AND(ISNUMBER(M320),L320&gt;0),M320,L320*N320)</f>
        <v>210.228136882129</v>
      </c>
      <c r="P320" s="28" t="n">
        <v>545</v>
      </c>
      <c r="Q320" s="28"/>
      <c r="R320" s="29" t="n">
        <f aca="false">IF(AND(ISNUMBER(Q320),P320&gt;0),Q320/P320,IF($B320=$B319,IF(R319=0,1,R319),1))</f>
        <v>1.32705479452055</v>
      </c>
      <c r="S320" s="30" t="n">
        <f aca="false">IF(AND(ISNUMBER(Q320),P320&gt;0),Q320,P320*R320)</f>
        <v>723.244863013699</v>
      </c>
      <c r="T320" s="31" t="n">
        <f aca="false">DAY(EOMONTH(C320,0))</f>
        <v>31</v>
      </c>
    </row>
    <row r="321" customFormat="false" ht="15" hidden="false" customHeight="false" outlineLevel="0" collapsed="false">
      <c r="A321" s="26" t="s">
        <v>88</v>
      </c>
      <c r="B321" s="26" t="s">
        <v>50</v>
      </c>
      <c r="C321" s="27" t="n">
        <v>40695</v>
      </c>
      <c r="D321" s="28" t="n">
        <v>551</v>
      </c>
      <c r="E321" s="28" t="n">
        <v>432</v>
      </c>
      <c r="F321" s="29" t="n">
        <f aca="false">IF(AND(ISNUMBER(E321),D321&gt;0),E321/D321,IF($B321=$B320,IF(F320=0,1,F320),1))</f>
        <v>0.784029038112523</v>
      </c>
      <c r="G321" s="30" t="n">
        <f aca="false">IF(AND(ISNUMBER(E321),D321&gt;0),E321,D321*F321)</f>
        <v>432</v>
      </c>
      <c r="H321" s="28" t="n">
        <v>0</v>
      </c>
      <c r="I321" s="28" t="n">
        <v>2860</v>
      </c>
      <c r="J321" s="29" t="n">
        <f aca="false">IF(AND(ISNUMBER(I321),H321&gt;0),I321/H321,IF($B321=$B320,IF(J320=0,1,J320),1))</f>
        <v>2.41974965229485</v>
      </c>
      <c r="K321" s="30" t="n">
        <f aca="false">IF(AND(ISNUMBER(I321),H321&gt;0),I321,H321*J321)</f>
        <v>0</v>
      </c>
      <c r="L321" s="28" t="n">
        <v>47.1</v>
      </c>
      <c r="M321" s="28" t="n">
        <v>144</v>
      </c>
      <c r="N321" s="29" t="n">
        <f aca="false">IF(AND(ISNUMBER(M321),L321&gt;0),M321/L321,IF($B321=$B320,IF(N320=0,1,N320),1))</f>
        <v>3.05732484076433</v>
      </c>
      <c r="O321" s="30" t="n">
        <f aca="false">IF(AND(ISNUMBER(M321),L321&gt;0),M321,L321*N321)</f>
        <v>144</v>
      </c>
      <c r="P321" s="28" t="n">
        <v>598</v>
      </c>
      <c r="Q321" s="28" t="n">
        <v>576</v>
      </c>
      <c r="R321" s="29" t="n">
        <f aca="false">IF(AND(ISNUMBER(Q321),P321&gt;0),Q321/P321,IF($B321=$B320,IF(R320=0,1,R320),1))</f>
        <v>0.963210702341137</v>
      </c>
      <c r="S321" s="30" t="n">
        <f aca="false">IF(AND(ISNUMBER(Q321),P321&gt;0),Q321,P321*R321)</f>
        <v>576</v>
      </c>
      <c r="T321" s="31" t="n">
        <f aca="false">DAY(EOMONTH(C321,0))</f>
        <v>30</v>
      </c>
    </row>
    <row r="322" customFormat="false" ht="15" hidden="false" customHeight="false" outlineLevel="0" collapsed="false">
      <c r="A322" s="26" t="s">
        <v>88</v>
      </c>
      <c r="B322" s="26" t="s">
        <v>50</v>
      </c>
      <c r="C322" s="27" t="n">
        <v>40725</v>
      </c>
      <c r="D322" s="28" t="n">
        <v>482</v>
      </c>
      <c r="E322" s="28" t="n">
        <v>396</v>
      </c>
      <c r="F322" s="29" t="n">
        <f aca="false">IF(AND(ISNUMBER(E322),D322&gt;0),E322/D322,IF($B322=$B321,IF(F321=0,1,F321),1))</f>
        <v>0.821576763485477</v>
      </c>
      <c r="G322" s="30" t="n">
        <f aca="false">IF(AND(ISNUMBER(E322),D322&gt;0),E322,D322*F322)</f>
        <v>396</v>
      </c>
      <c r="H322" s="28" t="n">
        <v>0</v>
      </c>
      <c r="I322" s="28" t="n">
        <v>1610</v>
      </c>
      <c r="J322" s="29" t="n">
        <f aca="false">IF(AND(ISNUMBER(I322),H322&gt;0),I322/H322,IF($B322=$B321,IF(J321=0,1,J321),1))</f>
        <v>2.41974965229485</v>
      </c>
      <c r="K322" s="30" t="n">
        <f aca="false">IF(AND(ISNUMBER(I322),H322&gt;0),I322,H322*J322)</f>
        <v>0</v>
      </c>
      <c r="L322" s="28" t="n">
        <v>156</v>
      </c>
      <c r="M322" s="28" t="n">
        <v>132</v>
      </c>
      <c r="N322" s="29" t="n">
        <f aca="false">IF(AND(ISNUMBER(M322),L322&gt;0),M322/L322,IF($B322=$B321,IF(N321=0,1,N321),1))</f>
        <v>0.846153846153846</v>
      </c>
      <c r="O322" s="30" t="n">
        <f aca="false">IF(AND(ISNUMBER(M322),L322&gt;0),M322,L322*N322)</f>
        <v>132</v>
      </c>
      <c r="P322" s="28" t="n">
        <v>638</v>
      </c>
      <c r="Q322" s="28" t="n">
        <v>528</v>
      </c>
      <c r="R322" s="29" t="n">
        <f aca="false">IF(AND(ISNUMBER(Q322),P322&gt;0),Q322/P322,IF($B322=$B321,IF(R321=0,1,R321),1))</f>
        <v>0.827586206896552</v>
      </c>
      <c r="S322" s="30" t="n">
        <f aca="false">IF(AND(ISNUMBER(Q322),P322&gt;0),Q322,P322*R322)</f>
        <v>528</v>
      </c>
      <c r="T322" s="31" t="n">
        <f aca="false">DAY(EOMONTH(C322,0))</f>
        <v>31</v>
      </c>
    </row>
    <row r="323" customFormat="false" ht="15" hidden="false" customHeight="false" outlineLevel="0" collapsed="false">
      <c r="A323" s="26" t="s">
        <v>88</v>
      </c>
      <c r="B323" s="26" t="s">
        <v>50</v>
      </c>
      <c r="C323" s="27" t="n">
        <v>40756</v>
      </c>
      <c r="D323" s="28" t="n">
        <v>423</v>
      </c>
      <c r="E323" s="28"/>
      <c r="F323" s="29" t="n">
        <f aca="false">IF(AND(ISNUMBER(E323),D323&gt;0),E323/D323,IF($B323=$B322,IF(F322=0,1,F322),1))</f>
        <v>0.821576763485477</v>
      </c>
      <c r="G323" s="30" t="n">
        <f aca="false">IF(AND(ISNUMBER(E323),D323&gt;0),E323,D323*F323)</f>
        <v>347.526970954357</v>
      </c>
      <c r="H323" s="28" t="n">
        <v>0</v>
      </c>
      <c r="I323" s="28"/>
      <c r="J323" s="29" t="n">
        <f aca="false">IF(AND(ISNUMBER(I323),H323&gt;0),I323/H323,IF($B323=$B322,IF(J322=0,1,J322),1))</f>
        <v>2.41974965229485</v>
      </c>
      <c r="K323" s="30" t="n">
        <f aca="false">IF(AND(ISNUMBER(I323),H323&gt;0),I323,H323*J323)</f>
        <v>0</v>
      </c>
      <c r="L323" s="28" t="n">
        <v>146</v>
      </c>
      <c r="M323" s="28"/>
      <c r="N323" s="29" t="n">
        <f aca="false">IF(AND(ISNUMBER(M323),L323&gt;0),M323/L323,IF($B323=$B322,IF(N322=0,1,N322),1))</f>
        <v>0.846153846153846</v>
      </c>
      <c r="O323" s="30" t="n">
        <f aca="false">IF(AND(ISNUMBER(M323),L323&gt;0),M323,L323*N323)</f>
        <v>123.538461538462</v>
      </c>
      <c r="P323" s="28" t="n">
        <v>568</v>
      </c>
      <c r="Q323" s="28"/>
      <c r="R323" s="29" t="n">
        <f aca="false">IF(AND(ISNUMBER(Q323),P323&gt;0),Q323/P323,IF($B323=$B322,IF(R322=0,1,R322),1))</f>
        <v>0.827586206896552</v>
      </c>
      <c r="S323" s="30" t="n">
        <f aca="false">IF(AND(ISNUMBER(Q323),P323&gt;0),Q323,P323*R323)</f>
        <v>470.068965517241</v>
      </c>
      <c r="T323" s="31" t="n">
        <f aca="false">DAY(EOMONTH(C323,0))</f>
        <v>31</v>
      </c>
    </row>
    <row r="324" customFormat="false" ht="15" hidden="false" customHeight="false" outlineLevel="0" collapsed="false">
      <c r="A324" s="26" t="s">
        <v>88</v>
      </c>
      <c r="B324" s="26" t="s">
        <v>50</v>
      </c>
      <c r="C324" s="27" t="n">
        <v>40787</v>
      </c>
      <c r="D324" s="28" t="n">
        <v>344</v>
      </c>
      <c r="E324" s="28" t="n">
        <v>319</v>
      </c>
      <c r="F324" s="29" t="n">
        <f aca="false">IF(AND(ISNUMBER(E324),D324&gt;0),E324/D324,IF($B324=$B323,IF(F323=0,1,F323),1))</f>
        <v>0.927325581395349</v>
      </c>
      <c r="G324" s="30" t="n">
        <f aca="false">IF(AND(ISNUMBER(E324),D324&gt;0),E324,D324*F324)</f>
        <v>319</v>
      </c>
      <c r="H324" s="28" t="n">
        <v>0</v>
      </c>
      <c r="I324" s="28" t="n">
        <v>4506</v>
      </c>
      <c r="J324" s="29" t="n">
        <f aca="false">IF(AND(ISNUMBER(I324),H324&gt;0),I324/H324,IF($B324=$B323,IF(J323=0,1,J323),1))</f>
        <v>2.41974965229485</v>
      </c>
      <c r="K324" s="30" t="n">
        <f aca="false">IF(AND(ISNUMBER(I324),H324&gt;0),I324,H324*J324)</f>
        <v>0</v>
      </c>
      <c r="L324" s="28" t="n">
        <v>125</v>
      </c>
      <c r="M324" s="28" t="n">
        <v>17</v>
      </c>
      <c r="N324" s="29" t="n">
        <f aca="false">IF(AND(ISNUMBER(M324),L324&gt;0),M324/L324,IF($B324=$B323,IF(N323=0,1,N323),1))</f>
        <v>0.136</v>
      </c>
      <c r="O324" s="30" t="n">
        <f aca="false">IF(AND(ISNUMBER(M324),L324&gt;0),M324,L324*N324)</f>
        <v>17</v>
      </c>
      <c r="P324" s="28" t="n">
        <v>469</v>
      </c>
      <c r="Q324" s="28" t="n">
        <v>336</v>
      </c>
      <c r="R324" s="29" t="n">
        <f aca="false">IF(AND(ISNUMBER(Q324),P324&gt;0),Q324/P324,IF($B324=$B323,IF(R323=0,1,R323),1))</f>
        <v>0.716417910447761</v>
      </c>
      <c r="S324" s="30" t="n">
        <f aca="false">IF(AND(ISNUMBER(Q324),P324&gt;0),Q324,P324*R324)</f>
        <v>336</v>
      </c>
      <c r="T324" s="31" t="n">
        <f aca="false">DAY(EOMONTH(C324,0))</f>
        <v>30</v>
      </c>
    </row>
    <row r="325" customFormat="false" ht="15" hidden="false" customHeight="false" outlineLevel="0" collapsed="false">
      <c r="A325" s="26" t="s">
        <v>88</v>
      </c>
      <c r="B325" s="26" t="s">
        <v>50</v>
      </c>
      <c r="C325" s="27" t="n">
        <v>40817</v>
      </c>
      <c r="D325" s="28" t="n">
        <v>483</v>
      </c>
      <c r="E325" s="28" t="n">
        <v>475</v>
      </c>
      <c r="F325" s="29" t="n">
        <f aca="false">IF(AND(ISNUMBER(E325),D325&gt;0),E325/D325,IF($B325=$B324,IF(F324=0,1,F324),1))</f>
        <v>0.98343685300207</v>
      </c>
      <c r="G325" s="30" t="n">
        <f aca="false">IF(AND(ISNUMBER(E325),D325&gt;0),E325,D325*F325)</f>
        <v>475</v>
      </c>
      <c r="H325" s="28" t="n">
        <v>0</v>
      </c>
      <c r="I325" s="28" t="n">
        <v>1593</v>
      </c>
      <c r="J325" s="29" t="n">
        <f aca="false">IF(AND(ISNUMBER(I325),H325&gt;0),I325/H325,IF($B325=$B324,IF(J324=0,1,J324),1))</f>
        <v>2.41974965229485</v>
      </c>
      <c r="K325" s="30" t="n">
        <f aca="false">IF(AND(ISNUMBER(I325),H325&gt;0),I325,H325*J325)</f>
        <v>0</v>
      </c>
      <c r="L325" s="28" t="n">
        <v>30.3</v>
      </c>
      <c r="M325" s="28" t="n">
        <v>53</v>
      </c>
      <c r="N325" s="29" t="n">
        <f aca="false">IF(AND(ISNUMBER(M325),L325&gt;0),M325/L325,IF($B325=$B324,IF(N324=0,1,N324),1))</f>
        <v>1.74917491749175</v>
      </c>
      <c r="O325" s="30" t="n">
        <f aca="false">IF(AND(ISNUMBER(M325),L325&gt;0),M325,L325*N325)</f>
        <v>53</v>
      </c>
      <c r="P325" s="28" t="n">
        <v>513</v>
      </c>
      <c r="Q325" s="28" t="n">
        <v>528</v>
      </c>
      <c r="R325" s="29" t="n">
        <f aca="false">IF(AND(ISNUMBER(Q325),P325&gt;0),Q325/P325,IF($B325=$B324,IF(R324=0,1,R324),1))</f>
        <v>1.02923976608187</v>
      </c>
      <c r="S325" s="30" t="n">
        <f aca="false">IF(AND(ISNUMBER(Q325),P325&gt;0),Q325,P325*R325)</f>
        <v>528</v>
      </c>
      <c r="T325" s="31" t="n">
        <f aca="false">DAY(EOMONTH(C325,0))</f>
        <v>31</v>
      </c>
    </row>
    <row r="326" customFormat="false" ht="15" hidden="false" customHeight="false" outlineLevel="0" collapsed="false">
      <c r="A326" s="26" t="s">
        <v>88</v>
      </c>
      <c r="B326" s="26" t="s">
        <v>50</v>
      </c>
      <c r="C326" s="27" t="n">
        <v>40848</v>
      </c>
      <c r="D326" s="28" t="n">
        <v>293</v>
      </c>
      <c r="E326" s="28" t="n">
        <v>236.5</v>
      </c>
      <c r="F326" s="29" t="n">
        <f aca="false">IF(AND(ISNUMBER(E326),D326&gt;0),E326/D326,IF($B326=$B325,IF(F325=0,1,F325),1))</f>
        <v>0.807167235494881</v>
      </c>
      <c r="G326" s="30" t="n">
        <f aca="false">IF(AND(ISNUMBER(E326),D326&gt;0),E326,D326*F326)</f>
        <v>236.5</v>
      </c>
      <c r="H326" s="28" t="n">
        <v>0</v>
      </c>
      <c r="I326" s="28" t="n">
        <v>2425.5</v>
      </c>
      <c r="J326" s="29" t="n">
        <f aca="false">IF(AND(ISNUMBER(I326),H326&gt;0),I326/H326,IF($B326=$B325,IF(J325=0,1,J325),1))</f>
        <v>2.41974965229485</v>
      </c>
      <c r="K326" s="30" t="n">
        <f aca="false">IF(AND(ISNUMBER(I326),H326&gt;0),I326,H326*J326)</f>
        <v>0</v>
      </c>
      <c r="L326" s="28" t="n">
        <v>31</v>
      </c>
      <c r="M326" s="28" t="n">
        <v>69.5</v>
      </c>
      <c r="N326" s="29" t="n">
        <f aca="false">IF(AND(ISNUMBER(M326),L326&gt;0),M326/L326,IF($B326=$B325,IF(N325=0,1,N325),1))</f>
        <v>2.24193548387097</v>
      </c>
      <c r="O326" s="30" t="n">
        <f aca="false">IF(AND(ISNUMBER(M326),L326&gt;0),M326,L326*N326)</f>
        <v>69.5</v>
      </c>
      <c r="P326" s="28" t="n">
        <v>324</v>
      </c>
      <c r="Q326" s="28" t="n">
        <v>306</v>
      </c>
      <c r="R326" s="29" t="n">
        <f aca="false">IF(AND(ISNUMBER(Q326),P326&gt;0),Q326/P326,IF($B326=$B325,IF(R325=0,1,R325),1))</f>
        <v>0.944444444444444</v>
      </c>
      <c r="S326" s="30" t="n">
        <f aca="false">IF(AND(ISNUMBER(Q326),P326&gt;0),Q326,P326*R326)</f>
        <v>306</v>
      </c>
      <c r="T326" s="31" t="n">
        <f aca="false">DAY(EOMONTH(C326,0))</f>
        <v>30</v>
      </c>
    </row>
    <row r="327" customFormat="false" ht="15" hidden="false" customHeight="false" outlineLevel="0" collapsed="false">
      <c r="A327" s="26" t="s">
        <v>88</v>
      </c>
      <c r="B327" s="26" t="s">
        <v>50</v>
      </c>
      <c r="C327" s="27" t="n">
        <v>40878</v>
      </c>
      <c r="D327" s="28" t="n">
        <v>234</v>
      </c>
      <c r="E327" s="28" t="n">
        <v>378</v>
      </c>
      <c r="F327" s="29" t="n">
        <f aca="false">IF(AND(ISNUMBER(E327),D327&gt;0),E327/D327,IF($B327=$B326,IF(F326=0,1,F326),1))</f>
        <v>1.61538461538462</v>
      </c>
      <c r="G327" s="30" t="n">
        <f aca="false">IF(AND(ISNUMBER(E327),D327&gt;0),E327,D327*F327)</f>
        <v>378</v>
      </c>
      <c r="H327" s="28" t="n">
        <v>0</v>
      </c>
      <c r="I327" s="28" t="n">
        <v>700</v>
      </c>
      <c r="J327" s="29" t="n">
        <f aca="false">IF(AND(ISNUMBER(I327),H327&gt;0),I327/H327,IF($B327=$B326,IF(J326=0,1,J326),1))</f>
        <v>2.41974965229485</v>
      </c>
      <c r="K327" s="30" t="n">
        <f aca="false">IF(AND(ISNUMBER(I327),H327&gt;0),I327,H327*J327)</f>
        <v>0</v>
      </c>
      <c r="L327" s="28" t="n">
        <v>53.1</v>
      </c>
      <c r="M327" s="28" t="n">
        <v>126</v>
      </c>
      <c r="N327" s="29" t="n">
        <f aca="false">IF(AND(ISNUMBER(M327),L327&gt;0),M327/L327,IF($B327=$B326,IF(N326=0,1,N326),1))</f>
        <v>2.3728813559322</v>
      </c>
      <c r="O327" s="30" t="n">
        <f aca="false">IF(AND(ISNUMBER(M327),L327&gt;0),M327,L327*N327)</f>
        <v>126</v>
      </c>
      <c r="P327" s="28" t="n">
        <v>287</v>
      </c>
      <c r="Q327" s="28" t="n">
        <v>504</v>
      </c>
      <c r="R327" s="29" t="n">
        <f aca="false">IF(AND(ISNUMBER(Q327),P327&gt;0),Q327/P327,IF($B327=$B326,IF(R326=0,1,R326),1))</f>
        <v>1.75609756097561</v>
      </c>
      <c r="S327" s="30" t="n">
        <f aca="false">IF(AND(ISNUMBER(Q327),P327&gt;0),Q327,P327*R327)</f>
        <v>504</v>
      </c>
      <c r="T327" s="31" t="n">
        <f aca="false">DAY(EOMONTH(C327,0))</f>
        <v>31</v>
      </c>
    </row>
    <row r="328" customFormat="false" ht="15" hidden="false" customHeight="false" outlineLevel="0" collapsed="false">
      <c r="A328" s="26" t="s">
        <v>88</v>
      </c>
      <c r="B328" s="26" t="s">
        <v>50</v>
      </c>
      <c r="C328" s="27" t="n">
        <v>40909</v>
      </c>
      <c r="D328" s="28" t="n">
        <v>238</v>
      </c>
      <c r="E328" s="28"/>
      <c r="F328" s="29" t="n">
        <f aca="false">IF(AND(ISNUMBER(E328),D328&gt;0),E328/D328,IF($B328=$B327,IF(F327=0,1,F327),1))</f>
        <v>1.61538461538462</v>
      </c>
      <c r="G328" s="30" t="n">
        <f aca="false">IF(AND(ISNUMBER(E328),D328&gt;0),E328,D328*F328)</f>
        <v>384.461538461538</v>
      </c>
      <c r="H328" s="28" t="n">
        <v>0</v>
      </c>
      <c r="I328" s="28"/>
      <c r="J328" s="29" t="n">
        <f aca="false">IF(AND(ISNUMBER(I328),H328&gt;0),I328/H328,IF($B328=$B327,IF(J327=0,1,J327),1))</f>
        <v>2.41974965229485</v>
      </c>
      <c r="K328" s="30" t="n">
        <f aca="false">IF(AND(ISNUMBER(I328),H328&gt;0),I328,H328*J328)</f>
        <v>0</v>
      </c>
      <c r="L328" s="28" t="n">
        <v>74.1</v>
      </c>
      <c r="M328" s="28"/>
      <c r="N328" s="29" t="n">
        <f aca="false">IF(AND(ISNUMBER(M328),L328&gt;0),M328/L328,IF($B328=$B327,IF(N327=0,1,N327),1))</f>
        <v>2.3728813559322</v>
      </c>
      <c r="O328" s="30" t="n">
        <f aca="false">IF(AND(ISNUMBER(M328),L328&gt;0),M328,L328*N328)</f>
        <v>175.830508474576</v>
      </c>
      <c r="P328" s="28" t="n">
        <v>312</v>
      </c>
      <c r="Q328" s="28"/>
      <c r="R328" s="29" t="n">
        <f aca="false">IF(AND(ISNUMBER(Q328),P328&gt;0),Q328/P328,IF($B328=$B327,IF(R327=0,1,R327),1))</f>
        <v>1.75609756097561</v>
      </c>
      <c r="S328" s="30" t="n">
        <f aca="false">IF(AND(ISNUMBER(Q328),P328&gt;0),Q328,P328*R328)</f>
        <v>547.90243902439</v>
      </c>
      <c r="T328" s="31" t="n">
        <f aca="false">DAY(EOMONTH(C328,0))</f>
        <v>31</v>
      </c>
    </row>
    <row r="329" customFormat="false" ht="15" hidden="false" customHeight="false" outlineLevel="0" collapsed="false">
      <c r="A329" s="26" t="s">
        <v>88</v>
      </c>
      <c r="B329" s="26" t="s">
        <v>50</v>
      </c>
      <c r="C329" s="27" t="n">
        <v>40940</v>
      </c>
      <c r="D329" s="28" t="n">
        <v>334</v>
      </c>
      <c r="E329" s="28" t="n">
        <v>360</v>
      </c>
      <c r="F329" s="29" t="n">
        <f aca="false">IF(AND(ISNUMBER(E329),D329&gt;0),E329/D329,IF($B329=$B328,IF(F328=0,1,F328),1))</f>
        <v>1.07784431137725</v>
      </c>
      <c r="G329" s="30" t="n">
        <f aca="false">IF(AND(ISNUMBER(E329),D329&gt;0),E329,D329*F329)</f>
        <v>360</v>
      </c>
      <c r="H329" s="28" t="n">
        <v>382</v>
      </c>
      <c r="I329" s="28" t="n">
        <v>695</v>
      </c>
      <c r="J329" s="29" t="n">
        <f aca="false">IF(AND(ISNUMBER(I329),H329&gt;0),I329/H329,IF($B329=$B328,IF(J328=0,1,J328),1))</f>
        <v>1.81937172774869</v>
      </c>
      <c r="K329" s="30" t="n">
        <f aca="false">IF(AND(ISNUMBER(I329),H329&gt;0),I329,H329*J329)</f>
        <v>695</v>
      </c>
      <c r="L329" s="28" t="n">
        <v>167</v>
      </c>
      <c r="M329" s="28" t="n">
        <v>120</v>
      </c>
      <c r="N329" s="29" t="n">
        <f aca="false">IF(AND(ISNUMBER(M329),L329&gt;0),M329/L329,IF($B329=$B328,IF(N328=0,1,N328),1))</f>
        <v>0.718562874251497</v>
      </c>
      <c r="O329" s="30" t="n">
        <f aca="false">IF(AND(ISNUMBER(M329),L329&gt;0),M329,L329*N329)</f>
        <v>120</v>
      </c>
      <c r="P329" s="28" t="n">
        <v>501</v>
      </c>
      <c r="Q329" s="28" t="n">
        <v>480</v>
      </c>
      <c r="R329" s="29" t="n">
        <f aca="false">IF(AND(ISNUMBER(Q329),P329&gt;0),Q329/P329,IF($B329=$B328,IF(R328=0,1,R328),1))</f>
        <v>0.958083832335329</v>
      </c>
      <c r="S329" s="30" t="n">
        <f aca="false">IF(AND(ISNUMBER(Q329),P329&gt;0),Q329,P329*R329)</f>
        <v>480</v>
      </c>
      <c r="T329" s="31" t="n">
        <f aca="false">DAY(EOMONTH(C329,0))</f>
        <v>29</v>
      </c>
    </row>
    <row r="330" customFormat="false" ht="15" hidden="false" customHeight="false" outlineLevel="0" collapsed="false">
      <c r="A330" s="26" t="s">
        <v>88</v>
      </c>
      <c r="B330" s="26" t="s">
        <v>50</v>
      </c>
      <c r="C330" s="27" t="n">
        <v>40969</v>
      </c>
      <c r="D330" s="28" t="n">
        <v>155</v>
      </c>
      <c r="E330" s="28"/>
      <c r="F330" s="29" t="n">
        <f aca="false">IF(AND(ISNUMBER(E330),D330&gt;0),E330/D330,IF($B330=$B329,IF(F329=0,1,F329),1))</f>
        <v>1.07784431137725</v>
      </c>
      <c r="G330" s="30" t="n">
        <f aca="false">IF(AND(ISNUMBER(E330),D330&gt;0),E330,D330*F330)</f>
        <v>167.065868263473</v>
      </c>
      <c r="H330" s="28" t="n">
        <v>385</v>
      </c>
      <c r="I330" s="28"/>
      <c r="J330" s="29" t="n">
        <f aca="false">IF(AND(ISNUMBER(I330),H330&gt;0),I330/H330,IF($B330=$B329,IF(J329=0,1,J329),1))</f>
        <v>1.81937172774869</v>
      </c>
      <c r="K330" s="30" t="n">
        <f aca="false">IF(AND(ISNUMBER(I330),H330&gt;0),I330,H330*J330)</f>
        <v>700.458115183246</v>
      </c>
      <c r="L330" s="28" t="n">
        <v>112</v>
      </c>
      <c r="M330" s="28"/>
      <c r="N330" s="29" t="n">
        <f aca="false">IF(AND(ISNUMBER(M330),L330&gt;0),M330/L330,IF($B330=$B329,IF(N329=0,1,N329),1))</f>
        <v>0.718562874251497</v>
      </c>
      <c r="O330" s="30" t="n">
        <f aca="false">IF(AND(ISNUMBER(M330),L330&gt;0),M330,L330*N330)</f>
        <v>80.4790419161677</v>
      </c>
      <c r="P330" s="28" t="n">
        <v>267</v>
      </c>
      <c r="Q330" s="28"/>
      <c r="R330" s="29" t="n">
        <f aca="false">IF(AND(ISNUMBER(Q330),P330&gt;0),Q330/P330,IF($B330=$B329,IF(R329=0,1,R329),1))</f>
        <v>0.958083832335329</v>
      </c>
      <c r="S330" s="30" t="n">
        <f aca="false">IF(AND(ISNUMBER(Q330),P330&gt;0),Q330,P330*R330)</f>
        <v>255.808383233533</v>
      </c>
      <c r="T330" s="31" t="n">
        <f aca="false">DAY(EOMONTH(C330,0))</f>
        <v>31</v>
      </c>
    </row>
    <row r="331" customFormat="false" ht="15" hidden="false" customHeight="false" outlineLevel="0" collapsed="false">
      <c r="A331" s="26" t="s">
        <v>88</v>
      </c>
      <c r="B331" s="26" t="s">
        <v>50</v>
      </c>
      <c r="C331" s="27" t="n">
        <v>41000</v>
      </c>
      <c r="D331" s="28" t="n">
        <v>0</v>
      </c>
      <c r="E331" s="28"/>
      <c r="F331" s="29" t="n">
        <f aca="false">IF(AND(ISNUMBER(E331),D331&gt;0),E331/D331,IF($B331=$B330,IF(F330=0,1,F330),1))</f>
        <v>1.07784431137725</v>
      </c>
      <c r="G331" s="30" t="n">
        <f aca="false">IF(AND(ISNUMBER(E331),D331&gt;0),E331,D331*F331)</f>
        <v>0</v>
      </c>
      <c r="H331" s="28" t="n">
        <v>0</v>
      </c>
      <c r="I331" s="28"/>
      <c r="J331" s="29" t="n">
        <f aca="false">IF(AND(ISNUMBER(I331),H331&gt;0),I331/H331,IF($B331=$B330,IF(J330=0,1,J330),1))</f>
        <v>1.81937172774869</v>
      </c>
      <c r="K331" s="30" t="n">
        <f aca="false">IF(AND(ISNUMBER(I331),H331&gt;0),I331,H331*J331)</f>
        <v>0</v>
      </c>
      <c r="L331" s="28" t="n">
        <v>0</v>
      </c>
      <c r="M331" s="28"/>
      <c r="N331" s="29" t="n">
        <f aca="false">IF(AND(ISNUMBER(M331),L331&gt;0),M331/L331,IF($B331=$B330,IF(N330=0,1,N330),1))</f>
        <v>0.718562874251497</v>
      </c>
      <c r="O331" s="30" t="n">
        <f aca="false">IF(AND(ISNUMBER(M331),L331&gt;0),M331,L331*N331)</f>
        <v>0</v>
      </c>
      <c r="P331" s="28" t="n">
        <v>0</v>
      </c>
      <c r="Q331" s="28"/>
      <c r="R331" s="29" t="n">
        <f aca="false">IF(AND(ISNUMBER(Q331),P331&gt;0),Q331/P331,IF($B331=$B330,IF(R330=0,1,R330),1))</f>
        <v>0.958083832335329</v>
      </c>
      <c r="S331" s="30" t="n">
        <f aca="false">IF(AND(ISNUMBER(Q331),P331&gt;0),Q331,P331*R331)</f>
        <v>0</v>
      </c>
      <c r="T331" s="31" t="n">
        <f aca="false">DAY(EOMONTH(C331,0))</f>
        <v>30</v>
      </c>
    </row>
    <row r="332" customFormat="false" ht="15" hidden="false" customHeight="false" outlineLevel="0" collapsed="false">
      <c r="A332" s="26" t="s">
        <v>88</v>
      </c>
      <c r="B332" s="26" t="s">
        <v>50</v>
      </c>
      <c r="C332" s="27" t="n">
        <v>41030</v>
      </c>
      <c r="D332" s="28" t="n">
        <v>0</v>
      </c>
      <c r="E332" s="28"/>
      <c r="F332" s="29" t="n">
        <f aca="false">IF(AND(ISNUMBER(E332),D332&gt;0),E332/D332,IF($B332=$B331,IF(F331=0,1,F331),1))</f>
        <v>1.07784431137725</v>
      </c>
      <c r="G332" s="30" t="n">
        <f aca="false">IF(AND(ISNUMBER(E332),D332&gt;0),E332,D332*F332)</f>
        <v>0</v>
      </c>
      <c r="H332" s="28" t="n">
        <v>0</v>
      </c>
      <c r="I332" s="28"/>
      <c r="J332" s="29" t="n">
        <f aca="false">IF(AND(ISNUMBER(I332),H332&gt;0),I332/H332,IF($B332=$B331,IF(J331=0,1,J331),1))</f>
        <v>1.81937172774869</v>
      </c>
      <c r="K332" s="30" t="n">
        <f aca="false">IF(AND(ISNUMBER(I332),H332&gt;0),I332,H332*J332)</f>
        <v>0</v>
      </c>
      <c r="L332" s="28" t="n">
        <v>0</v>
      </c>
      <c r="M332" s="28"/>
      <c r="N332" s="29" t="n">
        <f aca="false">IF(AND(ISNUMBER(M332),L332&gt;0),M332/L332,IF($B332=$B331,IF(N331=0,1,N331),1))</f>
        <v>0.718562874251497</v>
      </c>
      <c r="O332" s="30" t="n">
        <f aca="false">IF(AND(ISNUMBER(M332),L332&gt;0),M332,L332*N332)</f>
        <v>0</v>
      </c>
      <c r="P332" s="28" t="n">
        <v>0</v>
      </c>
      <c r="Q332" s="28"/>
      <c r="R332" s="29" t="n">
        <f aca="false">IF(AND(ISNUMBER(Q332),P332&gt;0),Q332/P332,IF($B332=$B331,IF(R331=0,1,R331),1))</f>
        <v>0.958083832335329</v>
      </c>
      <c r="S332" s="30" t="n">
        <f aca="false">IF(AND(ISNUMBER(Q332),P332&gt;0),Q332,P332*R332)</f>
        <v>0</v>
      </c>
      <c r="T332" s="31" t="n">
        <f aca="false">DAY(EOMONTH(C332,0))</f>
        <v>31</v>
      </c>
    </row>
    <row r="333" customFormat="false" ht="15" hidden="false" customHeight="false" outlineLevel="0" collapsed="false">
      <c r="A333" s="26" t="s">
        <v>88</v>
      </c>
      <c r="B333" s="26" t="s">
        <v>50</v>
      </c>
      <c r="C333" s="27" t="n">
        <v>41061</v>
      </c>
      <c r="D333" s="28" t="n">
        <v>0</v>
      </c>
      <c r="E333" s="28"/>
      <c r="F333" s="29" t="n">
        <f aca="false">IF(AND(ISNUMBER(E333),D333&gt;0),E333/D333,IF($B333=$B332,IF(F332=0,1,F332),1))</f>
        <v>1.07784431137725</v>
      </c>
      <c r="G333" s="30" t="n">
        <f aca="false">IF(AND(ISNUMBER(E333),D333&gt;0),E333,D333*F333)</f>
        <v>0</v>
      </c>
      <c r="H333" s="28" t="n">
        <v>0</v>
      </c>
      <c r="I333" s="28"/>
      <c r="J333" s="29" t="n">
        <f aca="false">IF(AND(ISNUMBER(I333),H333&gt;0),I333/H333,IF($B333=$B332,IF(J332=0,1,J332),1))</f>
        <v>1.81937172774869</v>
      </c>
      <c r="K333" s="30" t="n">
        <f aca="false">IF(AND(ISNUMBER(I333),H333&gt;0),I333,H333*J333)</f>
        <v>0</v>
      </c>
      <c r="L333" s="28" t="n">
        <v>0</v>
      </c>
      <c r="M333" s="28"/>
      <c r="N333" s="29" t="n">
        <f aca="false">IF(AND(ISNUMBER(M333),L333&gt;0),M333/L333,IF($B333=$B332,IF(N332=0,1,N332),1))</f>
        <v>0.718562874251497</v>
      </c>
      <c r="O333" s="30" t="n">
        <f aca="false">IF(AND(ISNUMBER(M333),L333&gt;0),M333,L333*N333)</f>
        <v>0</v>
      </c>
      <c r="P333" s="28" t="n">
        <v>0</v>
      </c>
      <c r="Q333" s="28"/>
      <c r="R333" s="29" t="n">
        <f aca="false">IF(AND(ISNUMBER(Q333),P333&gt;0),Q333/P333,IF($B333=$B332,IF(R332=0,1,R332),1))</f>
        <v>0.958083832335329</v>
      </c>
      <c r="S333" s="30" t="n">
        <f aca="false">IF(AND(ISNUMBER(Q333),P333&gt;0),Q333,P333*R333)</f>
        <v>0</v>
      </c>
      <c r="T333" s="31" t="n">
        <f aca="false">DAY(EOMONTH(C333,0))</f>
        <v>30</v>
      </c>
    </row>
    <row r="334" customFormat="false" ht="15" hidden="false" customHeight="false" outlineLevel="0" collapsed="false">
      <c r="A334" s="26" t="s">
        <v>88</v>
      </c>
      <c r="B334" s="26" t="s">
        <v>50</v>
      </c>
      <c r="C334" s="27" t="n">
        <v>41091</v>
      </c>
      <c r="D334" s="28" t="n">
        <v>175</v>
      </c>
      <c r="E334" s="28"/>
      <c r="F334" s="29" t="n">
        <f aca="false">IF(AND(ISNUMBER(E334),D334&gt;0),E334/D334,IF($B334=$B333,IF(F333=0,1,F333),1))</f>
        <v>1.07784431137725</v>
      </c>
      <c r="G334" s="30" t="n">
        <f aca="false">IF(AND(ISNUMBER(E334),D334&gt;0),E334,D334*F334)</f>
        <v>188.622754491018</v>
      </c>
      <c r="H334" s="28" t="n">
        <v>370</v>
      </c>
      <c r="I334" s="28"/>
      <c r="J334" s="29" t="n">
        <f aca="false">IF(AND(ISNUMBER(I334),H334&gt;0),I334/H334,IF($B334=$B333,IF(J333=0,1,J333),1))</f>
        <v>1.81937172774869</v>
      </c>
      <c r="K334" s="30" t="n">
        <f aca="false">IF(AND(ISNUMBER(I334),H334&gt;0),I334,H334*J334)</f>
        <v>673.167539267016</v>
      </c>
      <c r="L334" s="28" t="n">
        <v>55.9</v>
      </c>
      <c r="M334" s="28"/>
      <c r="N334" s="29" t="n">
        <f aca="false">IF(AND(ISNUMBER(M334),L334&gt;0),M334/L334,IF($B334=$B333,IF(N333=0,1,N333),1))</f>
        <v>0.718562874251497</v>
      </c>
      <c r="O334" s="30" t="n">
        <f aca="false">IF(AND(ISNUMBER(M334),L334&gt;0),M334,L334*N334)</f>
        <v>40.1676646706587</v>
      </c>
      <c r="P334" s="28" t="n">
        <v>231</v>
      </c>
      <c r="Q334" s="28"/>
      <c r="R334" s="29" t="n">
        <f aca="false">IF(AND(ISNUMBER(Q334),P334&gt;0),Q334/P334,IF($B334=$B333,IF(R333=0,1,R333),1))</f>
        <v>0.958083832335329</v>
      </c>
      <c r="S334" s="30" t="n">
        <f aca="false">IF(AND(ISNUMBER(Q334),P334&gt;0),Q334,P334*R334)</f>
        <v>221.317365269461</v>
      </c>
      <c r="T334" s="31" t="n">
        <f aca="false">DAY(EOMONTH(C334,0))</f>
        <v>31</v>
      </c>
    </row>
    <row r="335" customFormat="false" ht="15" hidden="false" customHeight="false" outlineLevel="0" collapsed="false">
      <c r="A335" s="26" t="s">
        <v>88</v>
      </c>
      <c r="B335" s="26" t="s">
        <v>50</v>
      </c>
      <c r="C335" s="27" t="n">
        <v>41122</v>
      </c>
      <c r="D335" s="28" t="n">
        <v>234</v>
      </c>
      <c r="E335" s="28" t="n">
        <v>38</v>
      </c>
      <c r="F335" s="29" t="n">
        <f aca="false">IF(AND(ISNUMBER(E335),D335&gt;0),E335/D335,IF($B335=$B334,IF(F334=0,1,F334),1))</f>
        <v>0.162393162393162</v>
      </c>
      <c r="G335" s="30" t="n">
        <f aca="false">IF(AND(ISNUMBER(E335),D335&gt;0),E335,D335*F335)</f>
        <v>38</v>
      </c>
      <c r="H335" s="28" t="n">
        <v>252</v>
      </c>
      <c r="I335" s="28" t="n">
        <v>1015</v>
      </c>
      <c r="J335" s="29" t="n">
        <f aca="false">IF(AND(ISNUMBER(I335),H335&gt;0),I335/H335,IF($B335=$B334,IF(J334=0,1,J334),1))</f>
        <v>4.02777777777778</v>
      </c>
      <c r="K335" s="30" t="n">
        <f aca="false">IF(AND(ISNUMBER(I335),H335&gt;0),I335,H335*J335)</f>
        <v>1015</v>
      </c>
      <c r="L335" s="28" t="n">
        <v>57.3</v>
      </c>
      <c r="M335" s="28" t="n">
        <v>58</v>
      </c>
      <c r="N335" s="29" t="n">
        <f aca="false">IF(AND(ISNUMBER(M335),L335&gt;0),M335/L335,IF($B335=$B334,IF(N334=0,1,N334),1))</f>
        <v>1.01221640488656</v>
      </c>
      <c r="O335" s="30" t="n">
        <f aca="false">IF(AND(ISNUMBER(M335),L335&gt;0),M335,L335*N335)</f>
        <v>58</v>
      </c>
      <c r="P335" s="28" t="n">
        <v>291</v>
      </c>
      <c r="Q335" s="28" t="n">
        <v>96</v>
      </c>
      <c r="R335" s="29" t="n">
        <f aca="false">IF(AND(ISNUMBER(Q335),P335&gt;0),Q335/P335,IF($B335=$B334,IF(R334=0,1,R334),1))</f>
        <v>0.329896907216495</v>
      </c>
      <c r="S335" s="30" t="n">
        <f aca="false">IF(AND(ISNUMBER(Q335),P335&gt;0),Q335,P335*R335)</f>
        <v>96</v>
      </c>
      <c r="T335" s="31" t="n">
        <f aca="false">DAY(EOMONTH(C335,0))</f>
        <v>31</v>
      </c>
    </row>
    <row r="336" customFormat="false" ht="15" hidden="false" customHeight="false" outlineLevel="0" collapsed="false">
      <c r="A336" s="26" t="s">
        <v>88</v>
      </c>
      <c r="B336" s="26" t="s">
        <v>50</v>
      </c>
      <c r="C336" s="27" t="n">
        <v>41153</v>
      </c>
      <c r="D336" s="28" t="n">
        <v>237</v>
      </c>
      <c r="E336" s="28"/>
      <c r="F336" s="29" t="n">
        <f aca="false">IF(AND(ISNUMBER(E336),D336&gt;0),E336/D336,IF($B336=$B335,IF(F335=0,1,F335),1))</f>
        <v>0.162393162393162</v>
      </c>
      <c r="G336" s="30" t="n">
        <f aca="false">IF(AND(ISNUMBER(E336),D336&gt;0),E336,D336*F336)</f>
        <v>38.4871794871795</v>
      </c>
      <c r="H336" s="28" t="n">
        <v>239</v>
      </c>
      <c r="I336" s="28"/>
      <c r="J336" s="29" t="n">
        <f aca="false">IF(AND(ISNUMBER(I336),H336&gt;0),I336/H336,IF($B336=$B335,IF(J335=0,1,J335),1))</f>
        <v>4.02777777777778</v>
      </c>
      <c r="K336" s="30" t="n">
        <f aca="false">IF(AND(ISNUMBER(I336),H336&gt;0),I336,H336*J336)</f>
        <v>962.638888888889</v>
      </c>
      <c r="L336" s="28" t="n">
        <v>50.5</v>
      </c>
      <c r="M336" s="28"/>
      <c r="N336" s="29" t="n">
        <f aca="false">IF(AND(ISNUMBER(M336),L336&gt;0),M336/L336,IF($B336=$B335,IF(N335=0,1,N335),1))</f>
        <v>1.01221640488656</v>
      </c>
      <c r="O336" s="30" t="n">
        <f aca="false">IF(AND(ISNUMBER(M336),L336&gt;0),M336,L336*N336)</f>
        <v>51.1169284467714</v>
      </c>
      <c r="P336" s="28" t="n">
        <v>287</v>
      </c>
      <c r="Q336" s="28"/>
      <c r="R336" s="29" t="n">
        <f aca="false">IF(AND(ISNUMBER(Q336),P336&gt;0),Q336/P336,IF($B336=$B335,IF(R335=0,1,R335),1))</f>
        <v>0.329896907216495</v>
      </c>
      <c r="S336" s="30" t="n">
        <f aca="false">IF(AND(ISNUMBER(Q336),P336&gt;0),Q336,P336*R336)</f>
        <v>94.680412371134</v>
      </c>
      <c r="T336" s="31" t="n">
        <f aca="false">DAY(EOMONTH(C336,0))</f>
        <v>30</v>
      </c>
    </row>
    <row r="337" customFormat="false" ht="15" hidden="false" customHeight="false" outlineLevel="0" collapsed="false">
      <c r="A337" s="26" t="s">
        <v>88</v>
      </c>
      <c r="B337" s="26" t="s">
        <v>50</v>
      </c>
      <c r="C337" s="27" t="n">
        <v>41183</v>
      </c>
      <c r="D337" s="28" t="n">
        <v>194</v>
      </c>
      <c r="E337" s="28"/>
      <c r="F337" s="29" t="n">
        <f aca="false">IF(AND(ISNUMBER(E337),D337&gt;0),E337/D337,IF($B337=$B336,IF(F336=0,1,F336),1))</f>
        <v>0.162393162393162</v>
      </c>
      <c r="G337" s="30" t="n">
        <f aca="false">IF(AND(ISNUMBER(E337),D337&gt;0),E337,D337*F337)</f>
        <v>31.5042735042735</v>
      </c>
      <c r="H337" s="28" t="n">
        <v>237</v>
      </c>
      <c r="I337" s="28"/>
      <c r="J337" s="29" t="n">
        <f aca="false">IF(AND(ISNUMBER(I337),H337&gt;0),I337/H337,IF($B337=$B336,IF(J336=0,1,J336),1))</f>
        <v>4.02777777777778</v>
      </c>
      <c r="K337" s="30" t="n">
        <f aca="false">IF(AND(ISNUMBER(I337),H337&gt;0),I337,H337*J337)</f>
        <v>954.583333333333</v>
      </c>
      <c r="L337" s="28" t="n">
        <v>93.8</v>
      </c>
      <c r="M337" s="28"/>
      <c r="N337" s="29" t="n">
        <f aca="false">IF(AND(ISNUMBER(M337),L337&gt;0),M337/L337,IF($B337=$B336,IF(N336=0,1,N336),1))</f>
        <v>1.01221640488656</v>
      </c>
      <c r="O337" s="30" t="n">
        <f aca="false">IF(AND(ISNUMBER(M337),L337&gt;0),M337,L337*N337)</f>
        <v>94.9458987783595</v>
      </c>
      <c r="P337" s="28" t="n">
        <v>288</v>
      </c>
      <c r="Q337" s="28"/>
      <c r="R337" s="29" t="n">
        <f aca="false">IF(AND(ISNUMBER(Q337),P337&gt;0),Q337/P337,IF($B337=$B336,IF(R336=0,1,R336),1))</f>
        <v>0.329896907216495</v>
      </c>
      <c r="S337" s="30" t="n">
        <f aca="false">IF(AND(ISNUMBER(Q337),P337&gt;0),Q337,P337*R337)</f>
        <v>95.0103092783505</v>
      </c>
      <c r="T337" s="31" t="n">
        <f aca="false">DAY(EOMONTH(C337,0))</f>
        <v>31</v>
      </c>
    </row>
    <row r="338" customFormat="false" ht="15" hidden="false" customHeight="false" outlineLevel="0" collapsed="false">
      <c r="A338" s="26" t="s">
        <v>88</v>
      </c>
      <c r="B338" s="26" t="s">
        <v>50</v>
      </c>
      <c r="C338" s="27" t="n">
        <v>41214</v>
      </c>
      <c r="D338" s="28" t="n">
        <v>190</v>
      </c>
      <c r="E338" s="28"/>
      <c r="F338" s="29" t="n">
        <f aca="false">IF(AND(ISNUMBER(E338),D338&gt;0),E338/D338,IF($B338=$B337,IF(F337=0,1,F337),1))</f>
        <v>0.162393162393162</v>
      </c>
      <c r="G338" s="30" t="n">
        <f aca="false">IF(AND(ISNUMBER(E338),D338&gt;0),E338,D338*F338)</f>
        <v>30.8547008547009</v>
      </c>
      <c r="H338" s="28" t="n">
        <v>226</v>
      </c>
      <c r="I338" s="28"/>
      <c r="J338" s="29" t="n">
        <f aca="false">IF(AND(ISNUMBER(I338),H338&gt;0),I338/H338,IF($B338=$B337,IF(J337=0,1,J337),1))</f>
        <v>4.02777777777778</v>
      </c>
      <c r="K338" s="30" t="n">
        <f aca="false">IF(AND(ISNUMBER(I338),H338&gt;0),I338,H338*J338)</f>
        <v>910.277777777778</v>
      </c>
      <c r="L338" s="28" t="n">
        <v>88.8</v>
      </c>
      <c r="M338" s="28"/>
      <c r="N338" s="29" t="n">
        <f aca="false">IF(AND(ISNUMBER(M338),L338&gt;0),M338/L338,IF($B338=$B337,IF(N337=0,1,N337),1))</f>
        <v>1.01221640488656</v>
      </c>
      <c r="O338" s="30" t="n">
        <f aca="false">IF(AND(ISNUMBER(M338),L338&gt;0),M338,L338*N338)</f>
        <v>89.8848167539267</v>
      </c>
      <c r="P338" s="28" t="n">
        <v>278</v>
      </c>
      <c r="Q338" s="28"/>
      <c r="R338" s="29" t="n">
        <f aca="false">IF(AND(ISNUMBER(Q338),P338&gt;0),Q338/P338,IF($B338=$B337,IF(R337=0,1,R337),1))</f>
        <v>0.329896907216495</v>
      </c>
      <c r="S338" s="30" t="n">
        <f aca="false">IF(AND(ISNUMBER(Q338),P338&gt;0),Q338,P338*R338)</f>
        <v>91.7113402061856</v>
      </c>
      <c r="T338" s="31" t="n">
        <f aca="false">DAY(EOMONTH(C338,0))</f>
        <v>30</v>
      </c>
    </row>
    <row r="339" customFormat="false" ht="15" hidden="false" customHeight="false" outlineLevel="0" collapsed="false">
      <c r="A339" s="26" t="s">
        <v>88</v>
      </c>
      <c r="B339" s="26" t="s">
        <v>50</v>
      </c>
      <c r="C339" s="27" t="n">
        <v>41244</v>
      </c>
      <c r="D339" s="28" t="n">
        <v>180</v>
      </c>
      <c r="E339" s="28"/>
      <c r="F339" s="29" t="n">
        <f aca="false">IF(AND(ISNUMBER(E339),D339&gt;0),E339/D339,IF($B339=$B338,IF(F338=0,1,F338),1))</f>
        <v>0.162393162393162</v>
      </c>
      <c r="G339" s="30" t="n">
        <f aca="false">IF(AND(ISNUMBER(E339),D339&gt;0),E339,D339*F339)</f>
        <v>29.2307692307692</v>
      </c>
      <c r="H339" s="28" t="n">
        <v>208</v>
      </c>
      <c r="I339" s="28"/>
      <c r="J339" s="29" t="n">
        <f aca="false">IF(AND(ISNUMBER(I339),H339&gt;0),I339/H339,IF($B339=$B338,IF(J338=0,1,J338),1))</f>
        <v>4.02777777777778</v>
      </c>
      <c r="K339" s="30" t="n">
        <f aca="false">IF(AND(ISNUMBER(I339),H339&gt;0),I339,H339*J339)</f>
        <v>837.777777777778</v>
      </c>
      <c r="L339" s="28" t="n">
        <v>93.5</v>
      </c>
      <c r="M339" s="28"/>
      <c r="N339" s="29" t="n">
        <f aca="false">IF(AND(ISNUMBER(M339),L339&gt;0),M339/L339,IF($B339=$B338,IF(N338=0,1,N338),1))</f>
        <v>1.01221640488656</v>
      </c>
      <c r="O339" s="30" t="n">
        <f aca="false">IF(AND(ISNUMBER(M339),L339&gt;0),M339,L339*N339)</f>
        <v>94.6422338568936</v>
      </c>
      <c r="P339" s="28" t="n">
        <v>273</v>
      </c>
      <c r="Q339" s="28"/>
      <c r="R339" s="29" t="n">
        <f aca="false">IF(AND(ISNUMBER(Q339),P339&gt;0),Q339/P339,IF($B339=$B338,IF(R338=0,1,R338),1))</f>
        <v>0.329896907216495</v>
      </c>
      <c r="S339" s="30" t="n">
        <f aca="false">IF(AND(ISNUMBER(Q339),P339&gt;0),Q339,P339*R339)</f>
        <v>90.0618556701031</v>
      </c>
      <c r="T339" s="31" t="n">
        <f aca="false">DAY(EOMONTH(C339,0))</f>
        <v>31</v>
      </c>
    </row>
    <row r="340" customFormat="false" ht="15" hidden="false" customHeight="false" outlineLevel="0" collapsed="false">
      <c r="A340" s="26" t="s">
        <v>88</v>
      </c>
      <c r="B340" s="26" t="s">
        <v>50</v>
      </c>
      <c r="C340" s="27" t="n">
        <v>41275</v>
      </c>
      <c r="D340" s="28" t="n">
        <v>38.7</v>
      </c>
      <c r="E340" s="28"/>
      <c r="F340" s="29" t="n">
        <f aca="false">IF(AND(ISNUMBER(E340),D340&gt;0),E340/D340,IF($B340=$B339,IF(F339=0,1,F339),1))</f>
        <v>0.162393162393162</v>
      </c>
      <c r="G340" s="30" t="n">
        <f aca="false">IF(AND(ISNUMBER(E340),D340&gt;0),E340,D340*F340)</f>
        <v>6.28461538461539</v>
      </c>
      <c r="H340" s="28" t="n">
        <v>92.8</v>
      </c>
      <c r="I340" s="28"/>
      <c r="J340" s="29" t="n">
        <f aca="false">IF(AND(ISNUMBER(I340),H340&gt;0),I340/H340,IF($B340=$B339,IF(J339=0,1,J339),1))</f>
        <v>4.02777777777778</v>
      </c>
      <c r="K340" s="30" t="n">
        <f aca="false">IF(AND(ISNUMBER(I340),H340&gt;0),I340,H340*J340)</f>
        <v>373.777777777778</v>
      </c>
      <c r="L340" s="28" t="n">
        <v>71.8</v>
      </c>
      <c r="M340" s="28"/>
      <c r="N340" s="29" t="n">
        <f aca="false">IF(AND(ISNUMBER(M340),L340&gt;0),M340/L340,IF($B340=$B339,IF(N339=0,1,N339),1))</f>
        <v>1.01221640488656</v>
      </c>
      <c r="O340" s="30" t="n">
        <f aca="false">IF(AND(ISNUMBER(M340),L340&gt;0),M340,L340*N340)</f>
        <v>72.6771378708552</v>
      </c>
      <c r="P340" s="28" t="n">
        <v>110</v>
      </c>
      <c r="Q340" s="28"/>
      <c r="R340" s="29" t="n">
        <f aca="false">IF(AND(ISNUMBER(Q340),P340&gt;0),Q340/P340,IF($B340=$B339,IF(R339=0,1,R339),1))</f>
        <v>0.329896907216495</v>
      </c>
      <c r="S340" s="30" t="n">
        <f aca="false">IF(AND(ISNUMBER(Q340),P340&gt;0),Q340,P340*R340)</f>
        <v>36.2886597938144</v>
      </c>
      <c r="T340" s="31" t="n">
        <f aca="false">DAY(EOMONTH(C340,0))</f>
        <v>31</v>
      </c>
    </row>
    <row r="341" customFormat="false" ht="15" hidden="false" customHeight="false" outlineLevel="0" collapsed="false">
      <c r="A341" s="26" t="s">
        <v>88</v>
      </c>
      <c r="B341" s="26" t="s">
        <v>50</v>
      </c>
      <c r="C341" s="27" t="n">
        <v>41306</v>
      </c>
      <c r="D341" s="28" t="n">
        <v>36.6</v>
      </c>
      <c r="E341" s="28"/>
      <c r="F341" s="29" t="n">
        <f aca="false">IF(AND(ISNUMBER(E341),D341&gt;0),E341/D341,IF($B341=$B340,IF(F340=0,1,F340),1))</f>
        <v>0.162393162393162</v>
      </c>
      <c r="G341" s="30" t="n">
        <f aca="false">IF(AND(ISNUMBER(E341),D341&gt;0),E341,D341*F341)</f>
        <v>5.94358974358974</v>
      </c>
      <c r="H341" s="28" t="n">
        <v>103</v>
      </c>
      <c r="I341" s="28"/>
      <c r="J341" s="29" t="n">
        <f aca="false">IF(AND(ISNUMBER(I341),H341&gt;0),I341/H341,IF($B341=$B340,IF(J340=0,1,J340),1))</f>
        <v>4.02777777777778</v>
      </c>
      <c r="K341" s="30" t="n">
        <f aca="false">IF(AND(ISNUMBER(I341),H341&gt;0),I341,H341*J341)</f>
        <v>414.861111111111</v>
      </c>
      <c r="L341" s="28" t="n">
        <v>65.5</v>
      </c>
      <c r="M341" s="28"/>
      <c r="N341" s="29" t="n">
        <f aca="false">IF(AND(ISNUMBER(M341),L341&gt;0),M341/L341,IF($B341=$B340,IF(N340=0,1,N340),1))</f>
        <v>1.01221640488656</v>
      </c>
      <c r="O341" s="30" t="n">
        <f aca="false">IF(AND(ISNUMBER(M341),L341&gt;0),M341,L341*N341)</f>
        <v>66.3001745200698</v>
      </c>
      <c r="P341" s="28" t="n">
        <v>102</v>
      </c>
      <c r="Q341" s="28"/>
      <c r="R341" s="29" t="n">
        <f aca="false">IF(AND(ISNUMBER(Q341),P341&gt;0),Q341/P341,IF($B341=$B340,IF(R340=0,1,R340),1))</f>
        <v>0.329896907216495</v>
      </c>
      <c r="S341" s="30" t="n">
        <f aca="false">IF(AND(ISNUMBER(Q341),P341&gt;0),Q341,P341*R341)</f>
        <v>33.6494845360825</v>
      </c>
      <c r="T341" s="31" t="n">
        <f aca="false">DAY(EOMONTH(C341,0))</f>
        <v>28</v>
      </c>
    </row>
    <row r="342" customFormat="false" ht="15" hidden="false" customHeight="false" outlineLevel="0" collapsed="false">
      <c r="A342" s="26" t="s">
        <v>88</v>
      </c>
      <c r="B342" s="26" t="s">
        <v>50</v>
      </c>
      <c r="C342" s="27" t="n">
        <v>41334</v>
      </c>
      <c r="D342" s="28" t="n">
        <v>28.8</v>
      </c>
      <c r="E342" s="28"/>
      <c r="F342" s="29" t="n">
        <f aca="false">IF(AND(ISNUMBER(E342),D342&gt;0),E342/D342,IF($B342=$B341,IF(F341=0,1,F341),1))</f>
        <v>0.162393162393162</v>
      </c>
      <c r="G342" s="30" t="n">
        <f aca="false">IF(AND(ISNUMBER(E342),D342&gt;0),E342,D342*F342)</f>
        <v>4.67692307692308</v>
      </c>
      <c r="H342" s="28" t="n">
        <v>115</v>
      </c>
      <c r="I342" s="28"/>
      <c r="J342" s="29" t="n">
        <f aca="false">IF(AND(ISNUMBER(I342),H342&gt;0),I342/H342,IF($B342=$B341,IF(J341=0,1,J341),1))</f>
        <v>4.02777777777778</v>
      </c>
      <c r="K342" s="30" t="n">
        <f aca="false">IF(AND(ISNUMBER(I342),H342&gt;0),I342,H342*J342)</f>
        <v>463.194444444444</v>
      </c>
      <c r="L342" s="28" t="n">
        <v>51</v>
      </c>
      <c r="M342" s="28"/>
      <c r="N342" s="29" t="n">
        <f aca="false">IF(AND(ISNUMBER(M342),L342&gt;0),M342/L342,IF($B342=$B341,IF(N341=0,1,N341),1))</f>
        <v>1.01221640488656</v>
      </c>
      <c r="O342" s="30" t="n">
        <f aca="false">IF(AND(ISNUMBER(M342),L342&gt;0),M342,L342*N342)</f>
        <v>51.6230366492147</v>
      </c>
      <c r="P342" s="28" t="n">
        <v>79.8</v>
      </c>
      <c r="Q342" s="28"/>
      <c r="R342" s="29" t="n">
        <f aca="false">IF(AND(ISNUMBER(Q342),P342&gt;0),Q342/P342,IF($B342=$B341,IF(R341=0,1,R341),1))</f>
        <v>0.329896907216495</v>
      </c>
      <c r="S342" s="30" t="n">
        <f aca="false">IF(AND(ISNUMBER(Q342),P342&gt;0),Q342,P342*R342)</f>
        <v>26.3257731958763</v>
      </c>
      <c r="T342" s="31" t="n">
        <f aca="false">DAY(EOMONTH(C342,0))</f>
        <v>31</v>
      </c>
    </row>
    <row r="343" customFormat="false" ht="15" hidden="false" customHeight="false" outlineLevel="0" collapsed="false">
      <c r="A343" s="26" t="s">
        <v>88</v>
      </c>
      <c r="B343" s="26" t="s">
        <v>50</v>
      </c>
      <c r="C343" s="27" t="n">
        <v>41365</v>
      </c>
      <c r="D343" s="28" t="n">
        <v>22</v>
      </c>
      <c r="E343" s="28"/>
      <c r="F343" s="29" t="n">
        <f aca="false">IF(AND(ISNUMBER(E343),D343&gt;0),E343/D343,IF($B343=$B342,IF(F342=0,1,F342),1))</f>
        <v>0.162393162393162</v>
      </c>
      <c r="G343" s="30" t="n">
        <f aca="false">IF(AND(ISNUMBER(E343),D343&gt;0),E343,D343*F343)</f>
        <v>3.57264957264957</v>
      </c>
      <c r="H343" s="28" t="n">
        <v>80.4</v>
      </c>
      <c r="I343" s="28"/>
      <c r="J343" s="29" t="n">
        <f aca="false">IF(AND(ISNUMBER(I343),H343&gt;0),I343/H343,IF($B343=$B342,IF(J342=0,1,J342),1))</f>
        <v>4.02777777777778</v>
      </c>
      <c r="K343" s="30" t="n">
        <f aca="false">IF(AND(ISNUMBER(I343),H343&gt;0),I343,H343*J343)</f>
        <v>323.833333333333</v>
      </c>
      <c r="L343" s="28" t="n">
        <v>57.9</v>
      </c>
      <c r="M343" s="28"/>
      <c r="N343" s="29" t="n">
        <f aca="false">IF(AND(ISNUMBER(M343),L343&gt;0),M343/L343,IF($B343=$B342,IF(N342=0,1,N342),1))</f>
        <v>1.01221640488656</v>
      </c>
      <c r="O343" s="30" t="n">
        <f aca="false">IF(AND(ISNUMBER(M343),L343&gt;0),M343,L343*N343)</f>
        <v>58.6073298429319</v>
      </c>
      <c r="P343" s="28" t="n">
        <v>79.9</v>
      </c>
      <c r="Q343" s="28"/>
      <c r="R343" s="29" t="n">
        <f aca="false">IF(AND(ISNUMBER(Q343),P343&gt;0),Q343/P343,IF($B343=$B342,IF(R342=0,1,R342),1))</f>
        <v>0.329896907216495</v>
      </c>
      <c r="S343" s="30" t="n">
        <f aca="false">IF(AND(ISNUMBER(Q343),P343&gt;0),Q343,P343*R343)</f>
        <v>26.3587628865979</v>
      </c>
      <c r="T343" s="31" t="n">
        <f aca="false">DAY(EOMONTH(C343,0))</f>
        <v>30</v>
      </c>
    </row>
    <row r="344" customFormat="false" ht="15" hidden="false" customHeight="false" outlineLevel="0" collapsed="false">
      <c r="A344" s="26" t="s">
        <v>88</v>
      </c>
      <c r="B344" s="26" t="s">
        <v>50</v>
      </c>
      <c r="C344" s="27" t="n">
        <v>41395</v>
      </c>
      <c r="D344" s="28" t="n">
        <v>333</v>
      </c>
      <c r="E344" s="28" t="n">
        <v>0</v>
      </c>
      <c r="F344" s="29" t="n">
        <f aca="false">IF(AND(ISNUMBER(E344),D344&gt;0),E344/D344,IF($B344=$B343,IF(F343=0,1,F343),1))</f>
        <v>0</v>
      </c>
      <c r="G344" s="30" t="n">
        <f aca="false">IF(AND(ISNUMBER(E344),D344&gt;0),E344,D344*F344)</f>
        <v>0</v>
      </c>
      <c r="H344" s="28" t="n">
        <v>47.9</v>
      </c>
      <c r="I344" s="28" t="n">
        <v>1593</v>
      </c>
      <c r="J344" s="29" t="n">
        <f aca="false">IF(AND(ISNUMBER(I344),H344&gt;0),I344/H344,IF($B344=$B343,IF(J343=0,1,J343),1))</f>
        <v>33.2567849686848</v>
      </c>
      <c r="K344" s="30" t="n">
        <f aca="false">IF(AND(ISNUMBER(I344),H344&gt;0),I344,H344*J344)</f>
        <v>1593</v>
      </c>
      <c r="L344" s="28" t="n">
        <v>187</v>
      </c>
      <c r="M344" s="28" t="n">
        <v>0</v>
      </c>
      <c r="N344" s="29" t="n">
        <f aca="false">IF(AND(ISNUMBER(M344),L344&gt;0),M344/L344,IF($B344=$B343,IF(N343=0,1,N343),1))</f>
        <v>0</v>
      </c>
      <c r="O344" s="30" t="n">
        <f aca="false">IF(AND(ISNUMBER(M344),L344&gt;0),M344,L344*N344)</f>
        <v>0</v>
      </c>
      <c r="P344" s="28" t="n">
        <v>520</v>
      </c>
      <c r="Q344" s="28" t="n">
        <v>0</v>
      </c>
      <c r="R344" s="29" t="n">
        <f aca="false">IF(AND(ISNUMBER(Q344),P344&gt;0),Q344/P344,IF($B344=$B343,IF(R343=0,1,R343),1))</f>
        <v>0</v>
      </c>
      <c r="S344" s="30" t="n">
        <f aca="false">IF(AND(ISNUMBER(Q344),P344&gt;0),Q344,P344*R344)</f>
        <v>0</v>
      </c>
      <c r="T344" s="31" t="n">
        <f aca="false">DAY(EOMONTH(C344,0))</f>
        <v>31</v>
      </c>
    </row>
    <row r="345" customFormat="false" ht="15" hidden="false" customHeight="false" outlineLevel="0" collapsed="false">
      <c r="A345" s="26" t="s">
        <v>88</v>
      </c>
      <c r="B345" s="26" t="s">
        <v>50</v>
      </c>
      <c r="C345" s="27" t="n">
        <v>41426</v>
      </c>
      <c r="D345" s="28" t="n">
        <v>0</v>
      </c>
      <c r="E345" s="28"/>
      <c r="F345" s="29" t="n">
        <f aca="false">IF(AND(ISNUMBER(E345),D345&gt;0),E345/D345,IF($B345=$B344,IF(F344=0,1,F344),1))</f>
        <v>1</v>
      </c>
      <c r="G345" s="30" t="n">
        <f aca="false">IF(AND(ISNUMBER(E345),D345&gt;0),E345,D345*F345)</f>
        <v>0</v>
      </c>
      <c r="H345" s="28" t="n">
        <v>107</v>
      </c>
      <c r="I345" s="28"/>
      <c r="J345" s="29" t="n">
        <f aca="false">IF(AND(ISNUMBER(I345),H345&gt;0),I345/H345,IF($B345=$B344,IF(J344=0,1,J344),1))</f>
        <v>33.2567849686848</v>
      </c>
      <c r="K345" s="30" t="n">
        <f aca="false">IF(AND(ISNUMBER(I345),H345&gt;0),I345,H345*J345)</f>
        <v>3558.47599164927</v>
      </c>
      <c r="L345" s="28" t="n">
        <v>0</v>
      </c>
      <c r="M345" s="28"/>
      <c r="N345" s="29" t="n">
        <f aca="false">IF(AND(ISNUMBER(M345),L345&gt;0),M345/L345,IF($B345=$B344,IF(N344=0,1,N344),1))</f>
        <v>1</v>
      </c>
      <c r="O345" s="30" t="n">
        <f aca="false">IF(AND(ISNUMBER(M345),L345&gt;0),M345,L345*N345)</f>
        <v>0</v>
      </c>
      <c r="P345" s="28" t="n">
        <v>0</v>
      </c>
      <c r="Q345" s="28"/>
      <c r="R345" s="29" t="n">
        <f aca="false">IF(AND(ISNUMBER(Q345),P345&gt;0),Q345/P345,IF($B345=$B344,IF(R344=0,1,R344),1))</f>
        <v>1</v>
      </c>
      <c r="S345" s="30" t="n">
        <f aca="false">IF(AND(ISNUMBER(Q345),P345&gt;0),Q345,P345*R345)</f>
        <v>0</v>
      </c>
      <c r="T345" s="31" t="n">
        <f aca="false">DAY(EOMONTH(C345,0))</f>
        <v>30</v>
      </c>
    </row>
    <row r="346" customFormat="false" ht="15" hidden="false" customHeight="false" outlineLevel="0" collapsed="false">
      <c r="A346" s="26" t="s">
        <v>88</v>
      </c>
      <c r="B346" s="26" t="s">
        <v>50</v>
      </c>
      <c r="C346" s="27" t="n">
        <v>41456</v>
      </c>
      <c r="D346" s="28" t="n">
        <v>0</v>
      </c>
      <c r="E346" s="28"/>
      <c r="F346" s="29" t="n">
        <f aca="false">IF(AND(ISNUMBER(E346),D346&gt;0),E346/D346,IF($B346=$B345,IF(F345=0,1,F345),1))</f>
        <v>1</v>
      </c>
      <c r="G346" s="30" t="n">
        <f aca="false">IF(AND(ISNUMBER(E346),D346&gt;0),E346,D346*F346)</f>
        <v>0</v>
      </c>
      <c r="H346" s="28" t="n">
        <v>93.9</v>
      </c>
      <c r="I346" s="28"/>
      <c r="J346" s="29" t="n">
        <f aca="false">IF(AND(ISNUMBER(I346),H346&gt;0),I346/H346,IF($B346=$B345,IF(J345=0,1,J345),1))</f>
        <v>33.2567849686848</v>
      </c>
      <c r="K346" s="30" t="n">
        <f aca="false">IF(AND(ISNUMBER(I346),H346&gt;0),I346,H346*J346)</f>
        <v>3122.8121085595</v>
      </c>
      <c r="L346" s="28" t="n">
        <v>0</v>
      </c>
      <c r="M346" s="28"/>
      <c r="N346" s="29" t="n">
        <f aca="false">IF(AND(ISNUMBER(M346),L346&gt;0),M346/L346,IF($B346=$B345,IF(N345=0,1,N345),1))</f>
        <v>1</v>
      </c>
      <c r="O346" s="30" t="n">
        <f aca="false">IF(AND(ISNUMBER(M346),L346&gt;0),M346,L346*N346)</f>
        <v>0</v>
      </c>
      <c r="P346" s="28" t="n">
        <v>0</v>
      </c>
      <c r="Q346" s="28"/>
      <c r="R346" s="29" t="n">
        <f aca="false">IF(AND(ISNUMBER(Q346),P346&gt;0),Q346/P346,IF($B346=$B345,IF(R345=0,1,R345),1))</f>
        <v>1</v>
      </c>
      <c r="S346" s="30" t="n">
        <f aca="false">IF(AND(ISNUMBER(Q346),P346&gt;0),Q346,P346*R346)</f>
        <v>0</v>
      </c>
      <c r="T346" s="31" t="n">
        <f aca="false">DAY(EOMONTH(C346,0))</f>
        <v>31</v>
      </c>
    </row>
    <row r="347" customFormat="false" ht="15" hidden="false" customHeight="false" outlineLevel="0" collapsed="false">
      <c r="A347" s="26" t="s">
        <v>88</v>
      </c>
      <c r="B347" s="26" t="s">
        <v>50</v>
      </c>
      <c r="C347" s="27" t="n">
        <v>41487</v>
      </c>
      <c r="D347" s="28" t="n">
        <v>0</v>
      </c>
      <c r="E347" s="28"/>
      <c r="F347" s="29" t="n">
        <f aca="false">IF(AND(ISNUMBER(E347),D347&gt;0),E347/D347,IF($B347=$B346,IF(F346=0,1,F346),1))</f>
        <v>1</v>
      </c>
      <c r="G347" s="30" t="n">
        <f aca="false">IF(AND(ISNUMBER(E347),D347&gt;0),E347,D347*F347)</f>
        <v>0</v>
      </c>
      <c r="H347" s="28" t="n">
        <v>81.4</v>
      </c>
      <c r="I347" s="28"/>
      <c r="J347" s="29" t="n">
        <f aca="false">IF(AND(ISNUMBER(I347),H347&gt;0),I347/H347,IF($B347=$B346,IF(J346=0,1,J346),1))</f>
        <v>33.2567849686848</v>
      </c>
      <c r="K347" s="30" t="n">
        <f aca="false">IF(AND(ISNUMBER(I347),H347&gt;0),I347,H347*J347)</f>
        <v>2707.10229645094</v>
      </c>
      <c r="L347" s="28" t="n">
        <v>0</v>
      </c>
      <c r="M347" s="28"/>
      <c r="N347" s="29" t="n">
        <f aca="false">IF(AND(ISNUMBER(M347),L347&gt;0),M347/L347,IF($B347=$B346,IF(N346=0,1,N346),1))</f>
        <v>1</v>
      </c>
      <c r="O347" s="30" t="n">
        <f aca="false">IF(AND(ISNUMBER(M347),L347&gt;0),M347,L347*N347)</f>
        <v>0</v>
      </c>
      <c r="P347" s="28" t="n">
        <v>0</v>
      </c>
      <c r="Q347" s="28"/>
      <c r="R347" s="29" t="n">
        <f aca="false">IF(AND(ISNUMBER(Q347),P347&gt;0),Q347/P347,IF($B347=$B346,IF(R346=0,1,R346),1))</f>
        <v>1</v>
      </c>
      <c r="S347" s="30" t="n">
        <f aca="false">IF(AND(ISNUMBER(Q347),P347&gt;0),Q347,P347*R347)</f>
        <v>0</v>
      </c>
      <c r="T347" s="31" t="n">
        <f aca="false">DAY(EOMONTH(C347,0))</f>
        <v>31</v>
      </c>
    </row>
    <row r="348" customFormat="false" ht="15" hidden="false" customHeight="false" outlineLevel="0" collapsed="false">
      <c r="A348" s="26" t="s">
        <v>88</v>
      </c>
      <c r="B348" s="26" t="s">
        <v>50</v>
      </c>
      <c r="C348" s="27" t="n">
        <v>41518</v>
      </c>
      <c r="D348" s="28" t="n">
        <v>0</v>
      </c>
      <c r="E348" s="28"/>
      <c r="F348" s="29" t="n">
        <f aca="false">IF(AND(ISNUMBER(E348),D348&gt;0),E348/D348,IF($B348=$B347,IF(F347=0,1,F347),1))</f>
        <v>1</v>
      </c>
      <c r="G348" s="30" t="n">
        <f aca="false">IF(AND(ISNUMBER(E348),D348&gt;0),E348,D348*F348)</f>
        <v>0</v>
      </c>
      <c r="H348" s="28" t="n">
        <v>66.7</v>
      </c>
      <c r="I348" s="28"/>
      <c r="J348" s="29" t="n">
        <f aca="false">IF(AND(ISNUMBER(I348),H348&gt;0),I348/H348,IF($B348=$B347,IF(J347=0,1,J347),1))</f>
        <v>33.2567849686848</v>
      </c>
      <c r="K348" s="30" t="n">
        <f aca="false">IF(AND(ISNUMBER(I348),H348&gt;0),I348,H348*J348)</f>
        <v>2218.22755741127</v>
      </c>
      <c r="L348" s="28" t="n">
        <v>0</v>
      </c>
      <c r="M348" s="28"/>
      <c r="N348" s="29" t="n">
        <f aca="false">IF(AND(ISNUMBER(M348),L348&gt;0),M348/L348,IF($B348=$B347,IF(N347=0,1,N347),1))</f>
        <v>1</v>
      </c>
      <c r="O348" s="30" t="n">
        <f aca="false">IF(AND(ISNUMBER(M348),L348&gt;0),M348,L348*N348)</f>
        <v>0</v>
      </c>
      <c r="P348" s="28" t="n">
        <v>0</v>
      </c>
      <c r="Q348" s="28"/>
      <c r="R348" s="29" t="n">
        <f aca="false">IF(AND(ISNUMBER(Q348),P348&gt;0),Q348/P348,IF($B348=$B347,IF(R347=0,1,R347),1))</f>
        <v>1</v>
      </c>
      <c r="S348" s="30" t="n">
        <f aca="false">IF(AND(ISNUMBER(Q348),P348&gt;0),Q348,P348*R348)</f>
        <v>0</v>
      </c>
      <c r="T348" s="31" t="n">
        <f aca="false">DAY(EOMONTH(C348,0))</f>
        <v>30</v>
      </c>
    </row>
    <row r="349" customFormat="false" ht="15" hidden="false" customHeight="false" outlineLevel="0" collapsed="false">
      <c r="A349" s="26" t="s">
        <v>88</v>
      </c>
      <c r="B349" s="26" t="s">
        <v>50</v>
      </c>
      <c r="C349" s="27" t="n">
        <v>41548</v>
      </c>
      <c r="D349" s="28" t="n">
        <v>0</v>
      </c>
      <c r="E349" s="28"/>
      <c r="F349" s="29" t="n">
        <f aca="false">IF(AND(ISNUMBER(E349),D349&gt;0),E349/D349,IF($B349=$B348,IF(F348=0,1,F348),1))</f>
        <v>1</v>
      </c>
      <c r="G349" s="30" t="n">
        <f aca="false">IF(AND(ISNUMBER(E349),D349&gt;0),E349,D349*F349)</f>
        <v>0</v>
      </c>
      <c r="H349" s="28" t="n">
        <v>107</v>
      </c>
      <c r="I349" s="28"/>
      <c r="J349" s="29" t="n">
        <f aca="false">IF(AND(ISNUMBER(I349),H349&gt;0),I349/H349,IF($B349=$B348,IF(J348=0,1,J348),1))</f>
        <v>33.2567849686848</v>
      </c>
      <c r="K349" s="30" t="n">
        <f aca="false">IF(AND(ISNUMBER(I349),H349&gt;0),I349,H349*J349)</f>
        <v>3558.47599164927</v>
      </c>
      <c r="L349" s="28" t="n">
        <v>0</v>
      </c>
      <c r="M349" s="28"/>
      <c r="N349" s="29" t="n">
        <f aca="false">IF(AND(ISNUMBER(M349),L349&gt;0),M349/L349,IF($B349=$B348,IF(N348=0,1,N348),1))</f>
        <v>1</v>
      </c>
      <c r="O349" s="30" t="n">
        <f aca="false">IF(AND(ISNUMBER(M349),L349&gt;0),M349,L349*N349)</f>
        <v>0</v>
      </c>
      <c r="P349" s="28" t="n">
        <v>0</v>
      </c>
      <c r="Q349" s="28"/>
      <c r="R349" s="29" t="n">
        <f aca="false">IF(AND(ISNUMBER(Q349),P349&gt;0),Q349/P349,IF($B349=$B348,IF(R348=0,1,R348),1))</f>
        <v>1</v>
      </c>
      <c r="S349" s="30" t="n">
        <f aca="false">IF(AND(ISNUMBER(Q349),P349&gt;0),Q349,P349*R349)</f>
        <v>0</v>
      </c>
      <c r="T349" s="31" t="n">
        <f aca="false">DAY(EOMONTH(C349,0))</f>
        <v>31</v>
      </c>
    </row>
    <row r="350" customFormat="false" ht="15" hidden="false" customHeight="false" outlineLevel="0" collapsed="false">
      <c r="A350" s="26" t="s">
        <v>88</v>
      </c>
      <c r="B350" s="26" t="s">
        <v>50</v>
      </c>
      <c r="C350" s="27" t="n">
        <v>41579</v>
      </c>
      <c r="D350" s="28" t="n">
        <v>0</v>
      </c>
      <c r="E350" s="28"/>
      <c r="F350" s="29" t="n">
        <f aca="false">IF(AND(ISNUMBER(E350),D350&gt;0),E350/D350,IF($B350=$B349,IF(F349=0,1,F349),1))</f>
        <v>1</v>
      </c>
      <c r="G350" s="30" t="n">
        <f aca="false">IF(AND(ISNUMBER(E350),D350&gt;0),E350,D350*F350)</f>
        <v>0</v>
      </c>
      <c r="H350" s="28" t="n">
        <v>629</v>
      </c>
      <c r="I350" s="28"/>
      <c r="J350" s="29" t="n">
        <f aca="false">IF(AND(ISNUMBER(I350),H350&gt;0),I350/H350,IF($B350=$B349,IF(J349=0,1,J349),1))</f>
        <v>33.2567849686848</v>
      </c>
      <c r="K350" s="30" t="n">
        <f aca="false">IF(AND(ISNUMBER(I350),H350&gt;0),I350,H350*J350)</f>
        <v>20918.5177453027</v>
      </c>
      <c r="L350" s="28" t="n">
        <v>0</v>
      </c>
      <c r="M350" s="28"/>
      <c r="N350" s="29" t="n">
        <f aca="false">IF(AND(ISNUMBER(M350),L350&gt;0),M350/L350,IF($B350=$B349,IF(N349=0,1,N349),1))</f>
        <v>1</v>
      </c>
      <c r="O350" s="30" t="n">
        <f aca="false">IF(AND(ISNUMBER(M350),L350&gt;0),M350,L350*N350)</f>
        <v>0</v>
      </c>
      <c r="P350" s="28" t="n">
        <v>0</v>
      </c>
      <c r="Q350" s="28"/>
      <c r="R350" s="29" t="n">
        <f aca="false">IF(AND(ISNUMBER(Q350),P350&gt;0),Q350/P350,IF($B350=$B349,IF(R349=0,1,R349),1))</f>
        <v>1</v>
      </c>
      <c r="S350" s="30" t="n">
        <f aca="false">IF(AND(ISNUMBER(Q350),P350&gt;0),Q350,P350*R350)</f>
        <v>0</v>
      </c>
      <c r="T350" s="31" t="n">
        <f aca="false">DAY(EOMONTH(C350,0))</f>
        <v>30</v>
      </c>
    </row>
    <row r="351" customFormat="false" ht="15" hidden="false" customHeight="false" outlineLevel="0" collapsed="false">
      <c r="A351" s="26" t="s">
        <v>88</v>
      </c>
      <c r="B351" s="26" t="s">
        <v>50</v>
      </c>
      <c r="C351" s="27" t="n">
        <v>41609</v>
      </c>
      <c r="D351" s="28" t="n">
        <v>110</v>
      </c>
      <c r="E351" s="28"/>
      <c r="F351" s="29" t="n">
        <f aca="false">IF(AND(ISNUMBER(E351),D351&gt;0),E351/D351,IF($B351=$B350,IF(F350=0,1,F350),1))</f>
        <v>1</v>
      </c>
      <c r="G351" s="30" t="n">
        <f aca="false">IF(AND(ISNUMBER(E351),D351&gt;0),E351,D351*F351)</f>
        <v>110</v>
      </c>
      <c r="H351" s="28" t="n">
        <v>641</v>
      </c>
      <c r="I351" s="28"/>
      <c r="J351" s="29" t="n">
        <f aca="false">IF(AND(ISNUMBER(I351),H351&gt;0),I351/H351,IF($B351=$B350,IF(J350=0,1,J350),1))</f>
        <v>33.2567849686848</v>
      </c>
      <c r="K351" s="30" t="n">
        <f aca="false">IF(AND(ISNUMBER(I351),H351&gt;0),I351,H351*J351)</f>
        <v>21317.5991649269</v>
      </c>
      <c r="L351" s="28" t="n">
        <v>507</v>
      </c>
      <c r="M351" s="28"/>
      <c r="N351" s="29" t="n">
        <f aca="false">IF(AND(ISNUMBER(M351),L351&gt;0),M351/L351,IF($B351=$B350,IF(N350=0,1,N350),1))</f>
        <v>1</v>
      </c>
      <c r="O351" s="30" t="n">
        <f aca="false">IF(AND(ISNUMBER(M351),L351&gt;0),M351,L351*N351)</f>
        <v>507</v>
      </c>
      <c r="P351" s="28" t="n">
        <v>616</v>
      </c>
      <c r="Q351" s="28"/>
      <c r="R351" s="29" t="n">
        <f aca="false">IF(AND(ISNUMBER(Q351),P351&gt;0),Q351/P351,IF($B351=$B350,IF(R350=0,1,R350),1))</f>
        <v>1</v>
      </c>
      <c r="S351" s="30" t="n">
        <f aca="false">IF(AND(ISNUMBER(Q351),P351&gt;0),Q351,P351*R351)</f>
        <v>616</v>
      </c>
      <c r="T351" s="31" t="n">
        <f aca="false">DAY(EOMONTH(C351,0))</f>
        <v>31</v>
      </c>
    </row>
    <row r="352" customFormat="false" ht="15" hidden="false" customHeight="false" outlineLevel="0" collapsed="false">
      <c r="A352" s="26" t="s">
        <v>88</v>
      </c>
      <c r="B352" s="26" t="s">
        <v>50</v>
      </c>
      <c r="C352" s="27" t="n">
        <v>41640</v>
      </c>
      <c r="D352" s="28" t="n">
        <v>0</v>
      </c>
      <c r="E352" s="28"/>
      <c r="F352" s="29" t="n">
        <f aca="false">IF(AND(ISNUMBER(E352),D352&gt;0),E352/D352,IF($B352=$B351,IF(F351=0,1,F351),1))</f>
        <v>1</v>
      </c>
      <c r="G352" s="30" t="n">
        <f aca="false">IF(AND(ISNUMBER(E352),D352&gt;0),E352,D352*F352)</f>
        <v>0</v>
      </c>
      <c r="H352" s="28" t="n">
        <v>0</v>
      </c>
      <c r="I352" s="28"/>
      <c r="J352" s="29" t="n">
        <f aca="false">IF(AND(ISNUMBER(I352),H352&gt;0),I352/H352,IF($B352=$B351,IF(J351=0,1,J351),1))</f>
        <v>33.2567849686848</v>
      </c>
      <c r="K352" s="30" t="n">
        <f aca="false">IF(AND(ISNUMBER(I352),H352&gt;0),I352,H352*J352)</f>
        <v>0</v>
      </c>
      <c r="L352" s="28" t="n">
        <v>0</v>
      </c>
      <c r="M352" s="28"/>
      <c r="N352" s="29" t="n">
        <f aca="false">IF(AND(ISNUMBER(M352),L352&gt;0),M352/L352,IF($B352=$B351,IF(N351=0,1,N351),1))</f>
        <v>1</v>
      </c>
      <c r="O352" s="30" t="n">
        <f aca="false">IF(AND(ISNUMBER(M352),L352&gt;0),M352,L352*N352)</f>
        <v>0</v>
      </c>
      <c r="P352" s="28" t="n">
        <v>0</v>
      </c>
      <c r="Q352" s="28"/>
      <c r="R352" s="29" t="n">
        <f aca="false">IF(AND(ISNUMBER(Q352),P352&gt;0),Q352/P352,IF($B352=$B351,IF(R351=0,1,R351),1))</f>
        <v>1</v>
      </c>
      <c r="S352" s="30" t="n">
        <f aca="false">IF(AND(ISNUMBER(Q352),P352&gt;0),Q352,P352*R352)</f>
        <v>0</v>
      </c>
      <c r="T352" s="31" t="n">
        <f aca="false">DAY(EOMONTH(C352,0))</f>
        <v>31</v>
      </c>
    </row>
    <row r="353" customFormat="false" ht="15" hidden="false" customHeight="false" outlineLevel="0" collapsed="false">
      <c r="A353" s="26" t="s">
        <v>88</v>
      </c>
      <c r="B353" s="26" t="s">
        <v>50</v>
      </c>
      <c r="C353" s="27" t="n">
        <v>41671</v>
      </c>
      <c r="D353" s="28" t="n">
        <v>0</v>
      </c>
      <c r="E353" s="28"/>
      <c r="F353" s="29" t="n">
        <f aca="false">IF(AND(ISNUMBER(E353),D353&gt;0),E353/D353,IF($B353=$B352,IF(F352=0,1,F352),1))</f>
        <v>1</v>
      </c>
      <c r="G353" s="30" t="n">
        <f aca="false">IF(AND(ISNUMBER(E353),D353&gt;0),E353,D353*F353)</f>
        <v>0</v>
      </c>
      <c r="H353" s="28" t="n">
        <v>0</v>
      </c>
      <c r="I353" s="28"/>
      <c r="J353" s="29" t="n">
        <f aca="false">IF(AND(ISNUMBER(I353),H353&gt;0),I353/H353,IF($B353=$B352,IF(J352=0,1,J352),1))</f>
        <v>33.2567849686848</v>
      </c>
      <c r="K353" s="30" t="n">
        <f aca="false">IF(AND(ISNUMBER(I353),H353&gt;0),I353,H353*J353)</f>
        <v>0</v>
      </c>
      <c r="L353" s="28" t="n">
        <v>0</v>
      </c>
      <c r="M353" s="28"/>
      <c r="N353" s="29" t="n">
        <f aca="false">IF(AND(ISNUMBER(M353),L353&gt;0),M353/L353,IF($B353=$B352,IF(N352=0,1,N352),1))</f>
        <v>1</v>
      </c>
      <c r="O353" s="30" t="n">
        <f aca="false">IF(AND(ISNUMBER(M353),L353&gt;0),M353,L353*N353)</f>
        <v>0</v>
      </c>
      <c r="P353" s="28" t="n">
        <v>0</v>
      </c>
      <c r="Q353" s="28"/>
      <c r="R353" s="29" t="n">
        <f aca="false">IF(AND(ISNUMBER(Q353),P353&gt;0),Q353/P353,IF($B353=$B352,IF(R352=0,1,R352),1))</f>
        <v>1</v>
      </c>
      <c r="S353" s="30" t="n">
        <f aca="false">IF(AND(ISNUMBER(Q353),P353&gt;0),Q353,P353*R353)</f>
        <v>0</v>
      </c>
      <c r="T353" s="31" t="n">
        <f aca="false">DAY(EOMONTH(C353,0))</f>
        <v>28</v>
      </c>
    </row>
    <row r="354" customFormat="false" ht="15" hidden="false" customHeight="false" outlineLevel="0" collapsed="false">
      <c r="A354" s="26" t="s">
        <v>88</v>
      </c>
      <c r="B354" s="26" t="s">
        <v>50</v>
      </c>
      <c r="C354" s="27" t="n">
        <v>41699</v>
      </c>
      <c r="D354" s="28" t="n">
        <v>0</v>
      </c>
      <c r="E354" s="28" t="n">
        <v>0</v>
      </c>
      <c r="F354" s="29" t="n">
        <f aca="false">IF(AND(ISNUMBER(E354),D354&gt;0),E354/D354,IF($B354=$B353,IF(F353=0,1,F353),1))</f>
        <v>1</v>
      </c>
      <c r="G354" s="30" t="n">
        <f aca="false">IF(AND(ISNUMBER(E354),D354&gt;0),E354,D354*F354)</f>
        <v>0</v>
      </c>
      <c r="H354" s="28" t="n">
        <v>0</v>
      </c>
      <c r="I354" s="28" t="n">
        <v>1812</v>
      </c>
      <c r="J354" s="29" t="n">
        <f aca="false">IF(AND(ISNUMBER(I354),H354&gt;0),I354/H354,IF($B354=$B353,IF(J353=0,1,J353),1))</f>
        <v>33.2567849686848</v>
      </c>
      <c r="K354" s="30" t="n">
        <f aca="false">IF(AND(ISNUMBER(I354),H354&gt;0),I354,H354*J354)</f>
        <v>0</v>
      </c>
      <c r="L354" s="28" t="n">
        <v>0</v>
      </c>
      <c r="M354" s="28" t="n">
        <v>0</v>
      </c>
      <c r="N354" s="29" t="n">
        <f aca="false">IF(AND(ISNUMBER(M354),L354&gt;0),M354/L354,IF($B354=$B353,IF(N353=0,1,N353),1))</f>
        <v>1</v>
      </c>
      <c r="O354" s="30" t="n">
        <f aca="false">IF(AND(ISNUMBER(M354),L354&gt;0),M354,L354*N354)</f>
        <v>0</v>
      </c>
      <c r="P354" s="28" t="n">
        <v>0</v>
      </c>
      <c r="Q354" s="28" t="n">
        <v>0</v>
      </c>
      <c r="R354" s="29" t="n">
        <f aca="false">IF(AND(ISNUMBER(Q354),P354&gt;0),Q354/P354,IF($B354=$B353,IF(R353=0,1,R353),1))</f>
        <v>1</v>
      </c>
      <c r="S354" s="30" t="n">
        <f aca="false">IF(AND(ISNUMBER(Q354),P354&gt;0),Q354,P354*R354)</f>
        <v>0</v>
      </c>
      <c r="T354" s="31" t="n">
        <f aca="false">DAY(EOMONTH(C354,0))</f>
        <v>31</v>
      </c>
    </row>
    <row r="355" customFormat="false" ht="15" hidden="false" customHeight="false" outlineLevel="0" collapsed="false">
      <c r="A355" s="26" t="s">
        <v>88</v>
      </c>
      <c r="B355" s="26" t="s">
        <v>50</v>
      </c>
      <c r="C355" s="27" t="n">
        <v>41730</v>
      </c>
      <c r="D355" s="28" t="n">
        <v>0</v>
      </c>
      <c r="E355" s="28"/>
      <c r="F355" s="29" t="n">
        <f aca="false">IF(AND(ISNUMBER(E355),D355&gt;0),E355/D355,IF($B355=$B354,IF(F354=0,1,F354),1))</f>
        <v>1</v>
      </c>
      <c r="G355" s="30" t="n">
        <f aca="false">IF(AND(ISNUMBER(E355),D355&gt;0),E355,D355*F355)</f>
        <v>0</v>
      </c>
      <c r="H355" s="28" t="n">
        <v>670</v>
      </c>
      <c r="I355" s="28"/>
      <c r="J355" s="29" t="n">
        <f aca="false">IF(AND(ISNUMBER(I355),H355&gt;0),I355/H355,IF($B355=$B354,IF(J354=0,1,J354),1))</f>
        <v>33.2567849686848</v>
      </c>
      <c r="K355" s="30" t="n">
        <f aca="false">IF(AND(ISNUMBER(I355),H355&gt;0),I355,H355*J355)</f>
        <v>22282.0459290188</v>
      </c>
      <c r="L355" s="28" t="n">
        <v>0</v>
      </c>
      <c r="M355" s="28"/>
      <c r="N355" s="29" t="n">
        <f aca="false">IF(AND(ISNUMBER(M355),L355&gt;0),M355/L355,IF($B355=$B354,IF(N354=0,1,N354),1))</f>
        <v>1</v>
      </c>
      <c r="O355" s="30" t="n">
        <f aca="false">IF(AND(ISNUMBER(M355),L355&gt;0),M355,L355*N355)</f>
        <v>0</v>
      </c>
      <c r="P355" s="28" t="n">
        <v>0</v>
      </c>
      <c r="Q355" s="28"/>
      <c r="R355" s="29" t="n">
        <f aca="false">IF(AND(ISNUMBER(Q355),P355&gt;0),Q355/P355,IF($B355=$B354,IF(R354=0,1,R354),1))</f>
        <v>1</v>
      </c>
      <c r="S355" s="30" t="n">
        <f aca="false">IF(AND(ISNUMBER(Q355),P355&gt;0),Q355,P355*R355)</f>
        <v>0</v>
      </c>
      <c r="T355" s="31" t="n">
        <f aca="false">DAY(EOMONTH(C355,0))</f>
        <v>30</v>
      </c>
    </row>
    <row r="356" customFormat="false" ht="15" hidden="false" customHeight="false" outlineLevel="0" collapsed="false">
      <c r="A356" s="26" t="s">
        <v>88</v>
      </c>
      <c r="B356" s="26" t="s">
        <v>50</v>
      </c>
      <c r="C356" s="27" t="n">
        <v>41760</v>
      </c>
      <c r="D356" s="28" t="n">
        <v>0</v>
      </c>
      <c r="E356" s="28"/>
      <c r="F356" s="29" t="n">
        <f aca="false">IF(AND(ISNUMBER(E356),D356&gt;0),E356/D356,IF($B356=$B355,IF(F355=0,1,F355),1))</f>
        <v>1</v>
      </c>
      <c r="G356" s="30" t="n">
        <f aca="false">IF(AND(ISNUMBER(E356),D356&gt;0),E356,D356*F356)</f>
        <v>0</v>
      </c>
      <c r="H356" s="28" t="n">
        <v>1040</v>
      </c>
      <c r="I356" s="28"/>
      <c r="J356" s="29" t="n">
        <f aca="false">IF(AND(ISNUMBER(I356),H356&gt;0),I356/H356,IF($B356=$B355,IF(J355=0,1,J355),1))</f>
        <v>33.2567849686848</v>
      </c>
      <c r="K356" s="30" t="n">
        <f aca="false">IF(AND(ISNUMBER(I356),H356&gt;0),I356,H356*J356)</f>
        <v>34587.0563674322</v>
      </c>
      <c r="L356" s="28" t="n">
        <v>0</v>
      </c>
      <c r="M356" s="28"/>
      <c r="N356" s="29" t="n">
        <f aca="false">IF(AND(ISNUMBER(M356),L356&gt;0),M356/L356,IF($B356=$B355,IF(N355=0,1,N355),1))</f>
        <v>1</v>
      </c>
      <c r="O356" s="30" t="n">
        <f aca="false">IF(AND(ISNUMBER(M356),L356&gt;0),M356,L356*N356)</f>
        <v>0</v>
      </c>
      <c r="P356" s="28" t="n">
        <v>0</v>
      </c>
      <c r="Q356" s="28"/>
      <c r="R356" s="29" t="n">
        <f aca="false">IF(AND(ISNUMBER(Q356),P356&gt;0),Q356/P356,IF($B356=$B355,IF(R355=0,1,R355),1))</f>
        <v>1</v>
      </c>
      <c r="S356" s="30" t="n">
        <f aca="false">IF(AND(ISNUMBER(Q356),P356&gt;0),Q356,P356*R356)</f>
        <v>0</v>
      </c>
      <c r="T356" s="31" t="n">
        <f aca="false">DAY(EOMONTH(C356,0))</f>
        <v>31</v>
      </c>
    </row>
    <row r="357" customFormat="false" ht="15" hidden="false" customHeight="false" outlineLevel="0" collapsed="false">
      <c r="A357" s="26" t="s">
        <v>88</v>
      </c>
      <c r="B357" s="26" t="s">
        <v>50</v>
      </c>
      <c r="C357" s="27" t="n">
        <v>41791</v>
      </c>
      <c r="D357" s="28" t="n">
        <v>0</v>
      </c>
      <c r="E357" s="28"/>
      <c r="F357" s="29" t="n">
        <f aca="false">IF(AND(ISNUMBER(E357),D357&gt;0),E357/D357,IF($B357=$B356,IF(F356=0,1,F356),1))</f>
        <v>1</v>
      </c>
      <c r="G357" s="30" t="n">
        <f aca="false">IF(AND(ISNUMBER(E357),D357&gt;0),E357,D357*F357)</f>
        <v>0</v>
      </c>
      <c r="H357" s="28" t="n">
        <v>825</v>
      </c>
      <c r="I357" s="28"/>
      <c r="J357" s="29" t="n">
        <f aca="false">IF(AND(ISNUMBER(I357),H357&gt;0),I357/H357,IF($B357=$B356,IF(J356=0,1,J356),1))</f>
        <v>33.2567849686848</v>
      </c>
      <c r="K357" s="30" t="n">
        <f aca="false">IF(AND(ISNUMBER(I357),H357&gt;0),I357,H357*J357)</f>
        <v>27436.8475991649</v>
      </c>
      <c r="L357" s="28" t="n">
        <v>0</v>
      </c>
      <c r="M357" s="28"/>
      <c r="N357" s="29" t="n">
        <f aca="false">IF(AND(ISNUMBER(M357),L357&gt;0),M357/L357,IF($B357=$B356,IF(N356=0,1,N356),1))</f>
        <v>1</v>
      </c>
      <c r="O357" s="30" t="n">
        <f aca="false">IF(AND(ISNUMBER(M357),L357&gt;0),M357,L357*N357)</f>
        <v>0</v>
      </c>
      <c r="P357" s="28" t="n">
        <v>0</v>
      </c>
      <c r="Q357" s="28"/>
      <c r="R357" s="29" t="n">
        <f aca="false">IF(AND(ISNUMBER(Q357),P357&gt;0),Q357/P357,IF($B357=$B356,IF(R356=0,1,R356),1))</f>
        <v>1</v>
      </c>
      <c r="S357" s="30" t="n">
        <f aca="false">IF(AND(ISNUMBER(Q357),P357&gt;0),Q357,P357*R357)</f>
        <v>0</v>
      </c>
      <c r="T357" s="31" t="n">
        <f aca="false">DAY(EOMONTH(C357,0))</f>
        <v>30</v>
      </c>
    </row>
    <row r="358" customFormat="false" ht="15" hidden="false" customHeight="false" outlineLevel="0" collapsed="false">
      <c r="A358" s="26" t="s">
        <v>88</v>
      </c>
      <c r="B358" s="26" t="s">
        <v>50</v>
      </c>
      <c r="C358" s="27" t="n">
        <v>41821</v>
      </c>
      <c r="D358" s="28" t="n">
        <v>0</v>
      </c>
      <c r="E358" s="28"/>
      <c r="F358" s="29" t="n">
        <f aca="false">IF(AND(ISNUMBER(E358),D358&gt;0),E358/D358,IF($B358=$B357,IF(F357=0,1,F357),1))</f>
        <v>1</v>
      </c>
      <c r="G358" s="30" t="n">
        <f aca="false">IF(AND(ISNUMBER(E358),D358&gt;0),E358,D358*F358)</f>
        <v>0</v>
      </c>
      <c r="H358" s="28" t="n">
        <v>904</v>
      </c>
      <c r="I358" s="28"/>
      <c r="J358" s="29" t="n">
        <f aca="false">IF(AND(ISNUMBER(I358),H358&gt;0),I358/H358,IF($B358=$B357,IF(J357=0,1,J357),1))</f>
        <v>33.2567849686848</v>
      </c>
      <c r="K358" s="30" t="n">
        <f aca="false">IF(AND(ISNUMBER(I358),H358&gt;0),I358,H358*J358)</f>
        <v>30064.133611691</v>
      </c>
      <c r="L358" s="28" t="n">
        <v>0</v>
      </c>
      <c r="M358" s="28"/>
      <c r="N358" s="29" t="n">
        <f aca="false">IF(AND(ISNUMBER(M358),L358&gt;0),M358/L358,IF($B358=$B357,IF(N357=0,1,N357),1))</f>
        <v>1</v>
      </c>
      <c r="O358" s="30" t="n">
        <f aca="false">IF(AND(ISNUMBER(M358),L358&gt;0),M358,L358*N358)</f>
        <v>0</v>
      </c>
      <c r="P358" s="28" t="n">
        <v>0</v>
      </c>
      <c r="Q358" s="28"/>
      <c r="R358" s="29" t="n">
        <f aca="false">IF(AND(ISNUMBER(Q358),P358&gt;0),Q358/P358,IF($B358=$B357,IF(R357=0,1,R357),1))</f>
        <v>1</v>
      </c>
      <c r="S358" s="30" t="n">
        <f aca="false">IF(AND(ISNUMBER(Q358),P358&gt;0),Q358,P358*R358)</f>
        <v>0</v>
      </c>
      <c r="T358" s="31" t="n">
        <f aca="false">DAY(EOMONTH(C358,0))</f>
        <v>31</v>
      </c>
    </row>
    <row r="359" customFormat="false" ht="15" hidden="false" customHeight="false" outlineLevel="0" collapsed="false">
      <c r="A359" s="26" t="s">
        <v>88</v>
      </c>
      <c r="B359" s="26" t="s">
        <v>50</v>
      </c>
      <c r="C359" s="27" t="n">
        <v>41852</v>
      </c>
      <c r="D359" s="28" t="n">
        <v>0</v>
      </c>
      <c r="E359" s="28"/>
      <c r="F359" s="29" t="n">
        <f aca="false">IF(AND(ISNUMBER(E359),D359&gt;0),E359/D359,IF($B359=$B358,IF(F358=0,1,F358),1))</f>
        <v>1</v>
      </c>
      <c r="G359" s="30" t="n">
        <f aca="false">IF(AND(ISNUMBER(E359),D359&gt;0),E359,D359*F359)</f>
        <v>0</v>
      </c>
      <c r="H359" s="28" t="n">
        <v>931</v>
      </c>
      <c r="I359" s="28"/>
      <c r="J359" s="29" t="n">
        <f aca="false">IF(AND(ISNUMBER(I359),H359&gt;0),I359/H359,IF($B359=$B358,IF(J358=0,1,J358),1))</f>
        <v>33.2567849686848</v>
      </c>
      <c r="K359" s="30" t="n">
        <f aca="false">IF(AND(ISNUMBER(I359),H359&gt;0),I359,H359*J359)</f>
        <v>30962.0668058455</v>
      </c>
      <c r="L359" s="28" t="n">
        <v>0</v>
      </c>
      <c r="M359" s="28"/>
      <c r="N359" s="29" t="n">
        <f aca="false">IF(AND(ISNUMBER(M359),L359&gt;0),M359/L359,IF($B359=$B358,IF(N358=0,1,N358),1))</f>
        <v>1</v>
      </c>
      <c r="O359" s="30" t="n">
        <f aca="false">IF(AND(ISNUMBER(M359),L359&gt;0),M359,L359*N359)</f>
        <v>0</v>
      </c>
      <c r="P359" s="28" t="n">
        <v>0</v>
      </c>
      <c r="Q359" s="28"/>
      <c r="R359" s="29" t="n">
        <f aca="false">IF(AND(ISNUMBER(Q359),P359&gt;0),Q359/P359,IF($B359=$B358,IF(R358=0,1,R358),1))</f>
        <v>1</v>
      </c>
      <c r="S359" s="30" t="n">
        <f aca="false">IF(AND(ISNUMBER(Q359),P359&gt;0),Q359,P359*R359)</f>
        <v>0</v>
      </c>
      <c r="T359" s="31" t="n">
        <f aca="false">DAY(EOMONTH(C359,0))</f>
        <v>31</v>
      </c>
    </row>
    <row r="360" customFormat="false" ht="15" hidden="false" customHeight="false" outlineLevel="0" collapsed="false">
      <c r="A360" s="26" t="s">
        <v>88</v>
      </c>
      <c r="B360" s="26" t="s">
        <v>50</v>
      </c>
      <c r="C360" s="27" t="n">
        <v>41883</v>
      </c>
      <c r="D360" s="28" t="n">
        <v>0</v>
      </c>
      <c r="E360" s="28"/>
      <c r="F360" s="29" t="n">
        <f aca="false">IF(AND(ISNUMBER(E360),D360&gt;0),E360/D360,IF($B360=$B359,IF(F359=0,1,F359),1))</f>
        <v>1</v>
      </c>
      <c r="G360" s="30" t="n">
        <f aca="false">IF(AND(ISNUMBER(E360),D360&gt;0),E360,D360*F360)</f>
        <v>0</v>
      </c>
      <c r="H360" s="28" t="n">
        <v>705</v>
      </c>
      <c r="I360" s="28"/>
      <c r="J360" s="29" t="n">
        <f aca="false">IF(AND(ISNUMBER(I360),H360&gt;0),I360/H360,IF($B360=$B359,IF(J359=0,1,J359),1))</f>
        <v>33.2567849686848</v>
      </c>
      <c r="K360" s="30" t="n">
        <f aca="false">IF(AND(ISNUMBER(I360),H360&gt;0),I360,H360*J360)</f>
        <v>23446.0334029228</v>
      </c>
      <c r="L360" s="28" t="n">
        <v>0</v>
      </c>
      <c r="M360" s="28"/>
      <c r="N360" s="29" t="n">
        <f aca="false">IF(AND(ISNUMBER(M360),L360&gt;0),M360/L360,IF($B360=$B359,IF(N359=0,1,N359),1))</f>
        <v>1</v>
      </c>
      <c r="O360" s="30" t="n">
        <f aca="false">IF(AND(ISNUMBER(M360),L360&gt;0),M360,L360*N360)</f>
        <v>0</v>
      </c>
      <c r="P360" s="28" t="n">
        <v>0</v>
      </c>
      <c r="Q360" s="28"/>
      <c r="R360" s="29" t="n">
        <f aca="false">IF(AND(ISNUMBER(Q360),P360&gt;0),Q360/P360,IF($B360=$B359,IF(R359=0,1,R359),1))</f>
        <v>1</v>
      </c>
      <c r="S360" s="30" t="n">
        <f aca="false">IF(AND(ISNUMBER(Q360),P360&gt;0),Q360,P360*R360)</f>
        <v>0</v>
      </c>
      <c r="T360" s="31" t="n">
        <f aca="false">DAY(EOMONTH(C360,0))</f>
        <v>30</v>
      </c>
    </row>
    <row r="361" customFormat="false" ht="15" hidden="false" customHeight="false" outlineLevel="0" collapsed="false">
      <c r="A361" s="26" t="s">
        <v>88</v>
      </c>
      <c r="B361" s="26" t="s">
        <v>50</v>
      </c>
      <c r="C361" s="27" t="n">
        <v>41913</v>
      </c>
      <c r="D361" s="28" t="n">
        <v>0</v>
      </c>
      <c r="E361" s="28"/>
      <c r="F361" s="29" t="n">
        <f aca="false">IF(AND(ISNUMBER(E361),D361&gt;0),E361/D361,IF($B361=$B360,IF(F360=0,1,F360),1))</f>
        <v>1</v>
      </c>
      <c r="G361" s="30" t="n">
        <f aca="false">IF(AND(ISNUMBER(E361),D361&gt;0),E361,D361*F361)</f>
        <v>0</v>
      </c>
      <c r="H361" s="28" t="n">
        <v>904</v>
      </c>
      <c r="I361" s="28"/>
      <c r="J361" s="29" t="n">
        <f aca="false">IF(AND(ISNUMBER(I361),H361&gt;0),I361/H361,IF($B361=$B360,IF(J360=0,1,J360),1))</f>
        <v>33.2567849686848</v>
      </c>
      <c r="K361" s="30" t="n">
        <f aca="false">IF(AND(ISNUMBER(I361),H361&gt;0),I361,H361*J361)</f>
        <v>30064.133611691</v>
      </c>
      <c r="L361" s="28" t="n">
        <v>0</v>
      </c>
      <c r="M361" s="28"/>
      <c r="N361" s="29" t="n">
        <f aca="false">IF(AND(ISNUMBER(M361),L361&gt;0),M361/L361,IF($B361=$B360,IF(N360=0,1,N360),1))</f>
        <v>1</v>
      </c>
      <c r="O361" s="30" t="n">
        <f aca="false">IF(AND(ISNUMBER(M361),L361&gt;0),M361,L361*N361)</f>
        <v>0</v>
      </c>
      <c r="P361" s="28" t="n">
        <v>0</v>
      </c>
      <c r="Q361" s="28"/>
      <c r="R361" s="29" t="n">
        <f aca="false">IF(AND(ISNUMBER(Q361),P361&gt;0),Q361/P361,IF($B361=$B360,IF(R360=0,1,R360),1))</f>
        <v>1</v>
      </c>
      <c r="S361" s="30" t="n">
        <f aca="false">IF(AND(ISNUMBER(Q361),P361&gt;0),Q361,P361*R361)</f>
        <v>0</v>
      </c>
      <c r="T361" s="31" t="n">
        <f aca="false">DAY(EOMONTH(C361,0))</f>
        <v>31</v>
      </c>
    </row>
    <row r="362" customFormat="false" ht="15" hidden="false" customHeight="false" outlineLevel="0" collapsed="false">
      <c r="A362" s="26" t="s">
        <v>88</v>
      </c>
      <c r="B362" s="26" t="s">
        <v>50</v>
      </c>
      <c r="C362" s="27" t="n">
        <v>41944</v>
      </c>
      <c r="D362" s="28" t="n">
        <v>0</v>
      </c>
      <c r="E362" s="28"/>
      <c r="F362" s="29" t="n">
        <f aca="false">IF(AND(ISNUMBER(E362),D362&gt;0),E362/D362,IF($B362=$B361,IF(F361=0,1,F361),1))</f>
        <v>1</v>
      </c>
      <c r="G362" s="30" t="n">
        <f aca="false">IF(AND(ISNUMBER(E362),D362&gt;0),E362,D362*F362)</f>
        <v>0</v>
      </c>
      <c r="H362" s="28" t="n">
        <v>1089</v>
      </c>
      <c r="I362" s="28"/>
      <c r="J362" s="29" t="n">
        <f aca="false">IF(AND(ISNUMBER(I362),H362&gt;0),I362/H362,IF($B362=$B361,IF(J361=0,1,J361),1))</f>
        <v>33.2567849686848</v>
      </c>
      <c r="K362" s="30" t="n">
        <f aca="false">IF(AND(ISNUMBER(I362),H362&gt;0),I362,H362*J362)</f>
        <v>36216.6388308977</v>
      </c>
      <c r="L362" s="28" t="n">
        <v>0</v>
      </c>
      <c r="M362" s="28"/>
      <c r="N362" s="29" t="n">
        <f aca="false">IF(AND(ISNUMBER(M362),L362&gt;0),M362/L362,IF($B362=$B361,IF(N361=0,1,N361),1))</f>
        <v>1</v>
      </c>
      <c r="O362" s="30" t="n">
        <f aca="false">IF(AND(ISNUMBER(M362),L362&gt;0),M362,L362*N362)</f>
        <v>0</v>
      </c>
      <c r="P362" s="28" t="n">
        <v>0</v>
      </c>
      <c r="Q362" s="28"/>
      <c r="R362" s="29" t="n">
        <f aca="false">IF(AND(ISNUMBER(Q362),P362&gt;0),Q362/P362,IF($B362=$B361,IF(R361=0,1,R361),1))</f>
        <v>1</v>
      </c>
      <c r="S362" s="30" t="n">
        <f aca="false">IF(AND(ISNUMBER(Q362),P362&gt;0),Q362,P362*R362)</f>
        <v>0</v>
      </c>
      <c r="T362" s="31" t="n">
        <f aca="false">DAY(EOMONTH(C362,0))</f>
        <v>30</v>
      </c>
    </row>
    <row r="363" customFormat="false" ht="15" hidden="false" customHeight="false" outlineLevel="0" collapsed="false">
      <c r="A363" s="26" t="s">
        <v>88</v>
      </c>
      <c r="B363" s="26" t="s">
        <v>50</v>
      </c>
      <c r="C363" s="27" t="n">
        <v>41974</v>
      </c>
      <c r="D363" s="28" t="n">
        <v>0</v>
      </c>
      <c r="E363" s="28"/>
      <c r="F363" s="29" t="n">
        <f aca="false">IF(AND(ISNUMBER(E363),D363&gt;0),E363/D363,IF($B363=$B362,IF(F362=0,1,F362),1))</f>
        <v>1</v>
      </c>
      <c r="G363" s="30" t="n">
        <f aca="false">IF(AND(ISNUMBER(E363),D363&gt;0),E363,D363*F363)</f>
        <v>0</v>
      </c>
      <c r="H363" s="28" t="n">
        <v>916</v>
      </c>
      <c r="I363" s="28"/>
      <c r="J363" s="29" t="n">
        <f aca="false">IF(AND(ISNUMBER(I363),H363&gt;0),I363/H363,IF($B363=$B362,IF(J362=0,1,J362),1))</f>
        <v>33.2567849686848</v>
      </c>
      <c r="K363" s="30" t="n">
        <f aca="false">IF(AND(ISNUMBER(I363),H363&gt;0),I363,H363*J363)</f>
        <v>30463.2150313152</v>
      </c>
      <c r="L363" s="28" t="n">
        <v>0</v>
      </c>
      <c r="M363" s="28"/>
      <c r="N363" s="29" t="n">
        <f aca="false">IF(AND(ISNUMBER(M363),L363&gt;0),M363/L363,IF($B363=$B362,IF(N362=0,1,N362),1))</f>
        <v>1</v>
      </c>
      <c r="O363" s="30" t="n">
        <f aca="false">IF(AND(ISNUMBER(M363),L363&gt;0),M363,L363*N363)</f>
        <v>0</v>
      </c>
      <c r="P363" s="28" t="n">
        <v>0</v>
      </c>
      <c r="Q363" s="28"/>
      <c r="R363" s="29" t="n">
        <f aca="false">IF(AND(ISNUMBER(Q363),P363&gt;0),Q363/P363,IF($B363=$B362,IF(R362=0,1,R362),1))</f>
        <v>1</v>
      </c>
      <c r="S363" s="30" t="n">
        <f aca="false">IF(AND(ISNUMBER(Q363),P363&gt;0),Q363,P363*R363)</f>
        <v>0</v>
      </c>
      <c r="T363" s="31" t="n">
        <f aca="false">DAY(EOMONTH(C363,0))</f>
        <v>31</v>
      </c>
    </row>
    <row r="364" customFormat="false" ht="15" hidden="false" customHeight="false" outlineLevel="0" collapsed="false">
      <c r="A364" s="26" t="s">
        <v>88</v>
      </c>
      <c r="B364" s="26" t="s">
        <v>50</v>
      </c>
      <c r="C364" s="27" t="n">
        <v>42005</v>
      </c>
      <c r="D364" s="28" t="n">
        <v>0</v>
      </c>
      <c r="E364" s="28"/>
      <c r="F364" s="29" t="n">
        <f aca="false">IF(AND(ISNUMBER(E364),D364&gt;0),E364/D364,IF($B364=$B363,IF(F363=0,1,F363),1))</f>
        <v>1</v>
      </c>
      <c r="G364" s="30" t="n">
        <f aca="false">IF(AND(ISNUMBER(E364),D364&gt;0),E364,D364*F364)</f>
        <v>0</v>
      </c>
      <c r="H364" s="28" t="n">
        <v>906</v>
      </c>
      <c r="I364" s="28"/>
      <c r="J364" s="29" t="n">
        <f aca="false">IF(AND(ISNUMBER(I364),H364&gt;0),I364/H364,IF($B364=$B363,IF(J363=0,1,J363),1))</f>
        <v>33.2567849686848</v>
      </c>
      <c r="K364" s="30" t="n">
        <f aca="false">IF(AND(ISNUMBER(I364),H364&gt;0),I364,H364*J364)</f>
        <v>30130.6471816284</v>
      </c>
      <c r="L364" s="28" t="n">
        <v>0</v>
      </c>
      <c r="M364" s="28"/>
      <c r="N364" s="29" t="n">
        <f aca="false">IF(AND(ISNUMBER(M364),L364&gt;0),M364/L364,IF($B364=$B363,IF(N363=0,1,N363),1))</f>
        <v>1</v>
      </c>
      <c r="O364" s="30" t="n">
        <f aca="false">IF(AND(ISNUMBER(M364),L364&gt;0),M364,L364*N364)</f>
        <v>0</v>
      </c>
      <c r="P364" s="28" t="n">
        <v>0</v>
      </c>
      <c r="Q364" s="28"/>
      <c r="R364" s="29" t="n">
        <f aca="false">IF(AND(ISNUMBER(Q364),P364&gt;0),Q364/P364,IF($B364=$B363,IF(R363=0,1,R363),1))</f>
        <v>1</v>
      </c>
      <c r="S364" s="30" t="n">
        <f aca="false">IF(AND(ISNUMBER(Q364),P364&gt;0),Q364,P364*R364)</f>
        <v>0</v>
      </c>
      <c r="T364" s="31" t="n">
        <f aca="false">DAY(EOMONTH(C364,0))</f>
        <v>31</v>
      </c>
    </row>
    <row r="365" customFormat="false" ht="15" hidden="false" customHeight="false" outlineLevel="0" collapsed="false">
      <c r="A365" s="26" t="s">
        <v>88</v>
      </c>
      <c r="B365" s="26" t="s">
        <v>50</v>
      </c>
      <c r="C365" s="27" t="n">
        <v>42036</v>
      </c>
      <c r="D365" s="28" t="n">
        <v>0</v>
      </c>
      <c r="E365" s="28"/>
      <c r="F365" s="29" t="n">
        <f aca="false">IF(AND(ISNUMBER(E365),D365&gt;0),E365/D365,IF($B365=$B364,IF(F364=0,1,F364),1))</f>
        <v>1</v>
      </c>
      <c r="G365" s="30" t="n">
        <f aca="false">IF(AND(ISNUMBER(E365),D365&gt;0),E365,D365*F365)</f>
        <v>0</v>
      </c>
      <c r="H365" s="28" t="n">
        <v>962</v>
      </c>
      <c r="I365" s="28"/>
      <c r="J365" s="29" t="n">
        <f aca="false">IF(AND(ISNUMBER(I365),H365&gt;0),I365/H365,IF($B365=$B364,IF(J364=0,1,J364),1))</f>
        <v>33.2567849686848</v>
      </c>
      <c r="K365" s="30" t="n">
        <f aca="false">IF(AND(ISNUMBER(I365),H365&gt;0),I365,H365*J365)</f>
        <v>31993.0271398747</v>
      </c>
      <c r="L365" s="28" t="n">
        <v>0</v>
      </c>
      <c r="M365" s="28"/>
      <c r="N365" s="29" t="n">
        <f aca="false">IF(AND(ISNUMBER(M365),L365&gt;0),M365/L365,IF($B365=$B364,IF(N364=0,1,N364),1))</f>
        <v>1</v>
      </c>
      <c r="O365" s="30" t="n">
        <f aca="false">IF(AND(ISNUMBER(M365),L365&gt;0),M365,L365*N365)</f>
        <v>0</v>
      </c>
      <c r="P365" s="28" t="n">
        <v>0</v>
      </c>
      <c r="Q365" s="28"/>
      <c r="R365" s="29" t="n">
        <f aca="false">IF(AND(ISNUMBER(Q365),P365&gt;0),Q365/P365,IF($B365=$B364,IF(R364=0,1,R364),1))</f>
        <v>1</v>
      </c>
      <c r="S365" s="30" t="n">
        <f aca="false">IF(AND(ISNUMBER(Q365),P365&gt;0),Q365,P365*R365)</f>
        <v>0</v>
      </c>
      <c r="T365" s="31" t="n">
        <f aca="false">DAY(EOMONTH(C365,0))</f>
        <v>28</v>
      </c>
    </row>
    <row r="366" customFormat="false" ht="15" hidden="false" customHeight="false" outlineLevel="0" collapsed="false">
      <c r="A366" s="26" t="s">
        <v>88</v>
      </c>
      <c r="B366" s="26" t="s">
        <v>50</v>
      </c>
      <c r="C366" s="27" t="n">
        <v>42064</v>
      </c>
      <c r="D366" s="28" t="n">
        <v>0</v>
      </c>
      <c r="E366" s="28"/>
      <c r="F366" s="29" t="n">
        <f aca="false">IF(AND(ISNUMBER(E366),D366&gt;0),E366/D366,IF($B366=$B365,IF(F365=0,1,F365),1))</f>
        <v>1</v>
      </c>
      <c r="G366" s="30" t="n">
        <f aca="false">IF(AND(ISNUMBER(E366),D366&gt;0),E366,D366*F366)</f>
        <v>0</v>
      </c>
      <c r="H366" s="28" t="n">
        <v>1210</v>
      </c>
      <c r="I366" s="28"/>
      <c r="J366" s="29" t="n">
        <f aca="false">IF(AND(ISNUMBER(I366),H366&gt;0),I366/H366,IF($B366=$B365,IF(J365=0,1,J365),1))</f>
        <v>33.2567849686848</v>
      </c>
      <c r="K366" s="30" t="n">
        <f aca="false">IF(AND(ISNUMBER(I366),H366&gt;0),I366,H366*J366)</f>
        <v>40240.7098121086</v>
      </c>
      <c r="L366" s="28" t="n">
        <v>0</v>
      </c>
      <c r="M366" s="28"/>
      <c r="N366" s="29" t="n">
        <f aca="false">IF(AND(ISNUMBER(M366),L366&gt;0),M366/L366,IF($B366=$B365,IF(N365=0,1,N365),1))</f>
        <v>1</v>
      </c>
      <c r="O366" s="30" t="n">
        <f aca="false">IF(AND(ISNUMBER(M366),L366&gt;0),M366,L366*N366)</f>
        <v>0</v>
      </c>
      <c r="P366" s="28" t="n">
        <v>0</v>
      </c>
      <c r="Q366" s="28"/>
      <c r="R366" s="29" t="n">
        <f aca="false">IF(AND(ISNUMBER(Q366),P366&gt;0),Q366/P366,IF($B366=$B365,IF(R365=0,1,R365),1))</f>
        <v>1</v>
      </c>
      <c r="S366" s="30" t="n">
        <f aca="false">IF(AND(ISNUMBER(Q366),P366&gt;0),Q366,P366*R366)</f>
        <v>0</v>
      </c>
      <c r="T366" s="31" t="n">
        <f aca="false">DAY(EOMONTH(C366,0))</f>
        <v>31</v>
      </c>
    </row>
    <row r="367" customFormat="false" ht="15" hidden="false" customHeight="false" outlineLevel="0" collapsed="false">
      <c r="A367" s="26" t="s">
        <v>88</v>
      </c>
      <c r="B367" s="26" t="s">
        <v>50</v>
      </c>
      <c r="C367" s="27" t="n">
        <v>42095</v>
      </c>
      <c r="D367" s="28" t="n">
        <v>0</v>
      </c>
      <c r="E367" s="28"/>
      <c r="F367" s="29" t="n">
        <f aca="false">IF(AND(ISNUMBER(E367),D367&gt;0),E367/D367,IF($B367=$B366,IF(F366=0,1,F366),1))</f>
        <v>1</v>
      </c>
      <c r="G367" s="30" t="n">
        <f aca="false">IF(AND(ISNUMBER(E367),D367&gt;0),E367,D367*F367)</f>
        <v>0</v>
      </c>
      <c r="H367" s="28" t="n">
        <v>1114</v>
      </c>
      <c r="I367" s="28"/>
      <c r="J367" s="29" t="n">
        <f aca="false">IF(AND(ISNUMBER(I367),H367&gt;0),I367/H367,IF($B367=$B366,IF(J366=0,1,J366),1))</f>
        <v>33.2567849686848</v>
      </c>
      <c r="K367" s="30" t="n">
        <f aca="false">IF(AND(ISNUMBER(I367),H367&gt;0),I367,H367*J367)</f>
        <v>37048.0584551148</v>
      </c>
      <c r="L367" s="28" t="n">
        <v>0</v>
      </c>
      <c r="M367" s="28"/>
      <c r="N367" s="29" t="n">
        <f aca="false">IF(AND(ISNUMBER(M367),L367&gt;0),M367/L367,IF($B367=$B366,IF(N366=0,1,N366),1))</f>
        <v>1</v>
      </c>
      <c r="O367" s="30" t="n">
        <f aca="false">IF(AND(ISNUMBER(M367),L367&gt;0),M367,L367*N367)</f>
        <v>0</v>
      </c>
      <c r="P367" s="28" t="n">
        <v>0</v>
      </c>
      <c r="Q367" s="28"/>
      <c r="R367" s="29" t="n">
        <f aca="false">IF(AND(ISNUMBER(Q367),P367&gt;0),Q367/P367,IF($B367=$B366,IF(R366=0,1,R366),1))</f>
        <v>1</v>
      </c>
      <c r="S367" s="30" t="n">
        <f aca="false">IF(AND(ISNUMBER(Q367),P367&gt;0),Q367,P367*R367)</f>
        <v>0</v>
      </c>
      <c r="T367" s="31" t="n">
        <f aca="false">DAY(EOMONTH(C367,0))</f>
        <v>30</v>
      </c>
    </row>
    <row r="368" customFormat="false" ht="15" hidden="false" customHeight="false" outlineLevel="0" collapsed="false">
      <c r="A368" s="26" t="s">
        <v>88</v>
      </c>
      <c r="B368" s="26" t="s">
        <v>50</v>
      </c>
      <c r="C368" s="27" t="n">
        <v>42125</v>
      </c>
      <c r="D368" s="28" t="n">
        <v>0</v>
      </c>
      <c r="E368" s="28" t="n">
        <v>0</v>
      </c>
      <c r="F368" s="29" t="n">
        <f aca="false">IF(AND(ISNUMBER(E368),D368&gt;0),E368/D368,IF($B368=$B367,IF(F367=0,1,F367),1))</f>
        <v>1</v>
      </c>
      <c r="G368" s="30" t="n">
        <f aca="false">IF(AND(ISNUMBER(E368),D368&gt;0),E368,D368*F368)</f>
        <v>0</v>
      </c>
      <c r="H368" s="28" t="n">
        <v>1132</v>
      </c>
      <c r="I368" s="28" t="n">
        <v>1227.66666666667</v>
      </c>
      <c r="J368" s="29" t="n">
        <f aca="false">IF(AND(ISNUMBER(I368),H368&gt;0),I368/H368,IF($B368=$B367,IF(J367=0,1,J367),1))</f>
        <v>1.08451118963487</v>
      </c>
      <c r="K368" s="30" t="n">
        <f aca="false">IF(AND(ISNUMBER(I368),H368&gt;0),I368,H368*J368)</f>
        <v>1227.66666666667</v>
      </c>
      <c r="L368" s="28" t="n">
        <v>0</v>
      </c>
      <c r="M368" s="28" t="n">
        <v>0</v>
      </c>
      <c r="N368" s="29" t="n">
        <f aca="false">IF(AND(ISNUMBER(M368),L368&gt;0),M368/L368,IF($B368=$B367,IF(N367=0,1,N367),1))</f>
        <v>1</v>
      </c>
      <c r="O368" s="30" t="n">
        <f aca="false">IF(AND(ISNUMBER(M368),L368&gt;0),M368,L368*N368)</f>
        <v>0</v>
      </c>
      <c r="P368" s="28" t="n">
        <v>0</v>
      </c>
      <c r="Q368" s="28" t="n">
        <v>0</v>
      </c>
      <c r="R368" s="29" t="n">
        <f aca="false">IF(AND(ISNUMBER(Q368),P368&gt;0),Q368/P368,IF($B368=$B367,IF(R367=0,1,R367),1))</f>
        <v>1</v>
      </c>
      <c r="S368" s="30" t="n">
        <f aca="false">IF(AND(ISNUMBER(Q368),P368&gt;0),Q368,P368*R368)</f>
        <v>0</v>
      </c>
      <c r="T368" s="31" t="n">
        <f aca="false">DAY(EOMONTH(C368,0))</f>
        <v>31</v>
      </c>
    </row>
    <row r="369" customFormat="false" ht="15" hidden="false" customHeight="false" outlineLevel="0" collapsed="false">
      <c r="A369" s="26" t="s">
        <v>88</v>
      </c>
      <c r="B369" s="26" t="s">
        <v>50</v>
      </c>
      <c r="C369" s="27" t="n">
        <v>42156</v>
      </c>
      <c r="D369" s="28" t="n">
        <v>0</v>
      </c>
      <c r="E369" s="28"/>
      <c r="F369" s="29" t="n">
        <f aca="false">IF(AND(ISNUMBER(E369),D369&gt;0),E369/D369,IF($B369=$B368,IF(F368=0,1,F368),1))</f>
        <v>1</v>
      </c>
      <c r="G369" s="30" t="n">
        <f aca="false">IF(AND(ISNUMBER(E369),D369&gt;0),E369,D369*F369)</f>
        <v>0</v>
      </c>
      <c r="H369" s="28" t="n">
        <v>1224</v>
      </c>
      <c r="I369" s="28"/>
      <c r="J369" s="29" t="n">
        <f aca="false">IF(AND(ISNUMBER(I369),H369&gt;0),I369/H369,IF($B369=$B368,IF(J368=0,1,J368),1))</f>
        <v>1.08451118963487</v>
      </c>
      <c r="K369" s="30" t="n">
        <f aca="false">IF(AND(ISNUMBER(I369),H369&gt;0),I369,H369*J369)</f>
        <v>1327.44169611308</v>
      </c>
      <c r="L369" s="28" t="n">
        <v>0</v>
      </c>
      <c r="M369" s="28"/>
      <c r="N369" s="29" t="n">
        <f aca="false">IF(AND(ISNUMBER(M369),L369&gt;0),M369/L369,IF($B369=$B368,IF(N368=0,1,N368),1))</f>
        <v>1</v>
      </c>
      <c r="O369" s="30" t="n">
        <f aca="false">IF(AND(ISNUMBER(M369),L369&gt;0),M369,L369*N369)</f>
        <v>0</v>
      </c>
      <c r="P369" s="28" t="n">
        <v>0</v>
      </c>
      <c r="Q369" s="28"/>
      <c r="R369" s="29" t="n">
        <f aca="false">IF(AND(ISNUMBER(Q369),P369&gt;0),Q369/P369,IF($B369=$B368,IF(R368=0,1,R368),1))</f>
        <v>1</v>
      </c>
      <c r="S369" s="30" t="n">
        <f aca="false">IF(AND(ISNUMBER(Q369),P369&gt;0),Q369,P369*R369)</f>
        <v>0</v>
      </c>
      <c r="T369" s="31" t="n">
        <f aca="false">DAY(EOMONTH(C369,0))</f>
        <v>30</v>
      </c>
    </row>
    <row r="370" customFormat="false" ht="15" hidden="false" customHeight="false" outlineLevel="0" collapsed="false">
      <c r="A370" s="26" t="s">
        <v>88</v>
      </c>
      <c r="B370" s="26" t="s">
        <v>50</v>
      </c>
      <c r="C370" s="27" t="n">
        <v>42186</v>
      </c>
      <c r="D370" s="28" t="n">
        <v>0</v>
      </c>
      <c r="E370" s="28"/>
      <c r="F370" s="29" t="n">
        <f aca="false">IF(AND(ISNUMBER(E370),D370&gt;0),E370/D370,IF($B370=$B369,IF(F369=0,1,F369),1))</f>
        <v>1</v>
      </c>
      <c r="G370" s="30" t="n">
        <f aca="false">IF(AND(ISNUMBER(E370),D370&gt;0),E370,D370*F370)</f>
        <v>0</v>
      </c>
      <c r="H370" s="28" t="n">
        <v>1393</v>
      </c>
      <c r="I370" s="28"/>
      <c r="J370" s="29" t="n">
        <f aca="false">IF(AND(ISNUMBER(I370),H370&gt;0),I370/H370,IF($B370=$B369,IF(J369=0,1,J369),1))</f>
        <v>1.08451118963487</v>
      </c>
      <c r="K370" s="30" t="n">
        <f aca="false">IF(AND(ISNUMBER(I370),H370&gt;0),I370,H370*J370)</f>
        <v>1510.72408716137</v>
      </c>
      <c r="L370" s="28" t="n">
        <v>0</v>
      </c>
      <c r="M370" s="28"/>
      <c r="N370" s="29" t="n">
        <f aca="false">IF(AND(ISNUMBER(M370),L370&gt;0),M370/L370,IF($B370=$B369,IF(N369=0,1,N369),1))</f>
        <v>1</v>
      </c>
      <c r="O370" s="30" t="n">
        <f aca="false">IF(AND(ISNUMBER(M370),L370&gt;0),M370,L370*N370)</f>
        <v>0</v>
      </c>
      <c r="P370" s="28" t="n">
        <v>0</v>
      </c>
      <c r="Q370" s="28"/>
      <c r="R370" s="29" t="n">
        <f aca="false">IF(AND(ISNUMBER(Q370),P370&gt;0),Q370/P370,IF($B370=$B369,IF(R369=0,1,R369),1))</f>
        <v>1</v>
      </c>
      <c r="S370" s="30" t="n">
        <f aca="false">IF(AND(ISNUMBER(Q370),P370&gt;0),Q370,P370*R370)</f>
        <v>0</v>
      </c>
      <c r="T370" s="31" t="n">
        <f aca="false">DAY(EOMONTH(C370,0))</f>
        <v>31</v>
      </c>
    </row>
    <row r="371" customFormat="false" ht="15" hidden="false" customHeight="false" outlineLevel="0" collapsed="false">
      <c r="A371" s="26" t="s">
        <v>88</v>
      </c>
      <c r="B371" s="26" t="s">
        <v>50</v>
      </c>
      <c r="C371" s="27" t="n">
        <v>42217</v>
      </c>
      <c r="D371" s="28" t="n">
        <v>0</v>
      </c>
      <c r="E371" s="28"/>
      <c r="F371" s="29" t="n">
        <f aca="false">IF(AND(ISNUMBER(E371),D371&gt;0),E371/D371,IF($B371=$B370,IF(F370=0,1,F370),1))</f>
        <v>1</v>
      </c>
      <c r="G371" s="30" t="n">
        <f aca="false">IF(AND(ISNUMBER(E371),D371&gt;0),E371,D371*F371)</f>
        <v>0</v>
      </c>
      <c r="H371" s="28" t="n">
        <v>1546</v>
      </c>
      <c r="I371" s="28"/>
      <c r="J371" s="29" t="n">
        <f aca="false">IF(AND(ISNUMBER(I371),H371&gt;0),I371/H371,IF($B371=$B370,IF(J370=0,1,J370),1))</f>
        <v>1.08451118963487</v>
      </c>
      <c r="K371" s="30" t="n">
        <f aca="false">IF(AND(ISNUMBER(I371),H371&gt;0),I371,H371*J371)</f>
        <v>1676.65429917551</v>
      </c>
      <c r="L371" s="28" t="n">
        <v>0</v>
      </c>
      <c r="M371" s="28"/>
      <c r="N371" s="29" t="n">
        <f aca="false">IF(AND(ISNUMBER(M371),L371&gt;0),M371/L371,IF($B371=$B370,IF(N370=0,1,N370),1))</f>
        <v>1</v>
      </c>
      <c r="O371" s="30" t="n">
        <f aca="false">IF(AND(ISNUMBER(M371),L371&gt;0),M371,L371*N371)</f>
        <v>0</v>
      </c>
      <c r="P371" s="28" t="n">
        <v>0</v>
      </c>
      <c r="Q371" s="28"/>
      <c r="R371" s="29" t="n">
        <f aca="false">IF(AND(ISNUMBER(Q371),P371&gt;0),Q371/P371,IF($B371=$B370,IF(R370=0,1,R370),1))</f>
        <v>1</v>
      </c>
      <c r="S371" s="30" t="n">
        <f aca="false">IF(AND(ISNUMBER(Q371),P371&gt;0),Q371,P371*R371)</f>
        <v>0</v>
      </c>
      <c r="T371" s="31" t="n">
        <f aca="false">DAY(EOMONTH(C371,0))</f>
        <v>31</v>
      </c>
    </row>
    <row r="372" customFormat="false" ht="15" hidden="false" customHeight="false" outlineLevel="0" collapsed="false">
      <c r="A372" s="26" t="s">
        <v>88</v>
      </c>
      <c r="B372" s="26" t="s">
        <v>50</v>
      </c>
      <c r="C372" s="27" t="n">
        <v>42248</v>
      </c>
      <c r="D372" s="28" t="n">
        <v>0</v>
      </c>
      <c r="E372" s="28"/>
      <c r="F372" s="29" t="n">
        <f aca="false">IF(AND(ISNUMBER(E372),D372&gt;0),E372/D372,IF($B372=$B371,IF(F371=0,1,F371),1))</f>
        <v>1</v>
      </c>
      <c r="G372" s="30" t="n">
        <f aca="false">IF(AND(ISNUMBER(E372),D372&gt;0),E372,D372*F372)</f>
        <v>0</v>
      </c>
      <c r="H372" s="28" t="n">
        <v>1629</v>
      </c>
      <c r="I372" s="28"/>
      <c r="J372" s="29" t="n">
        <f aca="false">IF(AND(ISNUMBER(I372),H372&gt;0),I372/H372,IF($B372=$B371,IF(J371=0,1,J371),1))</f>
        <v>1.08451118963487</v>
      </c>
      <c r="K372" s="30" t="n">
        <f aca="false">IF(AND(ISNUMBER(I372),H372&gt;0),I372,H372*J372)</f>
        <v>1766.6687279152</v>
      </c>
      <c r="L372" s="28" t="n">
        <v>0</v>
      </c>
      <c r="M372" s="28"/>
      <c r="N372" s="29" t="n">
        <f aca="false">IF(AND(ISNUMBER(M372),L372&gt;0),M372/L372,IF($B372=$B371,IF(N371=0,1,N371),1))</f>
        <v>1</v>
      </c>
      <c r="O372" s="30" t="n">
        <f aca="false">IF(AND(ISNUMBER(M372),L372&gt;0),M372,L372*N372)</f>
        <v>0</v>
      </c>
      <c r="P372" s="28" t="n">
        <v>0</v>
      </c>
      <c r="Q372" s="28"/>
      <c r="R372" s="29" t="n">
        <f aca="false">IF(AND(ISNUMBER(Q372),P372&gt;0),Q372/P372,IF($B372=$B371,IF(R371=0,1,R371),1))</f>
        <v>1</v>
      </c>
      <c r="S372" s="30" t="n">
        <f aca="false">IF(AND(ISNUMBER(Q372),P372&gt;0),Q372,P372*R372)</f>
        <v>0</v>
      </c>
      <c r="T372" s="31" t="n">
        <f aca="false">DAY(EOMONTH(C372,0))</f>
        <v>30</v>
      </c>
    </row>
    <row r="373" customFormat="false" ht="15" hidden="false" customHeight="false" outlineLevel="0" collapsed="false">
      <c r="A373" s="26" t="s">
        <v>88</v>
      </c>
      <c r="B373" s="26" t="s">
        <v>50</v>
      </c>
      <c r="C373" s="27" t="n">
        <v>42278</v>
      </c>
      <c r="D373" s="28" t="n">
        <v>0</v>
      </c>
      <c r="E373" s="28"/>
      <c r="F373" s="29" t="n">
        <f aca="false">IF(AND(ISNUMBER(E373),D373&gt;0),E373/D373,IF($B373=$B372,IF(F372=0,1,F372),1))</f>
        <v>1</v>
      </c>
      <c r="G373" s="30" t="n">
        <f aca="false">IF(AND(ISNUMBER(E373),D373&gt;0),E373,D373*F373)</f>
        <v>0</v>
      </c>
      <c r="H373" s="28" t="n">
        <v>1618</v>
      </c>
      <c r="I373" s="28"/>
      <c r="J373" s="29" t="n">
        <f aca="false">IF(AND(ISNUMBER(I373),H373&gt;0),I373/H373,IF($B373=$B372,IF(J372=0,1,J372),1))</f>
        <v>1.08451118963487</v>
      </c>
      <c r="K373" s="30" t="n">
        <f aca="false">IF(AND(ISNUMBER(I373),H373&gt;0),I373,H373*J373)</f>
        <v>1754.73910482922</v>
      </c>
      <c r="L373" s="28" t="n">
        <v>0</v>
      </c>
      <c r="M373" s="28"/>
      <c r="N373" s="29" t="n">
        <f aca="false">IF(AND(ISNUMBER(M373),L373&gt;0),M373/L373,IF($B373=$B372,IF(N372=0,1,N372),1))</f>
        <v>1</v>
      </c>
      <c r="O373" s="30" t="n">
        <f aca="false">IF(AND(ISNUMBER(M373),L373&gt;0),M373,L373*N373)</f>
        <v>0</v>
      </c>
      <c r="P373" s="28" t="n">
        <v>0</v>
      </c>
      <c r="Q373" s="28"/>
      <c r="R373" s="29" t="n">
        <f aca="false">IF(AND(ISNUMBER(Q373),P373&gt;0),Q373/P373,IF($B373=$B372,IF(R372=0,1,R372),1))</f>
        <v>1</v>
      </c>
      <c r="S373" s="30" t="n">
        <f aca="false">IF(AND(ISNUMBER(Q373),P373&gt;0),Q373,P373*R373)</f>
        <v>0</v>
      </c>
      <c r="T373" s="31" t="n">
        <f aca="false">DAY(EOMONTH(C373,0))</f>
        <v>31</v>
      </c>
    </row>
    <row r="374" customFormat="false" ht="15" hidden="false" customHeight="false" outlineLevel="0" collapsed="false">
      <c r="A374" s="26" t="s">
        <v>88</v>
      </c>
      <c r="B374" s="26" t="s">
        <v>50</v>
      </c>
      <c r="C374" s="27" t="n">
        <v>42309</v>
      </c>
      <c r="D374" s="28" t="n">
        <v>0</v>
      </c>
      <c r="E374" s="28"/>
      <c r="F374" s="29" t="n">
        <f aca="false">IF(AND(ISNUMBER(E374),D374&gt;0),E374/D374,IF($B374=$B373,IF(F373=0,1,F373),1))</f>
        <v>1</v>
      </c>
      <c r="G374" s="30" t="n">
        <f aca="false">IF(AND(ISNUMBER(E374),D374&gt;0),E374,D374*F374)</f>
        <v>0</v>
      </c>
      <c r="H374" s="28" t="n">
        <v>1632</v>
      </c>
      <c r="I374" s="28"/>
      <c r="J374" s="29" t="n">
        <f aca="false">IF(AND(ISNUMBER(I374),H374&gt;0),I374/H374,IF($B374=$B373,IF(J373=0,1,J373),1))</f>
        <v>1.08451118963487</v>
      </c>
      <c r="K374" s="30" t="n">
        <f aca="false">IF(AND(ISNUMBER(I374),H374&gt;0),I374,H374*J374)</f>
        <v>1769.9222614841</v>
      </c>
      <c r="L374" s="28" t="n">
        <v>0</v>
      </c>
      <c r="M374" s="28"/>
      <c r="N374" s="29" t="n">
        <f aca="false">IF(AND(ISNUMBER(M374),L374&gt;0),M374/L374,IF($B374=$B373,IF(N373=0,1,N373),1))</f>
        <v>1</v>
      </c>
      <c r="O374" s="30" t="n">
        <f aca="false">IF(AND(ISNUMBER(M374),L374&gt;0),M374,L374*N374)</f>
        <v>0</v>
      </c>
      <c r="P374" s="28" t="n">
        <v>0</v>
      </c>
      <c r="Q374" s="28"/>
      <c r="R374" s="29" t="n">
        <f aca="false">IF(AND(ISNUMBER(Q374),P374&gt;0),Q374/P374,IF($B374=$B373,IF(R373=0,1,R373),1))</f>
        <v>1</v>
      </c>
      <c r="S374" s="30" t="n">
        <f aca="false">IF(AND(ISNUMBER(Q374),P374&gt;0),Q374,P374*R374)</f>
        <v>0</v>
      </c>
      <c r="T374" s="31" t="n">
        <f aca="false">DAY(EOMONTH(C374,0))</f>
        <v>30</v>
      </c>
    </row>
    <row r="375" customFormat="false" ht="15" hidden="false" customHeight="false" outlineLevel="0" collapsed="false">
      <c r="A375" s="26" t="s">
        <v>88</v>
      </c>
      <c r="B375" s="26" t="s">
        <v>50</v>
      </c>
      <c r="C375" s="27" t="n">
        <v>42339</v>
      </c>
      <c r="D375" s="28" t="n">
        <v>0</v>
      </c>
      <c r="E375" s="28" t="n">
        <v>0</v>
      </c>
      <c r="F375" s="29" t="n">
        <f aca="false">IF(AND(ISNUMBER(E375),D375&gt;0),E375/D375,IF($B375=$B374,IF(F374=0,1,F374),1))</f>
        <v>1</v>
      </c>
      <c r="G375" s="30" t="n">
        <f aca="false">IF(AND(ISNUMBER(E375),D375&gt;0),E375,D375*F375)</f>
        <v>0</v>
      </c>
      <c r="H375" s="28" t="n">
        <v>1354</v>
      </c>
      <c r="I375" s="28" t="n">
        <v>1148</v>
      </c>
      <c r="J375" s="29" t="n">
        <f aca="false">IF(AND(ISNUMBER(I375),H375&gt;0),I375/H375,IF($B375=$B374,IF(J374=0,1,J374),1))</f>
        <v>0.847858197932053</v>
      </c>
      <c r="K375" s="30" t="n">
        <f aca="false">IF(AND(ISNUMBER(I375),H375&gt;0),I375,H375*J375)</f>
        <v>1148</v>
      </c>
      <c r="L375" s="28" t="n">
        <v>0</v>
      </c>
      <c r="M375" s="28" t="n">
        <v>0</v>
      </c>
      <c r="N375" s="29" t="n">
        <f aca="false">IF(AND(ISNUMBER(M375),L375&gt;0),M375/L375,IF($B375=$B374,IF(N374=0,1,N374),1))</f>
        <v>1</v>
      </c>
      <c r="O375" s="30" t="n">
        <f aca="false">IF(AND(ISNUMBER(M375),L375&gt;0),M375,L375*N375)</f>
        <v>0</v>
      </c>
      <c r="P375" s="28" t="n">
        <v>0</v>
      </c>
      <c r="Q375" s="28" t="n">
        <v>0</v>
      </c>
      <c r="R375" s="29" t="n">
        <f aca="false">IF(AND(ISNUMBER(Q375),P375&gt;0),Q375/P375,IF($B375=$B374,IF(R374=0,1,R374),1))</f>
        <v>1</v>
      </c>
      <c r="S375" s="30" t="n">
        <f aca="false">IF(AND(ISNUMBER(Q375),P375&gt;0),Q375,P375*R375)</f>
        <v>0</v>
      </c>
      <c r="T375" s="31" t="n">
        <f aca="false">DAY(EOMONTH(C375,0))</f>
        <v>31</v>
      </c>
    </row>
    <row r="376" customFormat="false" ht="15" hidden="false" customHeight="false" outlineLevel="0" collapsed="false">
      <c r="A376" s="26" t="s">
        <v>88</v>
      </c>
      <c r="B376" s="26" t="s">
        <v>50</v>
      </c>
      <c r="C376" s="27" t="n">
        <v>42370</v>
      </c>
      <c r="D376" s="28" t="n">
        <v>0</v>
      </c>
      <c r="E376" s="28"/>
      <c r="F376" s="29" t="n">
        <f aca="false">IF(AND(ISNUMBER(E376),D376&gt;0),E376/D376,IF($B376=$B375,IF(F375=0,1,F375),1))</f>
        <v>1</v>
      </c>
      <c r="G376" s="30" t="n">
        <f aca="false">IF(AND(ISNUMBER(E376),D376&gt;0),E376,D376*F376)</f>
        <v>0</v>
      </c>
      <c r="H376" s="28" t="n">
        <v>771</v>
      </c>
      <c r="I376" s="28"/>
      <c r="J376" s="29" t="n">
        <f aca="false">IF(AND(ISNUMBER(I376),H376&gt;0),I376/H376,IF($B376=$B375,IF(J375=0,1,J375),1))</f>
        <v>0.847858197932053</v>
      </c>
      <c r="K376" s="30" t="n">
        <f aca="false">IF(AND(ISNUMBER(I376),H376&gt;0),I376,H376*J376)</f>
        <v>653.698670605613</v>
      </c>
      <c r="L376" s="28" t="n">
        <v>0</v>
      </c>
      <c r="M376" s="28"/>
      <c r="N376" s="29" t="n">
        <f aca="false">IF(AND(ISNUMBER(M376),L376&gt;0),M376/L376,IF($B376=$B375,IF(N375=0,1,N375),1))</f>
        <v>1</v>
      </c>
      <c r="O376" s="30" t="n">
        <f aca="false">IF(AND(ISNUMBER(M376),L376&gt;0),M376,L376*N376)</f>
        <v>0</v>
      </c>
      <c r="P376" s="28" t="n">
        <v>0</v>
      </c>
      <c r="Q376" s="28"/>
      <c r="R376" s="29" t="n">
        <f aca="false">IF(AND(ISNUMBER(Q376),P376&gt;0),Q376/P376,IF($B376=$B375,IF(R375=0,1,R375),1))</f>
        <v>1</v>
      </c>
      <c r="S376" s="30" t="n">
        <f aca="false">IF(AND(ISNUMBER(Q376),P376&gt;0),Q376,P376*R376)</f>
        <v>0</v>
      </c>
      <c r="T376" s="31" t="n">
        <f aca="false">DAY(EOMONTH(C376,0))</f>
        <v>31</v>
      </c>
    </row>
    <row r="377" customFormat="false" ht="15" hidden="false" customHeight="false" outlineLevel="0" collapsed="false">
      <c r="A377" s="26" t="s">
        <v>88</v>
      </c>
      <c r="B377" s="26" t="s">
        <v>50</v>
      </c>
      <c r="C377" s="27" t="n">
        <v>42736</v>
      </c>
      <c r="D377" s="28" t="n">
        <v>0</v>
      </c>
      <c r="E377" s="28"/>
      <c r="F377" s="29" t="n">
        <f aca="false">IF(AND(ISNUMBER(E377),D377&gt;0),E377/D377,IF($B377=$B376,IF(F376=0,1,F376),1))</f>
        <v>1</v>
      </c>
      <c r="G377" s="30" t="n">
        <f aca="false">IF(AND(ISNUMBER(E377),D377&gt;0),E377,D377*F377)</f>
        <v>0</v>
      </c>
      <c r="H377" s="28" t="n">
        <v>751</v>
      </c>
      <c r="I377" s="28"/>
      <c r="J377" s="29" t="n">
        <f aca="false">IF(AND(ISNUMBER(I377),H377&gt;0),I377/H377,IF($B377=$B376,IF(J376=0,1,J376),1))</f>
        <v>0.847858197932053</v>
      </c>
      <c r="K377" s="30" t="n">
        <f aca="false">IF(AND(ISNUMBER(I377),H377&gt;0),I377,H377*J377)</f>
        <v>636.741506646972</v>
      </c>
      <c r="L377" s="28" t="n">
        <v>0</v>
      </c>
      <c r="M377" s="28"/>
      <c r="N377" s="29" t="n">
        <f aca="false">IF(AND(ISNUMBER(M377),L377&gt;0),M377/L377,IF($B377=$B376,IF(N376=0,1,N376),1))</f>
        <v>1</v>
      </c>
      <c r="O377" s="30" t="n">
        <f aca="false">IF(AND(ISNUMBER(M377),L377&gt;0),M377,L377*N377)</f>
        <v>0</v>
      </c>
      <c r="P377" s="28" t="n">
        <v>0</v>
      </c>
      <c r="Q377" s="28"/>
      <c r="R377" s="29" t="n">
        <f aca="false">IF(AND(ISNUMBER(Q377),P377&gt;0),Q377/P377,IF($B377=$B376,IF(R376=0,1,R376),1))</f>
        <v>1</v>
      </c>
      <c r="S377" s="30" t="n">
        <f aca="false">IF(AND(ISNUMBER(Q377),P377&gt;0),Q377,P377*R377)</f>
        <v>0</v>
      </c>
      <c r="T377" s="31" t="n">
        <f aca="false">DAY(EOMONTH(C377,0))</f>
        <v>31</v>
      </c>
    </row>
    <row r="378" customFormat="false" ht="15" hidden="false" customHeight="false" outlineLevel="0" collapsed="false">
      <c r="A378" s="26" t="s">
        <v>88</v>
      </c>
      <c r="B378" s="26" t="s">
        <v>50</v>
      </c>
      <c r="C378" s="27" t="n">
        <v>42767</v>
      </c>
      <c r="D378" s="28" t="n">
        <v>0</v>
      </c>
      <c r="E378" s="28"/>
      <c r="F378" s="29" t="n">
        <f aca="false">IF(AND(ISNUMBER(E378),D378&gt;0),E378/D378,IF($B378=$B377,IF(F377=0,1,F377),1))</f>
        <v>1</v>
      </c>
      <c r="G378" s="30" t="n">
        <f aca="false">IF(AND(ISNUMBER(E378),D378&gt;0),E378,D378*F378)</f>
        <v>0</v>
      </c>
      <c r="H378" s="28" t="n">
        <v>784</v>
      </c>
      <c r="I378" s="28"/>
      <c r="J378" s="29" t="n">
        <f aca="false">IF(AND(ISNUMBER(I378),H378&gt;0),I378/H378,IF($B378=$B377,IF(J377=0,1,J377),1))</f>
        <v>0.847858197932053</v>
      </c>
      <c r="K378" s="30" t="n">
        <f aca="false">IF(AND(ISNUMBER(I378),H378&gt;0),I378,H378*J378)</f>
        <v>664.72082717873</v>
      </c>
      <c r="L378" s="28" t="n">
        <v>0</v>
      </c>
      <c r="M378" s="28"/>
      <c r="N378" s="29" t="n">
        <f aca="false">IF(AND(ISNUMBER(M378),L378&gt;0),M378/L378,IF($B378=$B377,IF(N377=0,1,N377),1))</f>
        <v>1</v>
      </c>
      <c r="O378" s="30" t="n">
        <f aca="false">IF(AND(ISNUMBER(M378),L378&gt;0),M378,L378*N378)</f>
        <v>0</v>
      </c>
      <c r="P378" s="28" t="n">
        <v>0</v>
      </c>
      <c r="Q378" s="28"/>
      <c r="R378" s="29" t="n">
        <f aca="false">IF(AND(ISNUMBER(Q378),P378&gt;0),Q378/P378,IF($B378=$B377,IF(R377=0,1,R377),1))</f>
        <v>1</v>
      </c>
      <c r="S378" s="30" t="n">
        <f aca="false">IF(AND(ISNUMBER(Q378),P378&gt;0),Q378,P378*R378)</f>
        <v>0</v>
      </c>
      <c r="T378" s="31" t="n">
        <f aca="false">DAY(EOMONTH(C378,0))</f>
        <v>28</v>
      </c>
    </row>
    <row r="379" customFormat="false" ht="15" hidden="false" customHeight="false" outlineLevel="0" collapsed="false">
      <c r="A379" s="26" t="s">
        <v>88</v>
      </c>
      <c r="B379" s="26" t="s">
        <v>50</v>
      </c>
      <c r="C379" s="27" t="n">
        <v>42795</v>
      </c>
      <c r="D379" s="28" t="n">
        <v>0</v>
      </c>
      <c r="E379" s="28"/>
      <c r="F379" s="29" t="n">
        <f aca="false">IF(AND(ISNUMBER(E379),D379&gt;0),E379/D379,IF($B379=$B378,IF(F378=0,1,F378),1))</f>
        <v>1</v>
      </c>
      <c r="G379" s="30" t="n">
        <f aca="false">IF(AND(ISNUMBER(E379),D379&gt;0),E379,D379*F379)</f>
        <v>0</v>
      </c>
      <c r="H379" s="28" t="n">
        <v>758</v>
      </c>
      <c r="I379" s="28"/>
      <c r="J379" s="29" t="n">
        <f aca="false">IF(AND(ISNUMBER(I379),H379&gt;0),I379/H379,IF($B379=$B378,IF(J378=0,1,J378),1))</f>
        <v>0.847858197932053</v>
      </c>
      <c r="K379" s="30" t="n">
        <f aca="false">IF(AND(ISNUMBER(I379),H379&gt;0),I379,H379*J379)</f>
        <v>642.676514032496</v>
      </c>
      <c r="L379" s="28" t="n">
        <v>0</v>
      </c>
      <c r="M379" s="28"/>
      <c r="N379" s="29" t="n">
        <f aca="false">IF(AND(ISNUMBER(M379),L379&gt;0),M379/L379,IF($B379=$B378,IF(N378=0,1,N378),1))</f>
        <v>1</v>
      </c>
      <c r="O379" s="30" t="n">
        <f aca="false">IF(AND(ISNUMBER(M379),L379&gt;0),M379,L379*N379)</f>
        <v>0</v>
      </c>
      <c r="P379" s="28" t="n">
        <v>0</v>
      </c>
      <c r="Q379" s="28"/>
      <c r="R379" s="29" t="n">
        <f aca="false">IF(AND(ISNUMBER(Q379),P379&gt;0),Q379/P379,IF($B379=$B378,IF(R378=0,1,R378),1))</f>
        <v>1</v>
      </c>
      <c r="S379" s="30" t="n">
        <f aca="false">IF(AND(ISNUMBER(Q379),P379&gt;0),Q379,P379*R379)</f>
        <v>0</v>
      </c>
      <c r="T379" s="31" t="n">
        <f aca="false">DAY(EOMONTH(C379,0))</f>
        <v>31</v>
      </c>
    </row>
    <row r="380" customFormat="false" ht="15" hidden="false" customHeight="false" outlineLevel="0" collapsed="false">
      <c r="A380" s="26" t="s">
        <v>88</v>
      </c>
      <c r="B380" s="26" t="s">
        <v>50</v>
      </c>
      <c r="C380" s="27" t="n">
        <v>42826</v>
      </c>
      <c r="D380" s="28" t="n">
        <v>0</v>
      </c>
      <c r="E380" s="28"/>
      <c r="F380" s="29" t="n">
        <f aca="false">IF(AND(ISNUMBER(E380),D380&gt;0),E380/D380,IF($B380=$B379,IF(F379=0,1,F379),1))</f>
        <v>1</v>
      </c>
      <c r="G380" s="30" t="n">
        <f aca="false">IF(AND(ISNUMBER(E380),D380&gt;0),E380,D380*F380)</f>
        <v>0</v>
      </c>
      <c r="H380" s="28" t="n">
        <v>703</v>
      </c>
      <c r="I380" s="28"/>
      <c r="J380" s="29" t="n">
        <f aca="false">IF(AND(ISNUMBER(I380),H380&gt;0),I380/H380,IF($B380=$B379,IF(J379=0,1,J379),1))</f>
        <v>0.847858197932053</v>
      </c>
      <c r="K380" s="30" t="n">
        <f aca="false">IF(AND(ISNUMBER(I380),H380&gt;0),I380,H380*J380)</f>
        <v>596.044313146233</v>
      </c>
      <c r="L380" s="28" t="n">
        <v>0</v>
      </c>
      <c r="M380" s="28"/>
      <c r="N380" s="29" t="n">
        <f aca="false">IF(AND(ISNUMBER(M380),L380&gt;0),M380/L380,IF($B380=$B379,IF(N379=0,1,N379),1))</f>
        <v>1</v>
      </c>
      <c r="O380" s="30" t="n">
        <f aca="false">IF(AND(ISNUMBER(M380),L380&gt;0),M380,L380*N380)</f>
        <v>0</v>
      </c>
      <c r="P380" s="28" t="n">
        <v>0</v>
      </c>
      <c r="Q380" s="28"/>
      <c r="R380" s="29" t="n">
        <f aca="false">IF(AND(ISNUMBER(Q380),P380&gt;0),Q380/P380,IF($B380=$B379,IF(R379=0,1,R379),1))</f>
        <v>1</v>
      </c>
      <c r="S380" s="30" t="n">
        <f aca="false">IF(AND(ISNUMBER(Q380),P380&gt;0),Q380,P380*R380)</f>
        <v>0</v>
      </c>
      <c r="T380" s="31" t="n">
        <f aca="false">DAY(EOMONTH(C380,0))</f>
        <v>30</v>
      </c>
    </row>
    <row r="381" customFormat="false" ht="15" hidden="false" customHeight="false" outlineLevel="0" collapsed="false">
      <c r="A381" s="26" t="s">
        <v>88</v>
      </c>
      <c r="B381" s="26" t="s">
        <v>50</v>
      </c>
      <c r="C381" s="27" t="n">
        <v>42856</v>
      </c>
      <c r="D381" s="28" t="n">
        <v>0</v>
      </c>
      <c r="E381" s="28"/>
      <c r="F381" s="29" t="n">
        <f aca="false">IF(AND(ISNUMBER(E381),D381&gt;0),E381/D381,IF($B381=$B380,IF(F380=0,1,F380),1))</f>
        <v>1</v>
      </c>
      <c r="G381" s="30" t="n">
        <f aca="false">IF(AND(ISNUMBER(E381),D381&gt;0),E381,D381*F381)</f>
        <v>0</v>
      </c>
      <c r="H381" s="28" t="n">
        <v>777</v>
      </c>
      <c r="I381" s="28"/>
      <c r="J381" s="29" t="n">
        <f aca="false">IF(AND(ISNUMBER(I381),H381&gt;0),I381/H381,IF($B381=$B380,IF(J380=0,1,J380),1))</f>
        <v>0.847858197932053</v>
      </c>
      <c r="K381" s="30" t="n">
        <f aca="false">IF(AND(ISNUMBER(I381),H381&gt;0),I381,H381*J381)</f>
        <v>658.785819793205</v>
      </c>
      <c r="L381" s="28" t="n">
        <v>0</v>
      </c>
      <c r="M381" s="28"/>
      <c r="N381" s="29" t="n">
        <f aca="false">IF(AND(ISNUMBER(M381),L381&gt;0),M381/L381,IF($B381=$B380,IF(N380=0,1,N380),1))</f>
        <v>1</v>
      </c>
      <c r="O381" s="30" t="n">
        <f aca="false">IF(AND(ISNUMBER(M381),L381&gt;0),M381,L381*N381)</f>
        <v>0</v>
      </c>
      <c r="P381" s="28" t="n">
        <v>0</v>
      </c>
      <c r="Q381" s="28"/>
      <c r="R381" s="29" t="n">
        <f aca="false">IF(AND(ISNUMBER(Q381),P381&gt;0),Q381/P381,IF($B381=$B380,IF(R380=0,1,R380),1))</f>
        <v>1</v>
      </c>
      <c r="S381" s="30" t="n">
        <f aca="false">IF(AND(ISNUMBER(Q381),P381&gt;0),Q381,P381*R381)</f>
        <v>0</v>
      </c>
      <c r="T381" s="31" t="n">
        <f aca="false">DAY(EOMONTH(C381,0))</f>
        <v>31</v>
      </c>
    </row>
    <row r="382" customFormat="false" ht="15" hidden="false" customHeight="false" outlineLevel="0" collapsed="false">
      <c r="A382" s="26" t="s">
        <v>88</v>
      </c>
      <c r="B382" s="26" t="s">
        <v>51</v>
      </c>
      <c r="C382" s="27" t="n">
        <v>39845</v>
      </c>
      <c r="D382" s="28" t="n">
        <v>36.9</v>
      </c>
      <c r="E382" s="28" t="n">
        <v>51</v>
      </c>
      <c r="F382" s="29" t="n">
        <f aca="false">IF(AND(ISNUMBER(E382),D382&gt;0),E382/D382,IF($B382=$B381,IF(F381=0,1,F381),1))</f>
        <v>1.38211382113821</v>
      </c>
      <c r="G382" s="30" t="n">
        <f aca="false">IF(AND(ISNUMBER(E382),D382&gt;0),E382,D382*F382)</f>
        <v>51</v>
      </c>
      <c r="H382" s="28" t="n">
        <v>1625</v>
      </c>
      <c r="I382" s="28" t="n">
        <v>10028</v>
      </c>
      <c r="J382" s="29" t="n">
        <f aca="false">IF(AND(ISNUMBER(I382),H382&gt;0),I382/H382,IF($B382=$B381,IF(J381=0,1,J381),1))</f>
        <v>6.17107692307692</v>
      </c>
      <c r="K382" s="30" t="n">
        <f aca="false">IF(AND(ISNUMBER(I382),H382&gt;0),I382,H382*J382)</f>
        <v>10028</v>
      </c>
      <c r="L382" s="28" t="n">
        <v>23.7</v>
      </c>
      <c r="M382" s="28" t="n">
        <v>13</v>
      </c>
      <c r="N382" s="29" t="n">
        <f aca="false">IF(AND(ISNUMBER(M382),L382&gt;0),M382/L382,IF($B382=$B381,IF(N381=0,1,N381),1))</f>
        <v>0.548523206751055</v>
      </c>
      <c r="O382" s="30" t="n">
        <f aca="false">IF(AND(ISNUMBER(M382),L382&gt;0),M382,L382*N382)</f>
        <v>13</v>
      </c>
      <c r="P382" s="28" t="n">
        <v>60.7</v>
      </c>
      <c r="Q382" s="28" t="n">
        <v>64</v>
      </c>
      <c r="R382" s="29" t="n">
        <f aca="false">IF(AND(ISNUMBER(Q382),P382&gt;0),Q382/P382,IF($B382=$B381,IF(R381=0,1,R381),1))</f>
        <v>1.05436573311367</v>
      </c>
      <c r="S382" s="30" t="n">
        <f aca="false">IF(AND(ISNUMBER(Q382),P382&gt;0),Q382,P382*R382)</f>
        <v>64</v>
      </c>
      <c r="T382" s="31" t="n">
        <f aca="false">DAY(EOMONTH(C382,0))</f>
        <v>28</v>
      </c>
    </row>
    <row r="383" customFormat="false" ht="15" hidden="false" customHeight="false" outlineLevel="0" collapsed="false">
      <c r="A383" s="26" t="s">
        <v>88</v>
      </c>
      <c r="B383" s="26" t="s">
        <v>51</v>
      </c>
      <c r="C383" s="27" t="n">
        <v>39873</v>
      </c>
      <c r="D383" s="28" t="n">
        <v>36.5</v>
      </c>
      <c r="E383" s="28"/>
      <c r="F383" s="29" t="n">
        <f aca="false">IF(AND(ISNUMBER(E383),D383&gt;0),E383/D383,IF($B383=$B382,IF(F382=0,1,F382),1))</f>
        <v>1.38211382113821</v>
      </c>
      <c r="G383" s="30" t="n">
        <f aca="false">IF(AND(ISNUMBER(E383),D383&gt;0),E383,D383*F383)</f>
        <v>50.4471544715447</v>
      </c>
      <c r="H383" s="28" t="n">
        <v>1278</v>
      </c>
      <c r="I383" s="28"/>
      <c r="J383" s="29" t="n">
        <f aca="false">IF(AND(ISNUMBER(I383),H383&gt;0),I383/H383,IF($B383=$B382,IF(J382=0,1,J382),1))</f>
        <v>6.17107692307692</v>
      </c>
      <c r="K383" s="30" t="n">
        <f aca="false">IF(AND(ISNUMBER(I383),H383&gt;0),I383,H383*J383)</f>
        <v>7886.63630769231</v>
      </c>
      <c r="L383" s="28" t="n">
        <v>14.9</v>
      </c>
      <c r="M383" s="28"/>
      <c r="N383" s="29" t="n">
        <f aca="false">IF(AND(ISNUMBER(M383),L383&gt;0),M383/L383,IF($B383=$B382,IF(N382=0,1,N382),1))</f>
        <v>0.548523206751055</v>
      </c>
      <c r="O383" s="30" t="n">
        <f aca="false">IF(AND(ISNUMBER(M383),L383&gt;0),M383,L383*N383)</f>
        <v>8.17299578059072</v>
      </c>
      <c r="P383" s="28" t="n">
        <v>51.4</v>
      </c>
      <c r="Q383" s="28"/>
      <c r="R383" s="29" t="n">
        <f aca="false">IF(AND(ISNUMBER(Q383),P383&gt;0),Q383/P383,IF($B383=$B382,IF(R382=0,1,R382),1))</f>
        <v>1.05436573311367</v>
      </c>
      <c r="S383" s="30" t="n">
        <f aca="false">IF(AND(ISNUMBER(Q383),P383&gt;0),Q383,P383*R383)</f>
        <v>54.1943986820428</v>
      </c>
      <c r="T383" s="31" t="n">
        <f aca="false">DAY(EOMONTH(C383,0))</f>
        <v>31</v>
      </c>
    </row>
    <row r="384" customFormat="false" ht="15" hidden="false" customHeight="false" outlineLevel="0" collapsed="false">
      <c r="A384" s="26" t="s">
        <v>88</v>
      </c>
      <c r="B384" s="26" t="s">
        <v>51</v>
      </c>
      <c r="C384" s="27" t="n">
        <v>39904</v>
      </c>
      <c r="D384" s="28" t="n">
        <v>30.6</v>
      </c>
      <c r="E384" s="28"/>
      <c r="F384" s="29" t="n">
        <f aca="false">IF(AND(ISNUMBER(E384),D384&gt;0),E384/D384,IF($B384=$B383,IF(F383=0,1,F383),1))</f>
        <v>1.38211382113821</v>
      </c>
      <c r="G384" s="30" t="n">
        <f aca="false">IF(AND(ISNUMBER(E384),D384&gt;0),E384,D384*F384)</f>
        <v>42.2926829268293</v>
      </c>
      <c r="H384" s="28" t="n">
        <v>1434</v>
      </c>
      <c r="I384" s="28"/>
      <c r="J384" s="29" t="n">
        <f aca="false">IF(AND(ISNUMBER(I384),H384&gt;0),I384/H384,IF($B384=$B383,IF(J383=0,1,J383),1))</f>
        <v>6.17107692307692</v>
      </c>
      <c r="K384" s="30" t="n">
        <f aca="false">IF(AND(ISNUMBER(I384),H384&gt;0),I384,H384*J384)</f>
        <v>8849.32430769231</v>
      </c>
      <c r="L384" s="28" t="n">
        <v>12.4</v>
      </c>
      <c r="M384" s="28"/>
      <c r="N384" s="29" t="n">
        <f aca="false">IF(AND(ISNUMBER(M384),L384&gt;0),M384/L384,IF($B384=$B383,IF(N383=0,1,N383),1))</f>
        <v>0.548523206751055</v>
      </c>
      <c r="O384" s="30" t="n">
        <f aca="false">IF(AND(ISNUMBER(M384),L384&gt;0),M384,L384*N384)</f>
        <v>6.80168776371308</v>
      </c>
      <c r="P384" s="28" t="n">
        <v>43</v>
      </c>
      <c r="Q384" s="28"/>
      <c r="R384" s="29" t="n">
        <f aca="false">IF(AND(ISNUMBER(Q384),P384&gt;0),Q384/P384,IF($B384=$B383,IF(R383=0,1,R383),1))</f>
        <v>1.05436573311367</v>
      </c>
      <c r="S384" s="30" t="n">
        <f aca="false">IF(AND(ISNUMBER(Q384),P384&gt;0),Q384,P384*R384)</f>
        <v>45.337726523888</v>
      </c>
      <c r="T384" s="31" t="n">
        <f aca="false">DAY(EOMONTH(C384,0))</f>
        <v>30</v>
      </c>
    </row>
    <row r="385" customFormat="false" ht="15" hidden="false" customHeight="false" outlineLevel="0" collapsed="false">
      <c r="A385" s="26" t="s">
        <v>88</v>
      </c>
      <c r="B385" s="26" t="s">
        <v>51</v>
      </c>
      <c r="C385" s="27" t="n">
        <v>39934</v>
      </c>
      <c r="D385" s="28" t="n">
        <v>31.5</v>
      </c>
      <c r="E385" s="28"/>
      <c r="F385" s="29" t="n">
        <f aca="false">IF(AND(ISNUMBER(E385),D385&gt;0),E385/D385,IF($B385=$B384,IF(F384=0,1,F384),1))</f>
        <v>1.38211382113821</v>
      </c>
      <c r="G385" s="30" t="n">
        <f aca="false">IF(AND(ISNUMBER(E385),D385&gt;0),E385,D385*F385)</f>
        <v>43.5365853658537</v>
      </c>
      <c r="H385" s="28" t="n">
        <v>1036</v>
      </c>
      <c r="I385" s="28"/>
      <c r="J385" s="29" t="n">
        <f aca="false">IF(AND(ISNUMBER(I385),H385&gt;0),I385/H385,IF($B385=$B384,IF(J384=0,1,J384),1))</f>
        <v>6.17107692307692</v>
      </c>
      <c r="K385" s="30" t="n">
        <f aca="false">IF(AND(ISNUMBER(I385),H385&gt;0),I385,H385*J385)</f>
        <v>6393.23569230769</v>
      </c>
      <c r="L385" s="28" t="n">
        <v>15</v>
      </c>
      <c r="M385" s="28"/>
      <c r="N385" s="29" t="n">
        <f aca="false">IF(AND(ISNUMBER(M385),L385&gt;0),M385/L385,IF($B385=$B384,IF(N384=0,1,N384),1))</f>
        <v>0.548523206751055</v>
      </c>
      <c r="O385" s="30" t="n">
        <f aca="false">IF(AND(ISNUMBER(M385),L385&gt;0),M385,L385*N385)</f>
        <v>8.22784810126582</v>
      </c>
      <c r="P385" s="28" t="n">
        <v>46.5</v>
      </c>
      <c r="Q385" s="28"/>
      <c r="R385" s="29" t="n">
        <f aca="false">IF(AND(ISNUMBER(Q385),P385&gt;0),Q385/P385,IF($B385=$B384,IF(R384=0,1,R384),1))</f>
        <v>1.05436573311367</v>
      </c>
      <c r="S385" s="30" t="n">
        <f aca="false">IF(AND(ISNUMBER(Q385),P385&gt;0),Q385,P385*R385)</f>
        <v>49.0280065897858</v>
      </c>
      <c r="T385" s="31" t="n">
        <f aca="false">DAY(EOMONTH(C385,0))</f>
        <v>31</v>
      </c>
    </row>
    <row r="386" customFormat="false" ht="15" hidden="false" customHeight="false" outlineLevel="0" collapsed="false">
      <c r="A386" s="26" t="s">
        <v>88</v>
      </c>
      <c r="B386" s="26" t="s">
        <v>51</v>
      </c>
      <c r="C386" s="27" t="n">
        <v>39965</v>
      </c>
      <c r="D386" s="28" t="n">
        <v>33.2</v>
      </c>
      <c r="E386" s="28"/>
      <c r="F386" s="29" t="n">
        <f aca="false">IF(AND(ISNUMBER(E386),D386&gt;0),E386/D386,IF($B386=$B385,IF(F385=0,1,F385),1))</f>
        <v>1.38211382113821</v>
      </c>
      <c r="G386" s="30" t="n">
        <f aca="false">IF(AND(ISNUMBER(E386),D386&gt;0),E386,D386*F386)</f>
        <v>45.8861788617886</v>
      </c>
      <c r="H386" s="28" t="n">
        <v>1181</v>
      </c>
      <c r="I386" s="28"/>
      <c r="J386" s="29" t="n">
        <f aca="false">IF(AND(ISNUMBER(I386),H386&gt;0),I386/H386,IF($B386=$B385,IF(J385=0,1,J385),1))</f>
        <v>6.17107692307692</v>
      </c>
      <c r="K386" s="30" t="n">
        <f aca="false">IF(AND(ISNUMBER(I386),H386&gt;0),I386,H386*J386)</f>
        <v>7288.04184615385</v>
      </c>
      <c r="L386" s="28" t="n">
        <v>14.5</v>
      </c>
      <c r="M386" s="28"/>
      <c r="N386" s="29" t="n">
        <f aca="false">IF(AND(ISNUMBER(M386),L386&gt;0),M386/L386,IF($B386=$B385,IF(N385=0,1,N385),1))</f>
        <v>0.548523206751055</v>
      </c>
      <c r="O386" s="30" t="n">
        <f aca="false">IF(AND(ISNUMBER(M386),L386&gt;0),M386,L386*N386)</f>
        <v>7.9535864978903</v>
      </c>
      <c r="P386" s="28" t="n">
        <v>47.7</v>
      </c>
      <c r="Q386" s="28"/>
      <c r="R386" s="29" t="n">
        <f aca="false">IF(AND(ISNUMBER(Q386),P386&gt;0),Q386/P386,IF($B386=$B385,IF(R385=0,1,R385),1))</f>
        <v>1.05436573311367</v>
      </c>
      <c r="S386" s="30" t="n">
        <f aca="false">IF(AND(ISNUMBER(Q386),P386&gt;0),Q386,P386*R386)</f>
        <v>50.2932454695222</v>
      </c>
      <c r="T386" s="31" t="n">
        <f aca="false">DAY(EOMONTH(C386,0))</f>
        <v>30</v>
      </c>
    </row>
    <row r="387" customFormat="false" ht="15" hidden="false" customHeight="false" outlineLevel="0" collapsed="false">
      <c r="A387" s="26" t="s">
        <v>88</v>
      </c>
      <c r="B387" s="26" t="s">
        <v>51</v>
      </c>
      <c r="C387" s="27" t="n">
        <v>39995</v>
      </c>
      <c r="D387" s="28" t="n">
        <v>0</v>
      </c>
      <c r="E387" s="28"/>
      <c r="F387" s="29" t="n">
        <f aca="false">IF(AND(ISNUMBER(E387),D387&gt;0),E387/D387,IF($B387=$B386,IF(F386=0,1,F386),1))</f>
        <v>1.38211382113821</v>
      </c>
      <c r="G387" s="30" t="n">
        <f aca="false">IF(AND(ISNUMBER(E387),D387&gt;0),E387,D387*F387)</f>
        <v>0</v>
      </c>
      <c r="H387" s="28" t="n">
        <v>0</v>
      </c>
      <c r="I387" s="28"/>
      <c r="J387" s="29" t="n">
        <f aca="false">IF(AND(ISNUMBER(I387),H387&gt;0),I387/H387,IF($B387=$B386,IF(J386=0,1,J386),1))</f>
        <v>6.17107692307692</v>
      </c>
      <c r="K387" s="30" t="n">
        <f aca="false">IF(AND(ISNUMBER(I387),H387&gt;0),I387,H387*J387)</f>
        <v>0</v>
      </c>
      <c r="L387" s="28" t="n">
        <v>0</v>
      </c>
      <c r="M387" s="28"/>
      <c r="N387" s="29" t="n">
        <f aca="false">IF(AND(ISNUMBER(M387),L387&gt;0),M387/L387,IF($B387=$B386,IF(N386=0,1,N386),1))</f>
        <v>0.548523206751055</v>
      </c>
      <c r="O387" s="30" t="n">
        <f aca="false">IF(AND(ISNUMBER(M387),L387&gt;0),M387,L387*N387)</f>
        <v>0</v>
      </c>
      <c r="P387" s="28" t="n">
        <v>0</v>
      </c>
      <c r="Q387" s="28"/>
      <c r="R387" s="29" t="n">
        <f aca="false">IF(AND(ISNUMBER(Q387),P387&gt;0),Q387/P387,IF($B387=$B386,IF(R386=0,1,R386),1))</f>
        <v>1.05436573311367</v>
      </c>
      <c r="S387" s="30" t="n">
        <f aca="false">IF(AND(ISNUMBER(Q387),P387&gt;0),Q387,P387*R387)</f>
        <v>0</v>
      </c>
      <c r="T387" s="31" t="n">
        <f aca="false">DAY(EOMONTH(C387,0))</f>
        <v>31</v>
      </c>
    </row>
    <row r="388" customFormat="false" ht="15" hidden="false" customHeight="false" outlineLevel="0" collapsed="false">
      <c r="A388" s="26" t="s">
        <v>88</v>
      </c>
      <c r="B388" s="26" t="s">
        <v>51</v>
      </c>
      <c r="C388" s="27" t="n">
        <v>40026</v>
      </c>
      <c r="D388" s="28" t="n">
        <v>37.6</v>
      </c>
      <c r="E388" s="28"/>
      <c r="F388" s="29" t="n">
        <f aca="false">IF(AND(ISNUMBER(E388),D388&gt;0),E388/D388,IF($B388=$B387,IF(F387=0,1,F387),1))</f>
        <v>1.38211382113821</v>
      </c>
      <c r="G388" s="30" t="n">
        <f aca="false">IF(AND(ISNUMBER(E388),D388&gt;0),E388,D388*F388)</f>
        <v>51.9674796747968</v>
      </c>
      <c r="H388" s="28" t="n">
        <v>0</v>
      </c>
      <c r="I388" s="28"/>
      <c r="J388" s="29" t="n">
        <f aca="false">IF(AND(ISNUMBER(I388),H388&gt;0),I388/H388,IF($B388=$B387,IF(J387=0,1,J387),1))</f>
        <v>6.17107692307692</v>
      </c>
      <c r="K388" s="30" t="n">
        <f aca="false">IF(AND(ISNUMBER(I388),H388&gt;0),I388,H388*J388)</f>
        <v>0</v>
      </c>
      <c r="L388" s="28" t="n">
        <v>14.6</v>
      </c>
      <c r="M388" s="28"/>
      <c r="N388" s="29" t="n">
        <f aca="false">IF(AND(ISNUMBER(M388),L388&gt;0),M388/L388,IF($B388=$B387,IF(N387=0,1,N387),1))</f>
        <v>0.548523206751055</v>
      </c>
      <c r="O388" s="30" t="n">
        <f aca="false">IF(AND(ISNUMBER(M388),L388&gt;0),M388,L388*N388)</f>
        <v>8.0084388185654</v>
      </c>
      <c r="P388" s="28" t="n">
        <v>52.2</v>
      </c>
      <c r="Q388" s="28"/>
      <c r="R388" s="29" t="n">
        <f aca="false">IF(AND(ISNUMBER(Q388),P388&gt;0),Q388/P388,IF($B388=$B387,IF(R387=0,1,R387),1))</f>
        <v>1.05436573311367</v>
      </c>
      <c r="S388" s="30" t="n">
        <f aca="false">IF(AND(ISNUMBER(Q388),P388&gt;0),Q388,P388*R388)</f>
        <v>55.0378912685338</v>
      </c>
      <c r="T388" s="31" t="n">
        <f aca="false">DAY(EOMONTH(C388,0))</f>
        <v>31</v>
      </c>
    </row>
    <row r="389" customFormat="false" ht="15" hidden="false" customHeight="false" outlineLevel="0" collapsed="false">
      <c r="A389" s="26" t="s">
        <v>88</v>
      </c>
      <c r="B389" s="26" t="s">
        <v>51</v>
      </c>
      <c r="C389" s="27" t="n">
        <v>40057</v>
      </c>
      <c r="D389" s="28" t="n">
        <v>31.3</v>
      </c>
      <c r="E389" s="28"/>
      <c r="F389" s="29" t="n">
        <f aca="false">IF(AND(ISNUMBER(E389),D389&gt;0),E389/D389,IF($B389=$B388,IF(F388=0,1,F388),1))</f>
        <v>1.38211382113821</v>
      </c>
      <c r="G389" s="30" t="n">
        <f aca="false">IF(AND(ISNUMBER(E389),D389&gt;0),E389,D389*F389)</f>
        <v>43.260162601626</v>
      </c>
      <c r="H389" s="28" t="n">
        <v>0</v>
      </c>
      <c r="I389" s="28"/>
      <c r="J389" s="29" t="n">
        <f aca="false">IF(AND(ISNUMBER(I389),H389&gt;0),I389/H389,IF($B389=$B388,IF(J388=0,1,J388),1))</f>
        <v>6.17107692307692</v>
      </c>
      <c r="K389" s="30" t="n">
        <f aca="false">IF(AND(ISNUMBER(I389),H389&gt;0),I389,H389*J389)</f>
        <v>0</v>
      </c>
      <c r="L389" s="28" t="n">
        <v>17</v>
      </c>
      <c r="M389" s="28"/>
      <c r="N389" s="29" t="n">
        <f aca="false">IF(AND(ISNUMBER(M389),L389&gt;0),M389/L389,IF($B389=$B388,IF(N388=0,1,N388),1))</f>
        <v>0.548523206751055</v>
      </c>
      <c r="O389" s="30" t="n">
        <f aca="false">IF(AND(ISNUMBER(M389),L389&gt;0),M389,L389*N389)</f>
        <v>9.32489451476793</v>
      </c>
      <c r="P389" s="28" t="n">
        <v>48.3</v>
      </c>
      <c r="Q389" s="28"/>
      <c r="R389" s="29" t="n">
        <f aca="false">IF(AND(ISNUMBER(Q389),P389&gt;0),Q389/P389,IF($B389=$B388,IF(R388=0,1,R388),1))</f>
        <v>1.05436573311367</v>
      </c>
      <c r="S389" s="30" t="n">
        <f aca="false">IF(AND(ISNUMBER(Q389),P389&gt;0),Q389,P389*R389)</f>
        <v>50.9258649093904</v>
      </c>
      <c r="T389" s="31" t="n">
        <f aca="false">DAY(EOMONTH(C389,0))</f>
        <v>30</v>
      </c>
    </row>
    <row r="390" customFormat="false" ht="15" hidden="false" customHeight="false" outlineLevel="0" collapsed="false">
      <c r="A390" s="26" t="s">
        <v>88</v>
      </c>
      <c r="B390" s="26" t="s">
        <v>51</v>
      </c>
      <c r="C390" s="27" t="n">
        <v>40087</v>
      </c>
      <c r="D390" s="28" t="n">
        <v>28.7</v>
      </c>
      <c r="E390" s="28"/>
      <c r="F390" s="29" t="n">
        <f aca="false">IF(AND(ISNUMBER(E390),D390&gt;0),E390/D390,IF($B390=$B389,IF(F389=0,1,F389),1))</f>
        <v>1.38211382113821</v>
      </c>
      <c r="G390" s="30" t="n">
        <f aca="false">IF(AND(ISNUMBER(E390),D390&gt;0),E390,D390*F390)</f>
        <v>39.6666666666667</v>
      </c>
      <c r="H390" s="28" t="n">
        <v>0</v>
      </c>
      <c r="I390" s="28"/>
      <c r="J390" s="29" t="n">
        <f aca="false">IF(AND(ISNUMBER(I390),H390&gt;0),I390/H390,IF($B390=$B389,IF(J389=0,1,J389),1))</f>
        <v>6.17107692307692</v>
      </c>
      <c r="K390" s="30" t="n">
        <f aca="false">IF(AND(ISNUMBER(I390),H390&gt;0),I390,H390*J390)</f>
        <v>0</v>
      </c>
      <c r="L390" s="28" t="n">
        <v>18.8</v>
      </c>
      <c r="M390" s="28"/>
      <c r="N390" s="29" t="n">
        <f aca="false">IF(AND(ISNUMBER(M390),L390&gt;0),M390/L390,IF($B390=$B389,IF(N389=0,1,N389),1))</f>
        <v>0.548523206751055</v>
      </c>
      <c r="O390" s="30" t="n">
        <f aca="false">IF(AND(ISNUMBER(M390),L390&gt;0),M390,L390*N390)</f>
        <v>10.3122362869198</v>
      </c>
      <c r="P390" s="28" t="n">
        <v>47.6</v>
      </c>
      <c r="Q390" s="28"/>
      <c r="R390" s="29" t="n">
        <f aca="false">IF(AND(ISNUMBER(Q390),P390&gt;0),Q390/P390,IF($B390=$B389,IF(R389=0,1,R389),1))</f>
        <v>1.05436573311367</v>
      </c>
      <c r="S390" s="30" t="n">
        <f aca="false">IF(AND(ISNUMBER(Q390),P390&gt;0),Q390,P390*R390)</f>
        <v>50.1878088962109</v>
      </c>
      <c r="T390" s="31" t="n">
        <f aca="false">DAY(EOMONTH(C390,0))</f>
        <v>31</v>
      </c>
    </row>
    <row r="391" customFormat="false" ht="15" hidden="false" customHeight="false" outlineLevel="0" collapsed="false">
      <c r="A391" s="26" t="s">
        <v>88</v>
      </c>
      <c r="B391" s="26" t="s">
        <v>51</v>
      </c>
      <c r="C391" s="27" t="n">
        <v>40118</v>
      </c>
      <c r="D391" s="28" t="n">
        <v>26.8</v>
      </c>
      <c r="E391" s="28"/>
      <c r="F391" s="29" t="n">
        <f aca="false">IF(AND(ISNUMBER(E391),D391&gt;0),E391/D391,IF($B391=$B390,IF(F390=0,1,F390),1))</f>
        <v>1.38211382113821</v>
      </c>
      <c r="G391" s="30" t="n">
        <f aca="false">IF(AND(ISNUMBER(E391),D391&gt;0),E391,D391*F391)</f>
        <v>37.0406504065041</v>
      </c>
      <c r="H391" s="28" t="n">
        <v>0</v>
      </c>
      <c r="I391" s="28"/>
      <c r="J391" s="29" t="n">
        <f aca="false">IF(AND(ISNUMBER(I391),H391&gt;0),I391/H391,IF($B391=$B390,IF(J390=0,1,J390),1))</f>
        <v>6.17107692307692</v>
      </c>
      <c r="K391" s="30" t="n">
        <f aca="false">IF(AND(ISNUMBER(I391),H391&gt;0),I391,H391*J391)</f>
        <v>0</v>
      </c>
      <c r="L391" s="28" t="n">
        <v>19.5</v>
      </c>
      <c r="M391" s="28"/>
      <c r="N391" s="29" t="n">
        <f aca="false">IF(AND(ISNUMBER(M391),L391&gt;0),M391/L391,IF($B391=$B390,IF(N390=0,1,N390),1))</f>
        <v>0.548523206751055</v>
      </c>
      <c r="O391" s="30" t="n">
        <f aca="false">IF(AND(ISNUMBER(M391),L391&gt;0),M391,L391*N391)</f>
        <v>10.6962025316456</v>
      </c>
      <c r="P391" s="28" t="n">
        <v>46.2</v>
      </c>
      <c r="Q391" s="28"/>
      <c r="R391" s="29" t="n">
        <f aca="false">IF(AND(ISNUMBER(Q391),P391&gt;0),Q391/P391,IF($B391=$B390,IF(R390=0,1,R390),1))</f>
        <v>1.05436573311367</v>
      </c>
      <c r="S391" s="30" t="n">
        <f aca="false">IF(AND(ISNUMBER(Q391),P391&gt;0),Q391,P391*R391)</f>
        <v>48.7116968698517</v>
      </c>
      <c r="T391" s="31" t="n">
        <f aca="false">DAY(EOMONTH(C391,0))</f>
        <v>30</v>
      </c>
    </row>
    <row r="392" customFormat="false" ht="15" hidden="false" customHeight="false" outlineLevel="0" collapsed="false">
      <c r="A392" s="26" t="s">
        <v>88</v>
      </c>
      <c r="B392" s="26" t="s">
        <v>51</v>
      </c>
      <c r="C392" s="27" t="n">
        <v>40148</v>
      </c>
      <c r="D392" s="28" t="n">
        <v>31.4</v>
      </c>
      <c r="E392" s="28"/>
      <c r="F392" s="29" t="n">
        <f aca="false">IF(AND(ISNUMBER(E392),D392&gt;0),E392/D392,IF($B392=$B391,IF(F391=0,1,F391),1))</f>
        <v>1.38211382113821</v>
      </c>
      <c r="G392" s="30" t="n">
        <f aca="false">IF(AND(ISNUMBER(E392),D392&gt;0),E392,D392*F392)</f>
        <v>43.3983739837398</v>
      </c>
      <c r="H392" s="28" t="n">
        <v>0</v>
      </c>
      <c r="I392" s="28"/>
      <c r="J392" s="29" t="n">
        <f aca="false">IF(AND(ISNUMBER(I392),H392&gt;0),I392/H392,IF($B392=$B391,IF(J391=0,1,J391),1))</f>
        <v>6.17107692307692</v>
      </c>
      <c r="K392" s="30" t="n">
        <f aca="false">IF(AND(ISNUMBER(I392),H392&gt;0),I392,H392*J392)</f>
        <v>0</v>
      </c>
      <c r="L392" s="28" t="n">
        <v>17.2</v>
      </c>
      <c r="M392" s="28"/>
      <c r="N392" s="29" t="n">
        <f aca="false">IF(AND(ISNUMBER(M392),L392&gt;0),M392/L392,IF($B392=$B391,IF(N391=0,1,N391),1))</f>
        <v>0.548523206751055</v>
      </c>
      <c r="O392" s="30" t="n">
        <f aca="false">IF(AND(ISNUMBER(M392),L392&gt;0),M392,L392*N392)</f>
        <v>9.43459915611814</v>
      </c>
      <c r="P392" s="28" t="n">
        <v>48.6</v>
      </c>
      <c r="Q392" s="28"/>
      <c r="R392" s="29" t="n">
        <f aca="false">IF(AND(ISNUMBER(Q392),P392&gt;0),Q392/P392,IF($B392=$B391,IF(R391=0,1,R391),1))</f>
        <v>1.05436573311367</v>
      </c>
      <c r="S392" s="30" t="n">
        <f aca="false">IF(AND(ISNUMBER(Q392),P392&gt;0),Q392,P392*R392)</f>
        <v>51.2421746293245</v>
      </c>
      <c r="T392" s="31" t="n">
        <f aca="false">DAY(EOMONTH(C392,0))</f>
        <v>31</v>
      </c>
    </row>
    <row r="393" customFormat="false" ht="15" hidden="false" customHeight="false" outlineLevel="0" collapsed="false">
      <c r="A393" s="26" t="s">
        <v>88</v>
      </c>
      <c r="B393" s="26" t="s">
        <v>51</v>
      </c>
      <c r="C393" s="27" t="n">
        <v>40179</v>
      </c>
      <c r="D393" s="28" t="n">
        <v>31.3</v>
      </c>
      <c r="E393" s="28"/>
      <c r="F393" s="29" t="n">
        <f aca="false">IF(AND(ISNUMBER(E393),D393&gt;0),E393/D393,IF($B393=$B392,IF(F392=0,1,F392),1))</f>
        <v>1.38211382113821</v>
      </c>
      <c r="G393" s="30" t="n">
        <f aca="false">IF(AND(ISNUMBER(E393),D393&gt;0),E393,D393*F393)</f>
        <v>43.260162601626</v>
      </c>
      <c r="H393" s="28" t="n">
        <v>0</v>
      </c>
      <c r="I393" s="28"/>
      <c r="J393" s="29" t="n">
        <f aca="false">IF(AND(ISNUMBER(I393),H393&gt;0),I393/H393,IF($B393=$B392,IF(J392=0,1,J392),1))</f>
        <v>6.17107692307692</v>
      </c>
      <c r="K393" s="30" t="n">
        <f aca="false">IF(AND(ISNUMBER(I393),H393&gt;0),I393,H393*J393)</f>
        <v>0</v>
      </c>
      <c r="L393" s="28" t="n">
        <v>17.3</v>
      </c>
      <c r="M393" s="28"/>
      <c r="N393" s="29" t="n">
        <f aca="false">IF(AND(ISNUMBER(M393),L393&gt;0),M393/L393,IF($B393=$B392,IF(N392=0,1,N392),1))</f>
        <v>0.548523206751055</v>
      </c>
      <c r="O393" s="30" t="n">
        <f aca="false">IF(AND(ISNUMBER(M393),L393&gt;0),M393,L393*N393)</f>
        <v>9.48945147679325</v>
      </c>
      <c r="P393" s="28" t="n">
        <v>48.6</v>
      </c>
      <c r="Q393" s="28"/>
      <c r="R393" s="29" t="n">
        <f aca="false">IF(AND(ISNUMBER(Q393),P393&gt;0),Q393/P393,IF($B393=$B392,IF(R392=0,1,R392),1))</f>
        <v>1.05436573311367</v>
      </c>
      <c r="S393" s="30" t="n">
        <f aca="false">IF(AND(ISNUMBER(Q393),P393&gt;0),Q393,P393*R393)</f>
        <v>51.2421746293245</v>
      </c>
      <c r="T393" s="31" t="n">
        <f aca="false">DAY(EOMONTH(C393,0))</f>
        <v>31</v>
      </c>
    </row>
    <row r="394" customFormat="false" ht="15" hidden="false" customHeight="false" outlineLevel="0" collapsed="false">
      <c r="A394" s="26" t="s">
        <v>88</v>
      </c>
      <c r="B394" s="26" t="s">
        <v>51</v>
      </c>
      <c r="C394" s="27" t="n">
        <v>40210</v>
      </c>
      <c r="D394" s="28" t="n">
        <v>354</v>
      </c>
      <c r="E394" s="28" t="n">
        <v>357.5</v>
      </c>
      <c r="F394" s="29" t="n">
        <f aca="false">IF(AND(ISNUMBER(E394),D394&gt;0),E394/D394,IF($B394=$B393,IF(F393=0,1,F393),1))</f>
        <v>1.00988700564972</v>
      </c>
      <c r="G394" s="30" t="n">
        <f aca="false">IF(AND(ISNUMBER(E394),D394&gt;0),E394,D394*F394)</f>
        <v>357.5</v>
      </c>
      <c r="H394" s="28" t="n">
        <v>0</v>
      </c>
      <c r="I394" s="28" t="n">
        <v>251.5</v>
      </c>
      <c r="J394" s="29" t="n">
        <f aca="false">IF(AND(ISNUMBER(I394),H394&gt;0),I394/H394,IF($B394=$B393,IF(J393=0,1,J393),1))</f>
        <v>6.17107692307692</v>
      </c>
      <c r="K394" s="30" t="n">
        <f aca="false">IF(AND(ISNUMBER(I394),H394&gt;0),I394,H394*J394)</f>
        <v>0</v>
      </c>
      <c r="L394" s="28" t="n">
        <v>97.5</v>
      </c>
      <c r="M394" s="28" t="n">
        <v>64.5</v>
      </c>
      <c r="N394" s="29" t="n">
        <f aca="false">IF(AND(ISNUMBER(M394),L394&gt;0),M394/L394,IF($B394=$B393,IF(N393=0,1,N393),1))</f>
        <v>0.661538461538462</v>
      </c>
      <c r="O394" s="30" t="n">
        <f aca="false">IF(AND(ISNUMBER(M394),L394&gt;0),M394,L394*N394)</f>
        <v>64.5</v>
      </c>
      <c r="P394" s="28" t="n">
        <v>451</v>
      </c>
      <c r="Q394" s="28" t="n">
        <v>422</v>
      </c>
      <c r="R394" s="29" t="n">
        <f aca="false">IF(AND(ISNUMBER(Q394),P394&gt;0),Q394/P394,IF($B394=$B393,IF(R393=0,1,R393),1))</f>
        <v>0.93569844789357</v>
      </c>
      <c r="S394" s="30" t="n">
        <f aca="false">IF(AND(ISNUMBER(Q394),P394&gt;0),Q394,P394*R394)</f>
        <v>422</v>
      </c>
      <c r="T394" s="31" t="n">
        <f aca="false">DAY(EOMONTH(C394,0))</f>
        <v>28</v>
      </c>
    </row>
    <row r="395" customFormat="false" ht="15" hidden="false" customHeight="false" outlineLevel="0" collapsed="false">
      <c r="A395" s="26" t="s">
        <v>88</v>
      </c>
      <c r="B395" s="26" t="s">
        <v>51</v>
      </c>
      <c r="C395" s="27" t="n">
        <v>40238</v>
      </c>
      <c r="D395" s="28" t="n">
        <v>0</v>
      </c>
      <c r="E395" s="28" t="n">
        <v>218.333333333333</v>
      </c>
      <c r="F395" s="29" t="n">
        <f aca="false">IF(AND(ISNUMBER(E395),D395&gt;0),E395/D395,IF($B395=$B394,IF(F394=0,1,F394),1))</f>
        <v>1.00988700564972</v>
      </c>
      <c r="G395" s="30" t="n">
        <f aca="false">IF(AND(ISNUMBER(E395),D395&gt;0),E395,D395*F395)</f>
        <v>0</v>
      </c>
      <c r="H395" s="28" t="n">
        <v>0</v>
      </c>
      <c r="I395" s="28" t="n">
        <v>2787</v>
      </c>
      <c r="J395" s="29" t="n">
        <f aca="false">IF(AND(ISNUMBER(I395),H395&gt;0),I395/H395,IF($B395=$B394,IF(J394=0,1,J394),1))</f>
        <v>6.17107692307692</v>
      </c>
      <c r="K395" s="30" t="n">
        <f aca="false">IF(AND(ISNUMBER(I395),H395&gt;0),I395,H395*J395)</f>
        <v>0</v>
      </c>
      <c r="L395" s="28" t="n">
        <v>0</v>
      </c>
      <c r="M395" s="28" t="n">
        <v>93.6666666666667</v>
      </c>
      <c r="N395" s="29" t="n">
        <f aca="false">IF(AND(ISNUMBER(M395),L395&gt;0),M395/L395,IF($B395=$B394,IF(N394=0,1,N394),1))</f>
        <v>0.661538461538462</v>
      </c>
      <c r="O395" s="30" t="n">
        <f aca="false">IF(AND(ISNUMBER(M395),L395&gt;0),M395,L395*N395)</f>
        <v>0</v>
      </c>
      <c r="P395" s="28" t="n">
        <v>0</v>
      </c>
      <c r="Q395" s="28" t="n">
        <v>312</v>
      </c>
      <c r="R395" s="29" t="n">
        <f aca="false">IF(AND(ISNUMBER(Q395),P395&gt;0),Q395/P395,IF($B395=$B394,IF(R394=0,1,R394),1))</f>
        <v>0.93569844789357</v>
      </c>
      <c r="S395" s="30" t="n">
        <f aca="false">IF(AND(ISNUMBER(Q395),P395&gt;0),Q395,P395*R395)</f>
        <v>0</v>
      </c>
      <c r="T395" s="31" t="n">
        <f aca="false">DAY(EOMONTH(C395,0))</f>
        <v>31</v>
      </c>
    </row>
    <row r="396" customFormat="false" ht="15" hidden="false" customHeight="false" outlineLevel="0" collapsed="false">
      <c r="A396" s="26" t="s">
        <v>88</v>
      </c>
      <c r="B396" s="26" t="s">
        <v>51</v>
      </c>
      <c r="C396" s="27" t="n">
        <v>40269</v>
      </c>
      <c r="D396" s="28" t="n">
        <v>0</v>
      </c>
      <c r="E396" s="28"/>
      <c r="F396" s="29" t="n">
        <f aca="false">IF(AND(ISNUMBER(E396),D396&gt;0),E396/D396,IF($B396=$B395,IF(F395=0,1,F395),1))</f>
        <v>1.00988700564972</v>
      </c>
      <c r="G396" s="30" t="n">
        <f aca="false">IF(AND(ISNUMBER(E396),D396&gt;0),E396,D396*F396)</f>
        <v>0</v>
      </c>
      <c r="H396" s="28" t="n">
        <v>0</v>
      </c>
      <c r="I396" s="28"/>
      <c r="J396" s="29" t="n">
        <f aca="false">IF(AND(ISNUMBER(I396),H396&gt;0),I396/H396,IF($B396=$B395,IF(J395=0,1,J395),1))</f>
        <v>6.17107692307692</v>
      </c>
      <c r="K396" s="30" t="n">
        <f aca="false">IF(AND(ISNUMBER(I396),H396&gt;0),I396,H396*J396)</f>
        <v>0</v>
      </c>
      <c r="L396" s="28" t="n">
        <v>0</v>
      </c>
      <c r="M396" s="28"/>
      <c r="N396" s="29" t="n">
        <f aca="false">IF(AND(ISNUMBER(M396),L396&gt;0),M396/L396,IF($B396=$B395,IF(N395=0,1,N395),1))</f>
        <v>0.661538461538462</v>
      </c>
      <c r="O396" s="30" t="n">
        <f aca="false">IF(AND(ISNUMBER(M396),L396&gt;0),M396,L396*N396)</f>
        <v>0</v>
      </c>
      <c r="P396" s="28" t="n">
        <v>0</v>
      </c>
      <c r="Q396" s="28"/>
      <c r="R396" s="29" t="n">
        <f aca="false">IF(AND(ISNUMBER(Q396),P396&gt;0),Q396/P396,IF($B396=$B395,IF(R395=0,1,R395),1))</f>
        <v>0.93569844789357</v>
      </c>
      <c r="S396" s="30" t="n">
        <f aca="false">IF(AND(ISNUMBER(Q396),P396&gt;0),Q396,P396*R396)</f>
        <v>0</v>
      </c>
      <c r="T396" s="31" t="n">
        <f aca="false">DAY(EOMONTH(C396,0))</f>
        <v>30</v>
      </c>
    </row>
    <row r="397" customFormat="false" ht="15" hidden="false" customHeight="false" outlineLevel="0" collapsed="false">
      <c r="A397" s="26" t="s">
        <v>88</v>
      </c>
      <c r="B397" s="26" t="s">
        <v>51</v>
      </c>
      <c r="C397" s="27" t="n">
        <v>40299</v>
      </c>
      <c r="D397" s="28" t="n">
        <v>0</v>
      </c>
      <c r="E397" s="28"/>
      <c r="F397" s="29" t="n">
        <f aca="false">IF(AND(ISNUMBER(E397),D397&gt;0),E397/D397,IF($B397=$B396,IF(F396=0,1,F396),1))</f>
        <v>1.00988700564972</v>
      </c>
      <c r="G397" s="30" t="n">
        <f aca="false">IF(AND(ISNUMBER(E397),D397&gt;0),E397,D397*F397)</f>
        <v>0</v>
      </c>
      <c r="H397" s="28" t="n">
        <v>0</v>
      </c>
      <c r="I397" s="28"/>
      <c r="J397" s="29" t="n">
        <f aca="false">IF(AND(ISNUMBER(I397),H397&gt;0),I397/H397,IF($B397=$B396,IF(J396=0,1,J396),1))</f>
        <v>6.17107692307692</v>
      </c>
      <c r="K397" s="30" t="n">
        <f aca="false">IF(AND(ISNUMBER(I397),H397&gt;0),I397,H397*J397)</f>
        <v>0</v>
      </c>
      <c r="L397" s="28" t="n">
        <v>0</v>
      </c>
      <c r="M397" s="28"/>
      <c r="N397" s="29" t="n">
        <f aca="false">IF(AND(ISNUMBER(M397),L397&gt;0),M397/L397,IF($B397=$B396,IF(N396=0,1,N396),1))</f>
        <v>0.661538461538462</v>
      </c>
      <c r="O397" s="30" t="n">
        <f aca="false">IF(AND(ISNUMBER(M397),L397&gt;0),M397,L397*N397)</f>
        <v>0</v>
      </c>
      <c r="P397" s="28" t="n">
        <v>0</v>
      </c>
      <c r="Q397" s="28"/>
      <c r="R397" s="29" t="n">
        <f aca="false">IF(AND(ISNUMBER(Q397),P397&gt;0),Q397/P397,IF($B397=$B396,IF(R396=0,1,R396),1))</f>
        <v>0.93569844789357</v>
      </c>
      <c r="S397" s="30" t="n">
        <f aca="false">IF(AND(ISNUMBER(Q397),P397&gt;0),Q397,P397*R397)</f>
        <v>0</v>
      </c>
      <c r="T397" s="31" t="n">
        <f aca="false">DAY(EOMONTH(C397,0))</f>
        <v>31</v>
      </c>
    </row>
    <row r="398" customFormat="false" ht="15" hidden="false" customHeight="false" outlineLevel="0" collapsed="false">
      <c r="A398" s="26" t="s">
        <v>88</v>
      </c>
      <c r="B398" s="26" t="s">
        <v>51</v>
      </c>
      <c r="C398" s="27" t="n">
        <v>40330</v>
      </c>
      <c r="D398" s="28" t="n">
        <v>0</v>
      </c>
      <c r="E398" s="28" t="n">
        <v>0</v>
      </c>
      <c r="F398" s="29" t="n">
        <f aca="false">IF(AND(ISNUMBER(E398),D398&gt;0),E398/D398,IF($B398=$B397,IF(F397=0,1,F397),1))</f>
        <v>1.00988700564972</v>
      </c>
      <c r="G398" s="30" t="n">
        <f aca="false">IF(AND(ISNUMBER(E398),D398&gt;0),E398,D398*F398)</f>
        <v>0</v>
      </c>
      <c r="H398" s="28" t="n">
        <v>0</v>
      </c>
      <c r="I398" s="28" t="n">
        <v>3140</v>
      </c>
      <c r="J398" s="29" t="n">
        <f aca="false">IF(AND(ISNUMBER(I398),H398&gt;0),I398/H398,IF($B398=$B397,IF(J397=0,1,J397),1))</f>
        <v>6.17107692307692</v>
      </c>
      <c r="K398" s="30" t="n">
        <f aca="false">IF(AND(ISNUMBER(I398),H398&gt;0),I398,H398*J398)</f>
        <v>0</v>
      </c>
      <c r="L398" s="28" t="n">
        <v>0</v>
      </c>
      <c r="M398" s="28" t="n">
        <v>0</v>
      </c>
      <c r="N398" s="29" t="n">
        <f aca="false">IF(AND(ISNUMBER(M398),L398&gt;0),M398/L398,IF($B398=$B397,IF(N397=0,1,N397),1))</f>
        <v>0.661538461538462</v>
      </c>
      <c r="O398" s="30" t="n">
        <f aca="false">IF(AND(ISNUMBER(M398),L398&gt;0),M398,L398*N398)</f>
        <v>0</v>
      </c>
      <c r="P398" s="28" t="n">
        <v>0</v>
      </c>
      <c r="Q398" s="28" t="n">
        <v>0</v>
      </c>
      <c r="R398" s="29" t="n">
        <f aca="false">IF(AND(ISNUMBER(Q398),P398&gt;0),Q398/P398,IF($B398=$B397,IF(R397=0,1,R397),1))</f>
        <v>0.93569844789357</v>
      </c>
      <c r="S398" s="30" t="n">
        <f aca="false">IF(AND(ISNUMBER(Q398),P398&gt;0),Q398,P398*R398)</f>
        <v>0</v>
      </c>
      <c r="T398" s="31" t="n">
        <f aca="false">DAY(EOMONTH(C398,0))</f>
        <v>30</v>
      </c>
    </row>
    <row r="399" customFormat="false" ht="15" hidden="false" customHeight="false" outlineLevel="0" collapsed="false">
      <c r="A399" s="26" t="s">
        <v>88</v>
      </c>
      <c r="B399" s="26" t="s">
        <v>51</v>
      </c>
      <c r="C399" s="27" t="n">
        <v>40360</v>
      </c>
      <c r="D399" s="28" t="n">
        <v>0</v>
      </c>
      <c r="E399" s="28" t="n">
        <v>0</v>
      </c>
      <c r="F399" s="29" t="n">
        <f aca="false">IF(AND(ISNUMBER(E399),D399&gt;0),E399/D399,IF($B399=$B398,IF(F398=0,1,F398),1))</f>
        <v>1.00988700564972</v>
      </c>
      <c r="G399" s="30" t="n">
        <f aca="false">IF(AND(ISNUMBER(E399),D399&gt;0),E399,D399*F399)</f>
        <v>0</v>
      </c>
      <c r="H399" s="28" t="n">
        <v>0</v>
      </c>
      <c r="I399" s="28" t="n">
        <v>5081</v>
      </c>
      <c r="J399" s="29" t="n">
        <f aca="false">IF(AND(ISNUMBER(I399),H399&gt;0),I399/H399,IF($B399=$B398,IF(J398=0,1,J398),1))</f>
        <v>6.17107692307692</v>
      </c>
      <c r="K399" s="30" t="n">
        <f aca="false">IF(AND(ISNUMBER(I399),H399&gt;0),I399,H399*J399)</f>
        <v>0</v>
      </c>
      <c r="L399" s="28" t="n">
        <v>0</v>
      </c>
      <c r="M399" s="28" t="n">
        <v>0</v>
      </c>
      <c r="N399" s="29" t="n">
        <f aca="false">IF(AND(ISNUMBER(M399),L399&gt;0),M399/L399,IF($B399=$B398,IF(N398=0,1,N398),1))</f>
        <v>0.661538461538462</v>
      </c>
      <c r="O399" s="30" t="n">
        <f aca="false">IF(AND(ISNUMBER(M399),L399&gt;0),M399,L399*N399)</f>
        <v>0</v>
      </c>
      <c r="P399" s="28" t="n">
        <v>0</v>
      </c>
      <c r="Q399" s="28" t="n">
        <v>0</v>
      </c>
      <c r="R399" s="29" t="n">
        <f aca="false">IF(AND(ISNUMBER(Q399),P399&gt;0),Q399/P399,IF($B399=$B398,IF(R398=0,1,R398),1))</f>
        <v>0.93569844789357</v>
      </c>
      <c r="S399" s="30" t="n">
        <f aca="false">IF(AND(ISNUMBER(Q399),P399&gt;0),Q399,P399*R399)</f>
        <v>0</v>
      </c>
      <c r="T399" s="31" t="n">
        <f aca="false">DAY(EOMONTH(C399,0))</f>
        <v>31</v>
      </c>
    </row>
    <row r="400" customFormat="false" ht="15" hidden="false" customHeight="false" outlineLevel="0" collapsed="false">
      <c r="A400" s="26" t="s">
        <v>88</v>
      </c>
      <c r="B400" s="26" t="s">
        <v>51</v>
      </c>
      <c r="C400" s="27" t="n">
        <v>40391</v>
      </c>
      <c r="D400" s="28" t="n">
        <v>0</v>
      </c>
      <c r="E400" s="28" t="n">
        <v>0</v>
      </c>
      <c r="F400" s="29" t="n">
        <f aca="false">IF(AND(ISNUMBER(E400),D400&gt;0),E400/D400,IF($B400=$B399,IF(F399=0,1,F399),1))</f>
        <v>1.00988700564972</v>
      </c>
      <c r="G400" s="30" t="n">
        <f aca="false">IF(AND(ISNUMBER(E400),D400&gt;0),E400,D400*F400)</f>
        <v>0</v>
      </c>
      <c r="H400" s="28" t="n">
        <v>0</v>
      </c>
      <c r="I400" s="28" t="n">
        <v>9224</v>
      </c>
      <c r="J400" s="29" t="n">
        <f aca="false">IF(AND(ISNUMBER(I400),H400&gt;0),I400/H400,IF($B400=$B399,IF(J399=0,1,J399),1))</f>
        <v>6.17107692307692</v>
      </c>
      <c r="K400" s="30" t="n">
        <f aca="false">IF(AND(ISNUMBER(I400),H400&gt;0),I400,H400*J400)</f>
        <v>0</v>
      </c>
      <c r="L400" s="28" t="n">
        <v>0</v>
      </c>
      <c r="M400" s="28" t="n">
        <v>0</v>
      </c>
      <c r="N400" s="29" t="n">
        <f aca="false">IF(AND(ISNUMBER(M400),L400&gt;0),M400/L400,IF($B400=$B399,IF(N399=0,1,N399),1))</f>
        <v>0.661538461538462</v>
      </c>
      <c r="O400" s="30" t="n">
        <f aca="false">IF(AND(ISNUMBER(M400),L400&gt;0),M400,L400*N400)</f>
        <v>0</v>
      </c>
      <c r="P400" s="28" t="n">
        <v>0</v>
      </c>
      <c r="Q400" s="28" t="n">
        <v>0</v>
      </c>
      <c r="R400" s="29" t="n">
        <f aca="false">IF(AND(ISNUMBER(Q400),P400&gt;0),Q400/P400,IF($B400=$B399,IF(R399=0,1,R399),1))</f>
        <v>0.93569844789357</v>
      </c>
      <c r="S400" s="30" t="n">
        <f aca="false">IF(AND(ISNUMBER(Q400),P400&gt;0),Q400,P400*R400)</f>
        <v>0</v>
      </c>
      <c r="T400" s="31" t="n">
        <f aca="false">DAY(EOMONTH(C400,0))</f>
        <v>31</v>
      </c>
    </row>
    <row r="401" customFormat="false" ht="15" hidden="false" customHeight="false" outlineLevel="0" collapsed="false">
      <c r="A401" s="26" t="s">
        <v>88</v>
      </c>
      <c r="B401" s="26" t="s">
        <v>51</v>
      </c>
      <c r="C401" s="27" t="n">
        <v>40422</v>
      </c>
      <c r="D401" s="28" t="n">
        <v>49</v>
      </c>
      <c r="E401" s="28" t="n">
        <v>0</v>
      </c>
      <c r="F401" s="29" t="n">
        <f aca="false">IF(AND(ISNUMBER(E401),D401&gt;0),E401/D401,IF($B401=$B400,IF(F400=0,1,F400),1))</f>
        <v>0</v>
      </c>
      <c r="G401" s="30" t="n">
        <f aca="false">IF(AND(ISNUMBER(E401),D401&gt;0),E401,D401*F401)</f>
        <v>0</v>
      </c>
      <c r="H401" s="28" t="n">
        <v>0</v>
      </c>
      <c r="I401" s="28" t="n">
        <v>3856</v>
      </c>
      <c r="J401" s="29" t="n">
        <f aca="false">IF(AND(ISNUMBER(I401),H401&gt;0),I401/H401,IF($B401=$B400,IF(J400=0,1,J400),1))</f>
        <v>6.17107692307692</v>
      </c>
      <c r="K401" s="30" t="n">
        <f aca="false">IF(AND(ISNUMBER(I401),H401&gt;0),I401,H401*J401)</f>
        <v>0</v>
      </c>
      <c r="L401" s="28" t="n">
        <v>0</v>
      </c>
      <c r="M401" s="28" t="n">
        <v>0</v>
      </c>
      <c r="N401" s="29" t="n">
        <f aca="false">IF(AND(ISNUMBER(M401),L401&gt;0),M401/L401,IF($B401=$B400,IF(N400=0,1,N400),1))</f>
        <v>0.661538461538462</v>
      </c>
      <c r="O401" s="30" t="n">
        <f aca="false">IF(AND(ISNUMBER(M401),L401&gt;0),M401,L401*N401)</f>
        <v>0</v>
      </c>
      <c r="P401" s="28" t="n">
        <v>49</v>
      </c>
      <c r="Q401" s="28" t="n">
        <v>0</v>
      </c>
      <c r="R401" s="29" t="n">
        <f aca="false">IF(AND(ISNUMBER(Q401),P401&gt;0),Q401/P401,IF($B401=$B400,IF(R400=0,1,R400),1))</f>
        <v>0</v>
      </c>
      <c r="S401" s="30" t="n">
        <f aca="false">IF(AND(ISNUMBER(Q401),P401&gt;0),Q401,P401*R401)</f>
        <v>0</v>
      </c>
      <c r="T401" s="31" t="n">
        <f aca="false">DAY(EOMONTH(C401,0))</f>
        <v>30</v>
      </c>
    </row>
    <row r="402" customFormat="false" ht="15" hidden="false" customHeight="false" outlineLevel="0" collapsed="false">
      <c r="A402" s="26" t="s">
        <v>88</v>
      </c>
      <c r="B402" s="26" t="s">
        <v>51</v>
      </c>
      <c r="C402" s="27" t="n">
        <v>40452</v>
      </c>
      <c r="D402" s="28" t="n">
        <v>0</v>
      </c>
      <c r="E402" s="28" t="n">
        <v>0</v>
      </c>
      <c r="F402" s="29" t="n">
        <f aca="false">IF(AND(ISNUMBER(E402),D402&gt;0),E402/D402,IF($B402=$B401,IF(F401=0,1,F401),1))</f>
        <v>1</v>
      </c>
      <c r="G402" s="30" t="n">
        <f aca="false">IF(AND(ISNUMBER(E402),D402&gt;0),E402,D402*F402)</f>
        <v>0</v>
      </c>
      <c r="H402" s="28" t="n">
        <v>0</v>
      </c>
      <c r="I402" s="28" t="n">
        <v>3449</v>
      </c>
      <c r="J402" s="29" t="n">
        <f aca="false">IF(AND(ISNUMBER(I402),H402&gt;0),I402/H402,IF($B402=$B401,IF(J401=0,1,J401),1))</f>
        <v>6.17107692307692</v>
      </c>
      <c r="K402" s="30" t="n">
        <f aca="false">IF(AND(ISNUMBER(I402),H402&gt;0),I402,H402*J402)</f>
        <v>0</v>
      </c>
      <c r="L402" s="28" t="n">
        <v>0</v>
      </c>
      <c r="M402" s="28" t="n">
        <v>0</v>
      </c>
      <c r="N402" s="29" t="n">
        <f aca="false">IF(AND(ISNUMBER(M402),L402&gt;0),M402/L402,IF($B402=$B401,IF(N401=0,1,N401),1))</f>
        <v>0.661538461538462</v>
      </c>
      <c r="O402" s="30" t="n">
        <f aca="false">IF(AND(ISNUMBER(M402),L402&gt;0),M402,L402*N402)</f>
        <v>0</v>
      </c>
      <c r="P402" s="28" t="n">
        <v>0</v>
      </c>
      <c r="Q402" s="28" t="n">
        <v>0</v>
      </c>
      <c r="R402" s="29" t="n">
        <f aca="false">IF(AND(ISNUMBER(Q402),P402&gt;0),Q402/P402,IF($B402=$B401,IF(R401=0,1,R401),1))</f>
        <v>1</v>
      </c>
      <c r="S402" s="30" t="n">
        <f aca="false">IF(AND(ISNUMBER(Q402),P402&gt;0),Q402,P402*R402)</f>
        <v>0</v>
      </c>
      <c r="T402" s="31" t="n">
        <f aca="false">DAY(EOMONTH(C402,0))</f>
        <v>31</v>
      </c>
    </row>
    <row r="403" customFormat="false" ht="15" hidden="false" customHeight="false" outlineLevel="0" collapsed="false">
      <c r="A403" s="26" t="s">
        <v>88</v>
      </c>
      <c r="B403" s="26" t="s">
        <v>51</v>
      </c>
      <c r="C403" s="27" t="n">
        <v>40483</v>
      </c>
      <c r="D403" s="28" t="n">
        <v>0</v>
      </c>
      <c r="E403" s="28" t="n">
        <v>0</v>
      </c>
      <c r="F403" s="29" t="n">
        <f aca="false">IF(AND(ISNUMBER(E403),D403&gt;0),E403/D403,IF($B403=$B402,IF(F402=0,1,F402),1))</f>
        <v>1</v>
      </c>
      <c r="G403" s="30" t="n">
        <f aca="false">IF(AND(ISNUMBER(E403),D403&gt;0),E403,D403*F403)</f>
        <v>0</v>
      </c>
      <c r="H403" s="28" t="n">
        <v>0</v>
      </c>
      <c r="I403" s="28" t="n">
        <v>3616</v>
      </c>
      <c r="J403" s="29" t="n">
        <f aca="false">IF(AND(ISNUMBER(I403),H403&gt;0),I403/H403,IF($B403=$B402,IF(J402=0,1,J402),1))</f>
        <v>6.17107692307692</v>
      </c>
      <c r="K403" s="30" t="n">
        <f aca="false">IF(AND(ISNUMBER(I403),H403&gt;0),I403,H403*J403)</f>
        <v>0</v>
      </c>
      <c r="L403" s="28" t="n">
        <v>0</v>
      </c>
      <c r="M403" s="28" t="n">
        <v>0</v>
      </c>
      <c r="N403" s="29" t="n">
        <f aca="false">IF(AND(ISNUMBER(M403),L403&gt;0),M403/L403,IF($B403=$B402,IF(N402=0,1,N402),1))</f>
        <v>0.661538461538462</v>
      </c>
      <c r="O403" s="30" t="n">
        <f aca="false">IF(AND(ISNUMBER(M403),L403&gt;0),M403,L403*N403)</f>
        <v>0</v>
      </c>
      <c r="P403" s="28" t="n">
        <v>0</v>
      </c>
      <c r="Q403" s="28" t="n">
        <v>0</v>
      </c>
      <c r="R403" s="29" t="n">
        <f aca="false">IF(AND(ISNUMBER(Q403),P403&gt;0),Q403/P403,IF($B403=$B402,IF(R402=0,1,R402),1))</f>
        <v>1</v>
      </c>
      <c r="S403" s="30" t="n">
        <f aca="false">IF(AND(ISNUMBER(Q403),P403&gt;0),Q403,P403*R403)</f>
        <v>0</v>
      </c>
      <c r="T403" s="31" t="n">
        <f aca="false">DAY(EOMONTH(C403,0))</f>
        <v>30</v>
      </c>
    </row>
    <row r="404" customFormat="false" ht="15" hidden="false" customHeight="false" outlineLevel="0" collapsed="false">
      <c r="A404" s="26" t="s">
        <v>88</v>
      </c>
      <c r="B404" s="26" t="s">
        <v>51</v>
      </c>
      <c r="C404" s="27" t="n">
        <v>40513</v>
      </c>
      <c r="D404" s="28" t="n">
        <v>0</v>
      </c>
      <c r="E404" s="28"/>
      <c r="F404" s="29" t="n">
        <f aca="false">IF(AND(ISNUMBER(E404),D404&gt;0),E404/D404,IF($B404=$B403,IF(F403=0,1,F403),1))</f>
        <v>1</v>
      </c>
      <c r="G404" s="30" t="n">
        <f aca="false">IF(AND(ISNUMBER(E404),D404&gt;0),E404,D404*F404)</f>
        <v>0</v>
      </c>
      <c r="H404" s="28" t="n">
        <v>0</v>
      </c>
      <c r="I404" s="28"/>
      <c r="J404" s="29" t="n">
        <f aca="false">IF(AND(ISNUMBER(I404),H404&gt;0),I404/H404,IF($B404=$B403,IF(J403=0,1,J403),1))</f>
        <v>6.17107692307692</v>
      </c>
      <c r="K404" s="30" t="n">
        <f aca="false">IF(AND(ISNUMBER(I404),H404&gt;0),I404,H404*J404)</f>
        <v>0</v>
      </c>
      <c r="L404" s="28" t="n">
        <v>0</v>
      </c>
      <c r="M404" s="28"/>
      <c r="N404" s="29" t="n">
        <f aca="false">IF(AND(ISNUMBER(M404),L404&gt;0),M404/L404,IF($B404=$B403,IF(N403=0,1,N403),1))</f>
        <v>0.661538461538462</v>
      </c>
      <c r="O404" s="30" t="n">
        <f aca="false">IF(AND(ISNUMBER(M404),L404&gt;0),M404,L404*N404)</f>
        <v>0</v>
      </c>
      <c r="P404" s="28" t="n">
        <v>0</v>
      </c>
      <c r="Q404" s="28"/>
      <c r="R404" s="29" t="n">
        <f aca="false">IF(AND(ISNUMBER(Q404),P404&gt;0),Q404/P404,IF($B404=$B403,IF(R403=0,1,R403),1))</f>
        <v>1</v>
      </c>
      <c r="S404" s="30" t="n">
        <f aca="false">IF(AND(ISNUMBER(Q404),P404&gt;0),Q404,P404*R404)</f>
        <v>0</v>
      </c>
      <c r="T404" s="31" t="n">
        <f aca="false">DAY(EOMONTH(C404,0))</f>
        <v>31</v>
      </c>
    </row>
    <row r="405" customFormat="false" ht="15" hidden="false" customHeight="false" outlineLevel="0" collapsed="false">
      <c r="A405" s="26" t="s">
        <v>88</v>
      </c>
      <c r="B405" s="26" t="s">
        <v>51</v>
      </c>
      <c r="C405" s="27" t="n">
        <v>40544</v>
      </c>
      <c r="D405" s="28" t="n">
        <v>5.14</v>
      </c>
      <c r="E405" s="28"/>
      <c r="F405" s="29" t="n">
        <f aca="false">IF(AND(ISNUMBER(E405),D405&gt;0),E405/D405,IF($B405=$B404,IF(F404=0,1,F404),1))</f>
        <v>1</v>
      </c>
      <c r="G405" s="30" t="n">
        <f aca="false">IF(AND(ISNUMBER(E405),D405&gt;0),E405,D405*F405)</f>
        <v>5.14</v>
      </c>
      <c r="H405" s="28" t="n">
        <v>0</v>
      </c>
      <c r="I405" s="28"/>
      <c r="J405" s="29" t="n">
        <f aca="false">IF(AND(ISNUMBER(I405),H405&gt;0),I405/H405,IF($B405=$B404,IF(J404=0,1,J404),1))</f>
        <v>6.17107692307692</v>
      </c>
      <c r="K405" s="30" t="n">
        <f aca="false">IF(AND(ISNUMBER(I405),H405&gt;0),I405,H405*J405)</f>
        <v>0</v>
      </c>
      <c r="L405" s="28" t="n">
        <v>0</v>
      </c>
      <c r="M405" s="28"/>
      <c r="N405" s="29" t="n">
        <f aca="false">IF(AND(ISNUMBER(M405),L405&gt;0),M405/L405,IF($B405=$B404,IF(N404=0,1,N404),1))</f>
        <v>0.661538461538462</v>
      </c>
      <c r="O405" s="30" t="n">
        <f aca="false">IF(AND(ISNUMBER(M405),L405&gt;0),M405,L405*N405)</f>
        <v>0</v>
      </c>
      <c r="P405" s="28" t="n">
        <v>5.14</v>
      </c>
      <c r="Q405" s="28"/>
      <c r="R405" s="29" t="n">
        <f aca="false">IF(AND(ISNUMBER(Q405),P405&gt;0),Q405/P405,IF($B405=$B404,IF(R404=0,1,R404),1))</f>
        <v>1</v>
      </c>
      <c r="S405" s="30" t="n">
        <f aca="false">IF(AND(ISNUMBER(Q405),P405&gt;0),Q405,P405*R405)</f>
        <v>5.14</v>
      </c>
      <c r="T405" s="31" t="n">
        <f aca="false">DAY(EOMONTH(C405,0))</f>
        <v>31</v>
      </c>
    </row>
    <row r="406" customFormat="false" ht="15" hidden="false" customHeight="false" outlineLevel="0" collapsed="false">
      <c r="A406" s="26" t="s">
        <v>88</v>
      </c>
      <c r="B406" s="26" t="s">
        <v>51</v>
      </c>
      <c r="C406" s="27" t="n">
        <v>40575</v>
      </c>
      <c r="D406" s="28" t="n">
        <v>6.14</v>
      </c>
      <c r="E406" s="28" t="n">
        <v>0</v>
      </c>
      <c r="F406" s="29" t="n">
        <f aca="false">IF(AND(ISNUMBER(E406),D406&gt;0),E406/D406,IF($B406=$B405,IF(F405=0,1,F405),1))</f>
        <v>0</v>
      </c>
      <c r="G406" s="30" t="n">
        <f aca="false">IF(AND(ISNUMBER(E406),D406&gt;0),E406,D406*F406)</f>
        <v>0</v>
      </c>
      <c r="H406" s="28" t="n">
        <v>0</v>
      </c>
      <c r="I406" s="28" t="n">
        <v>4885</v>
      </c>
      <c r="J406" s="29" t="n">
        <f aca="false">IF(AND(ISNUMBER(I406),H406&gt;0),I406/H406,IF($B406=$B405,IF(J405=0,1,J405),1))</f>
        <v>6.17107692307692</v>
      </c>
      <c r="K406" s="30" t="n">
        <f aca="false">IF(AND(ISNUMBER(I406),H406&gt;0),I406,H406*J406)</f>
        <v>0</v>
      </c>
      <c r="L406" s="28" t="n">
        <v>0</v>
      </c>
      <c r="M406" s="28" t="n">
        <v>0</v>
      </c>
      <c r="N406" s="29" t="n">
        <f aca="false">IF(AND(ISNUMBER(M406),L406&gt;0),M406/L406,IF($B406=$B405,IF(N405=0,1,N405),1))</f>
        <v>0.661538461538462</v>
      </c>
      <c r="O406" s="30" t="n">
        <f aca="false">IF(AND(ISNUMBER(M406),L406&gt;0),M406,L406*N406)</f>
        <v>0</v>
      </c>
      <c r="P406" s="28" t="n">
        <v>6.14</v>
      </c>
      <c r="Q406" s="28" t="n">
        <v>0</v>
      </c>
      <c r="R406" s="29" t="n">
        <f aca="false">IF(AND(ISNUMBER(Q406),P406&gt;0),Q406/P406,IF($B406=$B405,IF(R405=0,1,R405),1))</f>
        <v>0</v>
      </c>
      <c r="S406" s="30" t="n">
        <f aca="false">IF(AND(ISNUMBER(Q406),P406&gt;0),Q406,P406*R406)</f>
        <v>0</v>
      </c>
      <c r="T406" s="31" t="n">
        <f aca="false">DAY(EOMONTH(C406,0))</f>
        <v>28</v>
      </c>
    </row>
    <row r="407" customFormat="false" ht="15" hidden="false" customHeight="false" outlineLevel="0" collapsed="false">
      <c r="A407" s="26" t="s">
        <v>88</v>
      </c>
      <c r="B407" s="26" t="s">
        <v>51</v>
      </c>
      <c r="C407" s="27" t="n">
        <v>40603</v>
      </c>
      <c r="D407" s="28" t="n">
        <v>0</v>
      </c>
      <c r="E407" s="28" t="n">
        <v>0</v>
      </c>
      <c r="F407" s="29" t="n">
        <f aca="false">IF(AND(ISNUMBER(E407),D407&gt;0),E407/D407,IF($B407=$B406,IF(F406=0,1,F406),1))</f>
        <v>1</v>
      </c>
      <c r="G407" s="30" t="n">
        <f aca="false">IF(AND(ISNUMBER(E407),D407&gt;0),E407,D407*F407)</f>
        <v>0</v>
      </c>
      <c r="H407" s="28" t="n">
        <v>0</v>
      </c>
      <c r="I407" s="28" t="n">
        <v>3988</v>
      </c>
      <c r="J407" s="29" t="n">
        <f aca="false">IF(AND(ISNUMBER(I407),H407&gt;0),I407/H407,IF($B407=$B406,IF(J406=0,1,J406),1))</f>
        <v>6.17107692307692</v>
      </c>
      <c r="K407" s="30" t="n">
        <f aca="false">IF(AND(ISNUMBER(I407),H407&gt;0),I407,H407*J407)</f>
        <v>0</v>
      </c>
      <c r="L407" s="28" t="n">
        <v>0</v>
      </c>
      <c r="M407" s="28" t="n">
        <v>0</v>
      </c>
      <c r="N407" s="29" t="n">
        <f aca="false">IF(AND(ISNUMBER(M407),L407&gt;0),M407/L407,IF($B407=$B406,IF(N406=0,1,N406),1))</f>
        <v>0.661538461538462</v>
      </c>
      <c r="O407" s="30" t="n">
        <f aca="false">IF(AND(ISNUMBER(M407),L407&gt;0),M407,L407*N407)</f>
        <v>0</v>
      </c>
      <c r="P407" s="28" t="n">
        <v>0</v>
      </c>
      <c r="Q407" s="28" t="n">
        <v>0</v>
      </c>
      <c r="R407" s="29" t="n">
        <f aca="false">IF(AND(ISNUMBER(Q407),P407&gt;0),Q407/P407,IF($B407=$B406,IF(R406=0,1,R406),1))</f>
        <v>1</v>
      </c>
      <c r="S407" s="30" t="n">
        <f aca="false">IF(AND(ISNUMBER(Q407),P407&gt;0),Q407,P407*R407)</f>
        <v>0</v>
      </c>
      <c r="T407" s="31" t="n">
        <f aca="false">DAY(EOMONTH(C407,0))</f>
        <v>31</v>
      </c>
    </row>
    <row r="408" customFormat="false" ht="15" hidden="false" customHeight="false" outlineLevel="0" collapsed="false">
      <c r="A408" s="26" t="s">
        <v>88</v>
      </c>
      <c r="B408" s="26" t="s">
        <v>51</v>
      </c>
      <c r="C408" s="27" t="n">
        <v>40634</v>
      </c>
      <c r="D408" s="28" t="n">
        <v>0</v>
      </c>
      <c r="E408" s="28" t="n">
        <v>454</v>
      </c>
      <c r="F408" s="29" t="n">
        <f aca="false">IF(AND(ISNUMBER(E408),D408&gt;0),E408/D408,IF($B408=$B407,IF(F407=0,1,F407),1))</f>
        <v>1</v>
      </c>
      <c r="G408" s="30" t="n">
        <f aca="false">IF(AND(ISNUMBER(E408),D408&gt;0),E408,D408*F408)</f>
        <v>0</v>
      </c>
      <c r="H408" s="28" t="n">
        <v>0</v>
      </c>
      <c r="I408" s="28" t="n">
        <v>2041</v>
      </c>
      <c r="J408" s="29" t="n">
        <f aca="false">IF(AND(ISNUMBER(I408),H408&gt;0),I408/H408,IF($B408=$B407,IF(J407=0,1,J407),1))</f>
        <v>6.17107692307692</v>
      </c>
      <c r="K408" s="30" t="n">
        <f aca="false">IF(AND(ISNUMBER(I408),H408&gt;0),I408,H408*J408)</f>
        <v>0</v>
      </c>
      <c r="L408" s="28" t="n">
        <v>0</v>
      </c>
      <c r="M408" s="28" t="n">
        <v>194</v>
      </c>
      <c r="N408" s="29" t="n">
        <f aca="false">IF(AND(ISNUMBER(M408),L408&gt;0),M408/L408,IF($B408=$B407,IF(N407=0,1,N407),1))</f>
        <v>0.661538461538462</v>
      </c>
      <c r="O408" s="30" t="n">
        <f aca="false">IF(AND(ISNUMBER(M408),L408&gt;0),M408,L408*N408)</f>
        <v>0</v>
      </c>
      <c r="P408" s="28" t="n">
        <v>0</v>
      </c>
      <c r="Q408" s="28" t="n">
        <v>648</v>
      </c>
      <c r="R408" s="29" t="n">
        <f aca="false">IF(AND(ISNUMBER(Q408),P408&gt;0),Q408/P408,IF($B408=$B407,IF(R407=0,1,R407),1))</f>
        <v>1</v>
      </c>
      <c r="S408" s="30" t="n">
        <f aca="false">IF(AND(ISNUMBER(Q408),P408&gt;0),Q408,P408*R408)</f>
        <v>0</v>
      </c>
      <c r="T408" s="31" t="n">
        <f aca="false">DAY(EOMONTH(C408,0))</f>
        <v>30</v>
      </c>
    </row>
    <row r="409" customFormat="false" ht="15" hidden="false" customHeight="false" outlineLevel="0" collapsed="false">
      <c r="A409" s="26" t="s">
        <v>88</v>
      </c>
      <c r="B409" s="26" t="s">
        <v>51</v>
      </c>
      <c r="C409" s="27" t="n">
        <v>40664</v>
      </c>
      <c r="D409" s="28" t="n">
        <v>0</v>
      </c>
      <c r="E409" s="28" t="n">
        <v>0</v>
      </c>
      <c r="F409" s="29" t="n">
        <f aca="false">IF(AND(ISNUMBER(E409),D409&gt;0),E409/D409,IF($B409=$B408,IF(F408=0,1,F408),1))</f>
        <v>1</v>
      </c>
      <c r="G409" s="30" t="n">
        <f aca="false">IF(AND(ISNUMBER(E409),D409&gt;0),E409,D409*F409)</f>
        <v>0</v>
      </c>
      <c r="H409" s="28" t="n">
        <v>0</v>
      </c>
      <c r="I409" s="28" t="n">
        <v>3197</v>
      </c>
      <c r="J409" s="29" t="n">
        <f aca="false">IF(AND(ISNUMBER(I409),H409&gt;0),I409/H409,IF($B409=$B408,IF(J408=0,1,J408),1))</f>
        <v>6.17107692307692</v>
      </c>
      <c r="K409" s="30" t="n">
        <f aca="false">IF(AND(ISNUMBER(I409),H409&gt;0),I409,H409*J409)</f>
        <v>0</v>
      </c>
      <c r="L409" s="28" t="n">
        <v>0</v>
      </c>
      <c r="M409" s="28" t="n">
        <v>0</v>
      </c>
      <c r="N409" s="29" t="n">
        <f aca="false">IF(AND(ISNUMBER(M409),L409&gt;0),M409/L409,IF($B409=$B408,IF(N408=0,1,N408),1))</f>
        <v>0.661538461538462</v>
      </c>
      <c r="O409" s="30" t="n">
        <f aca="false">IF(AND(ISNUMBER(M409),L409&gt;0),M409,L409*N409)</f>
        <v>0</v>
      </c>
      <c r="P409" s="28" t="n">
        <v>0</v>
      </c>
      <c r="Q409" s="28" t="n">
        <v>0</v>
      </c>
      <c r="R409" s="29" t="n">
        <f aca="false">IF(AND(ISNUMBER(Q409),P409&gt;0),Q409/P409,IF($B409=$B408,IF(R408=0,1,R408),1))</f>
        <v>1</v>
      </c>
      <c r="S409" s="30" t="n">
        <f aca="false">IF(AND(ISNUMBER(Q409),P409&gt;0),Q409,P409*R409)</f>
        <v>0</v>
      </c>
      <c r="T409" s="31" t="n">
        <f aca="false">DAY(EOMONTH(C409,0))</f>
        <v>31</v>
      </c>
    </row>
    <row r="410" customFormat="false" ht="15" hidden="false" customHeight="false" outlineLevel="0" collapsed="false">
      <c r="A410" s="26" t="s">
        <v>88</v>
      </c>
      <c r="B410" s="26" t="s">
        <v>51</v>
      </c>
      <c r="C410" s="27" t="n">
        <v>40695</v>
      </c>
      <c r="D410" s="28" t="n">
        <v>0</v>
      </c>
      <c r="E410" s="28"/>
      <c r="F410" s="29" t="n">
        <f aca="false">IF(AND(ISNUMBER(E410),D410&gt;0),E410/D410,IF($B410=$B409,IF(F409=0,1,F409),1))</f>
        <v>1</v>
      </c>
      <c r="G410" s="30" t="n">
        <f aca="false">IF(AND(ISNUMBER(E410),D410&gt;0),E410,D410*F410)</f>
        <v>0</v>
      </c>
      <c r="H410" s="28" t="n">
        <v>0</v>
      </c>
      <c r="I410" s="28"/>
      <c r="J410" s="29" t="n">
        <f aca="false">IF(AND(ISNUMBER(I410),H410&gt;0),I410/H410,IF($B410=$B409,IF(J409=0,1,J409),1))</f>
        <v>6.17107692307692</v>
      </c>
      <c r="K410" s="30" t="n">
        <f aca="false">IF(AND(ISNUMBER(I410),H410&gt;0),I410,H410*J410)</f>
        <v>0</v>
      </c>
      <c r="L410" s="28" t="n">
        <v>0</v>
      </c>
      <c r="M410" s="28"/>
      <c r="N410" s="29" t="n">
        <f aca="false">IF(AND(ISNUMBER(M410),L410&gt;0),M410/L410,IF($B410=$B409,IF(N409=0,1,N409),1))</f>
        <v>0.661538461538462</v>
      </c>
      <c r="O410" s="30" t="n">
        <f aca="false">IF(AND(ISNUMBER(M410),L410&gt;0),M410,L410*N410)</f>
        <v>0</v>
      </c>
      <c r="P410" s="28" t="n">
        <v>0</v>
      </c>
      <c r="Q410" s="28"/>
      <c r="R410" s="29" t="n">
        <f aca="false">IF(AND(ISNUMBER(Q410),P410&gt;0),Q410/P410,IF($B410=$B409,IF(R409=0,1,R409),1))</f>
        <v>1</v>
      </c>
      <c r="S410" s="30" t="n">
        <f aca="false">IF(AND(ISNUMBER(Q410),P410&gt;0),Q410,P410*R410)</f>
        <v>0</v>
      </c>
      <c r="T410" s="31" t="n">
        <f aca="false">DAY(EOMONTH(C410,0))</f>
        <v>30</v>
      </c>
    </row>
    <row r="411" customFormat="false" ht="15" hidden="false" customHeight="false" outlineLevel="0" collapsed="false">
      <c r="A411" s="26" t="s">
        <v>88</v>
      </c>
      <c r="B411" s="26" t="s">
        <v>51</v>
      </c>
      <c r="C411" s="27" t="n">
        <v>40725</v>
      </c>
      <c r="D411" s="28" t="n">
        <v>0</v>
      </c>
      <c r="E411" s="28"/>
      <c r="F411" s="29" t="n">
        <f aca="false">IF(AND(ISNUMBER(E411),D411&gt;0),E411/D411,IF($B411=$B410,IF(F410=0,1,F410),1))</f>
        <v>1</v>
      </c>
      <c r="G411" s="30" t="n">
        <f aca="false">IF(AND(ISNUMBER(E411),D411&gt;0),E411,D411*F411)</f>
        <v>0</v>
      </c>
      <c r="H411" s="28" t="n">
        <v>0</v>
      </c>
      <c r="I411" s="28"/>
      <c r="J411" s="29" t="n">
        <f aca="false">IF(AND(ISNUMBER(I411),H411&gt;0),I411/H411,IF($B411=$B410,IF(J410=0,1,J410),1))</f>
        <v>6.17107692307692</v>
      </c>
      <c r="K411" s="30" t="n">
        <f aca="false">IF(AND(ISNUMBER(I411),H411&gt;0),I411,H411*J411)</f>
        <v>0</v>
      </c>
      <c r="L411" s="28" t="n">
        <v>0</v>
      </c>
      <c r="M411" s="28"/>
      <c r="N411" s="29" t="n">
        <f aca="false">IF(AND(ISNUMBER(M411),L411&gt;0),M411/L411,IF($B411=$B410,IF(N410=0,1,N410),1))</f>
        <v>0.661538461538462</v>
      </c>
      <c r="O411" s="30" t="n">
        <f aca="false">IF(AND(ISNUMBER(M411),L411&gt;0),M411,L411*N411)</f>
        <v>0</v>
      </c>
      <c r="P411" s="28" t="n">
        <v>0</v>
      </c>
      <c r="Q411" s="28"/>
      <c r="R411" s="29" t="n">
        <f aca="false">IF(AND(ISNUMBER(Q411),P411&gt;0),Q411/P411,IF($B411=$B410,IF(R410=0,1,R410),1))</f>
        <v>1</v>
      </c>
      <c r="S411" s="30" t="n">
        <f aca="false">IF(AND(ISNUMBER(Q411),P411&gt;0),Q411,P411*R411)</f>
        <v>0</v>
      </c>
      <c r="T411" s="31" t="n">
        <f aca="false">DAY(EOMONTH(C411,0))</f>
        <v>31</v>
      </c>
    </row>
    <row r="412" customFormat="false" ht="15" hidden="false" customHeight="false" outlineLevel="0" collapsed="false">
      <c r="A412" s="26" t="s">
        <v>88</v>
      </c>
      <c r="B412" s="26" t="s">
        <v>51</v>
      </c>
      <c r="C412" s="27" t="n">
        <v>40756</v>
      </c>
      <c r="D412" s="28" t="n">
        <v>0</v>
      </c>
      <c r="E412" s="28"/>
      <c r="F412" s="29" t="n">
        <f aca="false">IF(AND(ISNUMBER(E412),D412&gt;0),E412/D412,IF($B412=$B411,IF(F411=0,1,F411),1))</f>
        <v>1</v>
      </c>
      <c r="G412" s="30" t="n">
        <f aca="false">IF(AND(ISNUMBER(E412),D412&gt;0),E412,D412*F412)</f>
        <v>0</v>
      </c>
      <c r="H412" s="28" t="n">
        <v>0</v>
      </c>
      <c r="I412" s="28"/>
      <c r="J412" s="29" t="n">
        <f aca="false">IF(AND(ISNUMBER(I412),H412&gt;0),I412/H412,IF($B412=$B411,IF(J411=0,1,J411),1))</f>
        <v>6.17107692307692</v>
      </c>
      <c r="K412" s="30" t="n">
        <f aca="false">IF(AND(ISNUMBER(I412),H412&gt;0),I412,H412*J412)</f>
        <v>0</v>
      </c>
      <c r="L412" s="28" t="n">
        <v>0</v>
      </c>
      <c r="M412" s="28"/>
      <c r="N412" s="29" t="n">
        <f aca="false">IF(AND(ISNUMBER(M412),L412&gt;0),M412/L412,IF($B412=$B411,IF(N411=0,1,N411),1))</f>
        <v>0.661538461538462</v>
      </c>
      <c r="O412" s="30" t="n">
        <f aca="false">IF(AND(ISNUMBER(M412),L412&gt;0),M412,L412*N412)</f>
        <v>0</v>
      </c>
      <c r="P412" s="28" t="n">
        <v>0</v>
      </c>
      <c r="Q412" s="28"/>
      <c r="R412" s="29" t="n">
        <f aca="false">IF(AND(ISNUMBER(Q412),P412&gt;0),Q412/P412,IF($B412=$B411,IF(R411=0,1,R411),1))</f>
        <v>1</v>
      </c>
      <c r="S412" s="30" t="n">
        <f aca="false">IF(AND(ISNUMBER(Q412),P412&gt;0),Q412,P412*R412)</f>
        <v>0</v>
      </c>
      <c r="T412" s="31" t="n">
        <f aca="false">DAY(EOMONTH(C412,0))</f>
        <v>31</v>
      </c>
    </row>
    <row r="413" customFormat="false" ht="15" hidden="false" customHeight="false" outlineLevel="0" collapsed="false">
      <c r="A413" s="26" t="s">
        <v>88</v>
      </c>
      <c r="B413" s="26" t="s">
        <v>51</v>
      </c>
      <c r="C413" s="27" t="n">
        <v>40787</v>
      </c>
      <c r="D413" s="28" t="n">
        <v>0</v>
      </c>
      <c r="E413" s="28" t="n">
        <v>12</v>
      </c>
      <c r="F413" s="29" t="n">
        <f aca="false">IF(AND(ISNUMBER(E413),D413&gt;0),E413/D413,IF($B413=$B412,IF(F412=0,1,F412),1))</f>
        <v>1</v>
      </c>
      <c r="G413" s="30" t="n">
        <f aca="false">IF(AND(ISNUMBER(E413),D413&gt;0),E413,D413*F413)</f>
        <v>0</v>
      </c>
      <c r="H413" s="28" t="n">
        <v>0</v>
      </c>
      <c r="I413" s="28" t="n">
        <v>1715</v>
      </c>
      <c r="J413" s="29" t="n">
        <f aca="false">IF(AND(ISNUMBER(I413),H413&gt;0),I413/H413,IF($B413=$B412,IF(J412=0,1,J412),1))</f>
        <v>6.17107692307692</v>
      </c>
      <c r="K413" s="30" t="n">
        <f aca="false">IF(AND(ISNUMBER(I413),H413&gt;0),I413,H413*J413)</f>
        <v>0</v>
      </c>
      <c r="L413" s="28" t="n">
        <v>0</v>
      </c>
      <c r="M413" s="28" t="n">
        <v>0</v>
      </c>
      <c r="N413" s="29" t="n">
        <f aca="false">IF(AND(ISNUMBER(M413),L413&gt;0),M413/L413,IF($B413=$B412,IF(N412=0,1,N412),1))</f>
        <v>0.661538461538462</v>
      </c>
      <c r="O413" s="30" t="n">
        <f aca="false">IF(AND(ISNUMBER(M413),L413&gt;0),M413,L413*N413)</f>
        <v>0</v>
      </c>
      <c r="P413" s="28" t="n">
        <v>0</v>
      </c>
      <c r="Q413" s="28" t="n">
        <v>12</v>
      </c>
      <c r="R413" s="29" t="n">
        <f aca="false">IF(AND(ISNUMBER(Q413),P413&gt;0),Q413/P413,IF($B413=$B412,IF(R412=0,1,R412),1))</f>
        <v>1</v>
      </c>
      <c r="S413" s="30" t="n">
        <f aca="false">IF(AND(ISNUMBER(Q413),P413&gt;0),Q413,P413*R413)</f>
        <v>0</v>
      </c>
      <c r="T413" s="31" t="n">
        <f aca="false">DAY(EOMONTH(C413,0))</f>
        <v>30</v>
      </c>
    </row>
    <row r="414" customFormat="false" ht="15" hidden="false" customHeight="false" outlineLevel="0" collapsed="false">
      <c r="A414" s="26" t="s">
        <v>88</v>
      </c>
      <c r="B414" s="26" t="s">
        <v>51</v>
      </c>
      <c r="C414" s="27" t="n">
        <v>40817</v>
      </c>
      <c r="D414" s="28" t="n">
        <v>0</v>
      </c>
      <c r="E414" s="28"/>
      <c r="F414" s="29" t="n">
        <f aca="false">IF(AND(ISNUMBER(E414),D414&gt;0),E414/D414,IF($B414=$B413,IF(F413=0,1,F413),1))</f>
        <v>1</v>
      </c>
      <c r="G414" s="30" t="n">
        <f aca="false">IF(AND(ISNUMBER(E414),D414&gt;0),E414,D414*F414)</f>
        <v>0</v>
      </c>
      <c r="H414" s="28" t="n">
        <v>0</v>
      </c>
      <c r="I414" s="28"/>
      <c r="J414" s="29" t="n">
        <f aca="false">IF(AND(ISNUMBER(I414),H414&gt;0),I414/H414,IF($B414=$B413,IF(J413=0,1,J413),1))</f>
        <v>6.17107692307692</v>
      </c>
      <c r="K414" s="30" t="n">
        <f aca="false">IF(AND(ISNUMBER(I414),H414&gt;0),I414,H414*J414)</f>
        <v>0</v>
      </c>
      <c r="L414" s="28" t="n">
        <v>0</v>
      </c>
      <c r="M414" s="28"/>
      <c r="N414" s="29" t="n">
        <f aca="false">IF(AND(ISNUMBER(M414),L414&gt;0),M414/L414,IF($B414=$B413,IF(N413=0,1,N413),1))</f>
        <v>0.661538461538462</v>
      </c>
      <c r="O414" s="30" t="n">
        <f aca="false">IF(AND(ISNUMBER(M414),L414&gt;0),M414,L414*N414)</f>
        <v>0</v>
      </c>
      <c r="P414" s="28" t="n">
        <v>0</v>
      </c>
      <c r="Q414" s="28"/>
      <c r="R414" s="29" t="n">
        <f aca="false">IF(AND(ISNUMBER(Q414),P414&gt;0),Q414/P414,IF($B414=$B413,IF(R413=0,1,R413),1))</f>
        <v>1</v>
      </c>
      <c r="S414" s="30" t="n">
        <f aca="false">IF(AND(ISNUMBER(Q414),P414&gt;0),Q414,P414*R414)</f>
        <v>0</v>
      </c>
      <c r="T414" s="31" t="n">
        <f aca="false">DAY(EOMONTH(C414,0))</f>
        <v>31</v>
      </c>
    </row>
    <row r="415" customFormat="false" ht="15" hidden="false" customHeight="false" outlineLevel="0" collapsed="false">
      <c r="A415" s="26" t="s">
        <v>88</v>
      </c>
      <c r="B415" s="26" t="s">
        <v>51</v>
      </c>
      <c r="C415" s="27" t="n">
        <v>40848</v>
      </c>
      <c r="D415" s="28" t="n">
        <v>0</v>
      </c>
      <c r="E415" s="28"/>
      <c r="F415" s="29" t="n">
        <f aca="false">IF(AND(ISNUMBER(E415),D415&gt;0),E415/D415,IF($B415=$B414,IF(F414=0,1,F414),1))</f>
        <v>1</v>
      </c>
      <c r="G415" s="30" t="n">
        <f aca="false">IF(AND(ISNUMBER(E415),D415&gt;0),E415,D415*F415)</f>
        <v>0</v>
      </c>
      <c r="H415" s="28" t="n">
        <v>0</v>
      </c>
      <c r="I415" s="28"/>
      <c r="J415" s="29" t="n">
        <f aca="false">IF(AND(ISNUMBER(I415),H415&gt;0),I415/H415,IF($B415=$B414,IF(J414=0,1,J414),1))</f>
        <v>6.17107692307692</v>
      </c>
      <c r="K415" s="30" t="n">
        <f aca="false">IF(AND(ISNUMBER(I415),H415&gt;0),I415,H415*J415)</f>
        <v>0</v>
      </c>
      <c r="L415" s="28" t="n">
        <v>0</v>
      </c>
      <c r="M415" s="28"/>
      <c r="N415" s="29" t="n">
        <f aca="false">IF(AND(ISNUMBER(M415),L415&gt;0),M415/L415,IF($B415=$B414,IF(N414=0,1,N414),1))</f>
        <v>0.661538461538462</v>
      </c>
      <c r="O415" s="30" t="n">
        <f aca="false">IF(AND(ISNUMBER(M415),L415&gt;0),M415,L415*N415)</f>
        <v>0</v>
      </c>
      <c r="P415" s="28" t="n">
        <v>0</v>
      </c>
      <c r="Q415" s="28"/>
      <c r="R415" s="29" t="n">
        <f aca="false">IF(AND(ISNUMBER(Q415),P415&gt;0),Q415/P415,IF($B415=$B414,IF(R414=0,1,R414),1))</f>
        <v>1</v>
      </c>
      <c r="S415" s="30" t="n">
        <f aca="false">IF(AND(ISNUMBER(Q415),P415&gt;0),Q415,P415*R415)</f>
        <v>0</v>
      </c>
      <c r="T415" s="31" t="n">
        <f aca="false">DAY(EOMONTH(C415,0))</f>
        <v>30</v>
      </c>
    </row>
    <row r="416" customFormat="false" ht="15" hidden="false" customHeight="false" outlineLevel="0" collapsed="false">
      <c r="A416" s="26" t="s">
        <v>88</v>
      </c>
      <c r="B416" s="26" t="s">
        <v>51</v>
      </c>
      <c r="C416" s="27" t="n">
        <v>40878</v>
      </c>
      <c r="D416" s="28" t="n">
        <v>0</v>
      </c>
      <c r="E416" s="28"/>
      <c r="F416" s="29" t="n">
        <f aca="false">IF(AND(ISNUMBER(E416),D416&gt;0),E416/D416,IF($B416=$B415,IF(F415=0,1,F415),1))</f>
        <v>1</v>
      </c>
      <c r="G416" s="30" t="n">
        <f aca="false">IF(AND(ISNUMBER(E416),D416&gt;0),E416,D416*F416)</f>
        <v>0</v>
      </c>
      <c r="H416" s="28" t="n">
        <v>0</v>
      </c>
      <c r="I416" s="28"/>
      <c r="J416" s="29" t="n">
        <f aca="false">IF(AND(ISNUMBER(I416),H416&gt;0),I416/H416,IF($B416=$B415,IF(J415=0,1,J415),1))</f>
        <v>6.17107692307692</v>
      </c>
      <c r="K416" s="30" t="n">
        <f aca="false">IF(AND(ISNUMBER(I416),H416&gt;0),I416,H416*J416)</f>
        <v>0</v>
      </c>
      <c r="L416" s="28" t="n">
        <v>0</v>
      </c>
      <c r="M416" s="28"/>
      <c r="N416" s="29" t="n">
        <f aca="false">IF(AND(ISNUMBER(M416),L416&gt;0),M416/L416,IF($B416=$B415,IF(N415=0,1,N415),1))</f>
        <v>0.661538461538462</v>
      </c>
      <c r="O416" s="30" t="n">
        <f aca="false">IF(AND(ISNUMBER(M416),L416&gt;0),M416,L416*N416)</f>
        <v>0</v>
      </c>
      <c r="P416" s="28" t="n">
        <v>0</v>
      </c>
      <c r="Q416" s="28"/>
      <c r="R416" s="29" t="n">
        <f aca="false">IF(AND(ISNUMBER(Q416),P416&gt;0),Q416/P416,IF($B416=$B415,IF(R415=0,1,R415),1))</f>
        <v>1</v>
      </c>
      <c r="S416" s="30" t="n">
        <f aca="false">IF(AND(ISNUMBER(Q416),P416&gt;0),Q416,P416*R416)</f>
        <v>0</v>
      </c>
      <c r="T416" s="31" t="n">
        <f aca="false">DAY(EOMONTH(C416,0))</f>
        <v>31</v>
      </c>
    </row>
    <row r="417" customFormat="false" ht="15" hidden="false" customHeight="false" outlineLevel="0" collapsed="false">
      <c r="A417" s="26" t="s">
        <v>88</v>
      </c>
      <c r="B417" s="26" t="s">
        <v>51</v>
      </c>
      <c r="C417" s="27" t="n">
        <v>40909</v>
      </c>
      <c r="D417" s="28" t="n">
        <v>0</v>
      </c>
      <c r="E417" s="28"/>
      <c r="F417" s="29" t="n">
        <f aca="false">IF(AND(ISNUMBER(E417),D417&gt;0),E417/D417,IF($B417=$B416,IF(F416=0,1,F416),1))</f>
        <v>1</v>
      </c>
      <c r="G417" s="30" t="n">
        <f aca="false">IF(AND(ISNUMBER(E417),D417&gt;0),E417,D417*F417)</f>
        <v>0</v>
      </c>
      <c r="H417" s="28" t="n">
        <v>0</v>
      </c>
      <c r="I417" s="28"/>
      <c r="J417" s="29" t="n">
        <f aca="false">IF(AND(ISNUMBER(I417),H417&gt;0),I417/H417,IF($B417=$B416,IF(J416=0,1,J416),1))</f>
        <v>6.17107692307692</v>
      </c>
      <c r="K417" s="30" t="n">
        <f aca="false">IF(AND(ISNUMBER(I417),H417&gt;0),I417,H417*J417)</f>
        <v>0</v>
      </c>
      <c r="L417" s="28" t="n">
        <v>0</v>
      </c>
      <c r="M417" s="28"/>
      <c r="N417" s="29" t="n">
        <f aca="false">IF(AND(ISNUMBER(M417),L417&gt;0),M417/L417,IF($B417=$B416,IF(N416=0,1,N416),1))</f>
        <v>0.661538461538462</v>
      </c>
      <c r="O417" s="30" t="n">
        <f aca="false">IF(AND(ISNUMBER(M417),L417&gt;0),M417,L417*N417)</f>
        <v>0</v>
      </c>
      <c r="P417" s="28" t="n">
        <v>0</v>
      </c>
      <c r="Q417" s="28"/>
      <c r="R417" s="29" t="n">
        <f aca="false">IF(AND(ISNUMBER(Q417),P417&gt;0),Q417/P417,IF($B417=$B416,IF(R416=0,1,R416),1))</f>
        <v>1</v>
      </c>
      <c r="S417" s="30" t="n">
        <f aca="false">IF(AND(ISNUMBER(Q417),P417&gt;0),Q417,P417*R417)</f>
        <v>0</v>
      </c>
      <c r="T417" s="31" t="n">
        <f aca="false">DAY(EOMONTH(C417,0))</f>
        <v>31</v>
      </c>
    </row>
    <row r="418" customFormat="false" ht="15" hidden="false" customHeight="false" outlineLevel="0" collapsed="false">
      <c r="A418" s="26" t="s">
        <v>88</v>
      </c>
      <c r="B418" s="26" t="s">
        <v>51</v>
      </c>
      <c r="C418" s="27" t="n">
        <v>40940</v>
      </c>
      <c r="D418" s="28" t="n">
        <v>0</v>
      </c>
      <c r="E418" s="28" t="n">
        <v>0</v>
      </c>
      <c r="F418" s="29" t="n">
        <f aca="false">IF(AND(ISNUMBER(E418),D418&gt;0),E418/D418,IF($B418=$B417,IF(F417=0,1,F417),1))</f>
        <v>1</v>
      </c>
      <c r="G418" s="30" t="n">
        <f aca="false">IF(AND(ISNUMBER(E418),D418&gt;0),E418,D418*F418)</f>
        <v>0</v>
      </c>
      <c r="H418" s="28" t="n">
        <v>1758</v>
      </c>
      <c r="I418" s="28" t="n">
        <v>1946</v>
      </c>
      <c r="J418" s="29" t="n">
        <f aca="false">IF(AND(ISNUMBER(I418),H418&gt;0),I418/H418,IF($B418=$B417,IF(J417=0,1,J417),1))</f>
        <v>1.10693970420933</v>
      </c>
      <c r="K418" s="30" t="n">
        <f aca="false">IF(AND(ISNUMBER(I418),H418&gt;0),I418,H418*J418)</f>
        <v>1946</v>
      </c>
      <c r="L418" s="28" t="n">
        <v>0</v>
      </c>
      <c r="M418" s="28" t="n">
        <v>0</v>
      </c>
      <c r="N418" s="29" t="n">
        <f aca="false">IF(AND(ISNUMBER(M418),L418&gt;0),M418/L418,IF($B418=$B417,IF(N417=0,1,N417),1))</f>
        <v>0.661538461538462</v>
      </c>
      <c r="O418" s="30" t="n">
        <f aca="false">IF(AND(ISNUMBER(M418),L418&gt;0),M418,L418*N418)</f>
        <v>0</v>
      </c>
      <c r="P418" s="28" t="n">
        <v>0</v>
      </c>
      <c r="Q418" s="28" t="n">
        <v>0</v>
      </c>
      <c r="R418" s="29" t="n">
        <f aca="false">IF(AND(ISNUMBER(Q418),P418&gt;0),Q418/P418,IF($B418=$B417,IF(R417=0,1,R417),1))</f>
        <v>1</v>
      </c>
      <c r="S418" s="30" t="n">
        <f aca="false">IF(AND(ISNUMBER(Q418),P418&gt;0),Q418,P418*R418)</f>
        <v>0</v>
      </c>
      <c r="T418" s="31" t="n">
        <f aca="false">DAY(EOMONTH(C418,0))</f>
        <v>29</v>
      </c>
    </row>
    <row r="419" customFormat="false" ht="15" hidden="false" customHeight="false" outlineLevel="0" collapsed="false">
      <c r="A419" s="26" t="s">
        <v>88</v>
      </c>
      <c r="B419" s="26" t="s">
        <v>51</v>
      </c>
      <c r="C419" s="27" t="n">
        <v>40969</v>
      </c>
      <c r="D419" s="28" t="n">
        <v>0</v>
      </c>
      <c r="E419" s="28"/>
      <c r="F419" s="29" t="n">
        <f aca="false">IF(AND(ISNUMBER(E419),D419&gt;0),E419/D419,IF($B419=$B418,IF(F418=0,1,F418),1))</f>
        <v>1</v>
      </c>
      <c r="G419" s="30" t="n">
        <f aca="false">IF(AND(ISNUMBER(E419),D419&gt;0),E419,D419*F419)</f>
        <v>0</v>
      </c>
      <c r="H419" s="28" t="n">
        <v>1078</v>
      </c>
      <c r="I419" s="28"/>
      <c r="J419" s="29" t="n">
        <f aca="false">IF(AND(ISNUMBER(I419),H419&gt;0),I419/H419,IF($B419=$B418,IF(J418=0,1,J418),1))</f>
        <v>1.10693970420933</v>
      </c>
      <c r="K419" s="30" t="n">
        <f aca="false">IF(AND(ISNUMBER(I419),H419&gt;0),I419,H419*J419)</f>
        <v>1193.28100113766</v>
      </c>
      <c r="L419" s="28" t="n">
        <v>0</v>
      </c>
      <c r="M419" s="28"/>
      <c r="N419" s="29" t="n">
        <f aca="false">IF(AND(ISNUMBER(M419),L419&gt;0),M419/L419,IF($B419=$B418,IF(N418=0,1,N418),1))</f>
        <v>0.661538461538462</v>
      </c>
      <c r="O419" s="30" t="n">
        <f aca="false">IF(AND(ISNUMBER(M419),L419&gt;0),M419,L419*N419)</f>
        <v>0</v>
      </c>
      <c r="P419" s="28" t="n">
        <v>0</v>
      </c>
      <c r="Q419" s="28"/>
      <c r="R419" s="29" t="n">
        <f aca="false">IF(AND(ISNUMBER(Q419),P419&gt;0),Q419/P419,IF($B419=$B418,IF(R418=0,1,R418),1))</f>
        <v>1</v>
      </c>
      <c r="S419" s="30" t="n">
        <f aca="false">IF(AND(ISNUMBER(Q419),P419&gt;0),Q419,P419*R419)</f>
        <v>0</v>
      </c>
      <c r="T419" s="31" t="n">
        <f aca="false">DAY(EOMONTH(C419,0))</f>
        <v>31</v>
      </c>
    </row>
    <row r="420" customFormat="false" ht="15" hidden="false" customHeight="false" outlineLevel="0" collapsed="false">
      <c r="A420" s="26" t="s">
        <v>88</v>
      </c>
      <c r="B420" s="26" t="s">
        <v>51</v>
      </c>
      <c r="C420" s="27" t="n">
        <v>41000</v>
      </c>
      <c r="D420" s="28" t="n">
        <v>0</v>
      </c>
      <c r="E420" s="28"/>
      <c r="F420" s="29" t="n">
        <f aca="false">IF(AND(ISNUMBER(E420),D420&gt;0),E420/D420,IF($B420=$B419,IF(F419=0,1,F419),1))</f>
        <v>1</v>
      </c>
      <c r="G420" s="30" t="n">
        <f aca="false">IF(AND(ISNUMBER(E420),D420&gt;0),E420,D420*F420)</f>
        <v>0</v>
      </c>
      <c r="H420" s="28" t="n">
        <v>0</v>
      </c>
      <c r="I420" s="28"/>
      <c r="J420" s="29" t="n">
        <f aca="false">IF(AND(ISNUMBER(I420),H420&gt;0),I420/H420,IF($B420=$B419,IF(J419=0,1,J419),1))</f>
        <v>1.10693970420933</v>
      </c>
      <c r="K420" s="30" t="n">
        <f aca="false">IF(AND(ISNUMBER(I420),H420&gt;0),I420,H420*J420)</f>
        <v>0</v>
      </c>
      <c r="L420" s="28" t="n">
        <v>0</v>
      </c>
      <c r="M420" s="28"/>
      <c r="N420" s="29" t="n">
        <f aca="false">IF(AND(ISNUMBER(M420),L420&gt;0),M420/L420,IF($B420=$B419,IF(N419=0,1,N419),1))</f>
        <v>0.661538461538462</v>
      </c>
      <c r="O420" s="30" t="n">
        <f aca="false">IF(AND(ISNUMBER(M420),L420&gt;0),M420,L420*N420)</f>
        <v>0</v>
      </c>
      <c r="P420" s="28" t="n">
        <v>0</v>
      </c>
      <c r="Q420" s="28"/>
      <c r="R420" s="29" t="n">
        <f aca="false">IF(AND(ISNUMBER(Q420),P420&gt;0),Q420/P420,IF($B420=$B419,IF(R419=0,1,R419),1))</f>
        <v>1</v>
      </c>
      <c r="S420" s="30" t="n">
        <f aca="false">IF(AND(ISNUMBER(Q420),P420&gt;0),Q420,P420*R420)</f>
        <v>0</v>
      </c>
      <c r="T420" s="31" t="n">
        <f aca="false">DAY(EOMONTH(C420,0))</f>
        <v>30</v>
      </c>
    </row>
    <row r="421" customFormat="false" ht="15" hidden="false" customHeight="false" outlineLevel="0" collapsed="false">
      <c r="A421" s="26" t="s">
        <v>88</v>
      </c>
      <c r="B421" s="26" t="s">
        <v>51</v>
      </c>
      <c r="C421" s="27" t="n">
        <v>41030</v>
      </c>
      <c r="D421" s="28" t="n">
        <v>0</v>
      </c>
      <c r="E421" s="28"/>
      <c r="F421" s="29" t="n">
        <f aca="false">IF(AND(ISNUMBER(E421),D421&gt;0),E421/D421,IF($B421=$B420,IF(F420=0,1,F420),1))</f>
        <v>1</v>
      </c>
      <c r="G421" s="30" t="n">
        <f aca="false">IF(AND(ISNUMBER(E421),D421&gt;0),E421,D421*F421)</f>
        <v>0</v>
      </c>
      <c r="H421" s="28" t="n">
        <v>0</v>
      </c>
      <c r="I421" s="28"/>
      <c r="J421" s="29" t="n">
        <f aca="false">IF(AND(ISNUMBER(I421),H421&gt;0),I421/H421,IF($B421=$B420,IF(J420=0,1,J420),1))</f>
        <v>1.10693970420933</v>
      </c>
      <c r="K421" s="30" t="n">
        <f aca="false">IF(AND(ISNUMBER(I421),H421&gt;0),I421,H421*J421)</f>
        <v>0</v>
      </c>
      <c r="L421" s="28" t="n">
        <v>0</v>
      </c>
      <c r="M421" s="28"/>
      <c r="N421" s="29" t="n">
        <f aca="false">IF(AND(ISNUMBER(M421),L421&gt;0),M421/L421,IF($B421=$B420,IF(N420=0,1,N420),1))</f>
        <v>0.661538461538462</v>
      </c>
      <c r="O421" s="30" t="n">
        <f aca="false">IF(AND(ISNUMBER(M421),L421&gt;0),M421,L421*N421)</f>
        <v>0</v>
      </c>
      <c r="P421" s="28" t="n">
        <v>0</v>
      </c>
      <c r="Q421" s="28"/>
      <c r="R421" s="29" t="n">
        <f aca="false">IF(AND(ISNUMBER(Q421),P421&gt;0),Q421/P421,IF($B421=$B420,IF(R420=0,1,R420),1))</f>
        <v>1</v>
      </c>
      <c r="S421" s="30" t="n">
        <f aca="false">IF(AND(ISNUMBER(Q421),P421&gt;0),Q421,P421*R421)</f>
        <v>0</v>
      </c>
      <c r="T421" s="31" t="n">
        <f aca="false">DAY(EOMONTH(C421,0))</f>
        <v>31</v>
      </c>
    </row>
    <row r="422" customFormat="false" ht="15" hidden="false" customHeight="false" outlineLevel="0" collapsed="false">
      <c r="A422" s="26" t="s">
        <v>88</v>
      </c>
      <c r="B422" s="26" t="s">
        <v>51</v>
      </c>
      <c r="C422" s="27" t="n">
        <v>41061</v>
      </c>
      <c r="D422" s="28" t="n">
        <v>0</v>
      </c>
      <c r="E422" s="28"/>
      <c r="F422" s="29" t="n">
        <f aca="false">IF(AND(ISNUMBER(E422),D422&gt;0),E422/D422,IF($B422=$B421,IF(F421=0,1,F421),1))</f>
        <v>1</v>
      </c>
      <c r="G422" s="30" t="n">
        <f aca="false">IF(AND(ISNUMBER(E422),D422&gt;0),E422,D422*F422)</f>
        <v>0</v>
      </c>
      <c r="H422" s="28" t="n">
        <v>0</v>
      </c>
      <c r="I422" s="28"/>
      <c r="J422" s="29" t="n">
        <f aca="false">IF(AND(ISNUMBER(I422),H422&gt;0),I422/H422,IF($B422=$B421,IF(J421=0,1,J421),1))</f>
        <v>1.10693970420933</v>
      </c>
      <c r="K422" s="30" t="n">
        <f aca="false">IF(AND(ISNUMBER(I422),H422&gt;0),I422,H422*J422)</f>
        <v>0</v>
      </c>
      <c r="L422" s="28" t="n">
        <v>0</v>
      </c>
      <c r="M422" s="28"/>
      <c r="N422" s="29" t="n">
        <f aca="false">IF(AND(ISNUMBER(M422),L422&gt;0),M422/L422,IF($B422=$B421,IF(N421=0,1,N421),1))</f>
        <v>0.661538461538462</v>
      </c>
      <c r="O422" s="30" t="n">
        <f aca="false">IF(AND(ISNUMBER(M422),L422&gt;0),M422,L422*N422)</f>
        <v>0</v>
      </c>
      <c r="P422" s="28" t="n">
        <v>0</v>
      </c>
      <c r="Q422" s="28"/>
      <c r="R422" s="29" t="n">
        <f aca="false">IF(AND(ISNUMBER(Q422),P422&gt;0),Q422/P422,IF($B422=$B421,IF(R421=0,1,R421),1))</f>
        <v>1</v>
      </c>
      <c r="S422" s="30" t="n">
        <f aca="false">IF(AND(ISNUMBER(Q422),P422&gt;0),Q422,P422*R422)</f>
        <v>0</v>
      </c>
      <c r="T422" s="31" t="n">
        <f aca="false">DAY(EOMONTH(C422,0))</f>
        <v>30</v>
      </c>
    </row>
    <row r="423" customFormat="false" ht="15" hidden="false" customHeight="false" outlineLevel="0" collapsed="false">
      <c r="A423" s="26" t="s">
        <v>88</v>
      </c>
      <c r="B423" s="26" t="s">
        <v>51</v>
      </c>
      <c r="C423" s="27" t="n">
        <v>41091</v>
      </c>
      <c r="D423" s="28" t="n">
        <v>0</v>
      </c>
      <c r="E423" s="28"/>
      <c r="F423" s="29" t="n">
        <f aca="false">IF(AND(ISNUMBER(E423),D423&gt;0),E423/D423,IF($B423=$B422,IF(F422=0,1,F422),1))</f>
        <v>1</v>
      </c>
      <c r="G423" s="30" t="n">
        <f aca="false">IF(AND(ISNUMBER(E423),D423&gt;0),E423,D423*F423)</f>
        <v>0</v>
      </c>
      <c r="H423" s="28" t="n">
        <v>323</v>
      </c>
      <c r="I423" s="28"/>
      <c r="J423" s="29" t="n">
        <f aca="false">IF(AND(ISNUMBER(I423),H423&gt;0),I423/H423,IF($B423=$B422,IF(J422=0,1,J422),1))</f>
        <v>1.10693970420933</v>
      </c>
      <c r="K423" s="30" t="n">
        <f aca="false">IF(AND(ISNUMBER(I423),H423&gt;0),I423,H423*J423)</f>
        <v>357.541524459613</v>
      </c>
      <c r="L423" s="28" t="n">
        <v>0</v>
      </c>
      <c r="M423" s="28"/>
      <c r="N423" s="29" t="n">
        <f aca="false">IF(AND(ISNUMBER(M423),L423&gt;0),M423/L423,IF($B423=$B422,IF(N422=0,1,N422),1))</f>
        <v>0.661538461538462</v>
      </c>
      <c r="O423" s="30" t="n">
        <f aca="false">IF(AND(ISNUMBER(M423),L423&gt;0),M423,L423*N423)</f>
        <v>0</v>
      </c>
      <c r="P423" s="28" t="n">
        <v>0</v>
      </c>
      <c r="Q423" s="28"/>
      <c r="R423" s="29" t="n">
        <f aca="false">IF(AND(ISNUMBER(Q423),P423&gt;0),Q423/P423,IF($B423=$B422,IF(R422=0,1,R422),1))</f>
        <v>1</v>
      </c>
      <c r="S423" s="30" t="n">
        <f aca="false">IF(AND(ISNUMBER(Q423),P423&gt;0),Q423,P423*R423)</f>
        <v>0</v>
      </c>
      <c r="T423" s="31" t="n">
        <f aca="false">DAY(EOMONTH(C423,0))</f>
        <v>31</v>
      </c>
    </row>
    <row r="424" customFormat="false" ht="15" hidden="false" customHeight="false" outlineLevel="0" collapsed="false">
      <c r="A424" s="26" t="s">
        <v>88</v>
      </c>
      <c r="B424" s="26" t="s">
        <v>51</v>
      </c>
      <c r="C424" s="27" t="n">
        <v>41122</v>
      </c>
      <c r="D424" s="28" t="n">
        <v>0</v>
      </c>
      <c r="E424" s="28" t="n">
        <v>0</v>
      </c>
      <c r="F424" s="29" t="n">
        <f aca="false">IF(AND(ISNUMBER(E424),D424&gt;0),E424/D424,IF($B424=$B423,IF(F423=0,1,F423),1))</f>
        <v>1</v>
      </c>
      <c r="G424" s="30" t="n">
        <f aca="false">IF(AND(ISNUMBER(E424),D424&gt;0),E424,D424*F424)</f>
        <v>0</v>
      </c>
      <c r="H424" s="28" t="n">
        <v>220</v>
      </c>
      <c r="I424" s="28" t="n">
        <v>1177.5</v>
      </c>
      <c r="J424" s="29" t="n">
        <f aca="false">IF(AND(ISNUMBER(I424),H424&gt;0),I424/H424,IF($B424=$B423,IF(J423=0,1,J423),1))</f>
        <v>5.35227272727273</v>
      </c>
      <c r="K424" s="30" t="n">
        <f aca="false">IF(AND(ISNUMBER(I424),H424&gt;0),I424,H424*J424)</f>
        <v>1177.5</v>
      </c>
      <c r="L424" s="28" t="n">
        <v>0</v>
      </c>
      <c r="M424" s="28" t="n">
        <v>0</v>
      </c>
      <c r="N424" s="29" t="n">
        <f aca="false">IF(AND(ISNUMBER(M424),L424&gt;0),M424/L424,IF($B424=$B423,IF(N423=0,1,N423),1))</f>
        <v>0.661538461538462</v>
      </c>
      <c r="O424" s="30" t="n">
        <f aca="false">IF(AND(ISNUMBER(M424),L424&gt;0),M424,L424*N424)</f>
        <v>0</v>
      </c>
      <c r="P424" s="28" t="n">
        <v>0</v>
      </c>
      <c r="Q424" s="28" t="n">
        <v>0</v>
      </c>
      <c r="R424" s="29" t="n">
        <f aca="false">IF(AND(ISNUMBER(Q424),P424&gt;0),Q424/P424,IF($B424=$B423,IF(R423=0,1,R423),1))</f>
        <v>1</v>
      </c>
      <c r="S424" s="30" t="n">
        <f aca="false">IF(AND(ISNUMBER(Q424),P424&gt;0),Q424,P424*R424)</f>
        <v>0</v>
      </c>
      <c r="T424" s="31" t="n">
        <f aca="false">DAY(EOMONTH(C424,0))</f>
        <v>31</v>
      </c>
    </row>
    <row r="425" customFormat="false" ht="15" hidden="false" customHeight="false" outlineLevel="0" collapsed="false">
      <c r="A425" s="26" t="s">
        <v>88</v>
      </c>
      <c r="B425" s="26" t="s">
        <v>51</v>
      </c>
      <c r="C425" s="27" t="n">
        <v>41153</v>
      </c>
      <c r="D425" s="28" t="n">
        <v>0</v>
      </c>
      <c r="E425" s="28"/>
      <c r="F425" s="29" t="n">
        <f aca="false">IF(AND(ISNUMBER(E425),D425&gt;0),E425/D425,IF($B425=$B424,IF(F424=0,1,F424),1))</f>
        <v>1</v>
      </c>
      <c r="G425" s="30" t="n">
        <f aca="false">IF(AND(ISNUMBER(E425),D425&gt;0),E425,D425*F425)</f>
        <v>0</v>
      </c>
      <c r="H425" s="28" t="n">
        <v>209</v>
      </c>
      <c r="I425" s="28"/>
      <c r="J425" s="29" t="n">
        <f aca="false">IF(AND(ISNUMBER(I425),H425&gt;0),I425/H425,IF($B425=$B424,IF(J424=0,1,J424),1))</f>
        <v>5.35227272727273</v>
      </c>
      <c r="K425" s="30" t="n">
        <f aca="false">IF(AND(ISNUMBER(I425),H425&gt;0),I425,H425*J425)</f>
        <v>1118.625</v>
      </c>
      <c r="L425" s="28" t="n">
        <v>0</v>
      </c>
      <c r="M425" s="28"/>
      <c r="N425" s="29" t="n">
        <f aca="false">IF(AND(ISNUMBER(M425),L425&gt;0),M425/L425,IF($B425=$B424,IF(N424=0,1,N424),1))</f>
        <v>0.661538461538462</v>
      </c>
      <c r="O425" s="30" t="n">
        <f aca="false">IF(AND(ISNUMBER(M425),L425&gt;0),M425,L425*N425)</f>
        <v>0</v>
      </c>
      <c r="P425" s="28" t="n">
        <v>0</v>
      </c>
      <c r="Q425" s="28"/>
      <c r="R425" s="29" t="n">
        <f aca="false">IF(AND(ISNUMBER(Q425),P425&gt;0),Q425/P425,IF($B425=$B424,IF(R424=0,1,R424),1))</f>
        <v>1</v>
      </c>
      <c r="S425" s="30" t="n">
        <f aca="false">IF(AND(ISNUMBER(Q425),P425&gt;0),Q425,P425*R425)</f>
        <v>0</v>
      </c>
      <c r="T425" s="31" t="n">
        <f aca="false">DAY(EOMONTH(C425,0))</f>
        <v>30</v>
      </c>
    </row>
    <row r="426" customFormat="false" ht="15" hidden="false" customHeight="false" outlineLevel="0" collapsed="false">
      <c r="A426" s="26" t="s">
        <v>88</v>
      </c>
      <c r="B426" s="26" t="s">
        <v>51</v>
      </c>
      <c r="C426" s="27" t="n">
        <v>41183</v>
      </c>
      <c r="D426" s="28" t="n">
        <v>0</v>
      </c>
      <c r="E426" s="28"/>
      <c r="F426" s="29" t="n">
        <f aca="false">IF(AND(ISNUMBER(E426),D426&gt;0),E426/D426,IF($B426=$B425,IF(F425=0,1,F425),1))</f>
        <v>1</v>
      </c>
      <c r="G426" s="30" t="n">
        <f aca="false">IF(AND(ISNUMBER(E426),D426&gt;0),E426,D426*F426)</f>
        <v>0</v>
      </c>
      <c r="H426" s="28" t="n">
        <v>207</v>
      </c>
      <c r="I426" s="28"/>
      <c r="J426" s="29" t="n">
        <f aca="false">IF(AND(ISNUMBER(I426),H426&gt;0),I426/H426,IF($B426=$B425,IF(J425=0,1,J425),1))</f>
        <v>5.35227272727273</v>
      </c>
      <c r="K426" s="30" t="n">
        <f aca="false">IF(AND(ISNUMBER(I426),H426&gt;0),I426,H426*J426)</f>
        <v>1107.92045454545</v>
      </c>
      <c r="L426" s="28" t="n">
        <v>0</v>
      </c>
      <c r="M426" s="28"/>
      <c r="N426" s="29" t="n">
        <f aca="false">IF(AND(ISNUMBER(M426),L426&gt;0),M426/L426,IF($B426=$B425,IF(N425=0,1,N425),1))</f>
        <v>0.661538461538462</v>
      </c>
      <c r="O426" s="30" t="n">
        <f aca="false">IF(AND(ISNUMBER(M426),L426&gt;0),M426,L426*N426)</f>
        <v>0</v>
      </c>
      <c r="P426" s="28" t="n">
        <v>0</v>
      </c>
      <c r="Q426" s="28"/>
      <c r="R426" s="29" t="n">
        <f aca="false">IF(AND(ISNUMBER(Q426),P426&gt;0),Q426/P426,IF($B426=$B425,IF(R425=0,1,R425),1))</f>
        <v>1</v>
      </c>
      <c r="S426" s="30" t="n">
        <f aca="false">IF(AND(ISNUMBER(Q426),P426&gt;0),Q426,P426*R426)</f>
        <v>0</v>
      </c>
      <c r="T426" s="31" t="n">
        <f aca="false">DAY(EOMONTH(C426,0))</f>
        <v>31</v>
      </c>
    </row>
    <row r="427" customFormat="false" ht="15" hidden="false" customHeight="false" outlineLevel="0" collapsed="false">
      <c r="A427" s="26" t="s">
        <v>88</v>
      </c>
      <c r="B427" s="26" t="s">
        <v>51</v>
      </c>
      <c r="C427" s="27" t="n">
        <v>41214</v>
      </c>
      <c r="D427" s="28" t="n">
        <v>0</v>
      </c>
      <c r="E427" s="28"/>
      <c r="F427" s="29" t="n">
        <f aca="false">IF(AND(ISNUMBER(E427),D427&gt;0),E427/D427,IF($B427=$B426,IF(F426=0,1,F426),1))</f>
        <v>1</v>
      </c>
      <c r="G427" s="30" t="n">
        <f aca="false">IF(AND(ISNUMBER(E427),D427&gt;0),E427,D427*F427)</f>
        <v>0</v>
      </c>
      <c r="H427" s="28" t="n">
        <v>197</v>
      </c>
      <c r="I427" s="28"/>
      <c r="J427" s="29" t="n">
        <f aca="false">IF(AND(ISNUMBER(I427),H427&gt;0),I427/H427,IF($B427=$B426,IF(J426=0,1,J426),1))</f>
        <v>5.35227272727273</v>
      </c>
      <c r="K427" s="30" t="n">
        <f aca="false">IF(AND(ISNUMBER(I427),H427&gt;0),I427,H427*J427)</f>
        <v>1054.39772727273</v>
      </c>
      <c r="L427" s="28" t="n">
        <v>0</v>
      </c>
      <c r="M427" s="28"/>
      <c r="N427" s="29" t="n">
        <f aca="false">IF(AND(ISNUMBER(M427),L427&gt;0),M427/L427,IF($B427=$B426,IF(N426=0,1,N426),1))</f>
        <v>0.661538461538462</v>
      </c>
      <c r="O427" s="30" t="n">
        <f aca="false">IF(AND(ISNUMBER(M427),L427&gt;0),M427,L427*N427)</f>
        <v>0</v>
      </c>
      <c r="P427" s="28" t="n">
        <v>0</v>
      </c>
      <c r="Q427" s="28"/>
      <c r="R427" s="29" t="n">
        <f aca="false">IF(AND(ISNUMBER(Q427),P427&gt;0),Q427/P427,IF($B427=$B426,IF(R426=0,1,R426),1))</f>
        <v>1</v>
      </c>
      <c r="S427" s="30" t="n">
        <f aca="false">IF(AND(ISNUMBER(Q427),P427&gt;0),Q427,P427*R427)</f>
        <v>0</v>
      </c>
      <c r="T427" s="31" t="n">
        <f aca="false">DAY(EOMONTH(C427,0))</f>
        <v>30</v>
      </c>
    </row>
    <row r="428" customFormat="false" ht="15" hidden="false" customHeight="false" outlineLevel="0" collapsed="false">
      <c r="A428" s="26" t="s">
        <v>88</v>
      </c>
      <c r="B428" s="26" t="s">
        <v>51</v>
      </c>
      <c r="C428" s="27" t="n">
        <v>41244</v>
      </c>
      <c r="D428" s="28" t="n">
        <v>0</v>
      </c>
      <c r="E428" s="28"/>
      <c r="F428" s="29" t="n">
        <f aca="false">IF(AND(ISNUMBER(E428),D428&gt;0),E428/D428,IF($B428=$B427,IF(F427=0,1,F427),1))</f>
        <v>1</v>
      </c>
      <c r="G428" s="30" t="n">
        <f aca="false">IF(AND(ISNUMBER(E428),D428&gt;0),E428,D428*F428)</f>
        <v>0</v>
      </c>
      <c r="H428" s="28" t="n">
        <v>182</v>
      </c>
      <c r="I428" s="28"/>
      <c r="J428" s="29" t="n">
        <f aca="false">IF(AND(ISNUMBER(I428),H428&gt;0),I428/H428,IF($B428=$B427,IF(J427=0,1,J427),1))</f>
        <v>5.35227272727273</v>
      </c>
      <c r="K428" s="30" t="n">
        <f aca="false">IF(AND(ISNUMBER(I428),H428&gt;0),I428,H428*J428)</f>
        <v>974.113636363636</v>
      </c>
      <c r="L428" s="28" t="n">
        <v>0</v>
      </c>
      <c r="M428" s="28"/>
      <c r="N428" s="29" t="n">
        <f aca="false">IF(AND(ISNUMBER(M428),L428&gt;0),M428/L428,IF($B428=$B427,IF(N427=0,1,N427),1))</f>
        <v>0.661538461538462</v>
      </c>
      <c r="O428" s="30" t="n">
        <f aca="false">IF(AND(ISNUMBER(M428),L428&gt;0),M428,L428*N428)</f>
        <v>0</v>
      </c>
      <c r="P428" s="28" t="n">
        <v>0</v>
      </c>
      <c r="Q428" s="28"/>
      <c r="R428" s="29" t="n">
        <f aca="false">IF(AND(ISNUMBER(Q428),P428&gt;0),Q428/P428,IF($B428=$B427,IF(R427=0,1,R427),1))</f>
        <v>1</v>
      </c>
      <c r="S428" s="30" t="n">
        <f aca="false">IF(AND(ISNUMBER(Q428),P428&gt;0),Q428,P428*R428)</f>
        <v>0</v>
      </c>
      <c r="T428" s="31" t="n">
        <f aca="false">DAY(EOMONTH(C428,0))</f>
        <v>31</v>
      </c>
    </row>
    <row r="429" customFormat="false" ht="15" hidden="false" customHeight="false" outlineLevel="0" collapsed="false">
      <c r="A429" s="26" t="s">
        <v>88</v>
      </c>
      <c r="B429" s="26" t="s">
        <v>51</v>
      </c>
      <c r="C429" s="27" t="n">
        <v>41275</v>
      </c>
      <c r="D429" s="28" t="n">
        <v>0</v>
      </c>
      <c r="E429" s="28"/>
      <c r="F429" s="29" t="n">
        <f aca="false">IF(AND(ISNUMBER(E429),D429&gt;0),E429/D429,IF($B429=$B428,IF(F428=0,1,F428),1))</f>
        <v>1</v>
      </c>
      <c r="G429" s="30" t="n">
        <f aca="false">IF(AND(ISNUMBER(E429),D429&gt;0),E429,D429*F429)</f>
        <v>0</v>
      </c>
      <c r="H429" s="28" t="n">
        <v>112</v>
      </c>
      <c r="I429" s="28"/>
      <c r="J429" s="29" t="n">
        <f aca="false">IF(AND(ISNUMBER(I429),H429&gt;0),I429/H429,IF($B429=$B428,IF(J428=0,1,J428),1))</f>
        <v>5.35227272727273</v>
      </c>
      <c r="K429" s="30" t="n">
        <f aca="false">IF(AND(ISNUMBER(I429),H429&gt;0),I429,H429*J429)</f>
        <v>599.454545454546</v>
      </c>
      <c r="L429" s="28" t="n">
        <v>0</v>
      </c>
      <c r="M429" s="28"/>
      <c r="N429" s="29" t="n">
        <f aca="false">IF(AND(ISNUMBER(M429),L429&gt;0),M429/L429,IF($B429=$B428,IF(N428=0,1,N428),1))</f>
        <v>0.661538461538462</v>
      </c>
      <c r="O429" s="30" t="n">
        <f aca="false">IF(AND(ISNUMBER(M429),L429&gt;0),M429,L429*N429)</f>
        <v>0</v>
      </c>
      <c r="P429" s="28" t="n">
        <v>0</v>
      </c>
      <c r="Q429" s="28"/>
      <c r="R429" s="29" t="n">
        <f aca="false">IF(AND(ISNUMBER(Q429),P429&gt;0),Q429/P429,IF($B429=$B428,IF(R428=0,1,R428),1))</f>
        <v>1</v>
      </c>
      <c r="S429" s="30" t="n">
        <f aca="false">IF(AND(ISNUMBER(Q429),P429&gt;0),Q429,P429*R429)</f>
        <v>0</v>
      </c>
      <c r="T429" s="31" t="n">
        <f aca="false">DAY(EOMONTH(C429,0))</f>
        <v>31</v>
      </c>
    </row>
    <row r="430" customFormat="false" ht="15" hidden="false" customHeight="false" outlineLevel="0" collapsed="false">
      <c r="A430" s="26" t="s">
        <v>88</v>
      </c>
      <c r="B430" s="26" t="s">
        <v>51</v>
      </c>
      <c r="C430" s="27" t="n">
        <v>41306</v>
      </c>
      <c r="D430" s="28" t="n">
        <v>0</v>
      </c>
      <c r="E430" s="28"/>
      <c r="F430" s="29" t="n">
        <f aca="false">IF(AND(ISNUMBER(E430),D430&gt;0),E430/D430,IF($B430=$B429,IF(F429=0,1,F429),1))</f>
        <v>1</v>
      </c>
      <c r="G430" s="30" t="n">
        <f aca="false">IF(AND(ISNUMBER(E430),D430&gt;0),E430,D430*F430)</f>
        <v>0</v>
      </c>
      <c r="H430" s="28" t="n">
        <v>124</v>
      </c>
      <c r="I430" s="28"/>
      <c r="J430" s="29" t="n">
        <f aca="false">IF(AND(ISNUMBER(I430),H430&gt;0),I430/H430,IF($B430=$B429,IF(J429=0,1,J429),1))</f>
        <v>5.35227272727273</v>
      </c>
      <c r="K430" s="30" t="n">
        <f aca="false">IF(AND(ISNUMBER(I430),H430&gt;0),I430,H430*J430)</f>
        <v>663.681818181818</v>
      </c>
      <c r="L430" s="28" t="n">
        <v>0</v>
      </c>
      <c r="M430" s="28"/>
      <c r="N430" s="29" t="n">
        <f aca="false">IF(AND(ISNUMBER(M430),L430&gt;0),M430/L430,IF($B430=$B429,IF(N429=0,1,N429),1))</f>
        <v>0.661538461538462</v>
      </c>
      <c r="O430" s="30" t="n">
        <f aca="false">IF(AND(ISNUMBER(M430),L430&gt;0),M430,L430*N430)</f>
        <v>0</v>
      </c>
      <c r="P430" s="28" t="n">
        <v>0</v>
      </c>
      <c r="Q430" s="28"/>
      <c r="R430" s="29" t="n">
        <f aca="false">IF(AND(ISNUMBER(Q430),P430&gt;0),Q430/P430,IF($B430=$B429,IF(R429=0,1,R429),1))</f>
        <v>1</v>
      </c>
      <c r="S430" s="30" t="n">
        <f aca="false">IF(AND(ISNUMBER(Q430),P430&gt;0),Q430,P430*R430)</f>
        <v>0</v>
      </c>
      <c r="T430" s="31" t="n">
        <f aca="false">DAY(EOMONTH(C430,0))</f>
        <v>28</v>
      </c>
    </row>
    <row r="431" customFormat="false" ht="15" hidden="false" customHeight="false" outlineLevel="0" collapsed="false">
      <c r="A431" s="26" t="s">
        <v>88</v>
      </c>
      <c r="B431" s="26" t="s">
        <v>51</v>
      </c>
      <c r="C431" s="27" t="n">
        <v>41334</v>
      </c>
      <c r="D431" s="28" t="n">
        <v>0</v>
      </c>
      <c r="E431" s="28"/>
      <c r="F431" s="29" t="n">
        <f aca="false">IF(AND(ISNUMBER(E431),D431&gt;0),E431/D431,IF($B431=$B430,IF(F430=0,1,F430),1))</f>
        <v>1</v>
      </c>
      <c r="G431" s="30" t="n">
        <f aca="false">IF(AND(ISNUMBER(E431),D431&gt;0),E431,D431*F431)</f>
        <v>0</v>
      </c>
      <c r="H431" s="28" t="n">
        <v>138</v>
      </c>
      <c r="I431" s="28"/>
      <c r="J431" s="29" t="n">
        <f aca="false">IF(AND(ISNUMBER(I431),H431&gt;0),I431/H431,IF($B431=$B430,IF(J430=0,1,J430),1))</f>
        <v>5.35227272727273</v>
      </c>
      <c r="K431" s="30" t="n">
        <f aca="false">IF(AND(ISNUMBER(I431),H431&gt;0),I431,H431*J431)</f>
        <v>738.613636363636</v>
      </c>
      <c r="L431" s="28" t="n">
        <v>0</v>
      </c>
      <c r="M431" s="28"/>
      <c r="N431" s="29" t="n">
        <f aca="false">IF(AND(ISNUMBER(M431),L431&gt;0),M431/L431,IF($B431=$B430,IF(N430=0,1,N430),1))</f>
        <v>0.661538461538462</v>
      </c>
      <c r="O431" s="30" t="n">
        <f aca="false">IF(AND(ISNUMBER(M431),L431&gt;0),M431,L431*N431)</f>
        <v>0</v>
      </c>
      <c r="P431" s="28" t="n">
        <v>0</v>
      </c>
      <c r="Q431" s="28"/>
      <c r="R431" s="29" t="n">
        <f aca="false">IF(AND(ISNUMBER(Q431),P431&gt;0),Q431/P431,IF($B431=$B430,IF(R430=0,1,R430),1))</f>
        <v>1</v>
      </c>
      <c r="S431" s="30" t="n">
        <f aca="false">IF(AND(ISNUMBER(Q431),P431&gt;0),Q431,P431*R431)</f>
        <v>0</v>
      </c>
      <c r="T431" s="31" t="n">
        <f aca="false">DAY(EOMONTH(C431,0))</f>
        <v>31</v>
      </c>
    </row>
    <row r="432" customFormat="false" ht="15" hidden="false" customHeight="false" outlineLevel="0" collapsed="false">
      <c r="A432" s="26" t="s">
        <v>88</v>
      </c>
      <c r="B432" s="26" t="s">
        <v>51</v>
      </c>
      <c r="C432" s="27" t="n">
        <v>41365</v>
      </c>
      <c r="D432" s="28" t="n">
        <v>0</v>
      </c>
      <c r="E432" s="28"/>
      <c r="F432" s="29" t="n">
        <f aca="false">IF(AND(ISNUMBER(E432),D432&gt;0),E432/D432,IF($B432=$B431,IF(F431=0,1,F431),1))</f>
        <v>1</v>
      </c>
      <c r="G432" s="30" t="n">
        <f aca="false">IF(AND(ISNUMBER(E432),D432&gt;0),E432,D432*F432)</f>
        <v>0</v>
      </c>
      <c r="H432" s="28" t="n">
        <v>96.7</v>
      </c>
      <c r="I432" s="28"/>
      <c r="J432" s="29" t="n">
        <f aca="false">IF(AND(ISNUMBER(I432),H432&gt;0),I432/H432,IF($B432=$B431,IF(J431=0,1,J431),1))</f>
        <v>5.35227272727273</v>
      </c>
      <c r="K432" s="30" t="n">
        <f aca="false">IF(AND(ISNUMBER(I432),H432&gt;0),I432,H432*J432)</f>
        <v>517.564772727273</v>
      </c>
      <c r="L432" s="28" t="n">
        <v>0</v>
      </c>
      <c r="M432" s="28"/>
      <c r="N432" s="29" t="n">
        <f aca="false">IF(AND(ISNUMBER(M432),L432&gt;0),M432/L432,IF($B432=$B431,IF(N431=0,1,N431),1))</f>
        <v>0.661538461538462</v>
      </c>
      <c r="O432" s="30" t="n">
        <f aca="false">IF(AND(ISNUMBER(M432),L432&gt;0),M432,L432*N432)</f>
        <v>0</v>
      </c>
      <c r="P432" s="28" t="n">
        <v>0</v>
      </c>
      <c r="Q432" s="28"/>
      <c r="R432" s="29" t="n">
        <f aca="false">IF(AND(ISNUMBER(Q432),P432&gt;0),Q432/P432,IF($B432=$B431,IF(R431=0,1,R431),1))</f>
        <v>1</v>
      </c>
      <c r="S432" s="30" t="n">
        <f aca="false">IF(AND(ISNUMBER(Q432),P432&gt;0),Q432,P432*R432)</f>
        <v>0</v>
      </c>
      <c r="T432" s="31" t="n">
        <f aca="false">DAY(EOMONTH(C432,0))</f>
        <v>30</v>
      </c>
    </row>
    <row r="433" customFormat="false" ht="15" hidden="false" customHeight="false" outlineLevel="0" collapsed="false">
      <c r="A433" s="26" t="s">
        <v>88</v>
      </c>
      <c r="B433" s="26" t="s">
        <v>51</v>
      </c>
      <c r="C433" s="27" t="n">
        <v>41395</v>
      </c>
      <c r="D433" s="28" t="n">
        <v>0</v>
      </c>
      <c r="E433" s="28" t="n">
        <v>0</v>
      </c>
      <c r="F433" s="29" t="n">
        <f aca="false">IF(AND(ISNUMBER(E433),D433&gt;0),E433/D433,IF($B433=$B432,IF(F432=0,1,F432),1))</f>
        <v>1</v>
      </c>
      <c r="G433" s="30" t="n">
        <f aca="false">IF(AND(ISNUMBER(E433),D433&gt;0),E433,D433*F433)</f>
        <v>0</v>
      </c>
      <c r="H433" s="28" t="n">
        <v>84.2</v>
      </c>
      <c r="I433" s="28" t="n">
        <v>2643</v>
      </c>
      <c r="J433" s="29" t="n">
        <f aca="false">IF(AND(ISNUMBER(I433),H433&gt;0),I433/H433,IF($B433=$B432,IF(J432=0,1,J432),1))</f>
        <v>31.3895486935867</v>
      </c>
      <c r="K433" s="30" t="n">
        <f aca="false">IF(AND(ISNUMBER(I433),H433&gt;0),I433,H433*J433)</f>
        <v>2643</v>
      </c>
      <c r="L433" s="28" t="n">
        <v>0</v>
      </c>
      <c r="M433" s="28" t="n">
        <v>0</v>
      </c>
      <c r="N433" s="29" t="n">
        <f aca="false">IF(AND(ISNUMBER(M433),L433&gt;0),M433/L433,IF($B433=$B432,IF(N432=0,1,N432),1))</f>
        <v>0.661538461538462</v>
      </c>
      <c r="O433" s="30" t="n">
        <f aca="false">IF(AND(ISNUMBER(M433),L433&gt;0),M433,L433*N433)</f>
        <v>0</v>
      </c>
      <c r="P433" s="28" t="n">
        <v>0</v>
      </c>
      <c r="Q433" s="28" t="n">
        <v>0</v>
      </c>
      <c r="R433" s="29" t="n">
        <f aca="false">IF(AND(ISNUMBER(Q433),P433&gt;0),Q433/P433,IF($B433=$B432,IF(R432=0,1,R432),1))</f>
        <v>1</v>
      </c>
      <c r="S433" s="30" t="n">
        <f aca="false">IF(AND(ISNUMBER(Q433),P433&gt;0),Q433,P433*R433)</f>
        <v>0</v>
      </c>
      <c r="T433" s="31" t="n">
        <f aca="false">DAY(EOMONTH(C433,0))</f>
        <v>31</v>
      </c>
    </row>
    <row r="434" customFormat="false" ht="15" hidden="false" customHeight="false" outlineLevel="0" collapsed="false">
      <c r="A434" s="26" t="s">
        <v>88</v>
      </c>
      <c r="B434" s="26" t="s">
        <v>51</v>
      </c>
      <c r="C434" s="27" t="n">
        <v>41426</v>
      </c>
      <c r="D434" s="28" t="n">
        <v>0</v>
      </c>
      <c r="E434" s="28"/>
      <c r="F434" s="29" t="n">
        <f aca="false">IF(AND(ISNUMBER(E434),D434&gt;0),E434/D434,IF($B434=$B433,IF(F433=0,1,F433),1))</f>
        <v>1</v>
      </c>
      <c r="G434" s="30" t="n">
        <f aca="false">IF(AND(ISNUMBER(E434),D434&gt;0),E434,D434*F434)</f>
        <v>0</v>
      </c>
      <c r="H434" s="28" t="n">
        <v>177</v>
      </c>
      <c r="I434" s="28"/>
      <c r="J434" s="29" t="n">
        <f aca="false">IF(AND(ISNUMBER(I434),H434&gt;0),I434/H434,IF($B434=$B433,IF(J433=0,1,J433),1))</f>
        <v>31.3895486935867</v>
      </c>
      <c r="K434" s="30" t="n">
        <f aca="false">IF(AND(ISNUMBER(I434),H434&gt;0),I434,H434*J434)</f>
        <v>5555.95011876485</v>
      </c>
      <c r="L434" s="28" t="n">
        <v>0</v>
      </c>
      <c r="M434" s="28"/>
      <c r="N434" s="29" t="n">
        <f aca="false">IF(AND(ISNUMBER(M434),L434&gt;0),M434/L434,IF($B434=$B433,IF(N433=0,1,N433),1))</f>
        <v>0.661538461538462</v>
      </c>
      <c r="O434" s="30" t="n">
        <f aca="false">IF(AND(ISNUMBER(M434),L434&gt;0),M434,L434*N434)</f>
        <v>0</v>
      </c>
      <c r="P434" s="28" t="n">
        <v>0</v>
      </c>
      <c r="Q434" s="28"/>
      <c r="R434" s="29" t="n">
        <f aca="false">IF(AND(ISNUMBER(Q434),P434&gt;0),Q434/P434,IF($B434=$B433,IF(R433=0,1,R433),1))</f>
        <v>1</v>
      </c>
      <c r="S434" s="30" t="n">
        <f aca="false">IF(AND(ISNUMBER(Q434),P434&gt;0),Q434,P434*R434)</f>
        <v>0</v>
      </c>
      <c r="T434" s="31" t="n">
        <f aca="false">DAY(EOMONTH(C434,0))</f>
        <v>30</v>
      </c>
    </row>
    <row r="435" customFormat="false" ht="15" hidden="false" customHeight="false" outlineLevel="0" collapsed="false">
      <c r="A435" s="26" t="s">
        <v>88</v>
      </c>
      <c r="B435" s="26" t="s">
        <v>51</v>
      </c>
      <c r="C435" s="27" t="n">
        <v>41456</v>
      </c>
      <c r="D435" s="28" t="n">
        <v>0</v>
      </c>
      <c r="E435" s="28"/>
      <c r="F435" s="29" t="n">
        <f aca="false">IF(AND(ISNUMBER(E435),D435&gt;0),E435/D435,IF($B435=$B434,IF(F434=0,1,F434),1))</f>
        <v>1</v>
      </c>
      <c r="G435" s="30" t="n">
        <f aca="false">IF(AND(ISNUMBER(E435),D435&gt;0),E435,D435*F435)</f>
        <v>0</v>
      </c>
      <c r="H435" s="28" t="n">
        <v>156</v>
      </c>
      <c r="I435" s="28"/>
      <c r="J435" s="29" t="n">
        <f aca="false">IF(AND(ISNUMBER(I435),H435&gt;0),I435/H435,IF($B435=$B434,IF(J434=0,1,J434),1))</f>
        <v>31.3895486935867</v>
      </c>
      <c r="K435" s="30" t="n">
        <f aca="false">IF(AND(ISNUMBER(I435),H435&gt;0),I435,H435*J435)</f>
        <v>4896.76959619953</v>
      </c>
      <c r="L435" s="28" t="n">
        <v>0</v>
      </c>
      <c r="M435" s="28"/>
      <c r="N435" s="29" t="n">
        <f aca="false">IF(AND(ISNUMBER(M435),L435&gt;0),M435/L435,IF($B435=$B434,IF(N434=0,1,N434),1))</f>
        <v>0.661538461538462</v>
      </c>
      <c r="O435" s="30" t="n">
        <f aca="false">IF(AND(ISNUMBER(M435),L435&gt;0),M435,L435*N435)</f>
        <v>0</v>
      </c>
      <c r="P435" s="28" t="n">
        <v>0</v>
      </c>
      <c r="Q435" s="28"/>
      <c r="R435" s="29" t="n">
        <f aca="false">IF(AND(ISNUMBER(Q435),P435&gt;0),Q435/P435,IF($B435=$B434,IF(R434=0,1,R434),1))</f>
        <v>1</v>
      </c>
      <c r="S435" s="30" t="n">
        <f aca="false">IF(AND(ISNUMBER(Q435),P435&gt;0),Q435,P435*R435)</f>
        <v>0</v>
      </c>
      <c r="T435" s="31" t="n">
        <f aca="false">DAY(EOMONTH(C435,0))</f>
        <v>31</v>
      </c>
    </row>
    <row r="436" customFormat="false" ht="15" hidden="false" customHeight="false" outlineLevel="0" collapsed="false">
      <c r="A436" s="26" t="s">
        <v>88</v>
      </c>
      <c r="B436" s="26" t="s">
        <v>51</v>
      </c>
      <c r="C436" s="27" t="n">
        <v>41487</v>
      </c>
      <c r="D436" s="28" t="n">
        <v>0</v>
      </c>
      <c r="E436" s="28"/>
      <c r="F436" s="29" t="n">
        <f aca="false">IF(AND(ISNUMBER(E436),D436&gt;0),E436/D436,IF($B436=$B435,IF(F435=0,1,F435),1))</f>
        <v>1</v>
      </c>
      <c r="G436" s="30" t="n">
        <f aca="false">IF(AND(ISNUMBER(E436),D436&gt;0),E436,D436*F436)</f>
        <v>0</v>
      </c>
      <c r="H436" s="28" t="n">
        <v>135</v>
      </c>
      <c r="I436" s="28"/>
      <c r="J436" s="29" t="n">
        <f aca="false">IF(AND(ISNUMBER(I436),H436&gt;0),I436/H436,IF($B436=$B435,IF(J435=0,1,J435),1))</f>
        <v>31.3895486935867</v>
      </c>
      <c r="K436" s="30" t="n">
        <f aca="false">IF(AND(ISNUMBER(I436),H436&gt;0),I436,H436*J436)</f>
        <v>4237.5890736342</v>
      </c>
      <c r="L436" s="28" t="n">
        <v>0</v>
      </c>
      <c r="M436" s="28"/>
      <c r="N436" s="29" t="n">
        <f aca="false">IF(AND(ISNUMBER(M436),L436&gt;0),M436/L436,IF($B436=$B435,IF(N435=0,1,N435),1))</f>
        <v>0.661538461538462</v>
      </c>
      <c r="O436" s="30" t="n">
        <f aca="false">IF(AND(ISNUMBER(M436),L436&gt;0),M436,L436*N436)</f>
        <v>0</v>
      </c>
      <c r="P436" s="28" t="n">
        <v>0</v>
      </c>
      <c r="Q436" s="28"/>
      <c r="R436" s="29" t="n">
        <f aca="false">IF(AND(ISNUMBER(Q436),P436&gt;0),Q436/P436,IF($B436=$B435,IF(R435=0,1,R435),1))</f>
        <v>1</v>
      </c>
      <c r="S436" s="30" t="n">
        <f aca="false">IF(AND(ISNUMBER(Q436),P436&gt;0),Q436,P436*R436)</f>
        <v>0</v>
      </c>
      <c r="T436" s="31" t="n">
        <f aca="false">DAY(EOMONTH(C436,0))</f>
        <v>31</v>
      </c>
    </row>
    <row r="437" customFormat="false" ht="15" hidden="false" customHeight="false" outlineLevel="0" collapsed="false">
      <c r="A437" s="26" t="s">
        <v>88</v>
      </c>
      <c r="B437" s="26" t="s">
        <v>51</v>
      </c>
      <c r="C437" s="27" t="n">
        <v>41518</v>
      </c>
      <c r="D437" s="28" t="n">
        <v>0</v>
      </c>
      <c r="E437" s="28"/>
      <c r="F437" s="29" t="n">
        <f aca="false">IF(AND(ISNUMBER(E437),D437&gt;0),E437/D437,IF($B437=$B436,IF(F436=0,1,F436),1))</f>
        <v>1</v>
      </c>
      <c r="G437" s="30" t="n">
        <f aca="false">IF(AND(ISNUMBER(E437),D437&gt;0),E437,D437*F437)</f>
        <v>0</v>
      </c>
      <c r="H437" s="28" t="n">
        <v>111</v>
      </c>
      <c r="I437" s="28"/>
      <c r="J437" s="29" t="n">
        <f aca="false">IF(AND(ISNUMBER(I437),H437&gt;0),I437/H437,IF($B437=$B436,IF(J436=0,1,J436),1))</f>
        <v>31.3895486935867</v>
      </c>
      <c r="K437" s="30" t="n">
        <f aca="false">IF(AND(ISNUMBER(I437),H437&gt;0),I437,H437*J437)</f>
        <v>3484.23990498812</v>
      </c>
      <c r="L437" s="28" t="n">
        <v>0</v>
      </c>
      <c r="M437" s="28"/>
      <c r="N437" s="29" t="n">
        <f aca="false">IF(AND(ISNUMBER(M437),L437&gt;0),M437/L437,IF($B437=$B436,IF(N436=0,1,N436),1))</f>
        <v>0.661538461538462</v>
      </c>
      <c r="O437" s="30" t="n">
        <f aca="false">IF(AND(ISNUMBER(M437),L437&gt;0),M437,L437*N437)</f>
        <v>0</v>
      </c>
      <c r="P437" s="28" t="n">
        <v>0</v>
      </c>
      <c r="Q437" s="28"/>
      <c r="R437" s="29" t="n">
        <f aca="false">IF(AND(ISNUMBER(Q437),P437&gt;0),Q437/P437,IF($B437=$B436,IF(R436=0,1,R436),1))</f>
        <v>1</v>
      </c>
      <c r="S437" s="30" t="n">
        <f aca="false">IF(AND(ISNUMBER(Q437),P437&gt;0),Q437,P437*R437)</f>
        <v>0</v>
      </c>
      <c r="T437" s="31" t="n">
        <f aca="false">DAY(EOMONTH(C437,0))</f>
        <v>30</v>
      </c>
    </row>
    <row r="438" customFormat="false" ht="15" hidden="false" customHeight="false" outlineLevel="0" collapsed="false">
      <c r="A438" s="26" t="s">
        <v>88</v>
      </c>
      <c r="B438" s="26" t="s">
        <v>51</v>
      </c>
      <c r="C438" s="27" t="n">
        <v>41548</v>
      </c>
      <c r="D438" s="28" t="n">
        <v>0</v>
      </c>
      <c r="E438" s="28"/>
      <c r="F438" s="29" t="n">
        <f aca="false">IF(AND(ISNUMBER(E438),D438&gt;0),E438/D438,IF($B438=$B437,IF(F437=0,1,F437),1))</f>
        <v>1</v>
      </c>
      <c r="G438" s="30" t="n">
        <f aca="false">IF(AND(ISNUMBER(E438),D438&gt;0),E438,D438*F438)</f>
        <v>0</v>
      </c>
      <c r="H438" s="28" t="n">
        <v>177</v>
      </c>
      <c r="I438" s="28"/>
      <c r="J438" s="29" t="n">
        <f aca="false">IF(AND(ISNUMBER(I438),H438&gt;0),I438/H438,IF($B438=$B437,IF(J437=0,1,J437),1))</f>
        <v>31.3895486935867</v>
      </c>
      <c r="K438" s="30" t="n">
        <f aca="false">IF(AND(ISNUMBER(I438),H438&gt;0),I438,H438*J438)</f>
        <v>5555.95011876485</v>
      </c>
      <c r="L438" s="28" t="n">
        <v>0</v>
      </c>
      <c r="M438" s="28"/>
      <c r="N438" s="29" t="n">
        <f aca="false">IF(AND(ISNUMBER(M438),L438&gt;0),M438/L438,IF($B438=$B437,IF(N437=0,1,N437),1))</f>
        <v>0.661538461538462</v>
      </c>
      <c r="O438" s="30" t="n">
        <f aca="false">IF(AND(ISNUMBER(M438),L438&gt;0),M438,L438*N438)</f>
        <v>0</v>
      </c>
      <c r="P438" s="28" t="n">
        <v>0</v>
      </c>
      <c r="Q438" s="28"/>
      <c r="R438" s="29" t="n">
        <f aca="false">IF(AND(ISNUMBER(Q438),P438&gt;0),Q438/P438,IF($B438=$B437,IF(R437=0,1,R437),1))</f>
        <v>1</v>
      </c>
      <c r="S438" s="30" t="n">
        <f aca="false">IF(AND(ISNUMBER(Q438),P438&gt;0),Q438,P438*R438)</f>
        <v>0</v>
      </c>
      <c r="T438" s="31" t="n">
        <f aca="false">DAY(EOMONTH(C438,0))</f>
        <v>31</v>
      </c>
    </row>
    <row r="439" customFormat="false" ht="15" hidden="false" customHeight="false" outlineLevel="0" collapsed="false">
      <c r="A439" s="26" t="s">
        <v>88</v>
      </c>
      <c r="B439" s="26" t="s">
        <v>51</v>
      </c>
      <c r="C439" s="27" t="n">
        <v>41579</v>
      </c>
      <c r="D439" s="28" t="n">
        <v>0</v>
      </c>
      <c r="E439" s="28" t="n">
        <v>0</v>
      </c>
      <c r="F439" s="29" t="n">
        <f aca="false">IF(AND(ISNUMBER(E439),D439&gt;0),E439/D439,IF($B439=$B438,IF(F438=0,1,F438),1))</f>
        <v>1</v>
      </c>
      <c r="G439" s="30" t="n">
        <f aca="false">IF(AND(ISNUMBER(E439),D439&gt;0),E439,D439*F439)</f>
        <v>0</v>
      </c>
      <c r="H439" s="28" t="n">
        <v>929</v>
      </c>
      <c r="I439" s="28" t="n">
        <v>2354</v>
      </c>
      <c r="J439" s="29" t="n">
        <f aca="false">IF(AND(ISNUMBER(I439),H439&gt;0),I439/H439,IF($B439=$B438,IF(J438=0,1,J438),1))</f>
        <v>2.53390742734123</v>
      </c>
      <c r="K439" s="30" t="n">
        <f aca="false">IF(AND(ISNUMBER(I439),H439&gt;0),I439,H439*J439)</f>
        <v>2354</v>
      </c>
      <c r="L439" s="28" t="n">
        <v>0</v>
      </c>
      <c r="M439" s="28" t="n">
        <v>0</v>
      </c>
      <c r="N439" s="29" t="n">
        <f aca="false">IF(AND(ISNUMBER(M439),L439&gt;0),M439/L439,IF($B439=$B438,IF(N438=0,1,N438),1))</f>
        <v>0.661538461538462</v>
      </c>
      <c r="O439" s="30" t="n">
        <f aca="false">IF(AND(ISNUMBER(M439),L439&gt;0),M439,L439*N439)</f>
        <v>0</v>
      </c>
      <c r="P439" s="28" t="n">
        <v>0</v>
      </c>
      <c r="Q439" s="28" t="n">
        <v>0</v>
      </c>
      <c r="R439" s="29" t="n">
        <f aca="false">IF(AND(ISNUMBER(Q439),P439&gt;0),Q439/P439,IF($B439=$B438,IF(R438=0,1,R438),1))</f>
        <v>1</v>
      </c>
      <c r="S439" s="30" t="n">
        <f aca="false">IF(AND(ISNUMBER(Q439),P439&gt;0),Q439,P439*R439)</f>
        <v>0</v>
      </c>
      <c r="T439" s="31" t="n">
        <f aca="false">DAY(EOMONTH(C439,0))</f>
        <v>30</v>
      </c>
    </row>
    <row r="440" customFormat="false" ht="15" hidden="false" customHeight="false" outlineLevel="0" collapsed="false">
      <c r="A440" s="26" t="s">
        <v>88</v>
      </c>
      <c r="B440" s="26" t="s">
        <v>51</v>
      </c>
      <c r="C440" s="27" t="n">
        <v>41609</v>
      </c>
      <c r="D440" s="28" t="n">
        <v>0</v>
      </c>
      <c r="E440" s="28"/>
      <c r="F440" s="29" t="n">
        <f aca="false">IF(AND(ISNUMBER(E440),D440&gt;0),E440/D440,IF($B440=$B439,IF(F439=0,1,F439),1))</f>
        <v>1</v>
      </c>
      <c r="G440" s="30" t="n">
        <f aca="false">IF(AND(ISNUMBER(E440),D440&gt;0),E440,D440*F440)</f>
        <v>0</v>
      </c>
      <c r="H440" s="28" t="n">
        <v>947</v>
      </c>
      <c r="I440" s="28"/>
      <c r="J440" s="29" t="n">
        <f aca="false">IF(AND(ISNUMBER(I440),H440&gt;0),I440/H440,IF($B440=$B439,IF(J439=0,1,J439),1))</f>
        <v>2.53390742734123</v>
      </c>
      <c r="K440" s="30" t="n">
        <f aca="false">IF(AND(ISNUMBER(I440),H440&gt;0),I440,H440*J440)</f>
        <v>2399.61033369214</v>
      </c>
      <c r="L440" s="28" t="n">
        <v>0</v>
      </c>
      <c r="M440" s="28"/>
      <c r="N440" s="29" t="n">
        <f aca="false">IF(AND(ISNUMBER(M440),L440&gt;0),M440/L440,IF($B440=$B439,IF(N439=0,1,N439),1))</f>
        <v>0.661538461538462</v>
      </c>
      <c r="O440" s="30" t="n">
        <f aca="false">IF(AND(ISNUMBER(M440),L440&gt;0),M440,L440*N440)</f>
        <v>0</v>
      </c>
      <c r="P440" s="28" t="n">
        <v>0</v>
      </c>
      <c r="Q440" s="28"/>
      <c r="R440" s="29" t="n">
        <f aca="false">IF(AND(ISNUMBER(Q440),P440&gt;0),Q440/P440,IF($B440=$B439,IF(R439=0,1,R439),1))</f>
        <v>1</v>
      </c>
      <c r="S440" s="30" t="n">
        <f aca="false">IF(AND(ISNUMBER(Q440),P440&gt;0),Q440,P440*R440)</f>
        <v>0</v>
      </c>
      <c r="T440" s="31" t="n">
        <f aca="false">DAY(EOMONTH(C440,0))</f>
        <v>31</v>
      </c>
    </row>
    <row r="441" customFormat="false" ht="15" hidden="false" customHeight="false" outlineLevel="0" collapsed="false">
      <c r="A441" s="26" t="s">
        <v>88</v>
      </c>
      <c r="B441" s="26" t="s">
        <v>51</v>
      </c>
      <c r="C441" s="27" t="n">
        <v>41640</v>
      </c>
      <c r="D441" s="28" t="n">
        <v>0</v>
      </c>
      <c r="E441" s="28"/>
      <c r="F441" s="29" t="n">
        <f aca="false">IF(AND(ISNUMBER(E441),D441&gt;0),E441/D441,IF($B441=$B440,IF(F440=0,1,F440),1))</f>
        <v>1</v>
      </c>
      <c r="G441" s="30" t="n">
        <f aca="false">IF(AND(ISNUMBER(E441),D441&gt;0),E441,D441*F441)</f>
        <v>0</v>
      </c>
      <c r="H441" s="28" t="n">
        <v>1801</v>
      </c>
      <c r="I441" s="28"/>
      <c r="J441" s="29" t="n">
        <f aca="false">IF(AND(ISNUMBER(I441),H441&gt;0),I441/H441,IF($B441=$B440,IF(J440=0,1,J440),1))</f>
        <v>2.53390742734123</v>
      </c>
      <c r="K441" s="30" t="n">
        <f aca="false">IF(AND(ISNUMBER(I441),H441&gt;0),I441,H441*J441)</f>
        <v>4563.56727664155</v>
      </c>
      <c r="L441" s="28" t="n">
        <v>0</v>
      </c>
      <c r="M441" s="28"/>
      <c r="N441" s="29" t="n">
        <f aca="false">IF(AND(ISNUMBER(M441),L441&gt;0),M441/L441,IF($B441=$B440,IF(N440=0,1,N440),1))</f>
        <v>0.661538461538462</v>
      </c>
      <c r="O441" s="30" t="n">
        <f aca="false">IF(AND(ISNUMBER(M441),L441&gt;0),M441,L441*N441)</f>
        <v>0</v>
      </c>
      <c r="P441" s="28" t="n">
        <v>0</v>
      </c>
      <c r="Q441" s="28"/>
      <c r="R441" s="29" t="n">
        <f aca="false">IF(AND(ISNUMBER(Q441),P441&gt;0),Q441/P441,IF($B441=$B440,IF(R440=0,1,R440),1))</f>
        <v>1</v>
      </c>
      <c r="S441" s="30" t="n">
        <f aca="false">IF(AND(ISNUMBER(Q441),P441&gt;0),Q441,P441*R441)</f>
        <v>0</v>
      </c>
      <c r="T441" s="31" t="n">
        <f aca="false">DAY(EOMONTH(C441,0))</f>
        <v>31</v>
      </c>
    </row>
    <row r="442" customFormat="false" ht="15" hidden="false" customHeight="false" outlineLevel="0" collapsed="false">
      <c r="A442" s="26" t="s">
        <v>88</v>
      </c>
      <c r="B442" s="26" t="s">
        <v>51</v>
      </c>
      <c r="C442" s="27" t="n">
        <v>41671</v>
      </c>
      <c r="D442" s="28" t="n">
        <v>0</v>
      </c>
      <c r="E442" s="28"/>
      <c r="F442" s="29" t="n">
        <f aca="false">IF(AND(ISNUMBER(E442),D442&gt;0),E442/D442,IF($B442=$B441,IF(F441=0,1,F441),1))</f>
        <v>1</v>
      </c>
      <c r="G442" s="30" t="n">
        <f aca="false">IF(AND(ISNUMBER(E442),D442&gt;0),E442,D442*F442)</f>
        <v>0</v>
      </c>
      <c r="H442" s="28" t="n">
        <v>1202</v>
      </c>
      <c r="I442" s="28"/>
      <c r="J442" s="29" t="n">
        <f aca="false">IF(AND(ISNUMBER(I442),H442&gt;0),I442/H442,IF($B442=$B441,IF(J441=0,1,J441),1))</f>
        <v>2.53390742734123</v>
      </c>
      <c r="K442" s="30" t="n">
        <f aca="false">IF(AND(ISNUMBER(I442),H442&gt;0),I442,H442*J442)</f>
        <v>3045.75672766416</v>
      </c>
      <c r="L442" s="28" t="n">
        <v>0</v>
      </c>
      <c r="M442" s="28"/>
      <c r="N442" s="29" t="n">
        <f aca="false">IF(AND(ISNUMBER(M442),L442&gt;0),M442/L442,IF($B442=$B441,IF(N441=0,1,N441),1))</f>
        <v>0.661538461538462</v>
      </c>
      <c r="O442" s="30" t="n">
        <f aca="false">IF(AND(ISNUMBER(M442),L442&gt;0),M442,L442*N442)</f>
        <v>0</v>
      </c>
      <c r="P442" s="28" t="n">
        <v>0</v>
      </c>
      <c r="Q442" s="28"/>
      <c r="R442" s="29" t="n">
        <f aca="false">IF(AND(ISNUMBER(Q442),P442&gt;0),Q442/P442,IF($B442=$B441,IF(R441=0,1,R441),1))</f>
        <v>1</v>
      </c>
      <c r="S442" s="30" t="n">
        <f aca="false">IF(AND(ISNUMBER(Q442),P442&gt;0),Q442,P442*R442)</f>
        <v>0</v>
      </c>
      <c r="T442" s="31" t="n">
        <f aca="false">DAY(EOMONTH(C442,0))</f>
        <v>28</v>
      </c>
    </row>
    <row r="443" customFormat="false" ht="15" hidden="false" customHeight="false" outlineLevel="0" collapsed="false">
      <c r="A443" s="26" t="s">
        <v>88</v>
      </c>
      <c r="B443" s="26" t="s">
        <v>51</v>
      </c>
      <c r="C443" s="27" t="n">
        <v>41699</v>
      </c>
      <c r="D443" s="28" t="n">
        <v>0</v>
      </c>
      <c r="E443" s="28" t="n">
        <v>0</v>
      </c>
      <c r="F443" s="29" t="n">
        <f aca="false">IF(AND(ISNUMBER(E443),D443&gt;0),E443/D443,IF($B443=$B442,IF(F442=0,1,F442),1))</f>
        <v>1</v>
      </c>
      <c r="G443" s="30" t="n">
        <f aca="false">IF(AND(ISNUMBER(E443),D443&gt;0),E443,D443*F443)</f>
        <v>0</v>
      </c>
      <c r="H443" s="28" t="n">
        <v>1310</v>
      </c>
      <c r="I443" s="28" t="n">
        <v>1918</v>
      </c>
      <c r="J443" s="29" t="n">
        <f aca="false">IF(AND(ISNUMBER(I443),H443&gt;0),I443/H443,IF($B443=$B442,IF(J442=0,1,J442),1))</f>
        <v>1.46412213740458</v>
      </c>
      <c r="K443" s="30" t="n">
        <f aca="false">IF(AND(ISNUMBER(I443),H443&gt;0),I443,H443*J443)</f>
        <v>1918</v>
      </c>
      <c r="L443" s="28" t="n">
        <v>0</v>
      </c>
      <c r="M443" s="28" t="n">
        <v>0</v>
      </c>
      <c r="N443" s="29" t="n">
        <f aca="false">IF(AND(ISNUMBER(M443),L443&gt;0),M443/L443,IF($B443=$B442,IF(N442=0,1,N442),1))</f>
        <v>0.661538461538462</v>
      </c>
      <c r="O443" s="30" t="n">
        <f aca="false">IF(AND(ISNUMBER(M443),L443&gt;0),M443,L443*N443)</f>
        <v>0</v>
      </c>
      <c r="P443" s="28" t="n">
        <v>0</v>
      </c>
      <c r="Q443" s="28" t="n">
        <v>0</v>
      </c>
      <c r="R443" s="29" t="n">
        <f aca="false">IF(AND(ISNUMBER(Q443),P443&gt;0),Q443/P443,IF($B443=$B442,IF(R442=0,1,R442),1))</f>
        <v>1</v>
      </c>
      <c r="S443" s="30" t="n">
        <f aca="false">IF(AND(ISNUMBER(Q443),P443&gt;0),Q443,P443*R443)</f>
        <v>0</v>
      </c>
      <c r="T443" s="31" t="n">
        <f aca="false">DAY(EOMONTH(C443,0))</f>
        <v>31</v>
      </c>
    </row>
    <row r="444" customFormat="false" ht="15" hidden="false" customHeight="false" outlineLevel="0" collapsed="false">
      <c r="A444" s="26" t="s">
        <v>88</v>
      </c>
      <c r="B444" s="26" t="s">
        <v>51</v>
      </c>
      <c r="C444" s="27" t="n">
        <v>41730</v>
      </c>
      <c r="D444" s="28" t="n">
        <v>0</v>
      </c>
      <c r="E444" s="28"/>
      <c r="F444" s="29" t="n">
        <f aca="false">IF(AND(ISNUMBER(E444),D444&gt;0),E444/D444,IF($B444=$B443,IF(F443=0,1,F443),1))</f>
        <v>1</v>
      </c>
      <c r="G444" s="30" t="n">
        <f aca="false">IF(AND(ISNUMBER(E444),D444&gt;0),E444,D444*F444)</f>
        <v>0</v>
      </c>
      <c r="H444" s="28" t="n">
        <v>990</v>
      </c>
      <c r="I444" s="28"/>
      <c r="J444" s="29" t="n">
        <f aca="false">IF(AND(ISNUMBER(I444),H444&gt;0),I444/H444,IF($B444=$B443,IF(J443=0,1,J443),1))</f>
        <v>1.46412213740458</v>
      </c>
      <c r="K444" s="30" t="n">
        <f aca="false">IF(AND(ISNUMBER(I444),H444&gt;0),I444,H444*J444)</f>
        <v>1449.48091603053</v>
      </c>
      <c r="L444" s="28" t="n">
        <v>0</v>
      </c>
      <c r="M444" s="28"/>
      <c r="N444" s="29" t="n">
        <f aca="false">IF(AND(ISNUMBER(M444),L444&gt;0),M444/L444,IF($B444=$B443,IF(N443=0,1,N443),1))</f>
        <v>0.661538461538462</v>
      </c>
      <c r="O444" s="30" t="n">
        <f aca="false">IF(AND(ISNUMBER(M444),L444&gt;0),M444,L444*N444)</f>
        <v>0</v>
      </c>
      <c r="P444" s="28" t="n">
        <v>0</v>
      </c>
      <c r="Q444" s="28"/>
      <c r="R444" s="29" t="n">
        <f aca="false">IF(AND(ISNUMBER(Q444),P444&gt;0),Q444/P444,IF($B444=$B443,IF(R443=0,1,R443),1))</f>
        <v>1</v>
      </c>
      <c r="S444" s="30" t="n">
        <f aca="false">IF(AND(ISNUMBER(Q444),P444&gt;0),Q444,P444*R444)</f>
        <v>0</v>
      </c>
      <c r="T444" s="31" t="n">
        <f aca="false">DAY(EOMONTH(C444,0))</f>
        <v>30</v>
      </c>
    </row>
    <row r="445" customFormat="false" ht="15" hidden="false" customHeight="false" outlineLevel="0" collapsed="false">
      <c r="A445" s="26" t="s">
        <v>88</v>
      </c>
      <c r="B445" s="26" t="s">
        <v>51</v>
      </c>
      <c r="C445" s="27" t="n">
        <v>41760</v>
      </c>
      <c r="D445" s="28" t="n">
        <v>0</v>
      </c>
      <c r="E445" s="28"/>
      <c r="F445" s="29" t="n">
        <f aca="false">IF(AND(ISNUMBER(E445),D445&gt;0),E445/D445,IF($B445=$B444,IF(F444=0,1,F444),1))</f>
        <v>1</v>
      </c>
      <c r="G445" s="30" t="n">
        <f aca="false">IF(AND(ISNUMBER(E445),D445&gt;0),E445,D445*F445)</f>
        <v>0</v>
      </c>
      <c r="H445" s="28" t="n">
        <v>1100</v>
      </c>
      <c r="I445" s="28"/>
      <c r="J445" s="29" t="n">
        <f aca="false">IF(AND(ISNUMBER(I445),H445&gt;0),I445/H445,IF($B445=$B444,IF(J444=0,1,J444),1))</f>
        <v>1.46412213740458</v>
      </c>
      <c r="K445" s="30" t="n">
        <f aca="false">IF(AND(ISNUMBER(I445),H445&gt;0),I445,H445*J445)</f>
        <v>1610.53435114504</v>
      </c>
      <c r="L445" s="28" t="n">
        <v>0</v>
      </c>
      <c r="M445" s="28"/>
      <c r="N445" s="29" t="n">
        <f aca="false">IF(AND(ISNUMBER(M445),L445&gt;0),M445/L445,IF($B445=$B444,IF(N444=0,1,N444),1))</f>
        <v>0.661538461538462</v>
      </c>
      <c r="O445" s="30" t="n">
        <f aca="false">IF(AND(ISNUMBER(M445),L445&gt;0),M445,L445*N445)</f>
        <v>0</v>
      </c>
      <c r="P445" s="28" t="n">
        <v>0</v>
      </c>
      <c r="Q445" s="28"/>
      <c r="R445" s="29" t="n">
        <f aca="false">IF(AND(ISNUMBER(Q445),P445&gt;0),Q445/P445,IF($B445=$B444,IF(R444=0,1,R444),1))</f>
        <v>1</v>
      </c>
      <c r="S445" s="30" t="n">
        <f aca="false">IF(AND(ISNUMBER(Q445),P445&gt;0),Q445,P445*R445)</f>
        <v>0</v>
      </c>
      <c r="T445" s="31" t="n">
        <f aca="false">DAY(EOMONTH(C445,0))</f>
        <v>31</v>
      </c>
    </row>
    <row r="446" customFormat="false" ht="15" hidden="false" customHeight="false" outlineLevel="0" collapsed="false">
      <c r="A446" s="26" t="s">
        <v>88</v>
      </c>
      <c r="B446" s="26" t="s">
        <v>51</v>
      </c>
      <c r="C446" s="27" t="n">
        <v>41791</v>
      </c>
      <c r="D446" s="28" t="n">
        <v>0</v>
      </c>
      <c r="E446" s="28"/>
      <c r="F446" s="29" t="n">
        <f aca="false">IF(AND(ISNUMBER(E446),D446&gt;0),E446/D446,IF($B446=$B445,IF(F445=0,1,F445),1))</f>
        <v>1</v>
      </c>
      <c r="G446" s="30" t="n">
        <f aca="false">IF(AND(ISNUMBER(E446),D446&gt;0),E446,D446*F446)</f>
        <v>0</v>
      </c>
      <c r="H446" s="28" t="n">
        <v>873</v>
      </c>
      <c r="I446" s="28"/>
      <c r="J446" s="29" t="n">
        <f aca="false">IF(AND(ISNUMBER(I446),H446&gt;0),I446/H446,IF($B446=$B445,IF(J445=0,1,J445),1))</f>
        <v>1.46412213740458</v>
      </c>
      <c r="K446" s="30" t="n">
        <f aca="false">IF(AND(ISNUMBER(I446),H446&gt;0),I446,H446*J446)</f>
        <v>1278.1786259542</v>
      </c>
      <c r="L446" s="28" t="n">
        <v>0</v>
      </c>
      <c r="M446" s="28"/>
      <c r="N446" s="29" t="n">
        <f aca="false">IF(AND(ISNUMBER(M446),L446&gt;0),M446/L446,IF($B446=$B445,IF(N445=0,1,N445),1))</f>
        <v>0.661538461538462</v>
      </c>
      <c r="O446" s="30" t="n">
        <f aca="false">IF(AND(ISNUMBER(M446),L446&gt;0),M446,L446*N446)</f>
        <v>0</v>
      </c>
      <c r="P446" s="28" t="n">
        <v>0</v>
      </c>
      <c r="Q446" s="28"/>
      <c r="R446" s="29" t="n">
        <f aca="false">IF(AND(ISNUMBER(Q446),P446&gt;0),Q446/P446,IF($B446=$B445,IF(R445=0,1,R445),1))</f>
        <v>1</v>
      </c>
      <c r="S446" s="30" t="n">
        <f aca="false">IF(AND(ISNUMBER(Q446),P446&gt;0),Q446,P446*R446)</f>
        <v>0</v>
      </c>
      <c r="T446" s="31" t="n">
        <f aca="false">DAY(EOMONTH(C446,0))</f>
        <v>30</v>
      </c>
    </row>
    <row r="447" customFormat="false" ht="15" hidden="false" customHeight="false" outlineLevel="0" collapsed="false">
      <c r="A447" s="26" t="s">
        <v>88</v>
      </c>
      <c r="B447" s="26" t="s">
        <v>51</v>
      </c>
      <c r="C447" s="27" t="n">
        <v>41821</v>
      </c>
      <c r="D447" s="28" t="n">
        <v>0</v>
      </c>
      <c r="E447" s="28"/>
      <c r="F447" s="29" t="n">
        <f aca="false">IF(AND(ISNUMBER(E447),D447&gt;0),E447/D447,IF($B447=$B446,IF(F446=0,1,F446),1))</f>
        <v>1</v>
      </c>
      <c r="G447" s="30" t="n">
        <f aca="false">IF(AND(ISNUMBER(E447),D447&gt;0),E447,D447*F447)</f>
        <v>0</v>
      </c>
      <c r="H447" s="28" t="n">
        <v>956</v>
      </c>
      <c r="I447" s="28"/>
      <c r="J447" s="29" t="n">
        <f aca="false">IF(AND(ISNUMBER(I447),H447&gt;0),I447/H447,IF($B447=$B446,IF(J446=0,1,J446),1))</f>
        <v>1.46412213740458</v>
      </c>
      <c r="K447" s="30" t="n">
        <f aca="false">IF(AND(ISNUMBER(I447),H447&gt;0),I447,H447*J447)</f>
        <v>1399.70076335878</v>
      </c>
      <c r="L447" s="28" t="n">
        <v>0</v>
      </c>
      <c r="M447" s="28"/>
      <c r="N447" s="29" t="n">
        <f aca="false">IF(AND(ISNUMBER(M447),L447&gt;0),M447/L447,IF($B447=$B446,IF(N446=0,1,N446),1))</f>
        <v>0.661538461538462</v>
      </c>
      <c r="O447" s="30" t="n">
        <f aca="false">IF(AND(ISNUMBER(M447),L447&gt;0),M447,L447*N447)</f>
        <v>0</v>
      </c>
      <c r="P447" s="28" t="n">
        <v>0</v>
      </c>
      <c r="Q447" s="28"/>
      <c r="R447" s="29" t="n">
        <f aca="false">IF(AND(ISNUMBER(Q447),P447&gt;0),Q447/P447,IF($B447=$B446,IF(R446=0,1,R446),1))</f>
        <v>1</v>
      </c>
      <c r="S447" s="30" t="n">
        <f aca="false">IF(AND(ISNUMBER(Q447),P447&gt;0),Q447,P447*R447)</f>
        <v>0</v>
      </c>
      <c r="T447" s="31" t="n">
        <f aca="false">DAY(EOMONTH(C447,0))</f>
        <v>31</v>
      </c>
    </row>
    <row r="448" customFormat="false" ht="15" hidden="false" customHeight="false" outlineLevel="0" collapsed="false">
      <c r="A448" s="26" t="s">
        <v>88</v>
      </c>
      <c r="B448" s="26" t="s">
        <v>51</v>
      </c>
      <c r="C448" s="27" t="n">
        <v>41852</v>
      </c>
      <c r="D448" s="28" t="n">
        <v>0</v>
      </c>
      <c r="E448" s="28"/>
      <c r="F448" s="29" t="n">
        <f aca="false">IF(AND(ISNUMBER(E448),D448&gt;0),E448/D448,IF($B448=$B447,IF(F447=0,1,F447),1))</f>
        <v>1</v>
      </c>
      <c r="G448" s="30" t="n">
        <f aca="false">IF(AND(ISNUMBER(E448),D448&gt;0),E448,D448*F448)</f>
        <v>0</v>
      </c>
      <c r="H448" s="28" t="n">
        <v>985</v>
      </c>
      <c r="I448" s="28"/>
      <c r="J448" s="29" t="n">
        <f aca="false">IF(AND(ISNUMBER(I448),H448&gt;0),I448/H448,IF($B448=$B447,IF(J447=0,1,J447),1))</f>
        <v>1.46412213740458</v>
      </c>
      <c r="K448" s="30" t="n">
        <f aca="false">IF(AND(ISNUMBER(I448),H448&gt;0),I448,H448*J448)</f>
        <v>1442.16030534351</v>
      </c>
      <c r="L448" s="28" t="n">
        <v>0</v>
      </c>
      <c r="M448" s="28"/>
      <c r="N448" s="29" t="n">
        <f aca="false">IF(AND(ISNUMBER(M448),L448&gt;0),M448/L448,IF($B448=$B447,IF(N447=0,1,N447),1))</f>
        <v>0.661538461538462</v>
      </c>
      <c r="O448" s="30" t="n">
        <f aca="false">IF(AND(ISNUMBER(M448),L448&gt;0),M448,L448*N448)</f>
        <v>0</v>
      </c>
      <c r="P448" s="28" t="n">
        <v>0</v>
      </c>
      <c r="Q448" s="28"/>
      <c r="R448" s="29" t="n">
        <f aca="false">IF(AND(ISNUMBER(Q448),P448&gt;0),Q448/P448,IF($B448=$B447,IF(R447=0,1,R447),1))</f>
        <v>1</v>
      </c>
      <c r="S448" s="30" t="n">
        <f aca="false">IF(AND(ISNUMBER(Q448),P448&gt;0),Q448,P448*R448)</f>
        <v>0</v>
      </c>
      <c r="T448" s="31" t="n">
        <f aca="false">DAY(EOMONTH(C448,0))</f>
        <v>31</v>
      </c>
    </row>
    <row r="449" customFormat="false" ht="15" hidden="false" customHeight="false" outlineLevel="0" collapsed="false">
      <c r="A449" s="26" t="s">
        <v>88</v>
      </c>
      <c r="B449" s="26" t="s">
        <v>51</v>
      </c>
      <c r="C449" s="27" t="n">
        <v>41883</v>
      </c>
      <c r="D449" s="28" t="n">
        <v>0</v>
      </c>
      <c r="E449" s="28"/>
      <c r="F449" s="29" t="n">
        <f aca="false">IF(AND(ISNUMBER(E449),D449&gt;0),E449/D449,IF($B449=$B448,IF(F448=0,1,F448),1))</f>
        <v>1</v>
      </c>
      <c r="G449" s="30" t="n">
        <f aca="false">IF(AND(ISNUMBER(E449),D449&gt;0),E449,D449*F449)</f>
        <v>0</v>
      </c>
      <c r="H449" s="28" t="n">
        <v>881</v>
      </c>
      <c r="I449" s="28"/>
      <c r="J449" s="29" t="n">
        <f aca="false">IF(AND(ISNUMBER(I449),H449&gt;0),I449/H449,IF($B449=$B448,IF(J448=0,1,J448),1))</f>
        <v>1.46412213740458</v>
      </c>
      <c r="K449" s="30" t="n">
        <f aca="false">IF(AND(ISNUMBER(I449),H449&gt;0),I449,H449*J449)</f>
        <v>1289.89160305344</v>
      </c>
      <c r="L449" s="28" t="n">
        <v>0</v>
      </c>
      <c r="M449" s="28"/>
      <c r="N449" s="29" t="n">
        <f aca="false">IF(AND(ISNUMBER(M449),L449&gt;0),M449/L449,IF($B449=$B448,IF(N448=0,1,N448),1))</f>
        <v>0.661538461538462</v>
      </c>
      <c r="O449" s="30" t="n">
        <f aca="false">IF(AND(ISNUMBER(M449),L449&gt;0),M449,L449*N449)</f>
        <v>0</v>
      </c>
      <c r="P449" s="28" t="n">
        <v>0</v>
      </c>
      <c r="Q449" s="28"/>
      <c r="R449" s="29" t="n">
        <f aca="false">IF(AND(ISNUMBER(Q449),P449&gt;0),Q449/P449,IF($B449=$B448,IF(R448=0,1,R448),1))</f>
        <v>1</v>
      </c>
      <c r="S449" s="30" t="n">
        <f aca="false">IF(AND(ISNUMBER(Q449),P449&gt;0),Q449,P449*R449)</f>
        <v>0</v>
      </c>
      <c r="T449" s="31" t="n">
        <f aca="false">DAY(EOMONTH(C449,0))</f>
        <v>30</v>
      </c>
    </row>
    <row r="450" customFormat="false" ht="15" hidden="false" customHeight="false" outlineLevel="0" collapsed="false">
      <c r="A450" s="26" t="s">
        <v>88</v>
      </c>
      <c r="B450" s="26" t="s">
        <v>51</v>
      </c>
      <c r="C450" s="27" t="n">
        <v>41913</v>
      </c>
      <c r="D450" s="28" t="n">
        <v>0</v>
      </c>
      <c r="E450" s="28"/>
      <c r="F450" s="29" t="n">
        <f aca="false">IF(AND(ISNUMBER(E450),D450&gt;0),E450/D450,IF($B450=$B449,IF(F449=0,1,F449),1))</f>
        <v>1</v>
      </c>
      <c r="G450" s="30" t="n">
        <f aca="false">IF(AND(ISNUMBER(E450),D450&gt;0),E450,D450*F450)</f>
        <v>0</v>
      </c>
      <c r="H450" s="28" t="n">
        <v>956</v>
      </c>
      <c r="I450" s="28"/>
      <c r="J450" s="29" t="n">
        <f aca="false">IF(AND(ISNUMBER(I450),H450&gt;0),I450/H450,IF($B450=$B449,IF(J449=0,1,J449),1))</f>
        <v>1.46412213740458</v>
      </c>
      <c r="K450" s="30" t="n">
        <f aca="false">IF(AND(ISNUMBER(I450),H450&gt;0),I450,H450*J450)</f>
        <v>1399.70076335878</v>
      </c>
      <c r="L450" s="28" t="n">
        <v>0</v>
      </c>
      <c r="M450" s="28"/>
      <c r="N450" s="29" t="n">
        <f aca="false">IF(AND(ISNUMBER(M450),L450&gt;0),M450/L450,IF($B450=$B449,IF(N449=0,1,N449),1))</f>
        <v>0.661538461538462</v>
      </c>
      <c r="O450" s="30" t="n">
        <f aca="false">IF(AND(ISNUMBER(M450),L450&gt;0),M450,L450*N450)</f>
        <v>0</v>
      </c>
      <c r="P450" s="28" t="n">
        <v>0</v>
      </c>
      <c r="Q450" s="28"/>
      <c r="R450" s="29" t="n">
        <f aca="false">IF(AND(ISNUMBER(Q450),P450&gt;0),Q450/P450,IF($B450=$B449,IF(R449=0,1,R449),1))</f>
        <v>1</v>
      </c>
      <c r="S450" s="30" t="n">
        <f aca="false">IF(AND(ISNUMBER(Q450),P450&gt;0),Q450,P450*R450)</f>
        <v>0</v>
      </c>
      <c r="T450" s="31" t="n">
        <f aca="false">DAY(EOMONTH(C450,0))</f>
        <v>31</v>
      </c>
    </row>
    <row r="451" customFormat="false" ht="15" hidden="false" customHeight="false" outlineLevel="0" collapsed="false">
      <c r="A451" s="26" t="s">
        <v>88</v>
      </c>
      <c r="B451" s="26" t="s">
        <v>51</v>
      </c>
      <c r="C451" s="27" t="n">
        <v>41944</v>
      </c>
      <c r="D451" s="28" t="n">
        <v>0</v>
      </c>
      <c r="E451" s="28"/>
      <c r="F451" s="29" t="n">
        <f aca="false">IF(AND(ISNUMBER(E451),D451&gt;0),E451/D451,IF($B451=$B450,IF(F450=0,1,F450),1))</f>
        <v>1</v>
      </c>
      <c r="G451" s="30" t="n">
        <f aca="false">IF(AND(ISNUMBER(E451),D451&gt;0),E451,D451*F451)</f>
        <v>0</v>
      </c>
      <c r="H451" s="28" t="n">
        <v>1741</v>
      </c>
      <c r="I451" s="28"/>
      <c r="J451" s="29" t="n">
        <f aca="false">IF(AND(ISNUMBER(I451),H451&gt;0),I451/H451,IF($B451=$B450,IF(J450=0,1,J450),1))</f>
        <v>1.46412213740458</v>
      </c>
      <c r="K451" s="30" t="n">
        <f aca="false">IF(AND(ISNUMBER(I451),H451&gt;0),I451,H451*J451)</f>
        <v>2549.03664122137</v>
      </c>
      <c r="L451" s="28" t="n">
        <v>0</v>
      </c>
      <c r="M451" s="28"/>
      <c r="N451" s="29" t="n">
        <f aca="false">IF(AND(ISNUMBER(M451),L451&gt;0),M451/L451,IF($B451=$B450,IF(N450=0,1,N450),1))</f>
        <v>0.661538461538462</v>
      </c>
      <c r="O451" s="30" t="n">
        <f aca="false">IF(AND(ISNUMBER(M451),L451&gt;0),M451,L451*N451)</f>
        <v>0</v>
      </c>
      <c r="P451" s="28" t="n">
        <v>0</v>
      </c>
      <c r="Q451" s="28"/>
      <c r="R451" s="29" t="n">
        <f aca="false">IF(AND(ISNUMBER(Q451),P451&gt;0),Q451/P451,IF($B451=$B450,IF(R450=0,1,R450),1))</f>
        <v>1</v>
      </c>
      <c r="S451" s="30" t="n">
        <f aca="false">IF(AND(ISNUMBER(Q451),P451&gt;0),Q451,P451*R451)</f>
        <v>0</v>
      </c>
      <c r="T451" s="31" t="n">
        <f aca="false">DAY(EOMONTH(C451,0))</f>
        <v>30</v>
      </c>
    </row>
    <row r="452" customFormat="false" ht="15" hidden="false" customHeight="false" outlineLevel="0" collapsed="false">
      <c r="A452" s="26" t="s">
        <v>88</v>
      </c>
      <c r="B452" s="26" t="s">
        <v>51</v>
      </c>
      <c r="C452" s="27" t="n">
        <v>41974</v>
      </c>
      <c r="D452" s="28" t="n">
        <v>0</v>
      </c>
      <c r="E452" s="28"/>
      <c r="F452" s="29" t="n">
        <f aca="false">IF(AND(ISNUMBER(E452),D452&gt;0),E452/D452,IF($B452=$B451,IF(F451=0,1,F451),1))</f>
        <v>1</v>
      </c>
      <c r="G452" s="30" t="n">
        <f aca="false">IF(AND(ISNUMBER(E452),D452&gt;0),E452,D452*F452)</f>
        <v>0</v>
      </c>
      <c r="H452" s="28" t="n">
        <v>970</v>
      </c>
      <c r="I452" s="28"/>
      <c r="J452" s="29" t="n">
        <f aca="false">IF(AND(ISNUMBER(I452),H452&gt;0),I452/H452,IF($B452=$B451,IF(J451=0,1,J451),1))</f>
        <v>1.46412213740458</v>
      </c>
      <c r="K452" s="30" t="n">
        <f aca="false">IF(AND(ISNUMBER(I452),H452&gt;0),I452,H452*J452)</f>
        <v>1420.19847328244</v>
      </c>
      <c r="L452" s="28" t="n">
        <v>0</v>
      </c>
      <c r="M452" s="28"/>
      <c r="N452" s="29" t="n">
        <f aca="false">IF(AND(ISNUMBER(M452),L452&gt;0),M452/L452,IF($B452=$B451,IF(N451=0,1,N451),1))</f>
        <v>0.661538461538462</v>
      </c>
      <c r="O452" s="30" t="n">
        <f aca="false">IF(AND(ISNUMBER(M452),L452&gt;0),M452,L452*N452)</f>
        <v>0</v>
      </c>
      <c r="P452" s="28" t="n">
        <v>0</v>
      </c>
      <c r="Q452" s="28"/>
      <c r="R452" s="29" t="n">
        <f aca="false">IF(AND(ISNUMBER(Q452),P452&gt;0),Q452/P452,IF($B452=$B451,IF(R451=0,1,R451),1))</f>
        <v>1</v>
      </c>
      <c r="S452" s="30" t="n">
        <f aca="false">IF(AND(ISNUMBER(Q452),P452&gt;0),Q452,P452*R452)</f>
        <v>0</v>
      </c>
      <c r="T452" s="31" t="n">
        <f aca="false">DAY(EOMONTH(C452,0))</f>
        <v>31</v>
      </c>
    </row>
    <row r="453" customFormat="false" ht="15" hidden="false" customHeight="false" outlineLevel="0" collapsed="false">
      <c r="A453" s="26" t="s">
        <v>88</v>
      </c>
      <c r="B453" s="26" t="s">
        <v>51</v>
      </c>
      <c r="C453" s="27" t="n">
        <v>42005</v>
      </c>
      <c r="D453" s="28" t="n">
        <v>0</v>
      </c>
      <c r="E453" s="28"/>
      <c r="F453" s="29" t="n">
        <f aca="false">IF(AND(ISNUMBER(E453),D453&gt;0),E453/D453,IF($B453=$B452,IF(F452=0,1,F452),1))</f>
        <v>1</v>
      </c>
      <c r="G453" s="30" t="n">
        <f aca="false">IF(AND(ISNUMBER(E453),D453&gt;0),E453,D453*F453)</f>
        <v>0</v>
      </c>
      <c r="H453" s="28" t="n">
        <v>959</v>
      </c>
      <c r="I453" s="28"/>
      <c r="J453" s="29" t="n">
        <f aca="false">IF(AND(ISNUMBER(I453),H453&gt;0),I453/H453,IF($B453=$B452,IF(J452=0,1,J452),1))</f>
        <v>1.46412213740458</v>
      </c>
      <c r="K453" s="30" t="n">
        <f aca="false">IF(AND(ISNUMBER(I453),H453&gt;0),I453,H453*J453)</f>
        <v>1404.09312977099</v>
      </c>
      <c r="L453" s="28" t="n">
        <v>0</v>
      </c>
      <c r="M453" s="28"/>
      <c r="N453" s="29" t="n">
        <f aca="false">IF(AND(ISNUMBER(M453),L453&gt;0),M453/L453,IF($B453=$B452,IF(N452=0,1,N452),1))</f>
        <v>0.661538461538462</v>
      </c>
      <c r="O453" s="30" t="n">
        <f aca="false">IF(AND(ISNUMBER(M453),L453&gt;0),M453,L453*N453)</f>
        <v>0</v>
      </c>
      <c r="P453" s="28" t="n">
        <v>0</v>
      </c>
      <c r="Q453" s="28"/>
      <c r="R453" s="29" t="n">
        <f aca="false">IF(AND(ISNUMBER(Q453),P453&gt;0),Q453/P453,IF($B453=$B452,IF(R452=0,1,R452),1))</f>
        <v>1</v>
      </c>
      <c r="S453" s="30" t="n">
        <f aca="false">IF(AND(ISNUMBER(Q453),P453&gt;0),Q453,P453*R453)</f>
        <v>0</v>
      </c>
      <c r="T453" s="31" t="n">
        <f aca="false">DAY(EOMONTH(C453,0))</f>
        <v>31</v>
      </c>
    </row>
    <row r="454" customFormat="false" ht="15" hidden="false" customHeight="false" outlineLevel="0" collapsed="false">
      <c r="A454" s="26" t="s">
        <v>88</v>
      </c>
      <c r="B454" s="26" t="s">
        <v>51</v>
      </c>
      <c r="C454" s="27" t="n">
        <v>42036</v>
      </c>
      <c r="D454" s="28" t="n">
        <v>0</v>
      </c>
      <c r="E454" s="28"/>
      <c r="F454" s="29" t="n">
        <f aca="false">IF(AND(ISNUMBER(E454),D454&gt;0),E454/D454,IF($B454=$B453,IF(F453=0,1,F453),1))</f>
        <v>1</v>
      </c>
      <c r="G454" s="30" t="n">
        <f aca="false">IF(AND(ISNUMBER(E454),D454&gt;0),E454,D454*F454)</f>
        <v>0</v>
      </c>
      <c r="H454" s="28" t="n">
        <v>1018</v>
      </c>
      <c r="I454" s="28"/>
      <c r="J454" s="29" t="n">
        <f aca="false">IF(AND(ISNUMBER(I454),H454&gt;0),I454/H454,IF($B454=$B453,IF(J453=0,1,J453),1))</f>
        <v>1.46412213740458</v>
      </c>
      <c r="K454" s="30" t="n">
        <f aca="false">IF(AND(ISNUMBER(I454),H454&gt;0),I454,H454*J454)</f>
        <v>1490.47633587786</v>
      </c>
      <c r="L454" s="28" t="n">
        <v>0</v>
      </c>
      <c r="M454" s="28"/>
      <c r="N454" s="29" t="n">
        <f aca="false">IF(AND(ISNUMBER(M454),L454&gt;0),M454/L454,IF($B454=$B453,IF(N453=0,1,N453),1))</f>
        <v>0.661538461538462</v>
      </c>
      <c r="O454" s="30" t="n">
        <f aca="false">IF(AND(ISNUMBER(M454),L454&gt;0),M454,L454*N454)</f>
        <v>0</v>
      </c>
      <c r="P454" s="28" t="n">
        <v>0</v>
      </c>
      <c r="Q454" s="28"/>
      <c r="R454" s="29" t="n">
        <f aca="false">IF(AND(ISNUMBER(Q454),P454&gt;0),Q454/P454,IF($B454=$B453,IF(R453=0,1,R453),1))</f>
        <v>1</v>
      </c>
      <c r="S454" s="30" t="n">
        <f aca="false">IF(AND(ISNUMBER(Q454),P454&gt;0),Q454,P454*R454)</f>
        <v>0</v>
      </c>
      <c r="T454" s="31" t="n">
        <f aca="false">DAY(EOMONTH(C454,0))</f>
        <v>28</v>
      </c>
    </row>
    <row r="455" customFormat="false" ht="15" hidden="false" customHeight="false" outlineLevel="0" collapsed="false">
      <c r="A455" s="26" t="s">
        <v>88</v>
      </c>
      <c r="B455" s="26" t="s">
        <v>51</v>
      </c>
      <c r="C455" s="27" t="n">
        <v>42064</v>
      </c>
      <c r="D455" s="28" t="n">
        <v>0</v>
      </c>
      <c r="E455" s="28"/>
      <c r="F455" s="29" t="n">
        <f aca="false">IF(AND(ISNUMBER(E455),D455&gt;0),E455/D455,IF($B455=$B454,IF(F454=0,1,F454),1))</f>
        <v>1</v>
      </c>
      <c r="G455" s="30" t="n">
        <f aca="false">IF(AND(ISNUMBER(E455),D455&gt;0),E455,D455*F455)</f>
        <v>0</v>
      </c>
      <c r="H455" s="28" t="n">
        <v>1281</v>
      </c>
      <c r="I455" s="28"/>
      <c r="J455" s="29" t="n">
        <f aca="false">IF(AND(ISNUMBER(I455),H455&gt;0),I455/H455,IF($B455=$B454,IF(J454=0,1,J454),1))</f>
        <v>1.46412213740458</v>
      </c>
      <c r="K455" s="30" t="n">
        <f aca="false">IF(AND(ISNUMBER(I455),H455&gt;0),I455,H455*J455)</f>
        <v>1875.54045801527</v>
      </c>
      <c r="L455" s="28" t="n">
        <v>0</v>
      </c>
      <c r="M455" s="28"/>
      <c r="N455" s="29" t="n">
        <f aca="false">IF(AND(ISNUMBER(M455),L455&gt;0),M455/L455,IF($B455=$B454,IF(N454=0,1,N454),1))</f>
        <v>0.661538461538462</v>
      </c>
      <c r="O455" s="30" t="n">
        <f aca="false">IF(AND(ISNUMBER(M455),L455&gt;0),M455,L455*N455)</f>
        <v>0</v>
      </c>
      <c r="P455" s="28" t="n">
        <v>0</v>
      </c>
      <c r="Q455" s="28"/>
      <c r="R455" s="29" t="n">
        <f aca="false">IF(AND(ISNUMBER(Q455),P455&gt;0),Q455/P455,IF($B455=$B454,IF(R454=0,1,R454),1))</f>
        <v>1</v>
      </c>
      <c r="S455" s="30" t="n">
        <f aca="false">IF(AND(ISNUMBER(Q455),P455&gt;0),Q455,P455*R455)</f>
        <v>0</v>
      </c>
      <c r="T455" s="31" t="n">
        <f aca="false">DAY(EOMONTH(C455,0))</f>
        <v>31</v>
      </c>
    </row>
    <row r="456" customFormat="false" ht="15" hidden="false" customHeight="false" outlineLevel="0" collapsed="false">
      <c r="A456" s="26" t="s">
        <v>88</v>
      </c>
      <c r="B456" s="26" t="s">
        <v>51</v>
      </c>
      <c r="C456" s="27" t="n">
        <v>42095</v>
      </c>
      <c r="D456" s="28" t="n">
        <v>0</v>
      </c>
      <c r="E456" s="28"/>
      <c r="F456" s="29" t="n">
        <f aca="false">IF(AND(ISNUMBER(E456),D456&gt;0),E456/D456,IF($B456=$B455,IF(F455=0,1,F455),1))</f>
        <v>1</v>
      </c>
      <c r="G456" s="30" t="n">
        <f aca="false">IF(AND(ISNUMBER(E456),D456&gt;0),E456,D456*F456)</f>
        <v>0</v>
      </c>
      <c r="H456" s="28" t="n">
        <v>1179</v>
      </c>
      <c r="I456" s="28"/>
      <c r="J456" s="29" t="n">
        <f aca="false">IF(AND(ISNUMBER(I456),H456&gt;0),I456/H456,IF($B456=$B455,IF(J455=0,1,J455),1))</f>
        <v>1.46412213740458</v>
      </c>
      <c r="K456" s="30" t="n">
        <f aca="false">IF(AND(ISNUMBER(I456),H456&gt;0),I456,H456*J456)</f>
        <v>1726.2</v>
      </c>
      <c r="L456" s="28" t="n">
        <v>0</v>
      </c>
      <c r="M456" s="28"/>
      <c r="N456" s="29" t="n">
        <f aca="false">IF(AND(ISNUMBER(M456),L456&gt;0),M456/L456,IF($B456=$B455,IF(N455=0,1,N455),1))</f>
        <v>0.661538461538462</v>
      </c>
      <c r="O456" s="30" t="n">
        <f aca="false">IF(AND(ISNUMBER(M456),L456&gt;0),M456,L456*N456)</f>
        <v>0</v>
      </c>
      <c r="P456" s="28" t="n">
        <v>0</v>
      </c>
      <c r="Q456" s="28"/>
      <c r="R456" s="29" t="n">
        <f aca="false">IF(AND(ISNUMBER(Q456),P456&gt;0),Q456/P456,IF($B456=$B455,IF(R455=0,1,R455),1))</f>
        <v>1</v>
      </c>
      <c r="S456" s="30" t="n">
        <f aca="false">IF(AND(ISNUMBER(Q456),P456&gt;0),Q456,P456*R456)</f>
        <v>0</v>
      </c>
      <c r="T456" s="31" t="n">
        <f aca="false">DAY(EOMONTH(C456,0))</f>
        <v>30</v>
      </c>
    </row>
    <row r="457" customFormat="false" ht="15" hidden="false" customHeight="false" outlineLevel="0" collapsed="false">
      <c r="A457" s="26" t="s">
        <v>88</v>
      </c>
      <c r="B457" s="26" t="s">
        <v>51</v>
      </c>
      <c r="C457" s="27" t="n">
        <v>42125</v>
      </c>
      <c r="D457" s="28" t="n">
        <v>0</v>
      </c>
      <c r="E457" s="28" t="n">
        <v>17.5</v>
      </c>
      <c r="F457" s="29" t="n">
        <f aca="false">IF(AND(ISNUMBER(E457),D457&gt;0),E457/D457,IF($B457=$B456,IF(F456=0,1,F456),1))</f>
        <v>1</v>
      </c>
      <c r="G457" s="30" t="n">
        <f aca="false">IF(AND(ISNUMBER(E457),D457&gt;0),E457,D457*F457)</f>
        <v>0</v>
      </c>
      <c r="H457" s="28" t="n">
        <v>2947</v>
      </c>
      <c r="I457" s="28" t="n">
        <v>3466.75</v>
      </c>
      <c r="J457" s="29" t="n">
        <f aca="false">IF(AND(ISNUMBER(I457),H457&gt;0),I457/H457,IF($B457=$B456,IF(J456=0,1,J456),1))</f>
        <v>1.17636579572447</v>
      </c>
      <c r="K457" s="30" t="n">
        <f aca="false">IF(AND(ISNUMBER(I457),H457&gt;0),I457,H457*J457)</f>
        <v>3466.75</v>
      </c>
      <c r="L457" s="28" t="n">
        <v>0</v>
      </c>
      <c r="M457" s="28" t="n">
        <v>26.5</v>
      </c>
      <c r="N457" s="29" t="n">
        <f aca="false">IF(AND(ISNUMBER(M457),L457&gt;0),M457/L457,IF($B457=$B456,IF(N456=0,1,N456),1))</f>
        <v>0.661538461538462</v>
      </c>
      <c r="O457" s="30" t="n">
        <f aca="false">IF(AND(ISNUMBER(M457),L457&gt;0),M457,L457*N457)</f>
        <v>0</v>
      </c>
      <c r="P457" s="28" t="n">
        <v>0</v>
      </c>
      <c r="Q457" s="28" t="n">
        <v>44</v>
      </c>
      <c r="R457" s="29" t="n">
        <f aca="false">IF(AND(ISNUMBER(Q457),P457&gt;0),Q457/P457,IF($B457=$B456,IF(R456=0,1,R456),1))</f>
        <v>1</v>
      </c>
      <c r="S457" s="30" t="n">
        <f aca="false">IF(AND(ISNUMBER(Q457),P457&gt;0),Q457,P457*R457)</f>
        <v>0</v>
      </c>
      <c r="T457" s="31" t="n">
        <f aca="false">DAY(EOMONTH(C457,0))</f>
        <v>31</v>
      </c>
    </row>
    <row r="458" customFormat="false" ht="15" hidden="false" customHeight="false" outlineLevel="0" collapsed="false">
      <c r="A458" s="26" t="s">
        <v>88</v>
      </c>
      <c r="B458" s="26" t="s">
        <v>51</v>
      </c>
      <c r="C458" s="27" t="n">
        <v>42156</v>
      </c>
      <c r="D458" s="28" t="n">
        <v>0</v>
      </c>
      <c r="E458" s="28"/>
      <c r="F458" s="29" t="n">
        <f aca="false">IF(AND(ISNUMBER(E458),D458&gt;0),E458/D458,IF($B458=$B457,IF(F457=0,1,F457),1))</f>
        <v>1</v>
      </c>
      <c r="G458" s="30" t="n">
        <f aca="false">IF(AND(ISNUMBER(E458),D458&gt;0),E458,D458*F458)</f>
        <v>0</v>
      </c>
      <c r="H458" s="28" t="n">
        <v>3187</v>
      </c>
      <c r="I458" s="28"/>
      <c r="J458" s="29" t="n">
        <f aca="false">IF(AND(ISNUMBER(I458),H458&gt;0),I458/H458,IF($B458=$B457,IF(J457=0,1,J457),1))</f>
        <v>1.17636579572447</v>
      </c>
      <c r="K458" s="30" t="n">
        <f aca="false">IF(AND(ISNUMBER(I458),H458&gt;0),I458,H458*J458)</f>
        <v>3749.07779097387</v>
      </c>
      <c r="L458" s="28" t="n">
        <v>0</v>
      </c>
      <c r="M458" s="28"/>
      <c r="N458" s="29" t="n">
        <f aca="false">IF(AND(ISNUMBER(M458),L458&gt;0),M458/L458,IF($B458=$B457,IF(N457=0,1,N457),1))</f>
        <v>0.661538461538462</v>
      </c>
      <c r="O458" s="30" t="n">
        <f aca="false">IF(AND(ISNUMBER(M458),L458&gt;0),M458,L458*N458)</f>
        <v>0</v>
      </c>
      <c r="P458" s="28" t="n">
        <v>0</v>
      </c>
      <c r="Q458" s="28"/>
      <c r="R458" s="29" t="n">
        <f aca="false">IF(AND(ISNUMBER(Q458),P458&gt;0),Q458/P458,IF($B458=$B457,IF(R457=0,1,R457),1))</f>
        <v>1</v>
      </c>
      <c r="S458" s="30" t="n">
        <f aca="false">IF(AND(ISNUMBER(Q458),P458&gt;0),Q458,P458*R458)</f>
        <v>0</v>
      </c>
      <c r="T458" s="31" t="n">
        <f aca="false">DAY(EOMONTH(C458,0))</f>
        <v>30</v>
      </c>
    </row>
    <row r="459" customFormat="false" ht="15" hidden="false" customHeight="false" outlineLevel="0" collapsed="false">
      <c r="A459" s="26" t="s">
        <v>88</v>
      </c>
      <c r="B459" s="26" t="s">
        <v>51</v>
      </c>
      <c r="C459" s="27" t="n">
        <v>42186</v>
      </c>
      <c r="D459" s="28" t="n">
        <v>0</v>
      </c>
      <c r="E459" s="28" t="n">
        <v>24.5</v>
      </c>
      <c r="F459" s="29" t="n">
        <f aca="false">IF(AND(ISNUMBER(E459),D459&gt;0),E459/D459,IF($B459=$B458,IF(F458=0,1,F458),1))</f>
        <v>1</v>
      </c>
      <c r="G459" s="30" t="n">
        <f aca="false">IF(AND(ISNUMBER(E459),D459&gt;0),E459,D459*F459)</f>
        <v>0</v>
      </c>
      <c r="H459" s="28" t="n">
        <v>3626</v>
      </c>
      <c r="I459" s="28" t="n">
        <v>2021</v>
      </c>
      <c r="J459" s="29" t="n">
        <f aca="false">IF(AND(ISNUMBER(I459),H459&gt;0),I459/H459,IF($B459=$B458,IF(J458=0,1,J458),1))</f>
        <v>0.557363485934915</v>
      </c>
      <c r="K459" s="30" t="n">
        <f aca="false">IF(AND(ISNUMBER(I459),H459&gt;0),I459,H459*J459)</f>
        <v>2021</v>
      </c>
      <c r="L459" s="28" t="n">
        <v>0</v>
      </c>
      <c r="M459" s="28" t="n">
        <v>760.5</v>
      </c>
      <c r="N459" s="29" t="n">
        <f aca="false">IF(AND(ISNUMBER(M459),L459&gt;0),M459/L459,IF($B459=$B458,IF(N458=0,1,N458),1))</f>
        <v>0.661538461538462</v>
      </c>
      <c r="O459" s="30" t="n">
        <f aca="false">IF(AND(ISNUMBER(M459),L459&gt;0),M459,L459*N459)</f>
        <v>0</v>
      </c>
      <c r="P459" s="28" t="n">
        <v>0</v>
      </c>
      <c r="Q459" s="28" t="n">
        <v>784.5</v>
      </c>
      <c r="R459" s="29" t="n">
        <f aca="false">IF(AND(ISNUMBER(Q459),P459&gt;0),Q459/P459,IF($B459=$B458,IF(R458=0,1,R458),1))</f>
        <v>1</v>
      </c>
      <c r="S459" s="30" t="n">
        <f aca="false">IF(AND(ISNUMBER(Q459),P459&gt;0),Q459,P459*R459)</f>
        <v>0</v>
      </c>
      <c r="T459" s="31" t="n">
        <f aca="false">DAY(EOMONTH(C459,0))</f>
        <v>31</v>
      </c>
    </row>
    <row r="460" customFormat="false" ht="15" hidden="false" customHeight="false" outlineLevel="0" collapsed="false">
      <c r="A460" s="26" t="s">
        <v>88</v>
      </c>
      <c r="B460" s="26" t="s">
        <v>51</v>
      </c>
      <c r="C460" s="27" t="n">
        <v>42217</v>
      </c>
      <c r="D460" s="28" t="n">
        <v>12.8</v>
      </c>
      <c r="E460" s="28"/>
      <c r="F460" s="29" t="n">
        <f aca="false">IF(AND(ISNUMBER(E460),D460&gt;0),E460/D460,IF($B460=$B459,IF(F459=0,1,F459),1))</f>
        <v>1</v>
      </c>
      <c r="G460" s="30" t="n">
        <f aca="false">IF(AND(ISNUMBER(E460),D460&gt;0),E460,D460*F460)</f>
        <v>12.8</v>
      </c>
      <c r="H460" s="28" t="n">
        <v>1749</v>
      </c>
      <c r="I460" s="28"/>
      <c r="J460" s="29" t="n">
        <f aca="false">IF(AND(ISNUMBER(I460),H460&gt;0),I460/H460,IF($B460=$B459,IF(J459=0,1,J459),1))</f>
        <v>0.557363485934915</v>
      </c>
      <c r="K460" s="30" t="n">
        <f aca="false">IF(AND(ISNUMBER(I460),H460&gt;0),I460,H460*J460)</f>
        <v>974.828736900165</v>
      </c>
      <c r="L460" s="28" t="n">
        <v>877</v>
      </c>
      <c r="M460" s="28"/>
      <c r="N460" s="29" t="n">
        <f aca="false">IF(AND(ISNUMBER(M460),L460&gt;0),M460/L460,IF($B460=$B459,IF(N459=0,1,N459),1))</f>
        <v>0.661538461538462</v>
      </c>
      <c r="O460" s="30" t="n">
        <f aca="false">IF(AND(ISNUMBER(M460),L460&gt;0),M460,L460*N460)</f>
        <v>580.169230769231</v>
      </c>
      <c r="P460" s="28" t="n">
        <v>890</v>
      </c>
      <c r="Q460" s="28"/>
      <c r="R460" s="29" t="n">
        <f aca="false">IF(AND(ISNUMBER(Q460),P460&gt;0),Q460/P460,IF($B460=$B459,IF(R459=0,1,R459),1))</f>
        <v>1</v>
      </c>
      <c r="S460" s="30" t="n">
        <f aca="false">IF(AND(ISNUMBER(Q460),P460&gt;0),Q460,P460*R460)</f>
        <v>890</v>
      </c>
      <c r="T460" s="31" t="n">
        <f aca="false">DAY(EOMONTH(C460,0))</f>
        <v>31</v>
      </c>
    </row>
    <row r="461" customFormat="false" ht="15" hidden="false" customHeight="false" outlineLevel="0" collapsed="false">
      <c r="A461" s="26" t="s">
        <v>88</v>
      </c>
      <c r="B461" s="26" t="s">
        <v>51</v>
      </c>
      <c r="C461" s="27" t="n">
        <v>42248</v>
      </c>
      <c r="D461" s="28" t="n">
        <v>12</v>
      </c>
      <c r="E461" s="28" t="n">
        <v>24</v>
      </c>
      <c r="F461" s="29" t="n">
        <f aca="false">IF(AND(ISNUMBER(E461),D461&gt;0),E461/D461,IF($B461=$B460,IF(F460=0,1,F460),1))</f>
        <v>2</v>
      </c>
      <c r="G461" s="30" t="n">
        <f aca="false">IF(AND(ISNUMBER(E461),D461&gt;0),E461,D461*F461)</f>
        <v>24</v>
      </c>
      <c r="H461" s="28" t="n">
        <v>2993</v>
      </c>
      <c r="I461" s="28" t="n">
        <v>3464</v>
      </c>
      <c r="J461" s="29" t="n">
        <f aca="false">IF(AND(ISNUMBER(I461),H461&gt;0),I461/H461,IF($B461=$B460,IF(J460=0,1,J460),1))</f>
        <v>1.15736719011026</v>
      </c>
      <c r="K461" s="30" t="n">
        <f aca="false">IF(AND(ISNUMBER(I461),H461&gt;0),I461,H461*J461)</f>
        <v>3464</v>
      </c>
      <c r="L461" s="28" t="n">
        <v>342</v>
      </c>
      <c r="M461" s="28" t="n">
        <v>456</v>
      </c>
      <c r="N461" s="29" t="n">
        <f aca="false">IF(AND(ISNUMBER(M461),L461&gt;0),M461/L461,IF($B461=$B460,IF(N460=0,1,N460),1))</f>
        <v>1.33333333333333</v>
      </c>
      <c r="O461" s="30" t="n">
        <f aca="false">IF(AND(ISNUMBER(M461),L461&gt;0),M461,L461*N461)</f>
        <v>456</v>
      </c>
      <c r="P461" s="28" t="n">
        <v>354</v>
      </c>
      <c r="Q461" s="28" t="n">
        <v>480</v>
      </c>
      <c r="R461" s="29" t="n">
        <f aca="false">IF(AND(ISNUMBER(Q461),P461&gt;0),Q461/P461,IF($B461=$B460,IF(R460=0,1,R460),1))</f>
        <v>1.35593220338983</v>
      </c>
      <c r="S461" s="30" t="n">
        <f aca="false">IF(AND(ISNUMBER(Q461),P461&gt;0),Q461,P461*R461)</f>
        <v>480</v>
      </c>
      <c r="T461" s="31" t="n">
        <f aca="false">DAY(EOMONTH(C461,0))</f>
        <v>30</v>
      </c>
    </row>
    <row r="462" customFormat="false" ht="15" hidden="false" customHeight="false" outlineLevel="0" collapsed="false">
      <c r="A462" s="26" t="s">
        <v>88</v>
      </c>
      <c r="B462" s="26" t="s">
        <v>51</v>
      </c>
      <c r="C462" s="27" t="n">
        <v>42278</v>
      </c>
      <c r="D462" s="28" t="n">
        <v>0</v>
      </c>
      <c r="E462" s="28" t="n">
        <v>40</v>
      </c>
      <c r="F462" s="29" t="n">
        <f aca="false">IF(AND(ISNUMBER(E462),D462&gt;0),E462/D462,IF($B462=$B461,IF(F461=0,1,F461),1))</f>
        <v>2</v>
      </c>
      <c r="G462" s="30" t="n">
        <f aca="false">IF(AND(ISNUMBER(E462),D462&gt;0),E462,D462*F462)</f>
        <v>0</v>
      </c>
      <c r="H462" s="28" t="n">
        <v>1712</v>
      </c>
      <c r="I462" s="28" t="n">
        <v>1728</v>
      </c>
      <c r="J462" s="29" t="n">
        <f aca="false">IF(AND(ISNUMBER(I462),H462&gt;0),I462/H462,IF($B462=$B461,IF(J461=0,1,J461),1))</f>
        <v>1.00934579439252</v>
      </c>
      <c r="K462" s="30" t="n">
        <f aca="false">IF(AND(ISNUMBER(I462),H462&gt;0),I462,H462*J462)</f>
        <v>1728</v>
      </c>
      <c r="L462" s="28" t="n">
        <v>0</v>
      </c>
      <c r="M462" s="28" t="n">
        <v>752</v>
      </c>
      <c r="N462" s="29" t="n">
        <f aca="false">IF(AND(ISNUMBER(M462),L462&gt;0),M462/L462,IF($B462=$B461,IF(N461=0,1,N461),1))</f>
        <v>1.33333333333333</v>
      </c>
      <c r="O462" s="30" t="n">
        <f aca="false">IF(AND(ISNUMBER(M462),L462&gt;0),M462,L462*N462)</f>
        <v>0</v>
      </c>
      <c r="P462" s="28" t="n">
        <v>0</v>
      </c>
      <c r="Q462" s="28" t="n">
        <v>792</v>
      </c>
      <c r="R462" s="29" t="n">
        <f aca="false">IF(AND(ISNUMBER(Q462),P462&gt;0),Q462/P462,IF($B462=$B461,IF(R461=0,1,R461),1))</f>
        <v>1.35593220338983</v>
      </c>
      <c r="S462" s="30" t="n">
        <f aca="false">IF(AND(ISNUMBER(Q462),P462&gt;0),Q462,P462*R462)</f>
        <v>0</v>
      </c>
      <c r="T462" s="31" t="n">
        <f aca="false">DAY(EOMONTH(C462,0))</f>
        <v>31</v>
      </c>
    </row>
    <row r="463" customFormat="false" ht="15" hidden="false" customHeight="false" outlineLevel="0" collapsed="false">
      <c r="A463" s="26" t="s">
        <v>88</v>
      </c>
      <c r="B463" s="26" t="s">
        <v>51</v>
      </c>
      <c r="C463" s="27" t="n">
        <v>42309</v>
      </c>
      <c r="D463" s="28" t="n">
        <v>49.8</v>
      </c>
      <c r="E463" s="28" t="n">
        <v>46.5</v>
      </c>
      <c r="F463" s="29" t="n">
        <f aca="false">IF(AND(ISNUMBER(E463),D463&gt;0),E463/D463,IF($B463=$B462,IF(F462=0,1,F462),1))</f>
        <v>0.933734939759036</v>
      </c>
      <c r="G463" s="30" t="n">
        <f aca="false">IF(AND(ISNUMBER(E463),D463&gt;0),E463,D463*F463)</f>
        <v>46.5</v>
      </c>
      <c r="H463" s="28" t="n">
        <v>1914</v>
      </c>
      <c r="I463" s="28" t="n">
        <v>1670</v>
      </c>
      <c r="J463" s="29" t="n">
        <f aca="false">IF(AND(ISNUMBER(I463),H463&gt;0),I463/H463,IF($B463=$B462,IF(J462=0,1,J462),1))</f>
        <v>0.87251828631139</v>
      </c>
      <c r="K463" s="30" t="n">
        <f aca="false">IF(AND(ISNUMBER(I463),H463&gt;0),I463,H463*J463)</f>
        <v>1670</v>
      </c>
      <c r="L463" s="28" t="n">
        <v>993</v>
      </c>
      <c r="M463" s="28" t="n">
        <v>881.5</v>
      </c>
      <c r="N463" s="29" t="n">
        <f aca="false">IF(AND(ISNUMBER(M463),L463&gt;0),M463/L463,IF($B463=$B462,IF(N462=0,1,N462),1))</f>
        <v>0.887713997985901</v>
      </c>
      <c r="O463" s="30" t="n">
        <f aca="false">IF(AND(ISNUMBER(M463),L463&gt;0),M463,L463*N463)</f>
        <v>881.5</v>
      </c>
      <c r="P463" s="28" t="n">
        <v>1042</v>
      </c>
      <c r="Q463" s="28" t="n">
        <v>928</v>
      </c>
      <c r="R463" s="29" t="n">
        <f aca="false">IF(AND(ISNUMBER(Q463),P463&gt;0),Q463/P463,IF($B463=$B462,IF(R462=0,1,R462),1))</f>
        <v>0.890595009596929</v>
      </c>
      <c r="S463" s="30" t="n">
        <f aca="false">IF(AND(ISNUMBER(Q463),P463&gt;0),Q463,P463*R463)</f>
        <v>928</v>
      </c>
      <c r="T463" s="31" t="n">
        <f aca="false">DAY(EOMONTH(C463,0))</f>
        <v>30</v>
      </c>
    </row>
    <row r="464" customFormat="false" ht="15" hidden="false" customHeight="false" outlineLevel="0" collapsed="false">
      <c r="A464" s="26" t="s">
        <v>88</v>
      </c>
      <c r="B464" s="26" t="s">
        <v>51</v>
      </c>
      <c r="C464" s="27" t="n">
        <v>42339</v>
      </c>
      <c r="D464" s="28" t="n">
        <v>36.8</v>
      </c>
      <c r="E464" s="28" t="n">
        <v>6</v>
      </c>
      <c r="F464" s="29" t="n">
        <f aca="false">IF(AND(ISNUMBER(E464),D464&gt;0),E464/D464,IF($B464=$B463,IF(F463=0,1,F463),1))</f>
        <v>0.16304347826087</v>
      </c>
      <c r="G464" s="30" t="n">
        <f aca="false">IF(AND(ISNUMBER(E464),D464&gt;0),E464,D464*F464)</f>
        <v>6</v>
      </c>
      <c r="H464" s="28" t="n">
        <v>1587</v>
      </c>
      <c r="I464" s="28" t="n">
        <v>1745.33333333333</v>
      </c>
      <c r="J464" s="29" t="n">
        <f aca="false">IF(AND(ISNUMBER(I464),H464&gt;0),I464/H464,IF($B464=$B463,IF(J463=0,1,J463),1))</f>
        <v>1.09976895610166</v>
      </c>
      <c r="K464" s="30" t="n">
        <f aca="false">IF(AND(ISNUMBER(I464),H464&gt;0),I464,H464*J464)</f>
        <v>1745.33333333333</v>
      </c>
      <c r="L464" s="28" t="n">
        <v>1258</v>
      </c>
      <c r="M464" s="28" t="n">
        <v>116</v>
      </c>
      <c r="N464" s="29" t="n">
        <f aca="false">IF(AND(ISNUMBER(M464),L464&gt;0),M464/L464,IF($B464=$B463,IF(N463=0,1,N463),1))</f>
        <v>0.0922098569157393</v>
      </c>
      <c r="O464" s="30" t="n">
        <f aca="false">IF(AND(ISNUMBER(M464),L464&gt;0),M464,L464*N464)</f>
        <v>116</v>
      </c>
      <c r="P464" s="28" t="n">
        <v>1295</v>
      </c>
      <c r="Q464" s="28" t="n">
        <v>122</v>
      </c>
      <c r="R464" s="29" t="n">
        <f aca="false">IF(AND(ISNUMBER(Q464),P464&gt;0),Q464/P464,IF($B464=$B463,IF(R463=0,1,R463),1))</f>
        <v>0.0942084942084942</v>
      </c>
      <c r="S464" s="30" t="n">
        <f aca="false">IF(AND(ISNUMBER(Q464),P464&gt;0),Q464,P464*R464)</f>
        <v>122</v>
      </c>
      <c r="T464" s="31" t="n">
        <f aca="false">DAY(EOMONTH(C464,0))</f>
        <v>31</v>
      </c>
    </row>
    <row r="465" customFormat="false" ht="15" hidden="false" customHeight="false" outlineLevel="0" collapsed="false">
      <c r="A465" s="26" t="s">
        <v>88</v>
      </c>
      <c r="B465" s="26" t="s">
        <v>51</v>
      </c>
      <c r="C465" s="27" t="n">
        <v>42370</v>
      </c>
      <c r="D465" s="28" t="n">
        <v>38.2</v>
      </c>
      <c r="E465" s="28" t="n">
        <v>60</v>
      </c>
      <c r="F465" s="29" t="n">
        <f aca="false">IF(AND(ISNUMBER(E465),D465&gt;0),E465/D465,IF($B465=$B464,IF(F464=0,1,F464),1))</f>
        <v>1.57068062827225</v>
      </c>
      <c r="G465" s="30" t="n">
        <f aca="false">IF(AND(ISNUMBER(E465),D465&gt;0),E465,D465*F465)</f>
        <v>60</v>
      </c>
      <c r="H465" s="28" t="n">
        <v>1076</v>
      </c>
      <c r="I465" s="28" t="n">
        <v>1642</v>
      </c>
      <c r="J465" s="29" t="n">
        <f aca="false">IF(AND(ISNUMBER(I465),H465&gt;0),I465/H465,IF($B465=$B464,IF(J464=0,1,J464),1))</f>
        <v>1.52602230483271</v>
      </c>
      <c r="K465" s="30" t="n">
        <f aca="false">IF(AND(ISNUMBER(I465),H465&gt;0),I465,H465*J465)</f>
        <v>1642</v>
      </c>
      <c r="L465" s="28" t="n">
        <v>1454</v>
      </c>
      <c r="M465" s="28" t="n">
        <v>1140</v>
      </c>
      <c r="N465" s="29" t="n">
        <f aca="false">IF(AND(ISNUMBER(M465),L465&gt;0),M465/L465,IF($B465=$B464,IF(N464=0,1,N464),1))</f>
        <v>0.78404401650619</v>
      </c>
      <c r="O465" s="30" t="n">
        <f aca="false">IF(AND(ISNUMBER(M465),L465&gt;0),M465,L465*N465)</f>
        <v>1140</v>
      </c>
      <c r="P465" s="28" t="n">
        <v>1493</v>
      </c>
      <c r="Q465" s="28" t="n">
        <v>1200</v>
      </c>
      <c r="R465" s="29" t="n">
        <f aca="false">IF(AND(ISNUMBER(Q465),P465&gt;0),Q465/P465,IF($B465=$B464,IF(R464=0,1,R464),1))</f>
        <v>0.803750837240456</v>
      </c>
      <c r="S465" s="30" t="n">
        <f aca="false">IF(AND(ISNUMBER(Q465),P465&gt;0),Q465,P465*R465)</f>
        <v>1200</v>
      </c>
      <c r="T465" s="31" t="n">
        <f aca="false">DAY(EOMONTH(C465,0))</f>
        <v>31</v>
      </c>
    </row>
    <row r="466" customFormat="false" ht="15" hidden="false" customHeight="false" outlineLevel="0" collapsed="false">
      <c r="A466" s="26" t="s">
        <v>88</v>
      </c>
      <c r="B466" s="26" t="s">
        <v>51</v>
      </c>
      <c r="C466" s="27" t="n">
        <v>42430</v>
      </c>
      <c r="D466" s="28" t="n">
        <v>57.8</v>
      </c>
      <c r="E466" s="28"/>
      <c r="F466" s="29" t="n">
        <f aca="false">IF(AND(ISNUMBER(E466),D466&gt;0),E466/D466,IF($B466=$B465,IF(F465=0,1,F465),1))</f>
        <v>1.57068062827225</v>
      </c>
      <c r="G466" s="30" t="n">
        <f aca="false">IF(AND(ISNUMBER(E466),D466&gt;0),E466,D466*F466)</f>
        <v>90.7853403141361</v>
      </c>
      <c r="H466" s="28" t="n">
        <v>1408</v>
      </c>
      <c r="I466" s="28"/>
      <c r="J466" s="29" t="n">
        <f aca="false">IF(AND(ISNUMBER(I466),H466&gt;0),I466/H466,IF($B466=$B465,IF(J465=0,1,J465),1))</f>
        <v>1.52602230483271</v>
      </c>
      <c r="K466" s="30" t="n">
        <f aca="false">IF(AND(ISNUMBER(I466),H466&gt;0),I466,H466*J466)</f>
        <v>2148.63940520446</v>
      </c>
      <c r="L466" s="28" t="n">
        <v>2045</v>
      </c>
      <c r="M466" s="28"/>
      <c r="N466" s="29" t="n">
        <f aca="false">IF(AND(ISNUMBER(M466),L466&gt;0),M466/L466,IF($B466=$B465,IF(N465=0,1,N465),1))</f>
        <v>0.78404401650619</v>
      </c>
      <c r="O466" s="30" t="n">
        <f aca="false">IF(AND(ISNUMBER(M466),L466&gt;0),M466,L466*N466)</f>
        <v>1603.37001375516</v>
      </c>
      <c r="P466" s="28" t="n">
        <v>2103</v>
      </c>
      <c r="Q466" s="28"/>
      <c r="R466" s="29" t="n">
        <f aca="false">IF(AND(ISNUMBER(Q466),P466&gt;0),Q466/P466,IF($B466=$B465,IF(R465=0,1,R465),1))</f>
        <v>0.803750837240456</v>
      </c>
      <c r="S466" s="30" t="n">
        <f aca="false">IF(AND(ISNUMBER(Q466),P466&gt;0),Q466,P466*R466)</f>
        <v>1690.28801071668</v>
      </c>
      <c r="T466" s="31" t="n">
        <f aca="false">DAY(EOMONTH(C466,0))</f>
        <v>31</v>
      </c>
    </row>
    <row r="467" customFormat="false" ht="15" hidden="false" customHeight="false" outlineLevel="0" collapsed="false">
      <c r="A467" s="26" t="s">
        <v>88</v>
      </c>
      <c r="B467" s="26" t="s">
        <v>51</v>
      </c>
      <c r="C467" s="27" t="n">
        <v>42461</v>
      </c>
      <c r="D467" s="28" t="n">
        <v>29.7</v>
      </c>
      <c r="E467" s="28" t="n">
        <v>16</v>
      </c>
      <c r="F467" s="29" t="n">
        <f aca="false">IF(AND(ISNUMBER(E467),D467&gt;0),E467/D467,IF($B467=$B466,IF(F466=0,1,F466),1))</f>
        <v>0.538720538720539</v>
      </c>
      <c r="G467" s="30" t="n">
        <f aca="false">IF(AND(ISNUMBER(E467),D467&gt;0),E467,D467*F467)</f>
        <v>16</v>
      </c>
      <c r="H467" s="28" t="n">
        <v>823</v>
      </c>
      <c r="I467" s="28" t="n">
        <v>702</v>
      </c>
      <c r="J467" s="29" t="n">
        <f aca="false">IF(AND(ISNUMBER(I467),H467&gt;0),I467/H467,IF($B467=$B466,IF(J466=0,1,J466),1))</f>
        <v>0.852976913730255</v>
      </c>
      <c r="K467" s="30" t="n">
        <f aca="false">IF(AND(ISNUMBER(I467),H467&gt;0),I467,H467*J467)</f>
        <v>702</v>
      </c>
      <c r="L467" s="28" t="n">
        <v>1730</v>
      </c>
      <c r="M467" s="28" t="n">
        <v>768</v>
      </c>
      <c r="N467" s="29" t="n">
        <f aca="false">IF(AND(ISNUMBER(M467),L467&gt;0),M467/L467,IF($B467=$B466,IF(N466=0,1,N466),1))</f>
        <v>0.44393063583815</v>
      </c>
      <c r="O467" s="30" t="n">
        <f aca="false">IF(AND(ISNUMBER(M467),L467&gt;0),M467,L467*N467)</f>
        <v>768</v>
      </c>
      <c r="P467" s="28" t="n">
        <v>1759</v>
      </c>
      <c r="Q467" s="28" t="n">
        <v>784</v>
      </c>
      <c r="R467" s="29" t="n">
        <f aca="false">IF(AND(ISNUMBER(Q467),P467&gt;0),Q467/P467,IF($B467=$B466,IF(R466=0,1,R466),1))</f>
        <v>0.445707788516202</v>
      </c>
      <c r="S467" s="30" t="n">
        <f aca="false">IF(AND(ISNUMBER(Q467),P467&gt;0),Q467,P467*R467)</f>
        <v>784</v>
      </c>
      <c r="T467" s="31" t="n">
        <f aca="false">DAY(EOMONTH(C467,0))</f>
        <v>30</v>
      </c>
    </row>
    <row r="468" customFormat="false" ht="15" hidden="false" customHeight="false" outlineLevel="0" collapsed="false">
      <c r="A468" s="26" t="s">
        <v>88</v>
      </c>
      <c r="B468" s="26" t="s">
        <v>51</v>
      </c>
      <c r="C468" s="27" t="n">
        <v>42491</v>
      </c>
      <c r="D468" s="28" t="n">
        <v>17.6</v>
      </c>
      <c r="E468" s="28" t="n">
        <v>29</v>
      </c>
      <c r="F468" s="29" t="n">
        <f aca="false">IF(AND(ISNUMBER(E468),D468&gt;0),E468/D468,IF($B468=$B467,IF(F467=0,1,F467),1))</f>
        <v>1.64772727272727</v>
      </c>
      <c r="G468" s="30" t="n">
        <f aca="false">IF(AND(ISNUMBER(E468),D468&gt;0),E468,D468*F468)</f>
        <v>29</v>
      </c>
      <c r="H468" s="28" t="n">
        <v>540</v>
      </c>
      <c r="I468" s="28" t="n">
        <v>778</v>
      </c>
      <c r="J468" s="29" t="n">
        <f aca="false">IF(AND(ISNUMBER(I468),H468&gt;0),I468/H468,IF($B468=$B467,IF(J467=0,1,J467),1))</f>
        <v>1.44074074074074</v>
      </c>
      <c r="K468" s="30" t="n">
        <f aca="false">IF(AND(ISNUMBER(I468),H468&gt;0),I468,H468*J468)</f>
        <v>778</v>
      </c>
      <c r="L468" s="28" t="n">
        <v>1672</v>
      </c>
      <c r="M468" s="28" t="n">
        <v>1435</v>
      </c>
      <c r="N468" s="29" t="n">
        <f aca="false">IF(AND(ISNUMBER(M468),L468&gt;0),M468/L468,IF($B468=$B467,IF(N467=0,1,N467),1))</f>
        <v>0.858253588516746</v>
      </c>
      <c r="O468" s="30" t="n">
        <f aca="false">IF(AND(ISNUMBER(M468),L468&gt;0),M468,L468*N468)</f>
        <v>1435</v>
      </c>
      <c r="P468" s="28" t="n">
        <v>1689</v>
      </c>
      <c r="Q468" s="28" t="n">
        <v>1464</v>
      </c>
      <c r="R468" s="29" t="n">
        <f aca="false">IF(AND(ISNUMBER(Q468),P468&gt;0),Q468/P468,IF($B468=$B467,IF(R467=0,1,R467),1))</f>
        <v>0.866785079928952</v>
      </c>
      <c r="S468" s="30" t="n">
        <f aca="false">IF(AND(ISNUMBER(Q468),P468&gt;0),Q468,P468*R468)</f>
        <v>1464</v>
      </c>
      <c r="T468" s="31" t="n">
        <f aca="false">DAY(EOMONTH(C468,0))</f>
        <v>31</v>
      </c>
    </row>
    <row r="469" customFormat="false" ht="15" hidden="false" customHeight="false" outlineLevel="0" collapsed="false">
      <c r="A469" s="26" t="s">
        <v>88</v>
      </c>
      <c r="B469" s="26" t="s">
        <v>51</v>
      </c>
      <c r="C469" s="27" t="n">
        <v>42522</v>
      </c>
      <c r="D469" s="28" t="n">
        <v>27.4</v>
      </c>
      <c r="E469" s="28" t="n">
        <v>29</v>
      </c>
      <c r="F469" s="29" t="n">
        <f aca="false">IF(AND(ISNUMBER(E469),D469&gt;0),E469/D469,IF($B469=$B468,IF(F468=0,1,F468),1))</f>
        <v>1.05839416058394</v>
      </c>
      <c r="G469" s="30" t="n">
        <f aca="false">IF(AND(ISNUMBER(E469),D469&gt;0),E469,D469*F469)</f>
        <v>29</v>
      </c>
      <c r="H469" s="28" t="n">
        <v>571</v>
      </c>
      <c r="I469" s="28" t="n">
        <v>840</v>
      </c>
      <c r="J469" s="29" t="n">
        <f aca="false">IF(AND(ISNUMBER(I469),H469&gt;0),I469/H469,IF($B469=$B468,IF(J468=0,1,J468),1))</f>
        <v>1.47110332749562</v>
      </c>
      <c r="K469" s="30" t="n">
        <f aca="false">IF(AND(ISNUMBER(I469),H469&gt;0),I469,H469*J469)</f>
        <v>840</v>
      </c>
      <c r="L469" s="28" t="n">
        <v>2329</v>
      </c>
      <c r="M469" s="28" t="n">
        <v>1411</v>
      </c>
      <c r="N469" s="29" t="n">
        <f aca="false">IF(AND(ISNUMBER(M469),L469&gt;0),M469/L469,IF($B469=$B468,IF(N468=0,1,N468),1))</f>
        <v>0.605839416058394</v>
      </c>
      <c r="O469" s="30" t="n">
        <f aca="false">IF(AND(ISNUMBER(M469),L469&gt;0),M469,L469*N469)</f>
        <v>1411</v>
      </c>
      <c r="P469" s="28" t="n">
        <v>2356</v>
      </c>
      <c r="Q469" s="28" t="n">
        <v>1440</v>
      </c>
      <c r="R469" s="29" t="n">
        <f aca="false">IF(AND(ISNUMBER(Q469),P469&gt;0),Q469/P469,IF($B469=$B468,IF(R468=0,1,R468),1))</f>
        <v>0.611205432937182</v>
      </c>
      <c r="S469" s="30" t="n">
        <f aca="false">IF(AND(ISNUMBER(Q469),P469&gt;0),Q469,P469*R469)</f>
        <v>1440</v>
      </c>
      <c r="T469" s="31" t="n">
        <f aca="false">DAY(EOMONTH(C469,0))</f>
        <v>30</v>
      </c>
    </row>
    <row r="470" customFormat="false" ht="15" hidden="false" customHeight="false" outlineLevel="0" collapsed="false">
      <c r="A470" s="26" t="s">
        <v>88</v>
      </c>
      <c r="B470" s="26" t="s">
        <v>51</v>
      </c>
      <c r="C470" s="27" t="n">
        <v>42552</v>
      </c>
      <c r="D470" s="28" t="n">
        <v>26</v>
      </c>
      <c r="E470" s="28" t="n">
        <v>26</v>
      </c>
      <c r="F470" s="29" t="n">
        <f aca="false">IF(AND(ISNUMBER(E470),D470&gt;0),E470/D470,IF($B470=$B469,IF(F469=0,1,F469),1))</f>
        <v>1</v>
      </c>
      <c r="G470" s="30" t="n">
        <f aca="false">IF(AND(ISNUMBER(E470),D470&gt;0),E470,D470*F470)</f>
        <v>26</v>
      </c>
      <c r="H470" s="28" t="n">
        <v>961</v>
      </c>
      <c r="I470" s="28" t="n">
        <v>1818</v>
      </c>
      <c r="J470" s="29" t="n">
        <f aca="false">IF(AND(ISNUMBER(I470),H470&gt;0),I470/H470,IF($B470=$B469,IF(J469=0,1,J469),1))</f>
        <v>1.89177939646202</v>
      </c>
      <c r="K470" s="30" t="n">
        <f aca="false">IF(AND(ISNUMBER(I470),H470&gt;0),I470,H470*J470)</f>
        <v>1818</v>
      </c>
      <c r="L470" s="28" t="n">
        <v>2407</v>
      </c>
      <c r="M470" s="28" t="n">
        <v>1348</v>
      </c>
      <c r="N470" s="29" t="n">
        <f aca="false">IF(AND(ISNUMBER(M470),L470&gt;0),M470/L470,IF($B470=$B469,IF(N469=0,1,N469),1))</f>
        <v>0.560033236393851</v>
      </c>
      <c r="O470" s="30" t="n">
        <f aca="false">IF(AND(ISNUMBER(M470),L470&gt;0),M470,L470*N470)</f>
        <v>1348</v>
      </c>
      <c r="P470" s="28" t="n">
        <v>2433</v>
      </c>
      <c r="Q470" s="28" t="n">
        <v>1375</v>
      </c>
      <c r="R470" s="29" t="n">
        <f aca="false">IF(AND(ISNUMBER(Q470),P470&gt;0),Q470/P470,IF($B470=$B469,IF(R469=0,1,R469),1))</f>
        <v>0.565145910398685</v>
      </c>
      <c r="S470" s="30" t="n">
        <f aca="false">IF(AND(ISNUMBER(Q470),P470&gt;0),Q470,P470*R470)</f>
        <v>1375</v>
      </c>
      <c r="T470" s="31" t="n">
        <f aca="false">DAY(EOMONTH(C470,0))</f>
        <v>31</v>
      </c>
    </row>
    <row r="471" customFormat="false" ht="15" hidden="false" customHeight="false" outlineLevel="0" collapsed="false">
      <c r="A471" s="26" t="s">
        <v>88</v>
      </c>
      <c r="B471" s="26" t="s">
        <v>51</v>
      </c>
      <c r="C471" s="27" t="n">
        <v>42583</v>
      </c>
      <c r="D471" s="28" t="n">
        <v>11.7</v>
      </c>
      <c r="E471" s="28" t="n">
        <v>9.5</v>
      </c>
      <c r="F471" s="29" t="n">
        <f aca="false">IF(AND(ISNUMBER(E471),D471&gt;0),E471/D471,IF($B471=$B470,IF(F470=0,1,F470),1))</f>
        <v>0.811965811965812</v>
      </c>
      <c r="G471" s="30" t="n">
        <f aca="false">IF(AND(ISNUMBER(E471),D471&gt;0),E471,D471*F471)</f>
        <v>9.5</v>
      </c>
      <c r="H471" s="28" t="n">
        <v>913</v>
      </c>
      <c r="I471" s="28" t="n">
        <v>1578</v>
      </c>
      <c r="J471" s="29" t="n">
        <f aca="false">IF(AND(ISNUMBER(I471),H471&gt;0),I471/H471,IF($B471=$B470,IF(J470=0,1,J470),1))</f>
        <v>1.72836801752464</v>
      </c>
      <c r="K471" s="30" t="n">
        <f aca="false">IF(AND(ISNUMBER(I471),H471&gt;0),I471,H471*J471)</f>
        <v>1578</v>
      </c>
      <c r="L471" s="28" t="n">
        <v>675</v>
      </c>
      <c r="M471" s="28" t="n">
        <v>455.5</v>
      </c>
      <c r="N471" s="29" t="n">
        <f aca="false">IF(AND(ISNUMBER(M471),L471&gt;0),M471/L471,IF($B471=$B470,IF(N470=0,1,N470),1))</f>
        <v>0.674814814814815</v>
      </c>
      <c r="O471" s="30" t="n">
        <f aca="false">IF(AND(ISNUMBER(M471),L471&gt;0),M471,L471*N471)</f>
        <v>455.5</v>
      </c>
      <c r="P471" s="28" t="n">
        <v>686</v>
      </c>
      <c r="Q471" s="28" t="n">
        <v>465</v>
      </c>
      <c r="R471" s="29" t="n">
        <f aca="false">IF(AND(ISNUMBER(Q471),P471&gt;0),Q471/P471,IF($B471=$B470,IF(R470=0,1,R470),1))</f>
        <v>0.677842565597668</v>
      </c>
      <c r="S471" s="30" t="n">
        <f aca="false">IF(AND(ISNUMBER(Q471),P471&gt;0),Q471,P471*R471)</f>
        <v>465</v>
      </c>
      <c r="T471" s="31" t="n">
        <f aca="false">DAY(EOMONTH(C471,0))</f>
        <v>31</v>
      </c>
    </row>
    <row r="472" customFormat="false" ht="15" hidden="false" customHeight="false" outlineLevel="0" collapsed="false">
      <c r="A472" s="26" t="s">
        <v>88</v>
      </c>
      <c r="B472" s="26" t="s">
        <v>51</v>
      </c>
      <c r="C472" s="27" t="n">
        <v>42614</v>
      </c>
      <c r="D472" s="28" t="n">
        <v>22.5</v>
      </c>
      <c r="E472" s="28" t="n">
        <v>38.75</v>
      </c>
      <c r="F472" s="29" t="n">
        <f aca="false">IF(AND(ISNUMBER(E472),D472&gt;0),E472/D472,IF($B472=$B471,IF(F471=0,1,F471),1))</f>
        <v>1.72222222222222</v>
      </c>
      <c r="G472" s="30" t="n">
        <f aca="false">IF(AND(ISNUMBER(E472),D472&gt;0),E472,D472*F472)</f>
        <v>38.75</v>
      </c>
      <c r="H472" s="28" t="n">
        <v>408</v>
      </c>
      <c r="I472" s="28" t="n">
        <v>840</v>
      </c>
      <c r="J472" s="29" t="n">
        <f aca="false">IF(AND(ISNUMBER(I472),H472&gt;0),I472/H472,IF($B472=$B471,IF(J471=0,1,J471),1))</f>
        <v>2.05882352941176</v>
      </c>
      <c r="K472" s="30" t="n">
        <f aca="false">IF(AND(ISNUMBER(I472),H472&gt;0),I472,H472*J472)</f>
        <v>840</v>
      </c>
      <c r="L472" s="28" t="n">
        <v>1242</v>
      </c>
      <c r="M472" s="28" t="n">
        <v>924.5</v>
      </c>
      <c r="N472" s="29" t="n">
        <f aca="false">IF(AND(ISNUMBER(M472),L472&gt;0),M472/L472,IF($B472=$B471,IF(N471=0,1,N471),1))</f>
        <v>0.744363929146538</v>
      </c>
      <c r="O472" s="30" t="n">
        <f aca="false">IF(AND(ISNUMBER(M472),L472&gt;0),M472,L472*N472)</f>
        <v>924.5</v>
      </c>
      <c r="P472" s="28" t="n">
        <v>1265</v>
      </c>
      <c r="Q472" s="28" t="n">
        <v>963.5</v>
      </c>
      <c r="R472" s="29" t="n">
        <f aca="false">IF(AND(ISNUMBER(Q472),P472&gt;0),Q472/P472,IF($B472=$B471,IF(R471=0,1,R471),1))</f>
        <v>0.761660079051383</v>
      </c>
      <c r="S472" s="30" t="n">
        <f aca="false">IF(AND(ISNUMBER(Q472),P472&gt;0),Q472,P472*R472)</f>
        <v>963.5</v>
      </c>
      <c r="T472" s="31" t="n">
        <f aca="false">DAY(EOMONTH(C472,0))</f>
        <v>30</v>
      </c>
    </row>
    <row r="473" customFormat="false" ht="15" hidden="false" customHeight="false" outlineLevel="0" collapsed="false">
      <c r="A473" s="26" t="s">
        <v>88</v>
      </c>
      <c r="B473" s="26" t="s">
        <v>51</v>
      </c>
      <c r="C473" s="27" t="n">
        <v>42644</v>
      </c>
      <c r="D473" s="28" t="n">
        <v>40.5</v>
      </c>
      <c r="E473" s="28" t="n">
        <v>65</v>
      </c>
      <c r="F473" s="29" t="n">
        <f aca="false">IF(AND(ISNUMBER(E473),D473&gt;0),E473/D473,IF($B473=$B472,IF(F472=0,1,F472),1))</f>
        <v>1.60493827160494</v>
      </c>
      <c r="G473" s="30" t="n">
        <f aca="false">IF(AND(ISNUMBER(E473),D473&gt;0),E473,D473*F473)</f>
        <v>65</v>
      </c>
      <c r="H473" s="28" t="n">
        <v>411</v>
      </c>
      <c r="I473" s="28" t="n">
        <v>609</v>
      </c>
      <c r="J473" s="29" t="n">
        <f aca="false">IF(AND(ISNUMBER(I473),H473&gt;0),I473/H473,IF($B473=$B472,IF(J472=0,1,J472),1))</f>
        <v>1.48175182481752</v>
      </c>
      <c r="K473" s="30" t="n">
        <f aca="false">IF(AND(ISNUMBER(I473),H473&gt;0),I473,H473*J473)</f>
        <v>609</v>
      </c>
      <c r="L473" s="28" t="n">
        <v>1635</v>
      </c>
      <c r="M473" s="28" t="n">
        <v>1235</v>
      </c>
      <c r="N473" s="29" t="n">
        <f aca="false">IF(AND(ISNUMBER(M473),L473&gt;0),M473/L473,IF($B473=$B472,IF(N472=0,1,N472),1))</f>
        <v>0.755351681957187</v>
      </c>
      <c r="O473" s="30" t="n">
        <f aca="false">IF(AND(ISNUMBER(M473),L473&gt;0),M473,L473*N473)</f>
        <v>1235</v>
      </c>
      <c r="P473" s="28" t="n">
        <v>1675</v>
      </c>
      <c r="Q473" s="28" t="n">
        <v>1300</v>
      </c>
      <c r="R473" s="29" t="n">
        <f aca="false">IF(AND(ISNUMBER(Q473),P473&gt;0),Q473/P473,IF($B473=$B472,IF(R472=0,1,R472),1))</f>
        <v>0.776119402985075</v>
      </c>
      <c r="S473" s="30" t="n">
        <f aca="false">IF(AND(ISNUMBER(Q473),P473&gt;0),Q473,P473*R473)</f>
        <v>1300</v>
      </c>
      <c r="T473" s="31" t="n">
        <f aca="false">DAY(EOMONTH(C473,0))</f>
        <v>31</v>
      </c>
    </row>
    <row r="474" customFormat="false" ht="15" hidden="false" customHeight="false" outlineLevel="0" collapsed="false">
      <c r="A474" s="26" t="s">
        <v>88</v>
      </c>
      <c r="B474" s="26" t="s">
        <v>51</v>
      </c>
      <c r="C474" s="27" t="n">
        <v>42675</v>
      </c>
      <c r="D474" s="28" t="n">
        <v>52</v>
      </c>
      <c r="E474" s="28" t="n">
        <v>62</v>
      </c>
      <c r="F474" s="29" t="n">
        <f aca="false">IF(AND(ISNUMBER(E474),D474&gt;0),E474/D474,IF($B474=$B473,IF(F473=0,1,F473),1))</f>
        <v>1.19230769230769</v>
      </c>
      <c r="G474" s="30" t="n">
        <f aca="false">IF(AND(ISNUMBER(E474),D474&gt;0),E474,D474*F474)</f>
        <v>62</v>
      </c>
      <c r="H474" s="28" t="n">
        <v>924</v>
      </c>
      <c r="I474" s="28" t="n">
        <v>1192</v>
      </c>
      <c r="J474" s="29" t="n">
        <f aca="false">IF(AND(ISNUMBER(I474),H474&gt;0),I474/H474,IF($B474=$B473,IF(J473=0,1,J473),1))</f>
        <v>1.29004329004329</v>
      </c>
      <c r="K474" s="30" t="n">
        <f aca="false">IF(AND(ISNUMBER(I474),H474&gt;0),I474,H474*J474)</f>
        <v>1192</v>
      </c>
      <c r="L474" s="28" t="n">
        <v>1629</v>
      </c>
      <c r="M474" s="28" t="n">
        <v>1181</v>
      </c>
      <c r="N474" s="29" t="n">
        <f aca="false">IF(AND(ISNUMBER(M474),L474&gt;0),M474/L474,IF($B474=$B473,IF(N473=0,1,N473),1))</f>
        <v>0.724984653161449</v>
      </c>
      <c r="O474" s="30" t="n">
        <f aca="false">IF(AND(ISNUMBER(M474),L474&gt;0),M474,L474*N474)</f>
        <v>1181</v>
      </c>
      <c r="P474" s="28" t="n">
        <v>1681</v>
      </c>
      <c r="Q474" s="28" t="n">
        <v>1243</v>
      </c>
      <c r="R474" s="29" t="n">
        <f aca="false">IF(AND(ISNUMBER(Q474),P474&gt;0),Q474/P474,IF($B474=$B473,IF(R473=0,1,R473),1))</f>
        <v>0.739440809042237</v>
      </c>
      <c r="S474" s="30" t="n">
        <f aca="false">IF(AND(ISNUMBER(Q474),P474&gt;0),Q474,P474*R474)</f>
        <v>1243</v>
      </c>
      <c r="T474" s="31" t="n">
        <f aca="false">DAY(EOMONTH(C474,0))</f>
        <v>30</v>
      </c>
    </row>
    <row r="475" customFormat="false" ht="15" hidden="false" customHeight="false" outlineLevel="0" collapsed="false">
      <c r="A475" s="26" t="s">
        <v>88</v>
      </c>
      <c r="B475" s="26" t="s">
        <v>51</v>
      </c>
      <c r="C475" s="27" t="n">
        <v>42705</v>
      </c>
      <c r="D475" s="28" t="n">
        <v>48.3</v>
      </c>
      <c r="E475" s="28" t="n">
        <v>57</v>
      </c>
      <c r="F475" s="29" t="n">
        <f aca="false">IF(AND(ISNUMBER(E475),D475&gt;0),E475/D475,IF($B475=$B474,IF(F474=0,1,F474),1))</f>
        <v>1.18012422360248</v>
      </c>
      <c r="G475" s="30" t="n">
        <f aca="false">IF(AND(ISNUMBER(E475),D475&gt;0),E475,D475*F475)</f>
        <v>57</v>
      </c>
      <c r="H475" s="28" t="n">
        <v>921</v>
      </c>
      <c r="I475" s="28" t="n">
        <v>1268</v>
      </c>
      <c r="J475" s="29" t="n">
        <f aca="false">IF(AND(ISNUMBER(I475),H475&gt;0),I475/H475,IF($B475=$B474,IF(J474=0,1,J474),1))</f>
        <v>1.37676438653637</v>
      </c>
      <c r="K475" s="30" t="n">
        <f aca="false">IF(AND(ISNUMBER(I475),H475&gt;0),I475,H475*J475)</f>
        <v>1268</v>
      </c>
      <c r="L475" s="28" t="n">
        <v>1398</v>
      </c>
      <c r="M475" s="28" t="n">
        <v>1089</v>
      </c>
      <c r="N475" s="29" t="n">
        <f aca="false">IF(AND(ISNUMBER(M475),L475&gt;0),M475/L475,IF($B475=$B474,IF(N474=0,1,N474),1))</f>
        <v>0.778969957081545</v>
      </c>
      <c r="O475" s="30" t="n">
        <f aca="false">IF(AND(ISNUMBER(M475),L475&gt;0),M475,L475*N475)</f>
        <v>1089</v>
      </c>
      <c r="P475" s="28" t="n">
        <v>1446</v>
      </c>
      <c r="Q475" s="28" t="n">
        <v>1146</v>
      </c>
      <c r="R475" s="29" t="n">
        <f aca="false">IF(AND(ISNUMBER(Q475),P475&gt;0),Q475/P475,IF($B475=$B474,IF(R474=0,1,R474),1))</f>
        <v>0.79253112033195</v>
      </c>
      <c r="S475" s="30" t="n">
        <f aca="false">IF(AND(ISNUMBER(Q475),P475&gt;0),Q475,P475*R475)</f>
        <v>1146</v>
      </c>
      <c r="T475" s="31" t="n">
        <f aca="false">DAY(EOMONTH(C475,0))</f>
        <v>31</v>
      </c>
    </row>
    <row r="476" customFormat="false" ht="15" hidden="false" customHeight="false" outlineLevel="0" collapsed="false">
      <c r="A476" s="26" t="s">
        <v>88</v>
      </c>
      <c r="B476" s="26" t="s">
        <v>51</v>
      </c>
      <c r="C476" s="27" t="n">
        <v>42736</v>
      </c>
      <c r="D476" s="28" t="n">
        <v>45.3</v>
      </c>
      <c r="E476" s="28" t="n">
        <v>56</v>
      </c>
      <c r="F476" s="29" t="n">
        <f aca="false">IF(AND(ISNUMBER(E476),D476&gt;0),E476/D476,IF($B476=$B475,IF(F475=0,1,F475),1))</f>
        <v>1.23620309050773</v>
      </c>
      <c r="G476" s="30" t="n">
        <f aca="false">IF(AND(ISNUMBER(E476),D476&gt;0),E476,D476*F476)</f>
        <v>56</v>
      </c>
      <c r="H476" s="28" t="n">
        <v>803</v>
      </c>
      <c r="I476" s="28" t="n">
        <v>1224</v>
      </c>
      <c r="J476" s="29" t="n">
        <f aca="false">IF(AND(ISNUMBER(I476),H476&gt;0),I476/H476,IF($B476=$B475,IF(J475=0,1,J475),1))</f>
        <v>1.52428393524284</v>
      </c>
      <c r="K476" s="30" t="n">
        <f aca="false">IF(AND(ISNUMBER(I476),H476&gt;0),I476,H476*J476)</f>
        <v>1224</v>
      </c>
      <c r="L476" s="28" t="n">
        <v>1299</v>
      </c>
      <c r="M476" s="28" t="n">
        <v>1062</v>
      </c>
      <c r="N476" s="29" t="n">
        <f aca="false">IF(AND(ISNUMBER(M476),L476&gt;0),M476/L476,IF($B476=$B475,IF(N475=0,1,N475),1))</f>
        <v>0.817551963048499</v>
      </c>
      <c r="O476" s="30" t="n">
        <f aca="false">IF(AND(ISNUMBER(M476),L476&gt;0),M476,L476*N476)</f>
        <v>1062</v>
      </c>
      <c r="P476" s="28" t="n">
        <v>1344</v>
      </c>
      <c r="Q476" s="28" t="n">
        <v>1118</v>
      </c>
      <c r="R476" s="29" t="n">
        <f aca="false">IF(AND(ISNUMBER(Q476),P476&gt;0),Q476/P476,IF($B476=$B475,IF(R475=0,1,R475),1))</f>
        <v>0.831845238095238</v>
      </c>
      <c r="S476" s="30" t="n">
        <f aca="false">IF(AND(ISNUMBER(Q476),P476&gt;0),Q476,P476*R476)</f>
        <v>1118</v>
      </c>
      <c r="T476" s="31" t="n">
        <f aca="false">DAY(EOMONTH(C476,0))</f>
        <v>31</v>
      </c>
    </row>
    <row r="477" customFormat="false" ht="15" hidden="false" customHeight="false" outlineLevel="0" collapsed="false">
      <c r="A477" s="26" t="s">
        <v>88</v>
      </c>
      <c r="B477" s="26" t="s">
        <v>51</v>
      </c>
      <c r="C477" s="27" t="n">
        <v>42767</v>
      </c>
      <c r="D477" s="28" t="n">
        <v>44.3</v>
      </c>
      <c r="E477" s="28" t="n">
        <v>52</v>
      </c>
      <c r="F477" s="29" t="n">
        <f aca="false">IF(AND(ISNUMBER(E477),D477&gt;0),E477/D477,IF($B477=$B476,IF(F476=0,1,F476),1))</f>
        <v>1.17381489841986</v>
      </c>
      <c r="G477" s="30" t="n">
        <f aca="false">IF(AND(ISNUMBER(E477),D477&gt;0),E477,D477*F477)</f>
        <v>52</v>
      </c>
      <c r="H477" s="28" t="n">
        <v>919</v>
      </c>
      <c r="I477" s="28" t="n">
        <v>1386</v>
      </c>
      <c r="J477" s="29" t="n">
        <f aca="false">IF(AND(ISNUMBER(I477),H477&gt;0),I477/H477,IF($B477=$B476,IF(J476=0,1,J476),1))</f>
        <v>1.50816104461371</v>
      </c>
      <c r="K477" s="30" t="n">
        <f aca="false">IF(AND(ISNUMBER(I477),H477&gt;0),I477,H477*J477)</f>
        <v>1386</v>
      </c>
      <c r="L477" s="28" t="n">
        <v>1287</v>
      </c>
      <c r="M477" s="28" t="n">
        <v>984</v>
      </c>
      <c r="N477" s="29" t="n">
        <f aca="false">IF(AND(ISNUMBER(M477),L477&gt;0),M477/L477,IF($B477=$B476,IF(N476=0,1,N476),1))</f>
        <v>0.764568764568765</v>
      </c>
      <c r="O477" s="30" t="n">
        <f aca="false">IF(AND(ISNUMBER(M477),L477&gt;0),M477,L477*N477)</f>
        <v>984</v>
      </c>
      <c r="P477" s="28" t="n">
        <v>1332</v>
      </c>
      <c r="Q477" s="28" t="n">
        <v>1035</v>
      </c>
      <c r="R477" s="29" t="n">
        <f aca="false">IF(AND(ISNUMBER(Q477),P477&gt;0),Q477/P477,IF($B477=$B476,IF(R476=0,1,R476),1))</f>
        <v>0.777027027027027</v>
      </c>
      <c r="S477" s="30" t="n">
        <f aca="false">IF(AND(ISNUMBER(Q477),P477&gt;0),Q477,P477*R477)</f>
        <v>1035</v>
      </c>
      <c r="T477" s="31" t="n">
        <f aca="false">DAY(EOMONTH(C477,0))</f>
        <v>28</v>
      </c>
    </row>
    <row r="478" customFormat="false" ht="15" hidden="false" customHeight="false" outlineLevel="0" collapsed="false">
      <c r="A478" s="26" t="s">
        <v>88</v>
      </c>
      <c r="B478" s="26" t="s">
        <v>51</v>
      </c>
      <c r="C478" s="27" t="n">
        <v>42795</v>
      </c>
      <c r="D478" s="28" t="n">
        <v>43.9</v>
      </c>
      <c r="E478" s="28"/>
      <c r="F478" s="29" t="n">
        <f aca="false">IF(AND(ISNUMBER(E478),D478&gt;0),E478/D478,IF($B478=$B477,IF(F477=0,1,F477),1))</f>
        <v>1.17381489841986</v>
      </c>
      <c r="G478" s="30" t="n">
        <f aca="false">IF(AND(ISNUMBER(E478),D478&gt;0),E478,D478*F478)</f>
        <v>51.5304740406321</v>
      </c>
      <c r="H478" s="28" t="n">
        <v>915</v>
      </c>
      <c r="I478" s="28"/>
      <c r="J478" s="29" t="n">
        <f aca="false">IF(AND(ISNUMBER(I478),H478&gt;0),I478/H478,IF($B478=$B477,IF(J477=0,1,J477),1))</f>
        <v>1.50816104461371</v>
      </c>
      <c r="K478" s="30" t="n">
        <f aca="false">IF(AND(ISNUMBER(I478),H478&gt;0),I478,H478*J478)</f>
        <v>1379.96735582155</v>
      </c>
      <c r="L478" s="28" t="n">
        <v>1102</v>
      </c>
      <c r="M478" s="28"/>
      <c r="N478" s="29" t="n">
        <f aca="false">IF(AND(ISNUMBER(M478),L478&gt;0),M478/L478,IF($B478=$B477,IF(N477=0,1,N477),1))</f>
        <v>0.764568764568765</v>
      </c>
      <c r="O478" s="30" t="n">
        <f aca="false">IF(AND(ISNUMBER(M478),L478&gt;0),M478,L478*N478)</f>
        <v>842.554778554779</v>
      </c>
      <c r="P478" s="28" t="n">
        <v>1146</v>
      </c>
      <c r="Q478" s="28"/>
      <c r="R478" s="29" t="n">
        <f aca="false">IF(AND(ISNUMBER(Q478),P478&gt;0),Q478/P478,IF($B478=$B477,IF(R477=0,1,R477),1))</f>
        <v>0.777027027027027</v>
      </c>
      <c r="S478" s="30" t="n">
        <f aca="false">IF(AND(ISNUMBER(Q478),P478&gt;0),Q478,P478*R478)</f>
        <v>890.472972972973</v>
      </c>
      <c r="T478" s="31" t="n">
        <f aca="false">DAY(EOMONTH(C478,0))</f>
        <v>31</v>
      </c>
    </row>
    <row r="479" customFormat="false" ht="15" hidden="false" customHeight="false" outlineLevel="0" collapsed="false">
      <c r="A479" s="26" t="s">
        <v>88</v>
      </c>
      <c r="B479" s="26" t="s">
        <v>51</v>
      </c>
      <c r="C479" s="27" t="n">
        <v>42826</v>
      </c>
      <c r="D479" s="28" t="n">
        <v>43.3</v>
      </c>
      <c r="E479" s="28" t="n">
        <v>47</v>
      </c>
      <c r="F479" s="29" t="n">
        <f aca="false">IF(AND(ISNUMBER(E479),D479&gt;0),E479/D479,IF($B479=$B478,IF(F478=0,1,F478),1))</f>
        <v>1.08545034642032</v>
      </c>
      <c r="G479" s="30" t="n">
        <f aca="false">IF(AND(ISNUMBER(E479),D479&gt;0),E479,D479*F479)</f>
        <v>47</v>
      </c>
      <c r="H479" s="28" t="n">
        <v>850</v>
      </c>
      <c r="I479" s="28" t="n">
        <v>1394</v>
      </c>
      <c r="J479" s="29" t="n">
        <f aca="false">IF(AND(ISNUMBER(I479),H479&gt;0),I479/H479,IF($B479=$B478,IF(J478=0,1,J478),1))</f>
        <v>1.64</v>
      </c>
      <c r="K479" s="30" t="n">
        <f aca="false">IF(AND(ISNUMBER(I479),H479&gt;0),I479,H479*J479)</f>
        <v>1394</v>
      </c>
      <c r="L479" s="28" t="n">
        <v>1054</v>
      </c>
      <c r="M479" s="28" t="n">
        <v>901</v>
      </c>
      <c r="N479" s="29" t="n">
        <f aca="false">IF(AND(ISNUMBER(M479),L479&gt;0),M479/L479,IF($B479=$B478,IF(N478=0,1,N478),1))</f>
        <v>0.854838709677419</v>
      </c>
      <c r="O479" s="30" t="n">
        <f aca="false">IF(AND(ISNUMBER(M479),L479&gt;0),M479,L479*N479)</f>
        <v>901</v>
      </c>
      <c r="P479" s="28" t="n">
        <v>1097</v>
      </c>
      <c r="Q479" s="28" t="n">
        <v>948</v>
      </c>
      <c r="R479" s="29" t="n">
        <f aca="false">IF(AND(ISNUMBER(Q479),P479&gt;0),Q479/P479,IF($B479=$B478,IF(R478=0,1,R478),1))</f>
        <v>0.864175022789426</v>
      </c>
      <c r="S479" s="30" t="n">
        <f aca="false">IF(AND(ISNUMBER(Q479),P479&gt;0),Q479,P479*R479)</f>
        <v>948</v>
      </c>
      <c r="T479" s="31" t="n">
        <f aca="false">DAY(EOMONTH(C479,0))</f>
        <v>30</v>
      </c>
    </row>
    <row r="480" customFormat="false" ht="15" hidden="false" customHeight="false" outlineLevel="0" collapsed="false">
      <c r="A480" s="26" t="s">
        <v>88</v>
      </c>
      <c r="B480" s="26" t="s">
        <v>51</v>
      </c>
      <c r="C480" s="27" t="n">
        <v>42856</v>
      </c>
      <c r="D480" s="28" t="n">
        <v>39.3</v>
      </c>
      <c r="E480" s="28" t="n">
        <v>45</v>
      </c>
      <c r="F480" s="29" t="n">
        <f aca="false">IF(AND(ISNUMBER(E480),D480&gt;0),E480/D480,IF($B480=$B479,IF(F479=0,1,F479),1))</f>
        <v>1.14503816793893</v>
      </c>
      <c r="G480" s="30" t="n">
        <f aca="false">IF(AND(ISNUMBER(E480),D480&gt;0),E480,D480*F480)</f>
        <v>45</v>
      </c>
      <c r="H480" s="28" t="n">
        <v>868</v>
      </c>
      <c r="I480" s="28" t="n">
        <v>1218</v>
      </c>
      <c r="J480" s="29" t="n">
        <f aca="false">IF(AND(ISNUMBER(I480),H480&gt;0),I480/H480,IF($B480=$B479,IF(J479=0,1,J479),1))</f>
        <v>1.40322580645161</v>
      </c>
      <c r="K480" s="30" t="n">
        <f aca="false">IF(AND(ISNUMBER(I480),H480&gt;0),I480,H480*J480)</f>
        <v>1218</v>
      </c>
      <c r="L480" s="28" t="n">
        <v>997</v>
      </c>
      <c r="M480" s="28" t="n">
        <v>848</v>
      </c>
      <c r="N480" s="29" t="n">
        <f aca="false">IF(AND(ISNUMBER(M480),L480&gt;0),M480/L480,IF($B480=$B479,IF(N479=0,1,N479),1))</f>
        <v>0.850551654964895</v>
      </c>
      <c r="O480" s="30" t="n">
        <f aca="false">IF(AND(ISNUMBER(M480),L480&gt;0),M480,L480*N480)</f>
        <v>848</v>
      </c>
      <c r="P480" s="28" t="n">
        <v>1036</v>
      </c>
      <c r="Q480" s="28" t="n">
        <v>893</v>
      </c>
      <c r="R480" s="29" t="n">
        <f aca="false">IF(AND(ISNUMBER(Q480),P480&gt;0),Q480/P480,IF($B480=$B479,IF(R479=0,1,R479),1))</f>
        <v>0.861969111969112</v>
      </c>
      <c r="S480" s="30" t="n">
        <f aca="false">IF(AND(ISNUMBER(Q480),P480&gt;0),Q480,P480*R480)</f>
        <v>893</v>
      </c>
      <c r="T480" s="31" t="n">
        <f aca="false">DAY(EOMONTH(C480,0))</f>
        <v>31</v>
      </c>
    </row>
    <row r="481" customFormat="false" ht="15" hidden="false" customHeight="false" outlineLevel="0" collapsed="false">
      <c r="A481" s="26" t="s">
        <v>88</v>
      </c>
      <c r="B481" s="26" t="s">
        <v>51</v>
      </c>
      <c r="C481" s="27" t="n">
        <v>42887</v>
      </c>
      <c r="D481" s="28" t="n">
        <v>37.4</v>
      </c>
      <c r="E481" s="28" t="n">
        <v>48</v>
      </c>
      <c r="F481" s="29" t="n">
        <f aca="false">IF(AND(ISNUMBER(E481),D481&gt;0),E481/D481,IF($B481=$B480,IF(F480=0,1,F480),1))</f>
        <v>1.28342245989305</v>
      </c>
      <c r="G481" s="30" t="n">
        <f aca="false">IF(AND(ISNUMBER(E481),D481&gt;0),E481,D481*F481)</f>
        <v>48</v>
      </c>
      <c r="H481" s="28" t="n">
        <v>750</v>
      </c>
      <c r="I481" s="28" t="n">
        <v>1132</v>
      </c>
      <c r="J481" s="29" t="n">
        <f aca="false">IF(AND(ISNUMBER(I481),H481&gt;0),I481/H481,IF($B481=$B480,IF(J480=0,1,J480),1))</f>
        <v>1.50933333333333</v>
      </c>
      <c r="K481" s="30" t="n">
        <f aca="false">IF(AND(ISNUMBER(I481),H481&gt;0),I481,H481*J481)</f>
        <v>1132</v>
      </c>
      <c r="L481" s="28" t="n">
        <v>1039</v>
      </c>
      <c r="M481" s="28" t="n">
        <v>908</v>
      </c>
      <c r="N481" s="29" t="n">
        <f aca="false">IF(AND(ISNUMBER(M481),L481&gt;0),M481/L481,IF($B481=$B480,IF(N480=0,1,N480),1))</f>
        <v>0.873917228103946</v>
      </c>
      <c r="O481" s="30" t="n">
        <f aca="false">IF(AND(ISNUMBER(M481),L481&gt;0),M481,L481*N481)</f>
        <v>908</v>
      </c>
      <c r="P481" s="28" t="n">
        <v>1077</v>
      </c>
      <c r="Q481" s="28" t="n">
        <v>956</v>
      </c>
      <c r="R481" s="29" t="n">
        <f aca="false">IF(AND(ISNUMBER(Q481),P481&gt;0),Q481/P481,IF($B481=$B480,IF(R480=0,1,R480),1))</f>
        <v>0.887650882079851</v>
      </c>
      <c r="S481" s="30" t="n">
        <f aca="false">IF(AND(ISNUMBER(Q481),P481&gt;0),Q481,P481*R481)</f>
        <v>956</v>
      </c>
      <c r="T481" s="31" t="n">
        <f aca="false">DAY(EOMONTH(C481,0))</f>
        <v>30</v>
      </c>
    </row>
    <row r="482" customFormat="false" ht="15" hidden="false" customHeight="false" outlineLevel="0" collapsed="false">
      <c r="A482" s="26" t="s">
        <v>88</v>
      </c>
      <c r="B482" s="26" t="s">
        <v>51</v>
      </c>
      <c r="C482" s="27" t="n">
        <v>42917</v>
      </c>
      <c r="D482" s="28" t="n">
        <v>42.7</v>
      </c>
      <c r="E482" s="28"/>
      <c r="F482" s="29" t="n">
        <f aca="false">IF(AND(ISNUMBER(E482),D482&gt;0),E482/D482,IF($B482=$B481,IF(F481=0,1,F481),1))</f>
        <v>1.28342245989305</v>
      </c>
      <c r="G482" s="30" t="n">
        <f aca="false">IF(AND(ISNUMBER(E482),D482&gt;0),E482,D482*F482)</f>
        <v>54.8021390374332</v>
      </c>
      <c r="H482" s="28" t="n">
        <v>628</v>
      </c>
      <c r="I482" s="28"/>
      <c r="J482" s="29" t="n">
        <f aca="false">IF(AND(ISNUMBER(I482),H482&gt;0),I482/H482,IF($B482=$B481,IF(J481=0,1,J481),1))</f>
        <v>1.50933333333333</v>
      </c>
      <c r="K482" s="30" t="n">
        <f aca="false">IF(AND(ISNUMBER(I482),H482&gt;0),I482,H482*J482)</f>
        <v>947.861333333333</v>
      </c>
      <c r="L482" s="28" t="n">
        <v>1114</v>
      </c>
      <c r="M482" s="28"/>
      <c r="N482" s="29" t="n">
        <f aca="false">IF(AND(ISNUMBER(M482),L482&gt;0),M482/L482,IF($B482=$B481,IF(N481=0,1,N481),1))</f>
        <v>0.873917228103946</v>
      </c>
      <c r="O482" s="30" t="n">
        <f aca="false">IF(AND(ISNUMBER(M482),L482&gt;0),M482,L482*N482)</f>
        <v>973.543792107796</v>
      </c>
      <c r="P482" s="28" t="n">
        <v>1157</v>
      </c>
      <c r="Q482" s="28"/>
      <c r="R482" s="29" t="n">
        <f aca="false">IF(AND(ISNUMBER(Q482),P482&gt;0),Q482/P482,IF($B482=$B481,IF(R481=0,1,R481),1))</f>
        <v>0.887650882079851</v>
      </c>
      <c r="S482" s="30" t="n">
        <f aca="false">IF(AND(ISNUMBER(Q482),P482&gt;0),Q482,P482*R482)</f>
        <v>1027.01207056639</v>
      </c>
      <c r="T482" s="31" t="n">
        <f aca="false">DAY(EOMONTH(C482,0))</f>
        <v>31</v>
      </c>
    </row>
    <row r="483" customFormat="false" ht="15" hidden="false" customHeight="false" outlineLevel="0" collapsed="false">
      <c r="A483" s="26" t="s">
        <v>88</v>
      </c>
      <c r="B483" s="26" t="s">
        <v>51</v>
      </c>
      <c r="C483" s="27" t="n">
        <v>42948</v>
      </c>
      <c r="D483" s="28" t="n">
        <v>37.9</v>
      </c>
      <c r="E483" s="28" t="n">
        <v>30.5</v>
      </c>
      <c r="F483" s="29" t="n">
        <f aca="false">IF(AND(ISNUMBER(E483),D483&gt;0),E483/D483,IF($B483=$B482,IF(F482=0,1,F482),1))</f>
        <v>0.804749340369393</v>
      </c>
      <c r="G483" s="30" t="n">
        <f aca="false">IF(AND(ISNUMBER(E483),D483&gt;0),E483,D483*F483)</f>
        <v>30.5</v>
      </c>
      <c r="H483" s="28" t="n">
        <v>776</v>
      </c>
      <c r="I483" s="28" t="n">
        <v>602.5</v>
      </c>
      <c r="J483" s="29" t="n">
        <f aca="false">IF(AND(ISNUMBER(I483),H483&gt;0),I483/H483,IF($B483=$B482,IF(J482=0,1,J482),1))</f>
        <v>0.776417525773196</v>
      </c>
      <c r="K483" s="30" t="n">
        <f aca="false">IF(AND(ISNUMBER(I483),H483&gt;0),I483,H483*J483)</f>
        <v>602.5</v>
      </c>
      <c r="L483" s="28" t="n">
        <v>1099</v>
      </c>
      <c r="M483" s="28" t="n">
        <v>587</v>
      </c>
      <c r="N483" s="29" t="n">
        <f aca="false">IF(AND(ISNUMBER(M483),L483&gt;0),M483/L483,IF($B483=$B482,IF(N482=0,1,N482),1))</f>
        <v>0.534121929026388</v>
      </c>
      <c r="O483" s="30" t="n">
        <f aca="false">IF(AND(ISNUMBER(M483),L483&gt;0),M483,L483*N483)</f>
        <v>587</v>
      </c>
      <c r="P483" s="28" t="n">
        <v>1137</v>
      </c>
      <c r="Q483" s="28" t="n">
        <v>618.5</v>
      </c>
      <c r="R483" s="29" t="n">
        <f aca="false">IF(AND(ISNUMBER(Q483),P483&gt;0),Q483/P483,IF($B483=$B482,IF(R482=0,1,R482),1))</f>
        <v>0.543975373790677</v>
      </c>
      <c r="S483" s="30" t="n">
        <f aca="false">IF(AND(ISNUMBER(Q483),P483&gt;0),Q483,P483*R483)</f>
        <v>618.5</v>
      </c>
      <c r="T483" s="31" t="n">
        <f aca="false">DAY(EOMONTH(C483,0))</f>
        <v>31</v>
      </c>
    </row>
    <row r="484" customFormat="false" ht="15" hidden="false" customHeight="false" outlineLevel="0" collapsed="false">
      <c r="A484" s="26" t="s">
        <v>88</v>
      </c>
      <c r="B484" s="26" t="s">
        <v>51</v>
      </c>
      <c r="C484" s="27" t="n">
        <v>42979</v>
      </c>
      <c r="D484" s="28" t="n">
        <v>41.3</v>
      </c>
      <c r="E484" s="28" t="n">
        <v>49</v>
      </c>
      <c r="F484" s="29" t="n">
        <f aca="false">IF(AND(ISNUMBER(E484),D484&gt;0),E484/D484,IF($B484=$B483,IF(F483=0,1,F483),1))</f>
        <v>1.1864406779661</v>
      </c>
      <c r="G484" s="30" t="n">
        <f aca="false">IF(AND(ISNUMBER(E484),D484&gt;0),E484,D484*F484)</f>
        <v>49</v>
      </c>
      <c r="H484" s="28" t="n">
        <v>878</v>
      </c>
      <c r="I484" s="28" t="n">
        <v>1294</v>
      </c>
      <c r="J484" s="29" t="n">
        <f aca="false">IF(AND(ISNUMBER(I484),H484&gt;0),I484/H484,IF($B484=$B483,IF(J483=0,1,J483),1))</f>
        <v>1.47380410022779</v>
      </c>
      <c r="K484" s="30" t="n">
        <f aca="false">IF(AND(ISNUMBER(I484),H484&gt;0),I484,H484*J484)</f>
        <v>1294</v>
      </c>
      <c r="L484" s="28" t="n">
        <v>1185</v>
      </c>
      <c r="M484" s="28" t="n">
        <v>928</v>
      </c>
      <c r="N484" s="29" t="n">
        <f aca="false">IF(AND(ISNUMBER(M484),L484&gt;0),M484/L484,IF($B484=$B483,IF(N483=0,1,N483),1))</f>
        <v>0.783122362869198</v>
      </c>
      <c r="O484" s="30" t="n">
        <f aca="false">IF(AND(ISNUMBER(M484),L484&gt;0),M484,L484*N484)</f>
        <v>928</v>
      </c>
      <c r="P484" s="28" t="n">
        <v>1226</v>
      </c>
      <c r="Q484" s="28" t="n">
        <v>977</v>
      </c>
      <c r="R484" s="29" t="n">
        <f aca="false">IF(AND(ISNUMBER(Q484),P484&gt;0),Q484/P484,IF($B484=$B483,IF(R483=0,1,R483),1))</f>
        <v>0.796900489396411</v>
      </c>
      <c r="S484" s="30" t="n">
        <f aca="false">IF(AND(ISNUMBER(Q484),P484&gt;0),Q484,P484*R484)</f>
        <v>977</v>
      </c>
      <c r="T484" s="31" t="n">
        <f aca="false">DAY(EOMONTH(C484,0))</f>
        <v>30</v>
      </c>
    </row>
    <row r="485" customFormat="false" ht="15" hidden="false" customHeight="false" outlineLevel="0" collapsed="false">
      <c r="A485" s="26" t="s">
        <v>88</v>
      </c>
      <c r="B485" s="26" t="s">
        <v>51</v>
      </c>
      <c r="C485" s="27" t="n">
        <v>43009</v>
      </c>
      <c r="D485" s="28" t="n">
        <v>34.2</v>
      </c>
      <c r="E485" s="28"/>
      <c r="F485" s="29" t="n">
        <f aca="false">IF(AND(ISNUMBER(E485),D485&gt;0),E485/D485,IF($B485=$B484,IF(F484=0,1,F484),1))</f>
        <v>1.1864406779661</v>
      </c>
      <c r="G485" s="30" t="n">
        <f aca="false">IF(AND(ISNUMBER(E485),D485&gt;0),E485,D485*F485)</f>
        <v>40.5762711864407</v>
      </c>
      <c r="H485" s="28" t="n">
        <v>820</v>
      </c>
      <c r="I485" s="28"/>
      <c r="J485" s="29" t="n">
        <f aca="false">IF(AND(ISNUMBER(I485),H485&gt;0),I485/H485,IF($B485=$B484,IF(J484=0,1,J484),1))</f>
        <v>1.47380410022779</v>
      </c>
      <c r="K485" s="30" t="n">
        <f aca="false">IF(AND(ISNUMBER(I485),H485&gt;0),I485,H485*J485)</f>
        <v>1208.51936218679</v>
      </c>
      <c r="L485" s="28" t="n">
        <v>1155</v>
      </c>
      <c r="M485" s="28"/>
      <c r="N485" s="29" t="n">
        <f aca="false">IF(AND(ISNUMBER(M485),L485&gt;0),M485/L485,IF($B485=$B484,IF(N484=0,1,N484),1))</f>
        <v>0.783122362869198</v>
      </c>
      <c r="O485" s="30" t="n">
        <f aca="false">IF(AND(ISNUMBER(M485),L485&gt;0),M485,L485*N485)</f>
        <v>904.506329113924</v>
      </c>
      <c r="P485" s="28" t="n">
        <v>1189</v>
      </c>
      <c r="Q485" s="28"/>
      <c r="R485" s="29" t="n">
        <f aca="false">IF(AND(ISNUMBER(Q485),P485&gt;0),Q485/P485,IF($B485=$B484,IF(R484=0,1,R484),1))</f>
        <v>0.796900489396411</v>
      </c>
      <c r="S485" s="30" t="n">
        <f aca="false">IF(AND(ISNUMBER(Q485),P485&gt;0),Q485,P485*R485)</f>
        <v>947.514681892333</v>
      </c>
      <c r="T485" s="31" t="n">
        <f aca="false">DAY(EOMONTH(C485,0))</f>
        <v>31</v>
      </c>
    </row>
    <row r="486" customFormat="false" ht="15" hidden="false" customHeight="false" outlineLevel="0" collapsed="false">
      <c r="A486" s="26" t="s">
        <v>88</v>
      </c>
      <c r="B486" s="26" t="s">
        <v>51</v>
      </c>
      <c r="C486" s="27" t="n">
        <v>43040</v>
      </c>
      <c r="D486" s="28" t="n">
        <v>33</v>
      </c>
      <c r="E486" s="28" t="n">
        <v>42</v>
      </c>
      <c r="F486" s="29" t="n">
        <f aca="false">IF(AND(ISNUMBER(E486),D486&gt;0),E486/D486,IF($B486=$B485,IF(F485=0,1,F485),1))</f>
        <v>1.27272727272727</v>
      </c>
      <c r="G486" s="30" t="n">
        <f aca="false">IF(AND(ISNUMBER(E486),D486&gt;0),E486,D486*F486)</f>
        <v>42</v>
      </c>
      <c r="H486" s="28" t="n">
        <v>903</v>
      </c>
      <c r="I486" s="28" t="n">
        <v>1153</v>
      </c>
      <c r="J486" s="29" t="n">
        <f aca="false">IF(AND(ISNUMBER(I486),H486&gt;0),I486/H486,IF($B486=$B485,IF(J485=0,1,J485),1))</f>
        <v>1.27685492801772</v>
      </c>
      <c r="K486" s="30" t="n">
        <f aca="false">IF(AND(ISNUMBER(I486),H486&gt;0),I486,H486*J486)</f>
        <v>1153</v>
      </c>
      <c r="L486" s="28" t="n">
        <v>951</v>
      </c>
      <c r="M486" s="28" t="n">
        <v>799</v>
      </c>
      <c r="N486" s="29" t="n">
        <f aca="false">IF(AND(ISNUMBER(M486),L486&gt;0),M486/L486,IF($B486=$B485,IF(N485=0,1,N485),1))</f>
        <v>0.840168243953733</v>
      </c>
      <c r="O486" s="30" t="n">
        <f aca="false">IF(AND(ISNUMBER(M486),L486&gt;0),M486,L486*N486)</f>
        <v>799</v>
      </c>
      <c r="P486" s="28" t="n">
        <v>984</v>
      </c>
      <c r="Q486" s="28" t="n">
        <v>841</v>
      </c>
      <c r="R486" s="29" t="n">
        <f aca="false">IF(AND(ISNUMBER(Q486),P486&gt;0),Q486/P486,IF($B486=$B485,IF(R485=0,1,R485),1))</f>
        <v>0.854674796747967</v>
      </c>
      <c r="S486" s="30" t="n">
        <f aca="false">IF(AND(ISNUMBER(Q486),P486&gt;0),Q486,P486*R486)</f>
        <v>841</v>
      </c>
      <c r="T486" s="31" t="n">
        <f aca="false">DAY(EOMONTH(C486,0))</f>
        <v>30</v>
      </c>
    </row>
    <row r="487" customFormat="false" ht="15" hidden="false" customHeight="false" outlineLevel="0" collapsed="false">
      <c r="A487" s="26" t="s">
        <v>88</v>
      </c>
      <c r="B487" s="26" t="s">
        <v>51</v>
      </c>
      <c r="C487" s="27" t="n">
        <v>43070</v>
      </c>
      <c r="D487" s="28" t="n">
        <v>33.8</v>
      </c>
      <c r="E487" s="28"/>
      <c r="F487" s="29" t="n">
        <f aca="false">IF(AND(ISNUMBER(E487),D487&gt;0),E487/D487,IF($B487=$B486,IF(F486=0,1,F486),1))</f>
        <v>1.27272727272727</v>
      </c>
      <c r="G487" s="30" t="n">
        <f aca="false">IF(AND(ISNUMBER(E487),D487&gt;0),E487,D487*F487)</f>
        <v>43.0181818181818</v>
      </c>
      <c r="H487" s="28" t="n">
        <v>745</v>
      </c>
      <c r="I487" s="28"/>
      <c r="J487" s="29" t="n">
        <f aca="false">IF(AND(ISNUMBER(I487),H487&gt;0),I487/H487,IF($B487=$B486,IF(J486=0,1,J486),1))</f>
        <v>1.27685492801772</v>
      </c>
      <c r="K487" s="30" t="n">
        <f aca="false">IF(AND(ISNUMBER(I487),H487&gt;0),I487,H487*J487)</f>
        <v>951.2569213732</v>
      </c>
      <c r="L487" s="28" t="n">
        <v>939</v>
      </c>
      <c r="M487" s="28"/>
      <c r="N487" s="29" t="n">
        <f aca="false">IF(AND(ISNUMBER(M487),L487&gt;0),M487/L487,IF($B487=$B486,IF(N486=0,1,N486),1))</f>
        <v>0.840168243953733</v>
      </c>
      <c r="O487" s="30" t="n">
        <f aca="false">IF(AND(ISNUMBER(M487),L487&gt;0),M487,L487*N487)</f>
        <v>788.917981072555</v>
      </c>
      <c r="P487" s="28" t="n">
        <v>973</v>
      </c>
      <c r="Q487" s="28"/>
      <c r="R487" s="29" t="n">
        <f aca="false">IF(AND(ISNUMBER(Q487),P487&gt;0),Q487/P487,IF($B487=$B486,IF(R486=0,1,R486),1))</f>
        <v>0.854674796747967</v>
      </c>
      <c r="S487" s="30" t="n">
        <f aca="false">IF(AND(ISNUMBER(Q487),P487&gt;0),Q487,P487*R487)</f>
        <v>831.598577235772</v>
      </c>
      <c r="T487" s="31" t="n">
        <f aca="false">DAY(EOMONTH(C487,0))</f>
        <v>31</v>
      </c>
    </row>
    <row r="488" customFormat="false" ht="15" hidden="false" customHeight="false" outlineLevel="0" collapsed="false">
      <c r="A488" s="26" t="s">
        <v>88</v>
      </c>
      <c r="B488" s="26" t="s">
        <v>51</v>
      </c>
      <c r="C488" s="27" t="n">
        <v>43101</v>
      </c>
      <c r="D488" s="28" t="n">
        <v>2.84</v>
      </c>
      <c r="E488" s="28" t="n">
        <v>2</v>
      </c>
      <c r="F488" s="29" t="n">
        <f aca="false">IF(AND(ISNUMBER(E488),D488&gt;0),E488/D488,IF($B488=$B487,IF(F487=0,1,F487),1))</f>
        <v>0.704225352112676</v>
      </c>
      <c r="G488" s="30" t="n">
        <f aca="false">IF(AND(ISNUMBER(E488),D488&gt;0),E488,D488*F488)</f>
        <v>2</v>
      </c>
      <c r="H488" s="28" t="n">
        <v>808</v>
      </c>
      <c r="I488" s="28" t="n">
        <v>1264</v>
      </c>
      <c r="J488" s="29" t="n">
        <f aca="false">IF(AND(ISNUMBER(I488),H488&gt;0),I488/H488,IF($B488=$B487,IF(J487=0,1,J487),1))</f>
        <v>1.56435643564356</v>
      </c>
      <c r="K488" s="30" t="n">
        <f aca="false">IF(AND(ISNUMBER(I488),H488&gt;0),I488,H488*J488)</f>
        <v>1264</v>
      </c>
      <c r="L488" s="28" t="n">
        <v>95.1</v>
      </c>
      <c r="M488" s="28" t="n">
        <v>33</v>
      </c>
      <c r="N488" s="29" t="n">
        <f aca="false">IF(AND(ISNUMBER(M488),L488&gt;0),M488/L488,IF($B488=$B487,IF(N487=0,1,N487),1))</f>
        <v>0.347003154574133</v>
      </c>
      <c r="O488" s="30" t="n">
        <f aca="false">IF(AND(ISNUMBER(M488),L488&gt;0),M488,L488*N488)</f>
        <v>33</v>
      </c>
      <c r="P488" s="28" t="n">
        <v>98</v>
      </c>
      <c r="Q488" s="28" t="n">
        <v>34</v>
      </c>
      <c r="R488" s="29" t="n">
        <f aca="false">IF(AND(ISNUMBER(Q488),P488&gt;0),Q488/P488,IF($B488=$B487,IF(R487=0,1,R487),1))</f>
        <v>0.346938775510204</v>
      </c>
      <c r="S488" s="30" t="n">
        <f aca="false">IF(AND(ISNUMBER(Q488),P488&gt;0),Q488,P488*R488)</f>
        <v>34</v>
      </c>
      <c r="T488" s="31" t="n">
        <f aca="false">DAY(EOMONTH(C488,0))</f>
        <v>31</v>
      </c>
    </row>
    <row r="489" customFormat="false" ht="15" hidden="false" customHeight="false" outlineLevel="0" collapsed="false">
      <c r="A489" s="26" t="s">
        <v>88</v>
      </c>
      <c r="B489" s="26" t="s">
        <v>51</v>
      </c>
      <c r="C489" s="27" t="n">
        <v>43132</v>
      </c>
      <c r="D489" s="28" t="n">
        <v>5.45</v>
      </c>
      <c r="E489" s="28" t="n">
        <v>26</v>
      </c>
      <c r="F489" s="29" t="n">
        <f aca="false">IF(AND(ISNUMBER(E489),D489&gt;0),E489/D489,IF($B489=$B488,IF(F488=0,1,F488),1))</f>
        <v>4.77064220183486</v>
      </c>
      <c r="G489" s="30" t="n">
        <f aca="false">IF(AND(ISNUMBER(E489),D489&gt;0),E489,D489*F489)</f>
        <v>26</v>
      </c>
      <c r="H489" s="28" t="n">
        <v>821</v>
      </c>
      <c r="I489" s="28" t="n">
        <v>792</v>
      </c>
      <c r="J489" s="29" t="n">
        <f aca="false">IF(AND(ISNUMBER(I489),H489&gt;0),I489/H489,IF($B489=$B488,IF(J488=0,1,J488),1))</f>
        <v>0.964677222898904</v>
      </c>
      <c r="K489" s="30" t="n">
        <f aca="false">IF(AND(ISNUMBER(I489),H489&gt;0),I489,H489*J489)</f>
        <v>792</v>
      </c>
      <c r="L489" s="28" t="n">
        <v>144</v>
      </c>
      <c r="M489" s="28" t="n">
        <v>499</v>
      </c>
      <c r="N489" s="29" t="n">
        <f aca="false">IF(AND(ISNUMBER(M489),L489&gt;0),M489/L489,IF($B489=$B488,IF(N488=0,1,N488),1))</f>
        <v>3.46527777777778</v>
      </c>
      <c r="O489" s="30" t="n">
        <f aca="false">IF(AND(ISNUMBER(M489),L489&gt;0),M489,L489*N489)</f>
        <v>499</v>
      </c>
      <c r="P489" s="28" t="n">
        <v>149</v>
      </c>
      <c r="Q489" s="28" t="n">
        <v>525</v>
      </c>
      <c r="R489" s="29" t="n">
        <f aca="false">IF(AND(ISNUMBER(Q489),P489&gt;0),Q489/P489,IF($B489=$B488,IF(R488=0,1,R488),1))</f>
        <v>3.52348993288591</v>
      </c>
      <c r="S489" s="30" t="n">
        <f aca="false">IF(AND(ISNUMBER(Q489),P489&gt;0),Q489,P489*R489)</f>
        <v>525</v>
      </c>
      <c r="T489" s="31" t="n">
        <f aca="false">DAY(EOMONTH(C489,0))</f>
        <v>28</v>
      </c>
    </row>
    <row r="490" customFormat="false" ht="15" hidden="false" customHeight="false" outlineLevel="0" collapsed="false">
      <c r="A490" s="26" t="s">
        <v>88</v>
      </c>
      <c r="B490" s="26" t="s">
        <v>51</v>
      </c>
      <c r="C490" s="27" t="n">
        <v>43160</v>
      </c>
      <c r="D490" s="28" t="n">
        <v>20.8</v>
      </c>
      <c r="E490" s="28" t="n">
        <v>26</v>
      </c>
      <c r="F490" s="29" t="n">
        <f aca="false">IF(AND(ISNUMBER(E490),D490&gt;0),E490/D490,IF($B490=$B489,IF(F489=0,1,F489),1))</f>
        <v>1.25</v>
      </c>
      <c r="G490" s="30" t="n">
        <f aca="false">IF(AND(ISNUMBER(E490),D490&gt;0),E490,D490*F490)</f>
        <v>26</v>
      </c>
      <c r="H490" s="28" t="n">
        <v>589</v>
      </c>
      <c r="I490" s="28" t="n">
        <v>828</v>
      </c>
      <c r="J490" s="29" t="n">
        <f aca="false">IF(AND(ISNUMBER(I490),H490&gt;0),I490/H490,IF($B490=$B489,IF(J489=0,1,J489),1))</f>
        <v>1.40577249575552</v>
      </c>
      <c r="K490" s="30" t="n">
        <f aca="false">IF(AND(ISNUMBER(I490),H490&gt;0),I490,H490*J490)</f>
        <v>828</v>
      </c>
      <c r="L490" s="28" t="n">
        <v>537</v>
      </c>
      <c r="M490" s="28" t="n">
        <v>494</v>
      </c>
      <c r="N490" s="29" t="n">
        <f aca="false">IF(AND(ISNUMBER(M490),L490&gt;0),M490/L490,IF($B490=$B489,IF(N489=0,1,N489),1))</f>
        <v>0.919925512104283</v>
      </c>
      <c r="O490" s="30" t="n">
        <f aca="false">IF(AND(ISNUMBER(M490),L490&gt;0),M490,L490*N490)</f>
        <v>494</v>
      </c>
      <c r="P490" s="28" t="n">
        <v>558</v>
      </c>
      <c r="Q490" s="28" t="n">
        <v>520</v>
      </c>
      <c r="R490" s="29" t="n">
        <f aca="false">IF(AND(ISNUMBER(Q490),P490&gt;0),Q490/P490,IF($B490=$B489,IF(R489=0,1,R489),1))</f>
        <v>0.931899641577061</v>
      </c>
      <c r="S490" s="30" t="n">
        <f aca="false">IF(AND(ISNUMBER(Q490),P490&gt;0),Q490,P490*R490)</f>
        <v>520</v>
      </c>
      <c r="T490" s="31" t="n">
        <f aca="false">DAY(EOMONTH(C490,0))</f>
        <v>31</v>
      </c>
    </row>
    <row r="491" customFormat="false" ht="15" hidden="false" customHeight="false" outlineLevel="0" collapsed="false">
      <c r="A491" s="26" t="s">
        <v>88</v>
      </c>
      <c r="B491" s="26" t="s">
        <v>51</v>
      </c>
      <c r="C491" s="27" t="n">
        <v>43191</v>
      </c>
      <c r="D491" s="28" t="n">
        <v>21.1</v>
      </c>
      <c r="E491" s="28" t="n">
        <v>27</v>
      </c>
      <c r="F491" s="29" t="n">
        <f aca="false">IF(AND(ISNUMBER(E491),D491&gt;0),E491/D491,IF($B491=$B490,IF(F490=0,1,F490),1))</f>
        <v>1.27962085308057</v>
      </c>
      <c r="G491" s="30" t="n">
        <f aca="false">IF(AND(ISNUMBER(E491),D491&gt;0),E491,D491*F491)</f>
        <v>27</v>
      </c>
      <c r="H491" s="28" t="n">
        <v>624</v>
      </c>
      <c r="I491" s="28" t="n">
        <v>888</v>
      </c>
      <c r="J491" s="29" t="n">
        <f aca="false">IF(AND(ISNUMBER(I491),H491&gt;0),I491/H491,IF($B491=$B490,IF(J490=0,1,J490),1))</f>
        <v>1.42307692307692</v>
      </c>
      <c r="K491" s="30" t="n">
        <f aca="false">IF(AND(ISNUMBER(I491),H491&gt;0),I491,H491*J491)</f>
        <v>888</v>
      </c>
      <c r="L491" s="28" t="n">
        <v>550</v>
      </c>
      <c r="M491" s="28" t="n">
        <v>515</v>
      </c>
      <c r="N491" s="29" t="n">
        <f aca="false">IF(AND(ISNUMBER(M491),L491&gt;0),M491/L491,IF($B491=$B490,IF(N490=0,1,N490),1))</f>
        <v>0.936363636363636</v>
      </c>
      <c r="O491" s="30" t="n">
        <f aca="false">IF(AND(ISNUMBER(M491),L491&gt;0),M491,L491*N491)</f>
        <v>515</v>
      </c>
      <c r="P491" s="28" t="n">
        <v>571</v>
      </c>
      <c r="Q491" s="28" t="n">
        <v>543</v>
      </c>
      <c r="R491" s="29" t="n">
        <f aca="false">IF(AND(ISNUMBER(Q491),P491&gt;0),Q491/P491,IF($B491=$B490,IF(R490=0,1,R490),1))</f>
        <v>0.950963222416813</v>
      </c>
      <c r="S491" s="30" t="n">
        <f aca="false">IF(AND(ISNUMBER(Q491),P491&gt;0),Q491,P491*R491)</f>
        <v>543</v>
      </c>
      <c r="T491" s="31" t="n">
        <f aca="false">DAY(EOMONTH(C491,0))</f>
        <v>30</v>
      </c>
    </row>
    <row r="492" customFormat="false" ht="15" hidden="false" customHeight="false" outlineLevel="0" collapsed="false">
      <c r="A492" s="26" t="s">
        <v>88</v>
      </c>
      <c r="B492" s="26" t="s">
        <v>51</v>
      </c>
      <c r="C492" s="27" t="n">
        <v>43221</v>
      </c>
      <c r="D492" s="28" t="n">
        <v>20.9</v>
      </c>
      <c r="E492" s="28" t="n">
        <v>26</v>
      </c>
      <c r="F492" s="29" t="n">
        <f aca="false">IF(AND(ISNUMBER(E492),D492&gt;0),E492/D492,IF($B492=$B491,IF(F491=0,1,F491),1))</f>
        <v>1.24401913875598</v>
      </c>
      <c r="G492" s="30" t="n">
        <f aca="false">IF(AND(ISNUMBER(E492),D492&gt;0),E492,D492*F492)</f>
        <v>26</v>
      </c>
      <c r="H492" s="28" t="n">
        <v>708</v>
      </c>
      <c r="I492" s="28" t="n">
        <v>900</v>
      </c>
      <c r="J492" s="29" t="n">
        <f aca="false">IF(AND(ISNUMBER(I492),H492&gt;0),I492/H492,IF($B492=$B491,IF(J491=0,1,J491),1))</f>
        <v>1.27118644067797</v>
      </c>
      <c r="K492" s="30" t="n">
        <f aca="false">IF(AND(ISNUMBER(I492),H492&gt;0),I492,H492*J492)</f>
        <v>900</v>
      </c>
      <c r="L492" s="28" t="n">
        <v>566</v>
      </c>
      <c r="M492" s="28" t="n">
        <v>499</v>
      </c>
      <c r="N492" s="29" t="n">
        <f aca="false">IF(AND(ISNUMBER(M492),L492&gt;0),M492/L492,IF($B492=$B491,IF(N491=0,1,N491),1))</f>
        <v>0.881625441696113</v>
      </c>
      <c r="O492" s="30" t="n">
        <f aca="false">IF(AND(ISNUMBER(M492),L492&gt;0),M492,L492*N492)</f>
        <v>499</v>
      </c>
      <c r="P492" s="28" t="n">
        <v>587</v>
      </c>
      <c r="Q492" s="28" t="n">
        <v>525</v>
      </c>
      <c r="R492" s="29" t="n">
        <f aca="false">IF(AND(ISNUMBER(Q492),P492&gt;0),Q492/P492,IF($B492=$B491,IF(R491=0,1,R491),1))</f>
        <v>0.894378194207837</v>
      </c>
      <c r="S492" s="30" t="n">
        <f aca="false">IF(AND(ISNUMBER(Q492),P492&gt;0),Q492,P492*R492)</f>
        <v>525</v>
      </c>
      <c r="T492" s="31" t="n">
        <f aca="false">DAY(EOMONTH(C492,0))</f>
        <v>31</v>
      </c>
    </row>
    <row r="493" customFormat="false" ht="15" hidden="false" customHeight="false" outlineLevel="0" collapsed="false">
      <c r="A493" s="26" t="s">
        <v>88</v>
      </c>
      <c r="B493" s="26" t="s">
        <v>51</v>
      </c>
      <c r="C493" s="27" t="n">
        <v>43252</v>
      </c>
      <c r="D493" s="28" t="n">
        <v>18.3</v>
      </c>
      <c r="E493" s="28" t="n">
        <v>25</v>
      </c>
      <c r="F493" s="29" t="n">
        <f aca="false">IF(AND(ISNUMBER(E493),D493&gt;0),E493/D493,IF($B493=$B492,IF(F492=0,1,F492),1))</f>
        <v>1.36612021857924</v>
      </c>
      <c r="G493" s="30" t="n">
        <f aca="false">IF(AND(ISNUMBER(E493),D493&gt;0),E493,D493*F493)</f>
        <v>25</v>
      </c>
      <c r="H493" s="28" t="n">
        <v>661</v>
      </c>
      <c r="I493" s="28" t="n">
        <v>912</v>
      </c>
      <c r="J493" s="29" t="n">
        <f aca="false">IF(AND(ISNUMBER(I493),H493&gt;0),I493/H493,IF($B493=$B492,IF(J492=0,1,J492),1))</f>
        <v>1.37972768532526</v>
      </c>
      <c r="K493" s="30" t="n">
        <f aca="false">IF(AND(ISNUMBER(I493),H493&gt;0),I493,H493*J493)</f>
        <v>912</v>
      </c>
      <c r="L493" s="28" t="n">
        <v>541</v>
      </c>
      <c r="M493" s="28" t="n">
        <v>472</v>
      </c>
      <c r="N493" s="29" t="n">
        <f aca="false">IF(AND(ISNUMBER(M493),L493&gt;0),M493/L493,IF($B493=$B492,IF(N492=0,1,N492),1))</f>
        <v>0.872458410351202</v>
      </c>
      <c r="O493" s="30" t="n">
        <f aca="false">IF(AND(ISNUMBER(M493),L493&gt;0),M493,L493*N493)</f>
        <v>472</v>
      </c>
      <c r="P493" s="28" t="n">
        <v>559</v>
      </c>
      <c r="Q493" s="28" t="n">
        <v>497</v>
      </c>
      <c r="R493" s="29" t="n">
        <f aca="false">IF(AND(ISNUMBER(Q493),P493&gt;0),Q493/P493,IF($B493=$B492,IF(R492=0,1,R492),1))</f>
        <v>0.889087656529517</v>
      </c>
      <c r="S493" s="30" t="n">
        <f aca="false">IF(AND(ISNUMBER(Q493),P493&gt;0),Q493,P493*R493)</f>
        <v>497</v>
      </c>
      <c r="T493" s="31" t="n">
        <f aca="false">DAY(EOMONTH(C493,0))</f>
        <v>30</v>
      </c>
    </row>
    <row r="494" customFormat="false" ht="15" hidden="false" customHeight="false" outlineLevel="0" collapsed="false">
      <c r="A494" s="26" t="s">
        <v>88</v>
      </c>
      <c r="B494" s="26" t="s">
        <v>51</v>
      </c>
      <c r="C494" s="27" t="n">
        <v>43282</v>
      </c>
      <c r="D494" s="28" t="n">
        <v>19.3</v>
      </c>
      <c r="E494" s="28" t="n">
        <v>24</v>
      </c>
      <c r="F494" s="29" t="n">
        <f aca="false">IF(AND(ISNUMBER(E494),D494&gt;0),E494/D494,IF($B494=$B493,IF(F493=0,1,F493),1))</f>
        <v>1.24352331606218</v>
      </c>
      <c r="G494" s="30" t="n">
        <f aca="false">IF(AND(ISNUMBER(E494),D494&gt;0),E494,D494*F494)</f>
        <v>24</v>
      </c>
      <c r="H494" s="28" t="n">
        <v>629</v>
      </c>
      <c r="I494" s="28" t="n">
        <v>896</v>
      </c>
      <c r="J494" s="29" t="n">
        <f aca="false">IF(AND(ISNUMBER(I494),H494&gt;0),I494/H494,IF($B494=$B493,IF(J493=0,1,J493),1))</f>
        <v>1.42448330683625</v>
      </c>
      <c r="K494" s="30" t="n">
        <f aca="false">IF(AND(ISNUMBER(I494),H494&gt;0),I494,H494*J494)</f>
        <v>896</v>
      </c>
      <c r="L494" s="28" t="n">
        <v>534</v>
      </c>
      <c r="M494" s="28" t="n">
        <v>456</v>
      </c>
      <c r="N494" s="29" t="n">
        <f aca="false">IF(AND(ISNUMBER(M494),L494&gt;0),M494/L494,IF($B494=$B493,IF(N493=0,1,N493),1))</f>
        <v>0.853932584269663</v>
      </c>
      <c r="O494" s="30" t="n">
        <f aca="false">IF(AND(ISNUMBER(M494),L494&gt;0),M494,L494*N494)</f>
        <v>456</v>
      </c>
      <c r="P494" s="28" t="n">
        <v>554</v>
      </c>
      <c r="Q494" s="28" t="n">
        <v>480</v>
      </c>
      <c r="R494" s="29" t="n">
        <f aca="false">IF(AND(ISNUMBER(Q494),P494&gt;0),Q494/P494,IF($B494=$B493,IF(R493=0,1,R493),1))</f>
        <v>0.866425992779783</v>
      </c>
      <c r="S494" s="30" t="n">
        <f aca="false">IF(AND(ISNUMBER(Q494),P494&gt;0),Q494,P494*R494)</f>
        <v>480</v>
      </c>
      <c r="T494" s="31" t="n">
        <f aca="false">DAY(EOMONTH(C494,0))</f>
        <v>31</v>
      </c>
    </row>
    <row r="495" customFormat="false" ht="15" hidden="false" customHeight="false" outlineLevel="0" collapsed="false">
      <c r="A495" s="26" t="s">
        <v>88</v>
      </c>
      <c r="B495" s="26" t="s">
        <v>51</v>
      </c>
      <c r="C495" s="27" t="n">
        <v>43313</v>
      </c>
      <c r="D495" s="28" t="n">
        <v>14</v>
      </c>
      <c r="E495" s="28" t="n">
        <v>11.5</v>
      </c>
      <c r="F495" s="29" t="n">
        <f aca="false">IF(AND(ISNUMBER(E495),D495&gt;0),E495/D495,IF($B495=$B494,IF(F494=0,1,F494),1))</f>
        <v>0.821428571428571</v>
      </c>
      <c r="G495" s="30" t="n">
        <f aca="false">IF(AND(ISNUMBER(E495),D495&gt;0),E495,D495*F495)</f>
        <v>11.5</v>
      </c>
      <c r="H495" s="28" t="n">
        <v>466</v>
      </c>
      <c r="I495" s="28" t="n">
        <v>436.5</v>
      </c>
      <c r="J495" s="29" t="n">
        <f aca="false">IF(AND(ISNUMBER(I495),H495&gt;0),I495/H495,IF($B495=$B494,IF(J494=0,1,J494),1))</f>
        <v>0.936695278969957</v>
      </c>
      <c r="K495" s="30" t="n">
        <f aca="false">IF(AND(ISNUMBER(I495),H495&gt;0),I495,H495*J495)</f>
        <v>436.5</v>
      </c>
      <c r="L495" s="28" t="n">
        <v>504</v>
      </c>
      <c r="M495" s="28" t="n">
        <v>420</v>
      </c>
      <c r="N495" s="29" t="n">
        <f aca="false">IF(AND(ISNUMBER(M495),L495&gt;0),M495/L495,IF($B495=$B494,IF(N494=0,1,N494),1))</f>
        <v>0.833333333333333</v>
      </c>
      <c r="O495" s="30" t="n">
        <f aca="false">IF(AND(ISNUMBER(M495),L495&gt;0),M495,L495*N495)</f>
        <v>420</v>
      </c>
      <c r="P495" s="28" t="n">
        <v>518</v>
      </c>
      <c r="Q495" s="28" t="n">
        <v>431.5</v>
      </c>
      <c r="R495" s="29" t="n">
        <f aca="false">IF(AND(ISNUMBER(Q495),P495&gt;0),Q495/P495,IF($B495=$B494,IF(R494=0,1,R494),1))</f>
        <v>0.833011583011583</v>
      </c>
      <c r="S495" s="30" t="n">
        <f aca="false">IF(AND(ISNUMBER(Q495),P495&gt;0),Q495,P495*R495)</f>
        <v>431.5</v>
      </c>
      <c r="T495" s="31" t="n">
        <f aca="false">DAY(EOMONTH(C495,0))</f>
        <v>31</v>
      </c>
    </row>
    <row r="496" customFormat="false" ht="15" hidden="false" customHeight="false" outlineLevel="0" collapsed="false">
      <c r="A496" s="26" t="s">
        <v>88</v>
      </c>
      <c r="B496" s="26" t="s">
        <v>51</v>
      </c>
      <c r="C496" s="27" t="n">
        <v>43344</v>
      </c>
      <c r="D496" s="28" t="n">
        <v>0</v>
      </c>
      <c r="E496" s="28"/>
      <c r="F496" s="29" t="n">
        <f aca="false">IF(AND(ISNUMBER(E496),D496&gt;0),E496/D496,IF($B496=$B495,IF(F495=0,1,F495),1))</f>
        <v>0.821428571428571</v>
      </c>
      <c r="G496" s="30" t="n">
        <f aca="false">IF(AND(ISNUMBER(E496),D496&gt;0),E496,D496*F496)</f>
        <v>0</v>
      </c>
      <c r="H496" s="28" t="n">
        <v>0</v>
      </c>
      <c r="I496" s="28"/>
      <c r="J496" s="29" t="n">
        <f aca="false">IF(AND(ISNUMBER(I496),H496&gt;0),I496/H496,IF($B496=$B495,IF(J495=0,1,J495),1))</f>
        <v>0.936695278969957</v>
      </c>
      <c r="K496" s="30" t="n">
        <f aca="false">IF(AND(ISNUMBER(I496),H496&gt;0),I496,H496*J496)</f>
        <v>0</v>
      </c>
      <c r="L496" s="28" t="n">
        <v>469</v>
      </c>
      <c r="M496" s="28"/>
      <c r="N496" s="29" t="n">
        <f aca="false">IF(AND(ISNUMBER(M496),L496&gt;0),M496/L496,IF($B496=$B495,IF(N495=0,1,N495),1))</f>
        <v>0.833333333333333</v>
      </c>
      <c r="O496" s="30" t="n">
        <f aca="false">IF(AND(ISNUMBER(M496),L496&gt;0),M496,L496*N496)</f>
        <v>390.833333333333</v>
      </c>
      <c r="P496" s="28" t="n">
        <v>469</v>
      </c>
      <c r="Q496" s="28"/>
      <c r="R496" s="29" t="n">
        <f aca="false">IF(AND(ISNUMBER(Q496),P496&gt;0),Q496/P496,IF($B496=$B495,IF(R495=0,1,R495),1))</f>
        <v>0.833011583011583</v>
      </c>
      <c r="S496" s="30" t="n">
        <f aca="false">IF(AND(ISNUMBER(Q496),P496&gt;0),Q496,P496*R496)</f>
        <v>390.682432432432</v>
      </c>
      <c r="T496" s="31" t="n">
        <f aca="false">DAY(EOMONTH(C496,0))</f>
        <v>30</v>
      </c>
    </row>
    <row r="497" customFormat="false" ht="15" hidden="false" customHeight="false" outlineLevel="0" collapsed="false">
      <c r="A497" s="26" t="s">
        <v>88</v>
      </c>
      <c r="B497" s="26" t="s">
        <v>51</v>
      </c>
      <c r="C497" s="27" t="n">
        <v>43374</v>
      </c>
      <c r="D497" s="28" t="n">
        <v>0</v>
      </c>
      <c r="E497" s="28" t="n">
        <v>0</v>
      </c>
      <c r="F497" s="29" t="n">
        <f aca="false">IF(AND(ISNUMBER(E497),D497&gt;0),E497/D497,IF($B497=$B496,IF(F496=0,1,F496),1))</f>
        <v>0.821428571428571</v>
      </c>
      <c r="G497" s="30" t="n">
        <f aca="false">IF(AND(ISNUMBER(E497),D497&gt;0),E497,D497*F497)</f>
        <v>0</v>
      </c>
      <c r="H497" s="28" t="n">
        <v>151</v>
      </c>
      <c r="I497" s="28" t="n">
        <v>834</v>
      </c>
      <c r="J497" s="29" t="n">
        <f aca="false">IF(AND(ISNUMBER(I497),H497&gt;0),I497/H497,IF($B497=$B496,IF(J496=0,1,J496),1))</f>
        <v>5.52317880794702</v>
      </c>
      <c r="K497" s="30" t="n">
        <f aca="false">IF(AND(ISNUMBER(I497),H497&gt;0),I497,H497*J497)</f>
        <v>834</v>
      </c>
      <c r="L497" s="28" t="n">
        <v>463</v>
      </c>
      <c r="M497" s="28" t="n">
        <v>371</v>
      </c>
      <c r="N497" s="29" t="n">
        <f aca="false">IF(AND(ISNUMBER(M497),L497&gt;0),M497/L497,IF($B497=$B496,IF(N496=0,1,N496),1))</f>
        <v>0.801295896328294</v>
      </c>
      <c r="O497" s="30" t="n">
        <f aca="false">IF(AND(ISNUMBER(M497),L497&gt;0),M497,L497*N497)</f>
        <v>371</v>
      </c>
      <c r="P497" s="28" t="n">
        <v>463</v>
      </c>
      <c r="Q497" s="28" t="n">
        <v>371</v>
      </c>
      <c r="R497" s="29" t="n">
        <f aca="false">IF(AND(ISNUMBER(Q497),P497&gt;0),Q497/P497,IF($B497=$B496,IF(R496=0,1,R496),1))</f>
        <v>0.801295896328294</v>
      </c>
      <c r="S497" s="30" t="n">
        <f aca="false">IF(AND(ISNUMBER(Q497),P497&gt;0),Q497,P497*R497)</f>
        <v>371</v>
      </c>
      <c r="T497" s="31" t="n">
        <f aca="false">DAY(EOMONTH(C497,0))</f>
        <v>31</v>
      </c>
    </row>
    <row r="498" customFormat="false" ht="15" hidden="false" customHeight="false" outlineLevel="0" collapsed="false">
      <c r="A498" s="26" t="s">
        <v>88</v>
      </c>
      <c r="B498" s="26" t="s">
        <v>51</v>
      </c>
      <c r="C498" s="27" t="n">
        <v>43405</v>
      </c>
      <c r="D498" s="28" t="n">
        <v>0</v>
      </c>
      <c r="E498" s="28" t="n">
        <v>0</v>
      </c>
      <c r="F498" s="29" t="n">
        <f aca="false">IF(AND(ISNUMBER(E498),D498&gt;0),E498/D498,IF($B498=$B497,IF(F497=0,1,F497),1))</f>
        <v>0.821428571428571</v>
      </c>
      <c r="G498" s="30" t="n">
        <f aca="false">IF(AND(ISNUMBER(E498),D498&gt;0),E498,D498*F498)</f>
        <v>0</v>
      </c>
      <c r="H498" s="28" t="n">
        <v>757</v>
      </c>
      <c r="I498" s="28" t="n">
        <v>792</v>
      </c>
      <c r="J498" s="29" t="n">
        <f aca="false">IF(AND(ISNUMBER(I498),H498&gt;0),I498/H498,IF($B498=$B497,IF(J497=0,1,J497),1))</f>
        <v>1.04623513870542</v>
      </c>
      <c r="K498" s="30" t="n">
        <f aca="false">IF(AND(ISNUMBER(I498),H498&gt;0),I498,H498*J498)</f>
        <v>792</v>
      </c>
      <c r="L498" s="28" t="n">
        <v>431</v>
      </c>
      <c r="M498" s="28" t="n">
        <v>386</v>
      </c>
      <c r="N498" s="29" t="n">
        <f aca="false">IF(AND(ISNUMBER(M498),L498&gt;0),M498/L498,IF($B498=$B497,IF(N497=0,1,N497),1))</f>
        <v>0.895591647331787</v>
      </c>
      <c r="O498" s="30" t="n">
        <f aca="false">IF(AND(ISNUMBER(M498),L498&gt;0),M498,L498*N498)</f>
        <v>386</v>
      </c>
      <c r="P498" s="28" t="n">
        <v>431</v>
      </c>
      <c r="Q498" s="28" t="n">
        <v>386</v>
      </c>
      <c r="R498" s="29" t="n">
        <f aca="false">IF(AND(ISNUMBER(Q498),P498&gt;0),Q498/P498,IF($B498=$B497,IF(R497=0,1,R497),1))</f>
        <v>0.895591647331787</v>
      </c>
      <c r="S498" s="30" t="n">
        <f aca="false">IF(AND(ISNUMBER(Q498),P498&gt;0),Q498,P498*R498)</f>
        <v>386</v>
      </c>
      <c r="T498" s="31" t="n">
        <f aca="false">DAY(EOMONTH(C498,0))</f>
        <v>30</v>
      </c>
    </row>
    <row r="499" customFormat="false" ht="15" hidden="false" customHeight="false" outlineLevel="0" collapsed="false">
      <c r="A499" s="26" t="s">
        <v>88</v>
      </c>
      <c r="B499" s="26" t="s">
        <v>51</v>
      </c>
      <c r="C499" s="27" t="n">
        <v>43435</v>
      </c>
      <c r="D499" s="28" t="n">
        <v>0</v>
      </c>
      <c r="E499" s="28" t="n">
        <v>0</v>
      </c>
      <c r="F499" s="29" t="n">
        <f aca="false">IF(AND(ISNUMBER(E499),D499&gt;0),E499/D499,IF($B499=$B498,IF(F498=0,1,F498),1))</f>
        <v>0.821428571428571</v>
      </c>
      <c r="G499" s="30" t="n">
        <f aca="false">IF(AND(ISNUMBER(E499),D499&gt;0),E499,D499*F499)</f>
        <v>0</v>
      </c>
      <c r="H499" s="28" t="n">
        <v>535</v>
      </c>
      <c r="I499" s="28" t="n">
        <v>375</v>
      </c>
      <c r="J499" s="29" t="n">
        <f aca="false">IF(AND(ISNUMBER(I499),H499&gt;0),I499/H499,IF($B499=$B498,IF(J498=0,1,J498),1))</f>
        <v>0.700934579439252</v>
      </c>
      <c r="K499" s="30" t="n">
        <f aca="false">IF(AND(ISNUMBER(I499),H499&gt;0),I499,H499*J499)</f>
        <v>375</v>
      </c>
      <c r="L499" s="28" t="n">
        <v>466</v>
      </c>
      <c r="M499" s="28" t="n">
        <v>397</v>
      </c>
      <c r="N499" s="29" t="n">
        <f aca="false">IF(AND(ISNUMBER(M499),L499&gt;0),M499/L499,IF($B499=$B498,IF(N498=0,1,N498),1))</f>
        <v>0.851931330472103</v>
      </c>
      <c r="O499" s="30" t="n">
        <f aca="false">IF(AND(ISNUMBER(M499),L499&gt;0),M499,L499*N499)</f>
        <v>397</v>
      </c>
      <c r="P499" s="28" t="n">
        <v>466</v>
      </c>
      <c r="Q499" s="28" t="n">
        <v>397</v>
      </c>
      <c r="R499" s="29" t="n">
        <f aca="false">IF(AND(ISNUMBER(Q499),P499&gt;0),Q499/P499,IF($B499=$B498,IF(R498=0,1,R498),1))</f>
        <v>0.851931330472103</v>
      </c>
      <c r="S499" s="30" t="n">
        <f aca="false">IF(AND(ISNUMBER(Q499),P499&gt;0),Q499,P499*R499)</f>
        <v>397</v>
      </c>
      <c r="T499" s="31" t="n">
        <f aca="false">DAY(EOMONTH(C499,0))</f>
        <v>31</v>
      </c>
    </row>
    <row r="500" customFormat="false" ht="15" hidden="false" customHeight="false" outlineLevel="0" collapsed="false">
      <c r="A500" s="26" t="s">
        <v>88</v>
      </c>
      <c r="B500" s="26" t="s">
        <v>51</v>
      </c>
      <c r="C500" s="27" t="n">
        <v>43466</v>
      </c>
      <c r="D500" s="28" t="n">
        <v>0</v>
      </c>
      <c r="E500" s="28"/>
      <c r="F500" s="29" t="n">
        <f aca="false">IF(AND(ISNUMBER(E500),D500&gt;0),E500/D500,IF($B500=$B499,IF(F499=0,1,F499),1))</f>
        <v>0.821428571428571</v>
      </c>
      <c r="G500" s="30" t="n">
        <f aca="false">IF(AND(ISNUMBER(E500),D500&gt;0),E500,D500*F500)</f>
        <v>0</v>
      </c>
      <c r="H500" s="28" t="n">
        <v>346</v>
      </c>
      <c r="I500" s="28"/>
      <c r="J500" s="29" t="n">
        <f aca="false">IF(AND(ISNUMBER(I500),H500&gt;0),I500/H500,IF($B500=$B499,IF(J499=0,1,J499),1))</f>
        <v>0.700934579439252</v>
      </c>
      <c r="K500" s="30" t="n">
        <f aca="false">IF(AND(ISNUMBER(I500),H500&gt;0),I500,H500*J500)</f>
        <v>242.523364485981</v>
      </c>
      <c r="L500" s="28" t="n">
        <v>468</v>
      </c>
      <c r="M500" s="28"/>
      <c r="N500" s="29" t="n">
        <f aca="false">IF(AND(ISNUMBER(M500),L500&gt;0),M500/L500,IF($B500=$B499,IF(N499=0,1,N499),1))</f>
        <v>0.851931330472103</v>
      </c>
      <c r="O500" s="30" t="n">
        <f aca="false">IF(AND(ISNUMBER(M500),L500&gt;0),M500,L500*N500)</f>
        <v>398.703862660944</v>
      </c>
      <c r="P500" s="28" t="n">
        <v>468</v>
      </c>
      <c r="Q500" s="28"/>
      <c r="R500" s="29" t="n">
        <f aca="false">IF(AND(ISNUMBER(Q500),P500&gt;0),Q500/P500,IF($B500=$B499,IF(R499=0,1,R499),1))</f>
        <v>0.851931330472103</v>
      </c>
      <c r="S500" s="30" t="n">
        <f aca="false">IF(AND(ISNUMBER(Q500),P500&gt;0),Q500,P500*R500)</f>
        <v>398.703862660944</v>
      </c>
      <c r="T500" s="31" t="n">
        <f aca="false">DAY(EOMONTH(C500,0))</f>
        <v>31</v>
      </c>
    </row>
    <row r="501" customFormat="false" ht="15" hidden="false" customHeight="false" outlineLevel="0" collapsed="false">
      <c r="A501" s="26" t="s">
        <v>88</v>
      </c>
      <c r="B501" s="26" t="s">
        <v>51</v>
      </c>
      <c r="C501" s="27" t="n">
        <v>43497</v>
      </c>
      <c r="D501" s="28" t="n">
        <v>0</v>
      </c>
      <c r="E501" s="28" t="n">
        <v>0</v>
      </c>
      <c r="F501" s="29" t="n">
        <f aca="false">IF(AND(ISNUMBER(E501),D501&gt;0),E501/D501,IF($B501=$B500,IF(F500=0,1,F500),1))</f>
        <v>0.821428571428571</v>
      </c>
      <c r="G501" s="30" t="n">
        <f aca="false">IF(AND(ISNUMBER(E501),D501&gt;0),E501,D501*F501)</f>
        <v>0</v>
      </c>
      <c r="H501" s="28" t="n">
        <v>317</v>
      </c>
      <c r="I501" s="28" t="n">
        <v>458</v>
      </c>
      <c r="J501" s="29" t="n">
        <f aca="false">IF(AND(ISNUMBER(I501),H501&gt;0),I501/H501,IF($B501=$B500,IF(J500=0,1,J500),1))</f>
        <v>1.44479495268139</v>
      </c>
      <c r="K501" s="30" t="n">
        <f aca="false">IF(AND(ISNUMBER(I501),H501&gt;0),I501,H501*J501)</f>
        <v>458</v>
      </c>
      <c r="L501" s="28" t="n">
        <v>486</v>
      </c>
      <c r="M501" s="28" t="n">
        <v>378</v>
      </c>
      <c r="N501" s="29" t="n">
        <f aca="false">IF(AND(ISNUMBER(M501),L501&gt;0),M501/L501,IF($B501=$B500,IF(N500=0,1,N500),1))</f>
        <v>0.777777777777778</v>
      </c>
      <c r="O501" s="30" t="n">
        <f aca="false">IF(AND(ISNUMBER(M501),L501&gt;0),M501,L501*N501)</f>
        <v>378</v>
      </c>
      <c r="P501" s="28" t="n">
        <v>486</v>
      </c>
      <c r="Q501" s="28" t="n">
        <v>378</v>
      </c>
      <c r="R501" s="29" t="n">
        <f aca="false">IF(AND(ISNUMBER(Q501),P501&gt;0),Q501/P501,IF($B501=$B500,IF(R500=0,1,R500),1))</f>
        <v>0.777777777777778</v>
      </c>
      <c r="S501" s="30" t="n">
        <f aca="false">IF(AND(ISNUMBER(Q501),P501&gt;0),Q501,P501*R501)</f>
        <v>378</v>
      </c>
      <c r="T501" s="31" t="n">
        <f aca="false">DAY(EOMONTH(C501,0))</f>
        <v>28</v>
      </c>
    </row>
    <row r="502" customFormat="false" ht="15" hidden="false" customHeight="false" outlineLevel="0" collapsed="false">
      <c r="A502" s="26" t="s">
        <v>88</v>
      </c>
      <c r="B502" s="26" t="s">
        <v>51</v>
      </c>
      <c r="C502" s="27" t="n">
        <v>43525</v>
      </c>
      <c r="D502" s="28" t="n">
        <v>0</v>
      </c>
      <c r="E502" s="28" t="n">
        <v>0</v>
      </c>
      <c r="F502" s="29" t="n">
        <f aca="false">IF(AND(ISNUMBER(E502),D502&gt;0),E502/D502,IF($B502=$B501,IF(F501=0,1,F501),1))</f>
        <v>0.821428571428571</v>
      </c>
      <c r="G502" s="30" t="n">
        <f aca="false">IF(AND(ISNUMBER(E502),D502&gt;0),E502,D502*F502)</f>
        <v>0</v>
      </c>
      <c r="H502" s="28" t="n">
        <v>420</v>
      </c>
      <c r="I502" s="28" t="n">
        <v>492</v>
      </c>
      <c r="J502" s="29" t="n">
        <f aca="false">IF(AND(ISNUMBER(I502),H502&gt;0),I502/H502,IF($B502=$B501,IF(J501=0,1,J501),1))</f>
        <v>1.17142857142857</v>
      </c>
      <c r="K502" s="30" t="n">
        <f aca="false">IF(AND(ISNUMBER(I502),H502&gt;0),I502,H502*J502)</f>
        <v>492</v>
      </c>
      <c r="L502" s="28" t="n">
        <v>561</v>
      </c>
      <c r="M502" s="28" t="n">
        <v>295</v>
      </c>
      <c r="N502" s="29" t="n">
        <f aca="false">IF(AND(ISNUMBER(M502),L502&gt;0),M502/L502,IF($B502=$B501,IF(N501=0,1,N501),1))</f>
        <v>0.525846702317291</v>
      </c>
      <c r="O502" s="30" t="n">
        <f aca="false">IF(AND(ISNUMBER(M502),L502&gt;0),M502,L502*N502)</f>
        <v>295</v>
      </c>
      <c r="P502" s="28" t="n">
        <v>561</v>
      </c>
      <c r="Q502" s="28" t="n">
        <v>295</v>
      </c>
      <c r="R502" s="29" t="n">
        <f aca="false">IF(AND(ISNUMBER(Q502),P502&gt;0),Q502/P502,IF($B502=$B501,IF(R501=0,1,R501),1))</f>
        <v>0.525846702317291</v>
      </c>
      <c r="S502" s="30" t="n">
        <f aca="false">IF(AND(ISNUMBER(Q502),P502&gt;0),Q502,P502*R502)</f>
        <v>295</v>
      </c>
      <c r="T502" s="31" t="n">
        <f aca="false">DAY(EOMONTH(C502,0))</f>
        <v>31</v>
      </c>
    </row>
    <row r="503" customFormat="false" ht="15" hidden="false" customHeight="false" outlineLevel="0" collapsed="false">
      <c r="A503" s="26" t="s">
        <v>88</v>
      </c>
      <c r="B503" s="26" t="s">
        <v>51</v>
      </c>
      <c r="C503" s="27" t="n">
        <v>43556</v>
      </c>
      <c r="D503" s="28" t="n">
        <v>0</v>
      </c>
      <c r="E503" s="28" t="n">
        <v>0</v>
      </c>
      <c r="F503" s="29" t="n">
        <f aca="false">IF(AND(ISNUMBER(E503),D503&gt;0),E503/D503,IF($B503=$B502,IF(F502=0,1,F502),1))</f>
        <v>0.821428571428571</v>
      </c>
      <c r="G503" s="30" t="n">
        <f aca="false">IF(AND(ISNUMBER(E503),D503&gt;0),E503,D503*F503)</f>
        <v>0</v>
      </c>
      <c r="H503" s="28" t="n">
        <v>617</v>
      </c>
      <c r="I503" s="28" t="n">
        <v>849</v>
      </c>
      <c r="J503" s="29" t="n">
        <f aca="false">IF(AND(ISNUMBER(I503),H503&gt;0),I503/H503,IF($B503=$B502,IF(J502=0,1,J502),1))</f>
        <v>1.37601296596434</v>
      </c>
      <c r="K503" s="30" t="n">
        <f aca="false">IF(AND(ISNUMBER(I503),H503&gt;0),I503,H503*J503)</f>
        <v>849</v>
      </c>
      <c r="L503" s="28" t="n">
        <v>467</v>
      </c>
      <c r="M503" s="28" t="n">
        <v>340</v>
      </c>
      <c r="N503" s="29" t="n">
        <f aca="false">IF(AND(ISNUMBER(M503),L503&gt;0),M503/L503,IF($B503=$B502,IF(N502=0,1,N502),1))</f>
        <v>0.728051391862955</v>
      </c>
      <c r="O503" s="30" t="n">
        <f aca="false">IF(AND(ISNUMBER(M503),L503&gt;0),M503,L503*N503)</f>
        <v>340</v>
      </c>
      <c r="P503" s="28" t="n">
        <v>467</v>
      </c>
      <c r="Q503" s="28" t="n">
        <v>340</v>
      </c>
      <c r="R503" s="29" t="n">
        <f aca="false">IF(AND(ISNUMBER(Q503),P503&gt;0),Q503/P503,IF($B503=$B502,IF(R502=0,1,R502),1))</f>
        <v>0.728051391862955</v>
      </c>
      <c r="S503" s="30" t="n">
        <f aca="false">IF(AND(ISNUMBER(Q503),P503&gt;0),Q503,P503*R503)</f>
        <v>340</v>
      </c>
      <c r="T503" s="31" t="n">
        <f aca="false">DAY(EOMONTH(C503,0))</f>
        <v>30</v>
      </c>
    </row>
    <row r="504" customFormat="false" ht="15" hidden="false" customHeight="false" outlineLevel="0" collapsed="false">
      <c r="A504" s="26" t="s">
        <v>88</v>
      </c>
      <c r="B504" s="26" t="s">
        <v>51</v>
      </c>
      <c r="C504" s="27" t="n">
        <v>43586</v>
      </c>
      <c r="D504" s="28" t="n">
        <v>0</v>
      </c>
      <c r="E504" s="28" t="n">
        <v>0</v>
      </c>
      <c r="F504" s="29" t="n">
        <f aca="false">IF(AND(ISNUMBER(E504),D504&gt;0),E504/D504,IF($B504=$B503,IF(F503=0,1,F503),1))</f>
        <v>0.821428571428571</v>
      </c>
      <c r="G504" s="30" t="n">
        <f aca="false">IF(AND(ISNUMBER(E504),D504&gt;0),E504,D504*F504)</f>
        <v>0</v>
      </c>
      <c r="H504" s="28" t="n">
        <v>675</v>
      </c>
      <c r="I504" s="28" t="n">
        <v>823</v>
      </c>
      <c r="J504" s="29" t="n">
        <f aca="false">IF(AND(ISNUMBER(I504),H504&gt;0),I504/H504,IF($B504=$B503,IF(J503=0,1,J503),1))</f>
        <v>1.21925925925926</v>
      </c>
      <c r="K504" s="30" t="n">
        <f aca="false">IF(AND(ISNUMBER(I504),H504&gt;0),I504,H504*J504)</f>
        <v>823</v>
      </c>
      <c r="L504" s="28" t="n">
        <v>437</v>
      </c>
      <c r="M504" s="28" t="n">
        <v>369</v>
      </c>
      <c r="N504" s="29" t="n">
        <f aca="false">IF(AND(ISNUMBER(M504),L504&gt;0),M504/L504,IF($B504=$B503,IF(N503=0,1,N503),1))</f>
        <v>0.844393592677346</v>
      </c>
      <c r="O504" s="30" t="n">
        <f aca="false">IF(AND(ISNUMBER(M504),L504&gt;0),M504,L504*N504)</f>
        <v>369</v>
      </c>
      <c r="P504" s="28" t="n">
        <v>437</v>
      </c>
      <c r="Q504" s="28" t="n">
        <v>369</v>
      </c>
      <c r="R504" s="29" t="n">
        <f aca="false">IF(AND(ISNUMBER(Q504),P504&gt;0),Q504/P504,IF($B504=$B503,IF(R503=0,1,R503),1))</f>
        <v>0.844393592677346</v>
      </c>
      <c r="S504" s="30" t="n">
        <f aca="false">IF(AND(ISNUMBER(Q504),P504&gt;0),Q504,P504*R504)</f>
        <v>369</v>
      </c>
      <c r="T504" s="31" t="n">
        <f aca="false">DAY(EOMONTH(C504,0))</f>
        <v>31</v>
      </c>
    </row>
    <row r="505" customFormat="false" ht="15" hidden="false" customHeight="false" outlineLevel="0" collapsed="false">
      <c r="A505" s="26" t="s">
        <v>88</v>
      </c>
      <c r="B505" s="26" t="s">
        <v>51</v>
      </c>
      <c r="C505" s="27" t="n">
        <v>43617</v>
      </c>
      <c r="D505" s="28" t="n">
        <v>0</v>
      </c>
      <c r="E505" s="28"/>
      <c r="F505" s="29" t="n">
        <f aca="false">IF(AND(ISNUMBER(E505),D505&gt;0),E505/D505,IF($B505=$B504,IF(F504=0,1,F504),1))</f>
        <v>0.821428571428571</v>
      </c>
      <c r="G505" s="30" t="n">
        <f aca="false">IF(AND(ISNUMBER(E505),D505&gt;0),E505,D505*F505)</f>
        <v>0</v>
      </c>
      <c r="H505" s="28" t="n">
        <v>590</v>
      </c>
      <c r="I505" s="28"/>
      <c r="J505" s="29" t="n">
        <f aca="false">IF(AND(ISNUMBER(I505),H505&gt;0),I505/H505,IF($B505=$B504,IF(J504=0,1,J504),1))</f>
        <v>1.21925925925926</v>
      </c>
      <c r="K505" s="30" t="n">
        <f aca="false">IF(AND(ISNUMBER(I505),H505&gt;0),I505,H505*J505)</f>
        <v>719.362962962963</v>
      </c>
      <c r="L505" s="28" t="n">
        <v>401</v>
      </c>
      <c r="M505" s="28"/>
      <c r="N505" s="29" t="n">
        <f aca="false">IF(AND(ISNUMBER(M505),L505&gt;0),M505/L505,IF($B505=$B504,IF(N504=0,1,N504),1))</f>
        <v>0.844393592677346</v>
      </c>
      <c r="O505" s="30" t="n">
        <f aca="false">IF(AND(ISNUMBER(M505),L505&gt;0),M505,L505*N505)</f>
        <v>338.601830663616</v>
      </c>
      <c r="P505" s="28" t="n">
        <v>401</v>
      </c>
      <c r="Q505" s="28"/>
      <c r="R505" s="29" t="n">
        <f aca="false">IF(AND(ISNUMBER(Q505),P505&gt;0),Q505/P505,IF($B505=$B504,IF(R504=0,1,R504),1))</f>
        <v>0.844393592677346</v>
      </c>
      <c r="S505" s="30" t="n">
        <f aca="false">IF(AND(ISNUMBER(Q505),P505&gt;0),Q505,P505*R505)</f>
        <v>338.601830663616</v>
      </c>
      <c r="T505" s="31" t="n">
        <f aca="false">DAY(EOMONTH(C505,0))</f>
        <v>30</v>
      </c>
    </row>
    <row r="506" customFormat="false" ht="15" hidden="false" customHeight="false" outlineLevel="0" collapsed="false">
      <c r="A506" s="26" t="s">
        <v>88</v>
      </c>
      <c r="B506" s="26" t="s">
        <v>51</v>
      </c>
      <c r="C506" s="27" t="n">
        <v>43647</v>
      </c>
      <c r="D506" s="28" t="n">
        <v>0</v>
      </c>
      <c r="E506" s="28"/>
      <c r="F506" s="29" t="n">
        <f aca="false">IF(AND(ISNUMBER(E506),D506&gt;0),E506/D506,IF($B506=$B505,IF(F505=0,1,F505),1))</f>
        <v>0.821428571428571</v>
      </c>
      <c r="G506" s="30" t="n">
        <f aca="false">IF(AND(ISNUMBER(E506),D506&gt;0),E506,D506*F506)</f>
        <v>0</v>
      </c>
      <c r="H506" s="28" t="n">
        <v>532</v>
      </c>
      <c r="I506" s="28"/>
      <c r="J506" s="29" t="n">
        <f aca="false">IF(AND(ISNUMBER(I506),H506&gt;0),I506/H506,IF($B506=$B505,IF(J505=0,1,J505),1))</f>
        <v>1.21925925925926</v>
      </c>
      <c r="K506" s="30" t="n">
        <f aca="false">IF(AND(ISNUMBER(I506),H506&gt;0),I506,H506*J506)</f>
        <v>648.645925925926</v>
      </c>
      <c r="L506" s="28" t="n">
        <v>430</v>
      </c>
      <c r="M506" s="28"/>
      <c r="N506" s="29" t="n">
        <f aca="false">IF(AND(ISNUMBER(M506),L506&gt;0),M506/L506,IF($B506=$B505,IF(N505=0,1,N505),1))</f>
        <v>0.844393592677346</v>
      </c>
      <c r="O506" s="30" t="n">
        <f aca="false">IF(AND(ISNUMBER(M506),L506&gt;0),M506,L506*N506)</f>
        <v>363.089244851259</v>
      </c>
      <c r="P506" s="28" t="n">
        <v>430</v>
      </c>
      <c r="Q506" s="28"/>
      <c r="R506" s="29" t="n">
        <f aca="false">IF(AND(ISNUMBER(Q506),P506&gt;0),Q506/P506,IF($B506=$B505,IF(R505=0,1,R505),1))</f>
        <v>0.844393592677346</v>
      </c>
      <c r="S506" s="30" t="n">
        <f aca="false">IF(AND(ISNUMBER(Q506),P506&gt;0),Q506,P506*R506)</f>
        <v>363.089244851259</v>
      </c>
      <c r="T506" s="31" t="n">
        <f aca="false">DAY(EOMONTH(C506,0))</f>
        <v>31</v>
      </c>
    </row>
    <row r="507" customFormat="false" ht="15" hidden="false" customHeight="false" outlineLevel="0" collapsed="false">
      <c r="A507" s="26" t="s">
        <v>88</v>
      </c>
      <c r="B507" s="26" t="s">
        <v>51</v>
      </c>
      <c r="C507" s="27" t="n">
        <v>43678</v>
      </c>
      <c r="D507" s="28" t="n">
        <v>0</v>
      </c>
      <c r="E507" s="28"/>
      <c r="F507" s="29" t="n">
        <f aca="false">IF(AND(ISNUMBER(E507),D507&gt;0),E507/D507,IF($B507=$B506,IF(F506=0,1,F506),1))</f>
        <v>0.821428571428571</v>
      </c>
      <c r="G507" s="30" t="n">
        <f aca="false">IF(AND(ISNUMBER(E507),D507&gt;0),E507,D507*F507)</f>
        <v>0</v>
      </c>
      <c r="H507" s="28" t="n">
        <v>601</v>
      </c>
      <c r="I507" s="28"/>
      <c r="J507" s="29" t="n">
        <f aca="false">IF(AND(ISNUMBER(I507),H507&gt;0),I507/H507,IF($B507=$B506,IF(J506=0,1,J506),1))</f>
        <v>1.21925925925926</v>
      </c>
      <c r="K507" s="30" t="n">
        <f aca="false">IF(AND(ISNUMBER(I507),H507&gt;0),I507,H507*J507)</f>
        <v>732.774814814815</v>
      </c>
      <c r="L507" s="28" t="n">
        <v>412</v>
      </c>
      <c r="M507" s="28"/>
      <c r="N507" s="29" t="n">
        <f aca="false">IF(AND(ISNUMBER(M507),L507&gt;0),M507/L507,IF($B507=$B506,IF(N506=0,1,N506),1))</f>
        <v>0.844393592677346</v>
      </c>
      <c r="O507" s="30" t="n">
        <f aca="false">IF(AND(ISNUMBER(M507),L507&gt;0),M507,L507*N507)</f>
        <v>347.890160183066</v>
      </c>
      <c r="P507" s="28" t="n">
        <v>412</v>
      </c>
      <c r="Q507" s="28"/>
      <c r="R507" s="29" t="n">
        <f aca="false">IF(AND(ISNUMBER(Q507),P507&gt;0),Q507/P507,IF($B507=$B506,IF(R506=0,1,R506),1))</f>
        <v>0.844393592677346</v>
      </c>
      <c r="S507" s="30" t="n">
        <f aca="false">IF(AND(ISNUMBER(Q507),P507&gt;0),Q507,P507*R507)</f>
        <v>347.890160183066</v>
      </c>
      <c r="T507" s="31" t="n">
        <f aca="false">DAY(EOMONTH(C507,0))</f>
        <v>31</v>
      </c>
    </row>
    <row r="508" customFormat="false" ht="15" hidden="false" customHeight="false" outlineLevel="0" collapsed="false">
      <c r="A508" s="26" t="s">
        <v>88</v>
      </c>
      <c r="B508" s="26" t="s">
        <v>51</v>
      </c>
      <c r="C508" s="27" t="n">
        <v>43709</v>
      </c>
      <c r="D508" s="28" t="n">
        <v>0</v>
      </c>
      <c r="E508" s="28"/>
      <c r="F508" s="29" t="n">
        <f aca="false">IF(AND(ISNUMBER(E508),D508&gt;0),E508/D508,IF($B508=$B507,IF(F507=0,1,F507),1))</f>
        <v>0.821428571428571</v>
      </c>
      <c r="G508" s="30" t="n">
        <f aca="false">IF(AND(ISNUMBER(E508),D508&gt;0),E508,D508*F508)</f>
        <v>0</v>
      </c>
      <c r="H508" s="28" t="n">
        <v>626</v>
      </c>
      <c r="I508" s="28"/>
      <c r="J508" s="29" t="n">
        <f aca="false">IF(AND(ISNUMBER(I508),H508&gt;0),I508/H508,IF($B508=$B507,IF(J507=0,1,J507),1))</f>
        <v>1.21925925925926</v>
      </c>
      <c r="K508" s="30" t="n">
        <f aca="false">IF(AND(ISNUMBER(I508),H508&gt;0),I508,H508*J508)</f>
        <v>763.256296296296</v>
      </c>
      <c r="L508" s="28" t="n">
        <v>464</v>
      </c>
      <c r="M508" s="28"/>
      <c r="N508" s="29" t="n">
        <f aca="false">IF(AND(ISNUMBER(M508),L508&gt;0),M508/L508,IF($B508=$B507,IF(N507=0,1,N507),1))</f>
        <v>0.844393592677346</v>
      </c>
      <c r="O508" s="30" t="n">
        <f aca="false">IF(AND(ISNUMBER(M508),L508&gt;0),M508,L508*N508)</f>
        <v>391.798627002288</v>
      </c>
      <c r="P508" s="28" t="n">
        <v>464</v>
      </c>
      <c r="Q508" s="28"/>
      <c r="R508" s="29" t="n">
        <f aca="false">IF(AND(ISNUMBER(Q508),P508&gt;0),Q508/P508,IF($B508=$B507,IF(R507=0,1,R507),1))</f>
        <v>0.844393592677346</v>
      </c>
      <c r="S508" s="30" t="n">
        <f aca="false">IF(AND(ISNUMBER(Q508),P508&gt;0),Q508,P508*R508)</f>
        <v>391.798627002288</v>
      </c>
      <c r="T508" s="31" t="n">
        <f aca="false">DAY(EOMONTH(C508,0))</f>
        <v>30</v>
      </c>
    </row>
    <row r="509" customFormat="false" ht="15" hidden="false" customHeight="false" outlineLevel="0" collapsed="false">
      <c r="A509" s="26" t="s">
        <v>88</v>
      </c>
      <c r="B509" s="26" t="s">
        <v>51</v>
      </c>
      <c r="C509" s="27" t="n">
        <v>43739</v>
      </c>
      <c r="D509" s="28" t="n">
        <v>0</v>
      </c>
      <c r="E509" s="28"/>
      <c r="F509" s="29" t="n">
        <f aca="false">IF(AND(ISNUMBER(E509),D509&gt;0),E509/D509,IF($B509=$B508,IF(F508=0,1,F508),1))</f>
        <v>0.821428571428571</v>
      </c>
      <c r="G509" s="30" t="n">
        <f aca="false">IF(AND(ISNUMBER(E509),D509&gt;0),E509,D509*F509)</f>
        <v>0</v>
      </c>
      <c r="H509" s="28" t="n">
        <v>563</v>
      </c>
      <c r="I509" s="28"/>
      <c r="J509" s="29" t="n">
        <f aca="false">IF(AND(ISNUMBER(I509),H509&gt;0),I509/H509,IF($B509=$B508,IF(J508=0,1,J508),1))</f>
        <v>1.21925925925926</v>
      </c>
      <c r="K509" s="30" t="n">
        <f aca="false">IF(AND(ISNUMBER(I509),H509&gt;0),I509,H509*J509)</f>
        <v>686.442962962963</v>
      </c>
      <c r="L509" s="28" t="n">
        <v>404</v>
      </c>
      <c r="M509" s="28"/>
      <c r="N509" s="29" t="n">
        <f aca="false">IF(AND(ISNUMBER(M509),L509&gt;0),M509/L509,IF($B509=$B508,IF(N508=0,1,N508),1))</f>
        <v>0.844393592677346</v>
      </c>
      <c r="O509" s="30" t="n">
        <f aca="false">IF(AND(ISNUMBER(M509),L509&gt;0),M509,L509*N509)</f>
        <v>341.135011441648</v>
      </c>
      <c r="P509" s="28" t="n">
        <v>404</v>
      </c>
      <c r="Q509" s="28"/>
      <c r="R509" s="29" t="n">
        <f aca="false">IF(AND(ISNUMBER(Q509),P509&gt;0),Q509/P509,IF($B509=$B508,IF(R508=0,1,R508),1))</f>
        <v>0.844393592677346</v>
      </c>
      <c r="S509" s="30" t="n">
        <f aca="false">IF(AND(ISNUMBER(Q509),P509&gt;0),Q509,P509*R509)</f>
        <v>341.135011441648</v>
      </c>
      <c r="T509" s="31" t="n">
        <f aca="false">DAY(EOMONTH(C509,0))</f>
        <v>31</v>
      </c>
    </row>
    <row r="510" customFormat="false" ht="15" hidden="false" customHeight="false" outlineLevel="0" collapsed="false">
      <c r="A510" s="26" t="s">
        <v>88</v>
      </c>
      <c r="B510" s="26" t="s">
        <v>51</v>
      </c>
      <c r="C510" s="27" t="n">
        <v>43770</v>
      </c>
      <c r="D510" s="28" t="n">
        <v>0</v>
      </c>
      <c r="E510" s="28"/>
      <c r="F510" s="29" t="n">
        <f aca="false">IF(AND(ISNUMBER(E510),D510&gt;0),E510/D510,IF($B510=$B509,IF(F509=0,1,F509),1))</f>
        <v>0.821428571428571</v>
      </c>
      <c r="G510" s="30" t="n">
        <f aca="false">IF(AND(ISNUMBER(E510),D510&gt;0),E510,D510*F510)</f>
        <v>0</v>
      </c>
      <c r="H510" s="28" t="n">
        <v>671</v>
      </c>
      <c r="I510" s="28"/>
      <c r="J510" s="29" t="n">
        <f aca="false">IF(AND(ISNUMBER(I510),H510&gt;0),I510/H510,IF($B510=$B509,IF(J509=0,1,J509),1))</f>
        <v>1.21925925925926</v>
      </c>
      <c r="K510" s="30" t="n">
        <f aca="false">IF(AND(ISNUMBER(I510),H510&gt;0),I510,H510*J510)</f>
        <v>818.122962962963</v>
      </c>
      <c r="L510" s="28" t="n">
        <v>420</v>
      </c>
      <c r="M510" s="28"/>
      <c r="N510" s="29" t="n">
        <f aca="false">IF(AND(ISNUMBER(M510),L510&gt;0),M510/L510,IF($B510=$B509,IF(N509=0,1,N509),1))</f>
        <v>0.844393592677346</v>
      </c>
      <c r="O510" s="30" t="n">
        <f aca="false">IF(AND(ISNUMBER(M510),L510&gt;0),M510,L510*N510)</f>
        <v>354.645308924485</v>
      </c>
      <c r="P510" s="28" t="n">
        <v>420</v>
      </c>
      <c r="Q510" s="28"/>
      <c r="R510" s="29" t="n">
        <f aca="false">IF(AND(ISNUMBER(Q510),P510&gt;0),Q510/P510,IF($B510=$B509,IF(R509=0,1,R509),1))</f>
        <v>0.844393592677346</v>
      </c>
      <c r="S510" s="30" t="n">
        <f aca="false">IF(AND(ISNUMBER(Q510),P510&gt;0),Q510,P510*R510)</f>
        <v>354.645308924485</v>
      </c>
      <c r="T510" s="31" t="n">
        <f aca="false">DAY(EOMONTH(C510,0))</f>
        <v>30</v>
      </c>
    </row>
    <row r="511" customFormat="false" ht="15" hidden="false" customHeight="false" outlineLevel="0" collapsed="false">
      <c r="A511" s="26" t="s">
        <v>88</v>
      </c>
      <c r="B511" s="26" t="s">
        <v>51</v>
      </c>
      <c r="C511" s="27" t="n">
        <v>43800</v>
      </c>
      <c r="D511" s="28" t="n">
        <v>0</v>
      </c>
      <c r="E511" s="28"/>
      <c r="F511" s="29" t="n">
        <f aca="false">IF(AND(ISNUMBER(E511),D511&gt;0),E511/D511,IF($B511=$B510,IF(F510=0,1,F510),1))</f>
        <v>0.821428571428571</v>
      </c>
      <c r="G511" s="30" t="n">
        <f aca="false">IF(AND(ISNUMBER(E511),D511&gt;0),E511,D511*F511)</f>
        <v>0</v>
      </c>
      <c r="H511" s="28" t="n">
        <v>603</v>
      </c>
      <c r="I511" s="28"/>
      <c r="J511" s="29" t="n">
        <f aca="false">IF(AND(ISNUMBER(I511),H511&gt;0),I511/H511,IF($B511=$B510,IF(J510=0,1,J510),1))</f>
        <v>1.21925925925926</v>
      </c>
      <c r="K511" s="30" t="n">
        <f aca="false">IF(AND(ISNUMBER(I511),H511&gt;0),I511,H511*J511)</f>
        <v>735.213333333333</v>
      </c>
      <c r="L511" s="28" t="n">
        <v>422</v>
      </c>
      <c r="M511" s="28"/>
      <c r="N511" s="29" t="n">
        <f aca="false">IF(AND(ISNUMBER(M511),L511&gt;0),M511/L511,IF($B511=$B510,IF(N510=0,1,N510),1))</f>
        <v>0.844393592677346</v>
      </c>
      <c r="O511" s="30" t="n">
        <f aca="false">IF(AND(ISNUMBER(M511),L511&gt;0),M511,L511*N511)</f>
        <v>356.33409610984</v>
      </c>
      <c r="P511" s="28" t="n">
        <v>422</v>
      </c>
      <c r="Q511" s="28"/>
      <c r="R511" s="29" t="n">
        <f aca="false">IF(AND(ISNUMBER(Q511),P511&gt;0),Q511/P511,IF($B511=$B510,IF(R510=0,1,R510),1))</f>
        <v>0.844393592677346</v>
      </c>
      <c r="S511" s="30" t="n">
        <f aca="false">IF(AND(ISNUMBER(Q511),P511&gt;0),Q511,P511*R511)</f>
        <v>356.33409610984</v>
      </c>
      <c r="T511" s="31" t="n">
        <f aca="false">DAY(EOMONTH(C511,0))</f>
        <v>31</v>
      </c>
    </row>
    <row r="512" customFormat="false" ht="15" hidden="false" customHeight="false" outlineLevel="0" collapsed="false">
      <c r="A512" s="26" t="s">
        <v>88</v>
      </c>
      <c r="B512" s="26" t="s">
        <v>51</v>
      </c>
      <c r="C512" s="27" t="n">
        <v>43831</v>
      </c>
      <c r="D512" s="28" t="n">
        <v>0</v>
      </c>
      <c r="E512" s="28"/>
      <c r="F512" s="29" t="n">
        <f aca="false">IF(AND(ISNUMBER(E512),D512&gt;0),E512/D512,IF($B512=$B511,IF(F511=0,1,F511),1))</f>
        <v>0.821428571428571</v>
      </c>
      <c r="G512" s="30" t="n">
        <f aca="false">IF(AND(ISNUMBER(E512),D512&gt;0),E512,D512*F512)</f>
        <v>0</v>
      </c>
      <c r="H512" s="28" t="n">
        <v>652</v>
      </c>
      <c r="I512" s="28"/>
      <c r="J512" s="29" t="n">
        <f aca="false">IF(AND(ISNUMBER(I512),H512&gt;0),I512/H512,IF($B512=$B511,IF(J511=0,1,J511),1))</f>
        <v>1.21925925925926</v>
      </c>
      <c r="K512" s="30" t="n">
        <f aca="false">IF(AND(ISNUMBER(I512),H512&gt;0),I512,H512*J512)</f>
        <v>794.957037037037</v>
      </c>
      <c r="L512" s="28" t="n">
        <v>420</v>
      </c>
      <c r="M512" s="28"/>
      <c r="N512" s="29" t="n">
        <f aca="false">IF(AND(ISNUMBER(M512),L512&gt;0),M512/L512,IF($B512=$B511,IF(N511=0,1,N511),1))</f>
        <v>0.844393592677346</v>
      </c>
      <c r="O512" s="30" t="n">
        <f aca="false">IF(AND(ISNUMBER(M512),L512&gt;0),M512,L512*N512)</f>
        <v>354.645308924485</v>
      </c>
      <c r="P512" s="28" t="n">
        <v>420</v>
      </c>
      <c r="Q512" s="28"/>
      <c r="R512" s="29" t="n">
        <f aca="false">IF(AND(ISNUMBER(Q512),P512&gt;0),Q512/P512,IF($B512=$B511,IF(R511=0,1,R511),1))</f>
        <v>0.844393592677346</v>
      </c>
      <c r="S512" s="30" t="n">
        <f aca="false">IF(AND(ISNUMBER(Q512),P512&gt;0),Q512,P512*R512)</f>
        <v>354.645308924485</v>
      </c>
      <c r="T512" s="31" t="n">
        <f aca="false">DAY(EOMONTH(C512,0))</f>
        <v>31</v>
      </c>
    </row>
    <row r="513" customFormat="false" ht="15" hidden="false" customHeight="false" outlineLevel="0" collapsed="false">
      <c r="A513" s="26" t="s">
        <v>88</v>
      </c>
      <c r="B513" s="26" t="s">
        <v>51</v>
      </c>
      <c r="C513" s="27" t="n">
        <v>43862</v>
      </c>
      <c r="D513" s="28" t="n">
        <v>0</v>
      </c>
      <c r="E513" s="28"/>
      <c r="F513" s="29" t="n">
        <f aca="false">IF(AND(ISNUMBER(E513),D513&gt;0),E513/D513,IF($B513=$B512,IF(F512=0,1,F512),1))</f>
        <v>0.821428571428571</v>
      </c>
      <c r="G513" s="30" t="n">
        <f aca="false">IF(AND(ISNUMBER(E513),D513&gt;0),E513,D513*F513)</f>
        <v>0</v>
      </c>
      <c r="H513" s="28" t="n">
        <v>661</v>
      </c>
      <c r="I513" s="28"/>
      <c r="J513" s="29" t="n">
        <f aca="false">IF(AND(ISNUMBER(I513),H513&gt;0),I513/H513,IF($B513=$B512,IF(J512=0,1,J512),1))</f>
        <v>1.21925925925926</v>
      </c>
      <c r="K513" s="30" t="n">
        <f aca="false">IF(AND(ISNUMBER(I513),H513&gt;0),I513,H513*J513)</f>
        <v>805.93037037037</v>
      </c>
      <c r="L513" s="28" t="n">
        <v>420</v>
      </c>
      <c r="M513" s="28"/>
      <c r="N513" s="29" t="n">
        <f aca="false">IF(AND(ISNUMBER(M513),L513&gt;0),M513/L513,IF($B513=$B512,IF(N512=0,1,N512),1))</f>
        <v>0.844393592677346</v>
      </c>
      <c r="O513" s="30" t="n">
        <f aca="false">IF(AND(ISNUMBER(M513),L513&gt;0),M513,L513*N513)</f>
        <v>354.645308924485</v>
      </c>
      <c r="P513" s="28" t="n">
        <v>420</v>
      </c>
      <c r="Q513" s="28"/>
      <c r="R513" s="29" t="n">
        <f aca="false">IF(AND(ISNUMBER(Q513),P513&gt;0),Q513/P513,IF($B513=$B512,IF(R512=0,1,R512),1))</f>
        <v>0.844393592677346</v>
      </c>
      <c r="S513" s="30" t="n">
        <f aca="false">IF(AND(ISNUMBER(Q513),P513&gt;0),Q513,P513*R513)</f>
        <v>354.645308924485</v>
      </c>
      <c r="T513" s="31" t="n">
        <f aca="false">DAY(EOMONTH(C513,0))</f>
        <v>29</v>
      </c>
    </row>
    <row r="514" customFormat="false" ht="15" hidden="false" customHeight="false" outlineLevel="0" collapsed="false">
      <c r="A514" s="26" t="s">
        <v>88</v>
      </c>
      <c r="B514" s="26" t="s">
        <v>51</v>
      </c>
      <c r="C514" s="27" t="n">
        <v>43891</v>
      </c>
      <c r="D514" s="28" t="n">
        <v>0</v>
      </c>
      <c r="E514" s="28"/>
      <c r="F514" s="29" t="n">
        <f aca="false">IF(AND(ISNUMBER(E514),D514&gt;0),E514/D514,IF($B514=$B513,IF(F513=0,1,F513),1))</f>
        <v>0.821428571428571</v>
      </c>
      <c r="G514" s="30" t="n">
        <f aca="false">IF(AND(ISNUMBER(E514),D514&gt;0),E514,D514*F514)</f>
        <v>0</v>
      </c>
      <c r="H514" s="28" t="n">
        <v>588</v>
      </c>
      <c r="I514" s="28"/>
      <c r="J514" s="29" t="n">
        <f aca="false">IF(AND(ISNUMBER(I514),H514&gt;0),I514/H514,IF($B514=$B513,IF(J513=0,1,J513),1))</f>
        <v>1.21925925925926</v>
      </c>
      <c r="K514" s="30" t="n">
        <f aca="false">IF(AND(ISNUMBER(I514),H514&gt;0),I514,H514*J514)</f>
        <v>716.924444444445</v>
      </c>
      <c r="L514" s="28" t="n">
        <v>424</v>
      </c>
      <c r="M514" s="28"/>
      <c r="N514" s="29" t="n">
        <f aca="false">IF(AND(ISNUMBER(M514),L514&gt;0),M514/L514,IF($B514=$B513,IF(N513=0,1,N513),1))</f>
        <v>0.844393592677346</v>
      </c>
      <c r="O514" s="30" t="n">
        <f aca="false">IF(AND(ISNUMBER(M514),L514&gt;0),M514,L514*N514)</f>
        <v>358.022883295195</v>
      </c>
      <c r="P514" s="28" t="n">
        <v>424</v>
      </c>
      <c r="Q514" s="28"/>
      <c r="R514" s="29" t="n">
        <f aca="false">IF(AND(ISNUMBER(Q514),P514&gt;0),Q514/P514,IF($B514=$B513,IF(R513=0,1,R513),1))</f>
        <v>0.844393592677346</v>
      </c>
      <c r="S514" s="30" t="n">
        <f aca="false">IF(AND(ISNUMBER(Q514),P514&gt;0),Q514,P514*R514)</f>
        <v>358.022883295195</v>
      </c>
      <c r="T514" s="31" t="n">
        <f aca="false">DAY(EOMONTH(C514,0))</f>
        <v>31</v>
      </c>
    </row>
    <row r="515" customFormat="false" ht="15" hidden="false" customHeight="false" outlineLevel="0" collapsed="false">
      <c r="A515" s="26" t="s">
        <v>88</v>
      </c>
      <c r="B515" s="26" t="s">
        <v>51</v>
      </c>
      <c r="C515" s="27" t="n">
        <v>43922</v>
      </c>
      <c r="D515" s="28" t="n">
        <v>0</v>
      </c>
      <c r="E515" s="28"/>
      <c r="F515" s="29" t="n">
        <f aca="false">IF(AND(ISNUMBER(E515),D515&gt;0),E515/D515,IF($B515=$B514,IF(F514=0,1,F514),1))</f>
        <v>0.821428571428571</v>
      </c>
      <c r="G515" s="30" t="n">
        <f aca="false">IF(AND(ISNUMBER(E515),D515&gt;0),E515,D515*F515)</f>
        <v>0</v>
      </c>
      <c r="H515" s="28" t="n">
        <v>595</v>
      </c>
      <c r="I515" s="28"/>
      <c r="J515" s="29" t="n">
        <f aca="false">IF(AND(ISNUMBER(I515),H515&gt;0),I515/H515,IF($B515=$B514,IF(J514=0,1,J514),1))</f>
        <v>1.21925925925926</v>
      </c>
      <c r="K515" s="30" t="n">
        <f aca="false">IF(AND(ISNUMBER(I515),H515&gt;0),I515,H515*J515)</f>
        <v>725.459259259259</v>
      </c>
      <c r="L515" s="28" t="n">
        <v>400</v>
      </c>
      <c r="M515" s="28"/>
      <c r="N515" s="29" t="n">
        <f aca="false">IF(AND(ISNUMBER(M515),L515&gt;0),M515/L515,IF($B515=$B514,IF(N514=0,1,N514),1))</f>
        <v>0.844393592677346</v>
      </c>
      <c r="O515" s="30" t="n">
        <f aca="false">IF(AND(ISNUMBER(M515),L515&gt;0),M515,L515*N515)</f>
        <v>337.757437070938</v>
      </c>
      <c r="P515" s="28" t="n">
        <v>400</v>
      </c>
      <c r="Q515" s="28"/>
      <c r="R515" s="29" t="n">
        <f aca="false">IF(AND(ISNUMBER(Q515),P515&gt;0),Q515/P515,IF($B515=$B514,IF(R514=0,1,R514),1))</f>
        <v>0.844393592677346</v>
      </c>
      <c r="S515" s="30" t="n">
        <f aca="false">IF(AND(ISNUMBER(Q515),P515&gt;0),Q515,P515*R515)</f>
        <v>337.757437070938</v>
      </c>
      <c r="T515" s="31" t="n">
        <f aca="false">DAY(EOMONTH(C515,0))</f>
        <v>30</v>
      </c>
    </row>
    <row r="516" customFormat="false" ht="15" hidden="false" customHeight="false" outlineLevel="0" collapsed="false">
      <c r="A516" s="26" t="s">
        <v>88</v>
      </c>
      <c r="B516" s="26" t="s">
        <v>51</v>
      </c>
      <c r="C516" s="27" t="n">
        <v>43952</v>
      </c>
      <c r="D516" s="28" t="n">
        <v>0</v>
      </c>
      <c r="E516" s="28"/>
      <c r="F516" s="29" t="n">
        <f aca="false">IF(AND(ISNUMBER(E516),D516&gt;0),E516/D516,IF($B516=$B515,IF(F515=0,1,F515),1))</f>
        <v>0.821428571428571</v>
      </c>
      <c r="G516" s="30" t="n">
        <f aca="false">IF(AND(ISNUMBER(E516),D516&gt;0),E516,D516*F516)</f>
        <v>0</v>
      </c>
      <c r="H516" s="28" t="n">
        <v>651</v>
      </c>
      <c r="I516" s="28"/>
      <c r="J516" s="29" t="n">
        <f aca="false">IF(AND(ISNUMBER(I516),H516&gt;0),I516/H516,IF($B516=$B515,IF(J515=0,1,J515),1))</f>
        <v>1.21925925925926</v>
      </c>
      <c r="K516" s="30" t="n">
        <f aca="false">IF(AND(ISNUMBER(I516),H516&gt;0),I516,H516*J516)</f>
        <v>793.737777777778</v>
      </c>
      <c r="L516" s="28" t="n">
        <v>370</v>
      </c>
      <c r="M516" s="28"/>
      <c r="N516" s="29" t="n">
        <f aca="false">IF(AND(ISNUMBER(M516),L516&gt;0),M516/L516,IF($B516=$B515,IF(N515=0,1,N515),1))</f>
        <v>0.844393592677346</v>
      </c>
      <c r="O516" s="30" t="n">
        <f aca="false">IF(AND(ISNUMBER(M516),L516&gt;0),M516,L516*N516)</f>
        <v>312.425629290618</v>
      </c>
      <c r="P516" s="28" t="n">
        <v>370</v>
      </c>
      <c r="Q516" s="28"/>
      <c r="R516" s="29" t="n">
        <f aca="false">IF(AND(ISNUMBER(Q516),P516&gt;0),Q516/P516,IF($B516=$B515,IF(R515=0,1,R515),1))</f>
        <v>0.844393592677346</v>
      </c>
      <c r="S516" s="30" t="n">
        <f aca="false">IF(AND(ISNUMBER(Q516),P516&gt;0),Q516,P516*R516)</f>
        <v>312.425629290618</v>
      </c>
      <c r="T516" s="31" t="n">
        <f aca="false">DAY(EOMONTH(C516,0))</f>
        <v>31</v>
      </c>
    </row>
    <row r="517" customFormat="false" ht="15" hidden="false" customHeight="false" outlineLevel="0" collapsed="false">
      <c r="A517" s="26" t="s">
        <v>88</v>
      </c>
      <c r="B517" s="26" t="s">
        <v>51</v>
      </c>
      <c r="C517" s="27" t="n">
        <v>43983</v>
      </c>
      <c r="D517" s="28" t="n">
        <v>0</v>
      </c>
      <c r="E517" s="28"/>
      <c r="F517" s="29" t="n">
        <f aca="false">IF(AND(ISNUMBER(E517),D517&gt;0),E517/D517,IF($B517=$B516,IF(F516=0,1,F516),1))</f>
        <v>0.821428571428571</v>
      </c>
      <c r="G517" s="30" t="n">
        <f aca="false">IF(AND(ISNUMBER(E517),D517&gt;0),E517,D517*F517)</f>
        <v>0</v>
      </c>
      <c r="H517" s="28" t="n">
        <v>614</v>
      </c>
      <c r="I517" s="28"/>
      <c r="J517" s="29" t="n">
        <f aca="false">IF(AND(ISNUMBER(I517),H517&gt;0),I517/H517,IF($B517=$B516,IF(J516=0,1,J516),1))</f>
        <v>1.21925925925926</v>
      </c>
      <c r="K517" s="30" t="n">
        <f aca="false">IF(AND(ISNUMBER(I517),H517&gt;0),I517,H517*J517)</f>
        <v>748.625185185185</v>
      </c>
      <c r="L517" s="28" t="n">
        <v>362</v>
      </c>
      <c r="M517" s="28"/>
      <c r="N517" s="29" t="n">
        <f aca="false">IF(AND(ISNUMBER(M517),L517&gt;0),M517/L517,IF($B517=$B516,IF(N516=0,1,N516),1))</f>
        <v>0.844393592677346</v>
      </c>
      <c r="O517" s="30" t="n">
        <f aca="false">IF(AND(ISNUMBER(M517),L517&gt;0),M517,L517*N517)</f>
        <v>305.670480549199</v>
      </c>
      <c r="P517" s="28" t="n">
        <v>362</v>
      </c>
      <c r="Q517" s="28"/>
      <c r="R517" s="29" t="n">
        <f aca="false">IF(AND(ISNUMBER(Q517),P517&gt;0),Q517/P517,IF($B517=$B516,IF(R516=0,1,R516),1))</f>
        <v>0.844393592677346</v>
      </c>
      <c r="S517" s="30" t="n">
        <f aca="false">IF(AND(ISNUMBER(Q517),P517&gt;0),Q517,P517*R517)</f>
        <v>305.670480549199</v>
      </c>
      <c r="T517" s="31" t="n">
        <f aca="false">DAY(EOMONTH(C517,0))</f>
        <v>30</v>
      </c>
    </row>
    <row r="518" customFormat="false" ht="15" hidden="false" customHeight="false" outlineLevel="0" collapsed="false">
      <c r="A518" s="26" t="s">
        <v>88</v>
      </c>
      <c r="B518" s="26" t="s">
        <v>51</v>
      </c>
      <c r="C518" s="27" t="n">
        <v>44013</v>
      </c>
      <c r="D518" s="28" t="n">
        <v>0</v>
      </c>
      <c r="E518" s="28"/>
      <c r="F518" s="29" t="n">
        <f aca="false">IF(AND(ISNUMBER(E518),D518&gt;0),E518/D518,IF($B518=$B517,IF(F517=0,1,F517),1))</f>
        <v>0.821428571428571</v>
      </c>
      <c r="G518" s="30" t="n">
        <f aca="false">IF(AND(ISNUMBER(E518),D518&gt;0),E518,D518*F518)</f>
        <v>0</v>
      </c>
      <c r="H518" s="28" t="n">
        <v>549</v>
      </c>
      <c r="I518" s="28"/>
      <c r="J518" s="29" t="n">
        <f aca="false">IF(AND(ISNUMBER(I518),H518&gt;0),I518/H518,IF($B518=$B517,IF(J517=0,1,J517),1))</f>
        <v>1.21925925925926</v>
      </c>
      <c r="K518" s="30" t="n">
        <f aca="false">IF(AND(ISNUMBER(I518),H518&gt;0),I518,H518*J518)</f>
        <v>669.373333333333</v>
      </c>
      <c r="L518" s="28" t="n">
        <v>357</v>
      </c>
      <c r="M518" s="28"/>
      <c r="N518" s="29" t="n">
        <f aca="false">IF(AND(ISNUMBER(M518),L518&gt;0),M518/L518,IF($B518=$B517,IF(N517=0,1,N517),1))</f>
        <v>0.844393592677346</v>
      </c>
      <c r="O518" s="30" t="n">
        <f aca="false">IF(AND(ISNUMBER(M518),L518&gt;0),M518,L518*N518)</f>
        <v>301.448512585812</v>
      </c>
      <c r="P518" s="28" t="n">
        <v>357</v>
      </c>
      <c r="Q518" s="28"/>
      <c r="R518" s="29" t="n">
        <f aca="false">IF(AND(ISNUMBER(Q518),P518&gt;0),Q518/P518,IF($B518=$B517,IF(R517=0,1,R517),1))</f>
        <v>0.844393592677346</v>
      </c>
      <c r="S518" s="30" t="n">
        <f aca="false">IF(AND(ISNUMBER(Q518),P518&gt;0),Q518,P518*R518)</f>
        <v>301.448512585812</v>
      </c>
      <c r="T518" s="31" t="n">
        <f aca="false">DAY(EOMONTH(C518,0))</f>
        <v>31</v>
      </c>
    </row>
    <row r="519" customFormat="false" ht="15" hidden="false" customHeight="false" outlineLevel="0" collapsed="false">
      <c r="A519" s="26" t="s">
        <v>88</v>
      </c>
      <c r="B519" s="26" t="s">
        <v>51</v>
      </c>
      <c r="C519" s="27" t="n">
        <v>44044</v>
      </c>
      <c r="D519" s="28" t="n">
        <v>0</v>
      </c>
      <c r="E519" s="28"/>
      <c r="F519" s="29" t="n">
        <f aca="false">IF(AND(ISNUMBER(E519),D519&gt;0),E519/D519,IF($B519=$B518,IF(F518=0,1,F518),1))</f>
        <v>0.821428571428571</v>
      </c>
      <c r="G519" s="30" t="n">
        <f aca="false">IF(AND(ISNUMBER(E519),D519&gt;0),E519,D519*F519)</f>
        <v>0</v>
      </c>
      <c r="H519" s="28" t="n">
        <v>525</v>
      </c>
      <c r="I519" s="28"/>
      <c r="J519" s="29" t="n">
        <f aca="false">IF(AND(ISNUMBER(I519),H519&gt;0),I519/H519,IF($B519=$B518,IF(J518=0,1,J518),1))</f>
        <v>1.21925925925926</v>
      </c>
      <c r="K519" s="30" t="n">
        <f aca="false">IF(AND(ISNUMBER(I519),H519&gt;0),I519,H519*J519)</f>
        <v>640.111111111111</v>
      </c>
      <c r="L519" s="28" t="n">
        <v>421</v>
      </c>
      <c r="M519" s="28"/>
      <c r="N519" s="29" t="n">
        <f aca="false">IF(AND(ISNUMBER(M519),L519&gt;0),M519/L519,IF($B519=$B518,IF(N518=0,1,N518),1))</f>
        <v>0.844393592677346</v>
      </c>
      <c r="O519" s="30" t="n">
        <f aca="false">IF(AND(ISNUMBER(M519),L519&gt;0),M519,L519*N519)</f>
        <v>355.489702517162</v>
      </c>
      <c r="P519" s="28" t="n">
        <v>421</v>
      </c>
      <c r="Q519" s="28"/>
      <c r="R519" s="29" t="n">
        <f aca="false">IF(AND(ISNUMBER(Q519),P519&gt;0),Q519/P519,IF($B519=$B518,IF(R518=0,1,R518),1))</f>
        <v>0.844393592677346</v>
      </c>
      <c r="S519" s="30" t="n">
        <f aca="false">IF(AND(ISNUMBER(Q519),P519&gt;0),Q519,P519*R519)</f>
        <v>355.489702517162</v>
      </c>
      <c r="T519" s="31" t="n">
        <f aca="false">DAY(EOMONTH(C519,0))</f>
        <v>31</v>
      </c>
    </row>
    <row r="520" customFormat="false" ht="15" hidden="false" customHeight="false" outlineLevel="0" collapsed="false">
      <c r="A520" s="26" t="s">
        <v>88</v>
      </c>
      <c r="B520" s="26" t="s">
        <v>51</v>
      </c>
      <c r="C520" s="27" t="n">
        <v>44075</v>
      </c>
      <c r="D520" s="28" t="n">
        <v>0</v>
      </c>
      <c r="E520" s="28" t="n">
        <v>0</v>
      </c>
      <c r="F520" s="29" t="n">
        <f aca="false">IF(AND(ISNUMBER(E520),D520&gt;0),E520/D520,IF($B520=$B519,IF(F519=0,1,F519),1))</f>
        <v>0.821428571428571</v>
      </c>
      <c r="G520" s="30" t="n">
        <f aca="false">IF(AND(ISNUMBER(E520),D520&gt;0),E520,D520*F520)</f>
        <v>0</v>
      </c>
      <c r="H520" s="28" t="n">
        <v>579</v>
      </c>
      <c r="I520" s="28" t="n">
        <v>851</v>
      </c>
      <c r="J520" s="29" t="n">
        <f aca="false">IF(AND(ISNUMBER(I520),H520&gt;0),I520/H520,IF($B520=$B519,IF(J519=0,1,J519),1))</f>
        <v>1.46977547495682</v>
      </c>
      <c r="K520" s="30" t="n">
        <f aca="false">IF(AND(ISNUMBER(I520),H520&gt;0),I520,H520*J520)</f>
        <v>851</v>
      </c>
      <c r="L520" s="28" t="n">
        <v>364</v>
      </c>
      <c r="M520" s="28" t="n">
        <v>348</v>
      </c>
      <c r="N520" s="29" t="n">
        <f aca="false">IF(AND(ISNUMBER(M520),L520&gt;0),M520/L520,IF($B520=$B519,IF(N519=0,1,N519),1))</f>
        <v>0.956043956043956</v>
      </c>
      <c r="O520" s="30" t="n">
        <f aca="false">IF(AND(ISNUMBER(M520),L520&gt;0),M520,L520*N520)</f>
        <v>348</v>
      </c>
      <c r="P520" s="28" t="n">
        <v>364</v>
      </c>
      <c r="Q520" s="28" t="n">
        <v>348</v>
      </c>
      <c r="R520" s="29" t="n">
        <f aca="false">IF(AND(ISNUMBER(Q520),P520&gt;0),Q520/P520,IF($B520=$B519,IF(R519=0,1,R519),1))</f>
        <v>0.956043956043956</v>
      </c>
      <c r="S520" s="30" t="n">
        <f aca="false">IF(AND(ISNUMBER(Q520),P520&gt;0),Q520,P520*R520)</f>
        <v>348</v>
      </c>
      <c r="T520" s="31" t="n">
        <f aca="false">DAY(EOMONTH(C520,0))</f>
        <v>30</v>
      </c>
    </row>
    <row r="521" customFormat="false" ht="15" hidden="false" customHeight="false" outlineLevel="0" collapsed="false">
      <c r="A521" s="26" t="s">
        <v>88</v>
      </c>
      <c r="B521" s="26" t="s">
        <v>51</v>
      </c>
      <c r="C521" s="27" t="n">
        <v>44105</v>
      </c>
      <c r="D521" s="28" t="n">
        <v>0</v>
      </c>
      <c r="E521" s="28"/>
      <c r="F521" s="29" t="n">
        <f aca="false">IF(AND(ISNUMBER(E521),D521&gt;0),E521/D521,IF($B521=$B520,IF(F520=0,1,F520),1))</f>
        <v>0.821428571428571</v>
      </c>
      <c r="G521" s="30" t="n">
        <f aca="false">IF(AND(ISNUMBER(E521),D521&gt;0),E521,D521*F521)</f>
        <v>0</v>
      </c>
      <c r="H521" s="28" t="n">
        <v>518</v>
      </c>
      <c r="I521" s="28"/>
      <c r="J521" s="29" t="n">
        <f aca="false">IF(AND(ISNUMBER(I521),H521&gt;0),I521/H521,IF($B521=$B520,IF(J520=0,1,J520),1))</f>
        <v>1.46977547495682</v>
      </c>
      <c r="K521" s="30" t="n">
        <f aca="false">IF(AND(ISNUMBER(I521),H521&gt;0),I521,H521*J521)</f>
        <v>761.343696027634</v>
      </c>
      <c r="L521" s="28" t="n">
        <v>344</v>
      </c>
      <c r="M521" s="28"/>
      <c r="N521" s="29" t="n">
        <f aca="false">IF(AND(ISNUMBER(M521),L521&gt;0),M521/L521,IF($B521=$B520,IF(N520=0,1,N520),1))</f>
        <v>0.956043956043956</v>
      </c>
      <c r="O521" s="30" t="n">
        <f aca="false">IF(AND(ISNUMBER(M521),L521&gt;0),M521,L521*N521)</f>
        <v>328.879120879121</v>
      </c>
      <c r="P521" s="28" t="n">
        <v>344</v>
      </c>
      <c r="Q521" s="28"/>
      <c r="R521" s="29" t="n">
        <f aca="false">IF(AND(ISNUMBER(Q521),P521&gt;0),Q521/P521,IF($B521=$B520,IF(R520=0,1,R520),1))</f>
        <v>0.956043956043956</v>
      </c>
      <c r="S521" s="30" t="n">
        <f aca="false">IF(AND(ISNUMBER(Q521),P521&gt;0),Q521,P521*R521)</f>
        <v>328.879120879121</v>
      </c>
      <c r="T521" s="31" t="n">
        <f aca="false">DAY(EOMONTH(C521,0))</f>
        <v>31</v>
      </c>
    </row>
    <row r="522" customFormat="false" ht="15" hidden="false" customHeight="false" outlineLevel="0" collapsed="false">
      <c r="A522" s="26" t="s">
        <v>88</v>
      </c>
      <c r="B522" s="26" t="s">
        <v>51</v>
      </c>
      <c r="C522" s="27" t="n">
        <v>44136</v>
      </c>
      <c r="D522" s="28" t="n">
        <v>0</v>
      </c>
      <c r="E522" s="28"/>
      <c r="F522" s="29" t="n">
        <f aca="false">IF(AND(ISNUMBER(E522),D522&gt;0),E522/D522,IF($B522=$B521,IF(F521=0,1,F521),1))</f>
        <v>0.821428571428571</v>
      </c>
      <c r="G522" s="30" t="n">
        <f aca="false">IF(AND(ISNUMBER(E522),D522&gt;0),E522,D522*F522)</f>
        <v>0</v>
      </c>
      <c r="H522" s="28" t="n">
        <v>599</v>
      </c>
      <c r="I522" s="28"/>
      <c r="J522" s="29" t="n">
        <f aca="false">IF(AND(ISNUMBER(I522),H522&gt;0),I522/H522,IF($B522=$B521,IF(J521=0,1,J521),1))</f>
        <v>1.46977547495682</v>
      </c>
      <c r="K522" s="30" t="n">
        <f aca="false">IF(AND(ISNUMBER(I522),H522&gt;0),I522,H522*J522)</f>
        <v>880.395509499136</v>
      </c>
      <c r="L522" s="28" t="n">
        <v>373</v>
      </c>
      <c r="M522" s="28"/>
      <c r="N522" s="29" t="n">
        <f aca="false">IF(AND(ISNUMBER(M522),L522&gt;0),M522/L522,IF($B522=$B521,IF(N521=0,1,N521),1))</f>
        <v>0.956043956043956</v>
      </c>
      <c r="O522" s="30" t="n">
        <f aca="false">IF(AND(ISNUMBER(M522),L522&gt;0),M522,L522*N522)</f>
        <v>356.604395604396</v>
      </c>
      <c r="P522" s="28" t="n">
        <v>373</v>
      </c>
      <c r="Q522" s="28"/>
      <c r="R522" s="29" t="n">
        <f aca="false">IF(AND(ISNUMBER(Q522),P522&gt;0),Q522/P522,IF($B522=$B521,IF(R521=0,1,R521),1))</f>
        <v>0.956043956043956</v>
      </c>
      <c r="S522" s="30" t="n">
        <f aca="false">IF(AND(ISNUMBER(Q522),P522&gt;0),Q522,P522*R522)</f>
        <v>356.604395604396</v>
      </c>
      <c r="T522" s="31" t="n">
        <f aca="false">DAY(EOMONTH(C522,0))</f>
        <v>30</v>
      </c>
    </row>
    <row r="523" customFormat="false" ht="15" hidden="false" customHeight="false" outlineLevel="0" collapsed="false">
      <c r="A523" s="26" t="s">
        <v>88</v>
      </c>
      <c r="B523" s="26" t="s">
        <v>51</v>
      </c>
      <c r="C523" s="27" t="n">
        <v>44166</v>
      </c>
      <c r="D523" s="28" t="n">
        <v>0</v>
      </c>
      <c r="E523" s="28"/>
      <c r="F523" s="29" t="n">
        <f aca="false">IF(AND(ISNUMBER(E523),D523&gt;0),E523/D523,IF($B523=$B522,IF(F522=0,1,F522),1))</f>
        <v>0.821428571428571</v>
      </c>
      <c r="G523" s="30" t="n">
        <f aca="false">IF(AND(ISNUMBER(E523),D523&gt;0),E523,D523*F523)</f>
        <v>0</v>
      </c>
      <c r="H523" s="28" t="n">
        <v>642</v>
      </c>
      <c r="I523" s="28"/>
      <c r="J523" s="29" t="n">
        <f aca="false">IF(AND(ISNUMBER(I523),H523&gt;0),I523/H523,IF($B523=$B522,IF(J522=0,1,J522),1))</f>
        <v>1.46977547495682</v>
      </c>
      <c r="K523" s="30" t="n">
        <f aca="false">IF(AND(ISNUMBER(I523),H523&gt;0),I523,H523*J523)</f>
        <v>943.59585492228</v>
      </c>
      <c r="L523" s="28" t="n">
        <v>352</v>
      </c>
      <c r="M523" s="28"/>
      <c r="N523" s="29" t="n">
        <f aca="false">IF(AND(ISNUMBER(M523),L523&gt;0),M523/L523,IF($B523=$B522,IF(N522=0,1,N522),1))</f>
        <v>0.956043956043956</v>
      </c>
      <c r="O523" s="30" t="n">
        <f aca="false">IF(AND(ISNUMBER(M523),L523&gt;0),M523,L523*N523)</f>
        <v>336.527472527473</v>
      </c>
      <c r="P523" s="28" t="n">
        <v>352</v>
      </c>
      <c r="Q523" s="28"/>
      <c r="R523" s="29" t="n">
        <f aca="false">IF(AND(ISNUMBER(Q523),P523&gt;0),Q523/P523,IF($B523=$B522,IF(R522=0,1,R522),1))</f>
        <v>0.956043956043956</v>
      </c>
      <c r="S523" s="30" t="n">
        <f aca="false">IF(AND(ISNUMBER(Q523),P523&gt;0),Q523,P523*R523)</f>
        <v>336.527472527473</v>
      </c>
      <c r="T523" s="31" t="n">
        <f aca="false">DAY(EOMONTH(C523,0))</f>
        <v>31</v>
      </c>
    </row>
    <row r="524" customFormat="false" ht="15" hidden="false" customHeight="false" outlineLevel="0" collapsed="false">
      <c r="A524" s="26" t="s">
        <v>88</v>
      </c>
      <c r="B524" s="26" t="s">
        <v>51</v>
      </c>
      <c r="C524" s="27" t="n">
        <v>44197</v>
      </c>
      <c r="D524" s="28" t="n">
        <v>0</v>
      </c>
      <c r="E524" s="28"/>
      <c r="F524" s="29" t="n">
        <f aca="false">IF(AND(ISNUMBER(E524),D524&gt;0),E524/D524,IF($B524=$B523,IF(F523=0,1,F523),1))</f>
        <v>0.821428571428571</v>
      </c>
      <c r="G524" s="30" t="n">
        <f aca="false">IF(AND(ISNUMBER(E524),D524&gt;0),E524,D524*F524)</f>
        <v>0</v>
      </c>
      <c r="H524" s="28" t="n">
        <v>516</v>
      </c>
      <c r="I524" s="28"/>
      <c r="J524" s="29" t="n">
        <f aca="false">IF(AND(ISNUMBER(I524),H524&gt;0),I524/H524,IF($B524=$B523,IF(J523=0,1,J523),1))</f>
        <v>1.46977547495682</v>
      </c>
      <c r="K524" s="30" t="n">
        <f aca="false">IF(AND(ISNUMBER(I524),H524&gt;0),I524,H524*J524)</f>
        <v>758.40414507772</v>
      </c>
      <c r="L524" s="28" t="n">
        <v>325</v>
      </c>
      <c r="M524" s="28"/>
      <c r="N524" s="29" t="n">
        <f aca="false">IF(AND(ISNUMBER(M524),L524&gt;0),M524/L524,IF($B524=$B523,IF(N523=0,1,N523),1))</f>
        <v>0.956043956043956</v>
      </c>
      <c r="O524" s="30" t="n">
        <f aca="false">IF(AND(ISNUMBER(M524),L524&gt;0),M524,L524*N524)</f>
        <v>310.714285714286</v>
      </c>
      <c r="P524" s="28" t="n">
        <v>325</v>
      </c>
      <c r="Q524" s="28"/>
      <c r="R524" s="29" t="n">
        <f aca="false">IF(AND(ISNUMBER(Q524),P524&gt;0),Q524/P524,IF($B524=$B523,IF(R523=0,1,R523),1))</f>
        <v>0.956043956043956</v>
      </c>
      <c r="S524" s="30" t="n">
        <f aca="false">IF(AND(ISNUMBER(Q524),P524&gt;0),Q524,P524*R524)</f>
        <v>310.714285714286</v>
      </c>
      <c r="T524" s="31" t="n">
        <f aca="false">DAY(EOMONTH(C524,0))</f>
        <v>31</v>
      </c>
    </row>
    <row r="525" customFormat="false" ht="15" hidden="false" customHeight="false" outlineLevel="0" collapsed="false">
      <c r="A525" s="26" t="s">
        <v>88</v>
      </c>
      <c r="B525" s="26" t="s">
        <v>51</v>
      </c>
      <c r="C525" s="27" t="n">
        <v>44228</v>
      </c>
      <c r="D525" s="28" t="n">
        <v>0</v>
      </c>
      <c r="E525" s="28"/>
      <c r="F525" s="29" t="n">
        <f aca="false">IF(AND(ISNUMBER(E525),D525&gt;0),E525/D525,IF($B525=$B524,IF(F524=0,1,F524),1))</f>
        <v>0.821428571428571</v>
      </c>
      <c r="G525" s="30" t="n">
        <f aca="false">IF(AND(ISNUMBER(E525),D525&gt;0),E525,D525*F525)</f>
        <v>0</v>
      </c>
      <c r="H525" s="28" t="n">
        <v>589</v>
      </c>
      <c r="I525" s="28"/>
      <c r="J525" s="29" t="n">
        <f aca="false">IF(AND(ISNUMBER(I525),H525&gt;0),I525/H525,IF($B525=$B524,IF(J524=0,1,J524),1))</f>
        <v>1.46977547495682</v>
      </c>
      <c r="K525" s="30" t="n">
        <f aca="false">IF(AND(ISNUMBER(I525),H525&gt;0),I525,H525*J525)</f>
        <v>865.697754749568</v>
      </c>
      <c r="L525" s="28" t="n">
        <v>310</v>
      </c>
      <c r="M525" s="28"/>
      <c r="N525" s="29" t="n">
        <f aca="false">IF(AND(ISNUMBER(M525),L525&gt;0),M525/L525,IF($B525=$B524,IF(N524=0,1,N524),1))</f>
        <v>0.956043956043956</v>
      </c>
      <c r="O525" s="30" t="n">
        <f aca="false">IF(AND(ISNUMBER(M525),L525&gt;0),M525,L525*N525)</f>
        <v>296.373626373626</v>
      </c>
      <c r="P525" s="28" t="n">
        <v>310</v>
      </c>
      <c r="Q525" s="28"/>
      <c r="R525" s="29" t="n">
        <f aca="false">IF(AND(ISNUMBER(Q525),P525&gt;0),Q525/P525,IF($B525=$B524,IF(R524=0,1,R524),1))</f>
        <v>0.956043956043956</v>
      </c>
      <c r="S525" s="30" t="n">
        <f aca="false">IF(AND(ISNUMBER(Q525),P525&gt;0),Q525,P525*R525)</f>
        <v>296.373626373626</v>
      </c>
      <c r="T525" s="31" t="n">
        <f aca="false">DAY(EOMONTH(C525,0))</f>
        <v>28</v>
      </c>
    </row>
    <row r="526" customFormat="false" ht="15" hidden="false" customHeight="false" outlineLevel="0" collapsed="false">
      <c r="A526" s="26" t="s">
        <v>88</v>
      </c>
      <c r="B526" s="26" t="s">
        <v>51</v>
      </c>
      <c r="C526" s="27" t="n">
        <v>44256</v>
      </c>
      <c r="D526" s="28" t="n">
        <v>0</v>
      </c>
      <c r="E526" s="28"/>
      <c r="F526" s="29" t="n">
        <f aca="false">IF(AND(ISNUMBER(E526),D526&gt;0),E526/D526,IF($B526=$B525,IF(F525=0,1,F525),1))</f>
        <v>0.821428571428571</v>
      </c>
      <c r="G526" s="30" t="n">
        <f aca="false">IF(AND(ISNUMBER(E526),D526&gt;0),E526,D526*F526)</f>
        <v>0</v>
      </c>
      <c r="H526" s="28" t="n">
        <v>640</v>
      </c>
      <c r="I526" s="28"/>
      <c r="J526" s="29" t="n">
        <f aca="false">IF(AND(ISNUMBER(I526),H526&gt;0),I526/H526,IF($B526=$B525,IF(J525=0,1,J525),1))</f>
        <v>1.46977547495682</v>
      </c>
      <c r="K526" s="30" t="n">
        <f aca="false">IF(AND(ISNUMBER(I526),H526&gt;0),I526,H526*J526)</f>
        <v>940.656303972366</v>
      </c>
      <c r="L526" s="28" t="n">
        <v>291</v>
      </c>
      <c r="M526" s="28"/>
      <c r="N526" s="29" t="n">
        <f aca="false">IF(AND(ISNUMBER(M526),L526&gt;0),M526/L526,IF($B526=$B525,IF(N525=0,1,N525),1))</f>
        <v>0.956043956043956</v>
      </c>
      <c r="O526" s="30" t="n">
        <f aca="false">IF(AND(ISNUMBER(M526),L526&gt;0),M526,L526*N526)</f>
        <v>278.208791208791</v>
      </c>
      <c r="P526" s="28" t="n">
        <v>291</v>
      </c>
      <c r="Q526" s="28"/>
      <c r="R526" s="29" t="n">
        <f aca="false">IF(AND(ISNUMBER(Q526),P526&gt;0),Q526/P526,IF($B526=$B525,IF(R525=0,1,R525),1))</f>
        <v>0.956043956043956</v>
      </c>
      <c r="S526" s="30" t="n">
        <f aca="false">IF(AND(ISNUMBER(Q526),P526&gt;0),Q526,P526*R526)</f>
        <v>278.208791208791</v>
      </c>
      <c r="T526" s="31" t="n">
        <f aca="false">DAY(EOMONTH(C526,0))</f>
        <v>31</v>
      </c>
    </row>
    <row r="527" customFormat="false" ht="15" hidden="false" customHeight="false" outlineLevel="0" collapsed="false">
      <c r="A527" s="26" t="s">
        <v>88</v>
      </c>
      <c r="B527" s="26" t="s">
        <v>51</v>
      </c>
      <c r="C527" s="27" t="n">
        <v>44287</v>
      </c>
      <c r="D527" s="28" t="n">
        <v>0</v>
      </c>
      <c r="E527" s="28"/>
      <c r="F527" s="29" t="n">
        <f aca="false">IF(AND(ISNUMBER(E527),D527&gt;0),E527/D527,IF($B527=$B526,IF(F526=0,1,F526),1))</f>
        <v>0.821428571428571</v>
      </c>
      <c r="G527" s="30" t="n">
        <f aca="false">IF(AND(ISNUMBER(E527),D527&gt;0),E527,D527*F527)</f>
        <v>0</v>
      </c>
      <c r="H527" s="28" t="n">
        <v>592</v>
      </c>
      <c r="I527" s="28"/>
      <c r="J527" s="29" t="n">
        <f aca="false">IF(AND(ISNUMBER(I527),H527&gt;0),I527/H527,IF($B527=$B526,IF(J526=0,1,J526),1))</f>
        <v>1.46977547495682</v>
      </c>
      <c r="K527" s="30" t="n">
        <f aca="false">IF(AND(ISNUMBER(I527),H527&gt;0),I527,H527*J527)</f>
        <v>870.107081174439</v>
      </c>
      <c r="L527" s="28" t="n">
        <v>223</v>
      </c>
      <c r="M527" s="28"/>
      <c r="N527" s="29" t="n">
        <f aca="false">IF(AND(ISNUMBER(M527),L527&gt;0),M527/L527,IF($B527=$B526,IF(N526=0,1,N526),1))</f>
        <v>0.956043956043956</v>
      </c>
      <c r="O527" s="30" t="n">
        <f aca="false">IF(AND(ISNUMBER(M527),L527&gt;0),M527,L527*N527)</f>
        <v>213.197802197802</v>
      </c>
      <c r="P527" s="28" t="n">
        <v>223</v>
      </c>
      <c r="Q527" s="28"/>
      <c r="R527" s="29" t="n">
        <f aca="false">IF(AND(ISNUMBER(Q527),P527&gt;0),Q527/P527,IF($B527=$B526,IF(R526=0,1,R526),1))</f>
        <v>0.956043956043956</v>
      </c>
      <c r="S527" s="30" t="n">
        <f aca="false">IF(AND(ISNUMBER(Q527),P527&gt;0),Q527,P527*R527)</f>
        <v>213.197802197802</v>
      </c>
      <c r="T527" s="31" t="n">
        <f aca="false">DAY(EOMONTH(C527,0))</f>
        <v>30</v>
      </c>
    </row>
    <row r="528" customFormat="false" ht="15" hidden="false" customHeight="false" outlineLevel="0" collapsed="false">
      <c r="A528" s="26" t="s">
        <v>88</v>
      </c>
      <c r="B528" s="26" t="s">
        <v>51</v>
      </c>
      <c r="C528" s="27" t="n">
        <v>44317</v>
      </c>
      <c r="D528" s="28" t="n">
        <v>0</v>
      </c>
      <c r="E528" s="28"/>
      <c r="F528" s="29" t="n">
        <f aca="false">IF(AND(ISNUMBER(E528),D528&gt;0),E528/D528,IF($B528=$B527,IF(F527=0,1,F527),1))</f>
        <v>0.821428571428571</v>
      </c>
      <c r="G528" s="30" t="n">
        <f aca="false">IF(AND(ISNUMBER(E528),D528&gt;0),E528,D528*F528)</f>
        <v>0</v>
      </c>
      <c r="H528" s="28" t="n">
        <v>619</v>
      </c>
      <c r="I528" s="28"/>
      <c r="J528" s="29" t="n">
        <f aca="false">IF(AND(ISNUMBER(I528),H528&gt;0),I528/H528,IF($B528=$B527,IF(J527=0,1,J527),1))</f>
        <v>1.46977547495682</v>
      </c>
      <c r="K528" s="30" t="n">
        <f aca="false">IF(AND(ISNUMBER(I528),H528&gt;0),I528,H528*J528)</f>
        <v>909.791018998273</v>
      </c>
      <c r="L528" s="28" t="n">
        <v>260</v>
      </c>
      <c r="M528" s="28"/>
      <c r="N528" s="29" t="n">
        <f aca="false">IF(AND(ISNUMBER(M528),L528&gt;0),M528/L528,IF($B528=$B527,IF(N527=0,1,N527),1))</f>
        <v>0.956043956043956</v>
      </c>
      <c r="O528" s="30" t="n">
        <f aca="false">IF(AND(ISNUMBER(M528),L528&gt;0),M528,L528*N528)</f>
        <v>248.571428571429</v>
      </c>
      <c r="P528" s="28" t="n">
        <v>260</v>
      </c>
      <c r="Q528" s="28"/>
      <c r="R528" s="29" t="n">
        <f aca="false">IF(AND(ISNUMBER(Q528),P528&gt;0),Q528/P528,IF($B528=$B527,IF(R527=0,1,R527),1))</f>
        <v>0.956043956043956</v>
      </c>
      <c r="S528" s="30" t="n">
        <f aca="false">IF(AND(ISNUMBER(Q528),P528&gt;0),Q528,P528*R528)</f>
        <v>248.571428571429</v>
      </c>
      <c r="T528" s="31" t="n">
        <f aca="false">DAY(EOMONTH(C528,0))</f>
        <v>31</v>
      </c>
    </row>
    <row r="529" customFormat="false" ht="15" hidden="false" customHeight="false" outlineLevel="0" collapsed="false">
      <c r="A529" s="26" t="s">
        <v>88</v>
      </c>
      <c r="B529" s="26" t="s">
        <v>51</v>
      </c>
      <c r="C529" s="27" t="n">
        <v>44348</v>
      </c>
      <c r="D529" s="28" t="n">
        <v>0</v>
      </c>
      <c r="E529" s="28"/>
      <c r="F529" s="29" t="n">
        <f aca="false">IF(AND(ISNUMBER(E529),D529&gt;0),E529/D529,IF($B529=$B528,IF(F528=0,1,F528),1))</f>
        <v>0.821428571428571</v>
      </c>
      <c r="G529" s="30" t="n">
        <f aca="false">IF(AND(ISNUMBER(E529),D529&gt;0),E529,D529*F529)</f>
        <v>0</v>
      </c>
      <c r="H529" s="28" t="n">
        <v>694</v>
      </c>
      <c r="I529" s="28"/>
      <c r="J529" s="29" t="n">
        <f aca="false">IF(AND(ISNUMBER(I529),H529&gt;0),I529/H529,IF($B529=$B528,IF(J528=0,1,J528),1))</f>
        <v>1.46977547495682</v>
      </c>
      <c r="K529" s="30" t="n">
        <f aca="false">IF(AND(ISNUMBER(I529),H529&gt;0),I529,H529*J529)</f>
        <v>1020.02417962003</v>
      </c>
      <c r="L529" s="28" t="n">
        <v>254</v>
      </c>
      <c r="M529" s="28"/>
      <c r="N529" s="29" t="n">
        <f aca="false">IF(AND(ISNUMBER(M529),L529&gt;0),M529/L529,IF($B529=$B528,IF(N528=0,1,N528),1))</f>
        <v>0.956043956043956</v>
      </c>
      <c r="O529" s="30" t="n">
        <f aca="false">IF(AND(ISNUMBER(M529),L529&gt;0),M529,L529*N529)</f>
        <v>242.835164835165</v>
      </c>
      <c r="P529" s="28" t="n">
        <v>254</v>
      </c>
      <c r="Q529" s="28"/>
      <c r="R529" s="29" t="n">
        <f aca="false">IF(AND(ISNUMBER(Q529),P529&gt;0),Q529/P529,IF($B529=$B528,IF(R528=0,1,R528),1))</f>
        <v>0.956043956043956</v>
      </c>
      <c r="S529" s="30" t="n">
        <f aca="false">IF(AND(ISNUMBER(Q529),P529&gt;0),Q529,P529*R529)</f>
        <v>242.835164835165</v>
      </c>
      <c r="T529" s="31" t="n">
        <f aca="false">DAY(EOMONTH(C529,0))</f>
        <v>30</v>
      </c>
    </row>
    <row r="530" customFormat="false" ht="15" hidden="false" customHeight="false" outlineLevel="0" collapsed="false">
      <c r="A530" s="26" t="s">
        <v>88</v>
      </c>
      <c r="B530" s="26" t="s">
        <v>51</v>
      </c>
      <c r="C530" s="27" t="n">
        <v>44409</v>
      </c>
      <c r="D530" s="28" t="n">
        <v>0</v>
      </c>
      <c r="E530" s="28"/>
      <c r="F530" s="29" t="n">
        <f aca="false">IF(AND(ISNUMBER(E530),D530&gt;0),E530/D530,IF($B530=$B529,IF(F529=0,1,F529),1))</f>
        <v>0.821428571428571</v>
      </c>
      <c r="G530" s="30" t="n">
        <f aca="false">IF(AND(ISNUMBER(E530),D530&gt;0),E530,D530*F530)</f>
        <v>0</v>
      </c>
      <c r="H530" s="28" t="n">
        <v>726</v>
      </c>
      <c r="I530" s="28"/>
      <c r="J530" s="29" t="n">
        <f aca="false">IF(AND(ISNUMBER(I530),H530&gt;0),I530/H530,IF($B530=$B529,IF(J529=0,1,J529),1))</f>
        <v>1.46977547495682</v>
      </c>
      <c r="K530" s="30" t="n">
        <f aca="false">IF(AND(ISNUMBER(I530),H530&gt;0),I530,H530*J530)</f>
        <v>1067.05699481865</v>
      </c>
      <c r="L530" s="28" t="n">
        <v>343</v>
      </c>
      <c r="M530" s="28"/>
      <c r="N530" s="29" t="n">
        <f aca="false">IF(AND(ISNUMBER(M530),L530&gt;0),M530/L530,IF($B530=$B529,IF(N529=0,1,N529),1))</f>
        <v>0.956043956043956</v>
      </c>
      <c r="O530" s="30" t="n">
        <f aca="false">IF(AND(ISNUMBER(M530),L530&gt;0),M530,L530*N530)</f>
        <v>327.923076923077</v>
      </c>
      <c r="P530" s="28" t="n">
        <v>343</v>
      </c>
      <c r="Q530" s="28"/>
      <c r="R530" s="29" t="n">
        <f aca="false">IF(AND(ISNUMBER(Q530),P530&gt;0),Q530/P530,IF($B530=$B529,IF(R529=0,1,R529),1))</f>
        <v>0.956043956043956</v>
      </c>
      <c r="S530" s="30" t="n">
        <f aca="false">IF(AND(ISNUMBER(Q530),P530&gt;0),Q530,P530*R530)</f>
        <v>327.923076923077</v>
      </c>
      <c r="T530" s="31" t="n">
        <f aca="false">DAY(EOMONTH(C530,0))</f>
        <v>31</v>
      </c>
    </row>
    <row r="531" customFormat="false" ht="15" hidden="false" customHeight="false" outlineLevel="0" collapsed="false">
      <c r="A531" s="26" t="s">
        <v>88</v>
      </c>
      <c r="B531" s="26" t="s">
        <v>51</v>
      </c>
      <c r="C531" s="27" t="n">
        <v>44440</v>
      </c>
      <c r="D531" s="28" t="n">
        <v>0</v>
      </c>
      <c r="E531" s="28"/>
      <c r="F531" s="29" t="n">
        <f aca="false">IF(AND(ISNUMBER(E531),D531&gt;0),E531/D531,IF($B531=$B530,IF(F530=0,1,F530),1))</f>
        <v>0.821428571428571</v>
      </c>
      <c r="G531" s="30" t="n">
        <f aca="false">IF(AND(ISNUMBER(E531),D531&gt;0),E531,D531*F531)</f>
        <v>0</v>
      </c>
      <c r="H531" s="28" t="n">
        <v>703</v>
      </c>
      <c r="I531" s="28"/>
      <c r="J531" s="29" t="n">
        <f aca="false">IF(AND(ISNUMBER(I531),H531&gt;0),I531/H531,IF($B531=$B530,IF(J530=0,1,J530),1))</f>
        <v>1.46977547495682</v>
      </c>
      <c r="K531" s="30" t="n">
        <f aca="false">IF(AND(ISNUMBER(I531),H531&gt;0),I531,H531*J531)</f>
        <v>1033.25215889465</v>
      </c>
      <c r="L531" s="28" t="n">
        <v>306</v>
      </c>
      <c r="M531" s="28"/>
      <c r="N531" s="29" t="n">
        <f aca="false">IF(AND(ISNUMBER(M531),L531&gt;0),M531/L531,IF($B531=$B530,IF(N530=0,1,N530),1))</f>
        <v>0.956043956043956</v>
      </c>
      <c r="O531" s="30" t="n">
        <f aca="false">IF(AND(ISNUMBER(M531),L531&gt;0),M531,L531*N531)</f>
        <v>292.549450549451</v>
      </c>
      <c r="P531" s="28" t="n">
        <v>306</v>
      </c>
      <c r="Q531" s="28"/>
      <c r="R531" s="29" t="n">
        <f aca="false">IF(AND(ISNUMBER(Q531),P531&gt;0),Q531/P531,IF($B531=$B530,IF(R530=0,1,R530),1))</f>
        <v>0.956043956043956</v>
      </c>
      <c r="S531" s="30" t="n">
        <f aca="false">IF(AND(ISNUMBER(Q531),P531&gt;0),Q531,P531*R531)</f>
        <v>292.549450549451</v>
      </c>
      <c r="T531" s="31" t="n">
        <f aca="false">DAY(EOMONTH(C531,0))</f>
        <v>30</v>
      </c>
    </row>
    <row r="532" customFormat="false" ht="15" hidden="false" customHeight="false" outlineLevel="0" collapsed="false">
      <c r="A532" s="26" t="s">
        <v>88</v>
      </c>
      <c r="B532" s="26" t="s">
        <v>51</v>
      </c>
      <c r="C532" s="27" t="n">
        <v>44470</v>
      </c>
      <c r="D532" s="28" t="n">
        <v>0</v>
      </c>
      <c r="E532" s="28"/>
      <c r="F532" s="29" t="n">
        <f aca="false">IF(AND(ISNUMBER(E532),D532&gt;0),E532/D532,IF($B532=$B531,IF(F531=0,1,F531),1))</f>
        <v>0.821428571428571</v>
      </c>
      <c r="G532" s="30" t="n">
        <f aca="false">IF(AND(ISNUMBER(E532),D532&gt;0),E532,D532*F532)</f>
        <v>0</v>
      </c>
      <c r="H532" s="28" t="n">
        <v>658</v>
      </c>
      <c r="I532" s="28"/>
      <c r="J532" s="29" t="n">
        <f aca="false">IF(AND(ISNUMBER(I532),H532&gt;0),I532/H532,IF($B532=$B531,IF(J531=0,1,J531),1))</f>
        <v>1.46977547495682</v>
      </c>
      <c r="K532" s="30" t="n">
        <f aca="false">IF(AND(ISNUMBER(I532),H532&gt;0),I532,H532*J532)</f>
        <v>967.112262521589</v>
      </c>
      <c r="L532" s="28" t="n">
        <v>306</v>
      </c>
      <c r="M532" s="28"/>
      <c r="N532" s="29" t="n">
        <f aca="false">IF(AND(ISNUMBER(M532),L532&gt;0),M532/L532,IF($B532=$B531,IF(N531=0,1,N531),1))</f>
        <v>0.956043956043956</v>
      </c>
      <c r="O532" s="30" t="n">
        <f aca="false">IF(AND(ISNUMBER(M532),L532&gt;0),M532,L532*N532)</f>
        <v>292.549450549451</v>
      </c>
      <c r="P532" s="28" t="n">
        <v>306</v>
      </c>
      <c r="Q532" s="28"/>
      <c r="R532" s="29" t="n">
        <f aca="false">IF(AND(ISNUMBER(Q532),P532&gt;0),Q532/P532,IF($B532=$B531,IF(R531=0,1,R531),1))</f>
        <v>0.956043956043956</v>
      </c>
      <c r="S532" s="30" t="n">
        <f aca="false">IF(AND(ISNUMBER(Q532),P532&gt;0),Q532,P532*R532)</f>
        <v>292.549450549451</v>
      </c>
      <c r="T532" s="31" t="n">
        <f aca="false">DAY(EOMONTH(C532,0))</f>
        <v>31</v>
      </c>
    </row>
    <row r="533" customFormat="false" ht="15" hidden="false" customHeight="false" outlineLevel="0" collapsed="false">
      <c r="A533" s="26" t="s">
        <v>88</v>
      </c>
      <c r="B533" s="26" t="s">
        <v>51</v>
      </c>
      <c r="C533" s="27" t="n">
        <v>44501</v>
      </c>
      <c r="D533" s="28" t="n">
        <v>0</v>
      </c>
      <c r="E533" s="28"/>
      <c r="F533" s="29" t="n">
        <f aca="false">IF(AND(ISNUMBER(E533),D533&gt;0),E533/D533,IF($B533=$B532,IF(F532=0,1,F532),1))</f>
        <v>0.821428571428571</v>
      </c>
      <c r="G533" s="30" t="n">
        <f aca="false">IF(AND(ISNUMBER(E533),D533&gt;0),E533,D533*F533)</f>
        <v>0</v>
      </c>
      <c r="H533" s="28" t="n">
        <v>610</v>
      </c>
      <c r="I533" s="28"/>
      <c r="J533" s="29" t="n">
        <f aca="false">IF(AND(ISNUMBER(I533),H533&gt;0),I533/H533,IF($B533=$B532,IF(J532=0,1,J532),1))</f>
        <v>1.46977547495682</v>
      </c>
      <c r="K533" s="30" t="n">
        <f aca="false">IF(AND(ISNUMBER(I533),H533&gt;0),I533,H533*J533)</f>
        <v>896.563039723662</v>
      </c>
      <c r="L533" s="28" t="n">
        <v>320</v>
      </c>
      <c r="M533" s="28"/>
      <c r="N533" s="29" t="n">
        <f aca="false">IF(AND(ISNUMBER(M533),L533&gt;0),M533/L533,IF($B533=$B532,IF(N532=0,1,N532),1))</f>
        <v>0.956043956043956</v>
      </c>
      <c r="O533" s="30" t="n">
        <f aca="false">IF(AND(ISNUMBER(M533),L533&gt;0),M533,L533*N533)</f>
        <v>305.934065934066</v>
      </c>
      <c r="P533" s="28" t="n">
        <v>320</v>
      </c>
      <c r="Q533" s="28"/>
      <c r="R533" s="29" t="n">
        <f aca="false">IF(AND(ISNUMBER(Q533),P533&gt;0),Q533/P533,IF($B533=$B532,IF(R532=0,1,R532),1))</f>
        <v>0.956043956043956</v>
      </c>
      <c r="S533" s="30" t="n">
        <f aca="false">IF(AND(ISNUMBER(Q533),P533&gt;0),Q533,P533*R533)</f>
        <v>305.934065934066</v>
      </c>
      <c r="T533" s="31" t="n">
        <f aca="false">DAY(EOMONTH(C533,0))</f>
        <v>30</v>
      </c>
    </row>
    <row r="534" customFormat="false" ht="15" hidden="false" customHeight="false" outlineLevel="0" collapsed="false">
      <c r="A534" s="26" t="s">
        <v>88</v>
      </c>
      <c r="B534" s="26" t="s">
        <v>51</v>
      </c>
      <c r="C534" s="27" t="n">
        <v>44531</v>
      </c>
      <c r="D534" s="28" t="n">
        <v>0</v>
      </c>
      <c r="E534" s="28"/>
      <c r="F534" s="29" t="n">
        <f aca="false">IF(AND(ISNUMBER(E534),D534&gt;0),E534/D534,IF($B534=$B533,IF(F533=0,1,F533),1))</f>
        <v>0.821428571428571</v>
      </c>
      <c r="G534" s="30" t="n">
        <f aca="false">IF(AND(ISNUMBER(E534),D534&gt;0),E534,D534*F534)</f>
        <v>0</v>
      </c>
      <c r="H534" s="28" t="n">
        <v>603</v>
      </c>
      <c r="I534" s="28"/>
      <c r="J534" s="29" t="n">
        <f aca="false">IF(AND(ISNUMBER(I534),H534&gt;0),I534/H534,IF($B534=$B533,IF(J533=0,1,J533),1))</f>
        <v>1.46977547495682</v>
      </c>
      <c r="K534" s="30" t="n">
        <f aca="false">IF(AND(ISNUMBER(I534),H534&gt;0),I534,H534*J534)</f>
        <v>886.274611398964</v>
      </c>
      <c r="L534" s="28" t="n">
        <v>303</v>
      </c>
      <c r="M534" s="28"/>
      <c r="N534" s="29" t="n">
        <f aca="false">IF(AND(ISNUMBER(M534),L534&gt;0),M534/L534,IF($B534=$B533,IF(N533=0,1,N533),1))</f>
        <v>0.956043956043956</v>
      </c>
      <c r="O534" s="30" t="n">
        <f aca="false">IF(AND(ISNUMBER(M534),L534&gt;0),M534,L534*N534)</f>
        <v>289.681318681319</v>
      </c>
      <c r="P534" s="28" t="n">
        <v>303</v>
      </c>
      <c r="Q534" s="28"/>
      <c r="R534" s="29" t="n">
        <f aca="false">IF(AND(ISNUMBER(Q534),P534&gt;0),Q534/P534,IF($B534=$B533,IF(R533=0,1,R533),1))</f>
        <v>0.956043956043956</v>
      </c>
      <c r="S534" s="30" t="n">
        <f aca="false">IF(AND(ISNUMBER(Q534),P534&gt;0),Q534,P534*R534)</f>
        <v>289.681318681319</v>
      </c>
      <c r="T534" s="31" t="n">
        <f aca="false">DAY(EOMONTH(C534,0))</f>
        <v>31</v>
      </c>
    </row>
    <row r="535" customFormat="false" ht="15" hidden="false" customHeight="false" outlineLevel="0" collapsed="false">
      <c r="A535" s="26" t="s">
        <v>88</v>
      </c>
      <c r="B535" s="26" t="s">
        <v>51</v>
      </c>
      <c r="C535" s="27" t="n">
        <v>44562</v>
      </c>
      <c r="D535" s="28" t="n">
        <v>0</v>
      </c>
      <c r="E535" s="28"/>
      <c r="F535" s="29" t="n">
        <f aca="false">IF(AND(ISNUMBER(E535),D535&gt;0),E535/D535,IF($B535=$B534,IF(F534=0,1,F534),1))</f>
        <v>0.821428571428571</v>
      </c>
      <c r="G535" s="30" t="n">
        <f aca="false">IF(AND(ISNUMBER(E535),D535&gt;0),E535,D535*F535)</f>
        <v>0</v>
      </c>
      <c r="H535" s="28" t="n">
        <v>758</v>
      </c>
      <c r="I535" s="28"/>
      <c r="J535" s="29" t="n">
        <f aca="false">IF(AND(ISNUMBER(I535),H535&gt;0),I535/H535,IF($B535=$B534,IF(J534=0,1,J534),1))</f>
        <v>1.46977547495682</v>
      </c>
      <c r="K535" s="30" t="n">
        <f aca="false">IF(AND(ISNUMBER(I535),H535&gt;0),I535,H535*J535)</f>
        <v>1114.08981001727</v>
      </c>
      <c r="L535" s="28" t="n">
        <v>330</v>
      </c>
      <c r="M535" s="28"/>
      <c r="N535" s="29" t="n">
        <f aca="false">IF(AND(ISNUMBER(M535),L535&gt;0),M535/L535,IF($B535=$B534,IF(N534=0,1,N534),1))</f>
        <v>0.956043956043956</v>
      </c>
      <c r="O535" s="30" t="n">
        <f aca="false">IF(AND(ISNUMBER(M535),L535&gt;0),M535,L535*N535)</f>
        <v>315.494505494506</v>
      </c>
      <c r="P535" s="28" t="n">
        <v>330</v>
      </c>
      <c r="Q535" s="28"/>
      <c r="R535" s="29" t="n">
        <f aca="false">IF(AND(ISNUMBER(Q535),P535&gt;0),Q535/P535,IF($B535=$B534,IF(R534=0,1,R534),1))</f>
        <v>0.956043956043956</v>
      </c>
      <c r="S535" s="30" t="n">
        <f aca="false">IF(AND(ISNUMBER(Q535),P535&gt;0),Q535,P535*R535)</f>
        <v>315.494505494506</v>
      </c>
      <c r="T535" s="31" t="n">
        <f aca="false">DAY(EOMONTH(C535,0))</f>
        <v>31</v>
      </c>
    </row>
    <row r="536" customFormat="false" ht="15" hidden="false" customHeight="false" outlineLevel="0" collapsed="false">
      <c r="A536" s="26" t="s">
        <v>88</v>
      </c>
      <c r="B536" s="26" t="s">
        <v>51</v>
      </c>
      <c r="C536" s="27" t="n">
        <v>44593</v>
      </c>
      <c r="D536" s="28" t="n">
        <v>0</v>
      </c>
      <c r="E536" s="28"/>
      <c r="F536" s="29" t="n">
        <f aca="false">IF(AND(ISNUMBER(E536),D536&gt;0),E536/D536,IF($B536=$B535,IF(F535=0,1,F535),1))</f>
        <v>0.821428571428571</v>
      </c>
      <c r="G536" s="30" t="n">
        <f aca="false">IF(AND(ISNUMBER(E536),D536&gt;0),E536,D536*F536)</f>
        <v>0</v>
      </c>
      <c r="H536" s="28" t="n">
        <v>767</v>
      </c>
      <c r="I536" s="28"/>
      <c r="J536" s="29" t="n">
        <f aca="false">IF(AND(ISNUMBER(I536),H536&gt;0),I536/H536,IF($B536=$B535,IF(J535=0,1,J535),1))</f>
        <v>1.46977547495682</v>
      </c>
      <c r="K536" s="30" t="n">
        <f aca="false">IF(AND(ISNUMBER(I536),H536&gt;0),I536,H536*J536)</f>
        <v>1127.31778929188</v>
      </c>
      <c r="L536" s="28" t="n">
        <v>354</v>
      </c>
      <c r="M536" s="28"/>
      <c r="N536" s="29" t="n">
        <f aca="false">IF(AND(ISNUMBER(M536),L536&gt;0),M536/L536,IF($B536=$B535,IF(N535=0,1,N535),1))</f>
        <v>0.956043956043956</v>
      </c>
      <c r="O536" s="30" t="n">
        <f aca="false">IF(AND(ISNUMBER(M536),L536&gt;0),M536,L536*N536)</f>
        <v>338.43956043956</v>
      </c>
      <c r="P536" s="28" t="n">
        <v>354</v>
      </c>
      <c r="Q536" s="28"/>
      <c r="R536" s="29" t="n">
        <f aca="false">IF(AND(ISNUMBER(Q536),P536&gt;0),Q536/P536,IF($B536=$B535,IF(R535=0,1,R535),1))</f>
        <v>0.956043956043956</v>
      </c>
      <c r="S536" s="30" t="n">
        <f aca="false">IF(AND(ISNUMBER(Q536),P536&gt;0),Q536,P536*R536)</f>
        <v>338.43956043956</v>
      </c>
      <c r="T536" s="31" t="n">
        <f aca="false">DAY(EOMONTH(C536,0))</f>
        <v>28</v>
      </c>
    </row>
    <row r="537" customFormat="false" ht="15" hidden="false" customHeight="false" outlineLevel="0" collapsed="false">
      <c r="A537" s="26" t="s">
        <v>88</v>
      </c>
      <c r="B537" s="26" t="s">
        <v>51</v>
      </c>
      <c r="C537" s="27" t="n">
        <v>44621</v>
      </c>
      <c r="D537" s="28" t="n">
        <v>0</v>
      </c>
      <c r="E537" s="28"/>
      <c r="F537" s="29" t="n">
        <f aca="false">IF(AND(ISNUMBER(E537),D537&gt;0),E537/D537,IF($B537=$B536,IF(F536=0,1,F536),1))</f>
        <v>0.821428571428571</v>
      </c>
      <c r="G537" s="30" t="n">
        <f aca="false">IF(AND(ISNUMBER(E537),D537&gt;0),E537,D537*F537)</f>
        <v>0</v>
      </c>
      <c r="H537" s="28" t="n">
        <v>757</v>
      </c>
      <c r="I537" s="28"/>
      <c r="J537" s="29" t="n">
        <f aca="false">IF(AND(ISNUMBER(I537),H537&gt;0),I537/H537,IF($B537=$B536,IF(J536=0,1,J536),1))</f>
        <v>1.46977547495682</v>
      </c>
      <c r="K537" s="30" t="n">
        <f aca="false">IF(AND(ISNUMBER(I537),H537&gt;0),I537,H537*J537)</f>
        <v>1112.62003454231</v>
      </c>
      <c r="L537" s="28" t="n">
        <v>362</v>
      </c>
      <c r="M537" s="28"/>
      <c r="N537" s="29" t="n">
        <f aca="false">IF(AND(ISNUMBER(M537),L537&gt;0),M537/L537,IF($B537=$B536,IF(N536=0,1,N536),1))</f>
        <v>0.956043956043956</v>
      </c>
      <c r="O537" s="30" t="n">
        <f aca="false">IF(AND(ISNUMBER(M537),L537&gt;0),M537,L537*N537)</f>
        <v>346.087912087912</v>
      </c>
      <c r="P537" s="28" t="n">
        <v>362</v>
      </c>
      <c r="Q537" s="28"/>
      <c r="R537" s="29" t="n">
        <f aca="false">IF(AND(ISNUMBER(Q537),P537&gt;0),Q537/P537,IF($B537=$B536,IF(R536=0,1,R536),1))</f>
        <v>0.956043956043956</v>
      </c>
      <c r="S537" s="30" t="n">
        <f aca="false">IF(AND(ISNUMBER(Q537),P537&gt;0),Q537,P537*R537)</f>
        <v>346.087912087912</v>
      </c>
      <c r="T537" s="31" t="n">
        <f aca="false">DAY(EOMONTH(C537,0))</f>
        <v>31</v>
      </c>
    </row>
    <row r="538" customFormat="false" ht="15" hidden="false" customHeight="false" outlineLevel="0" collapsed="false">
      <c r="A538" s="26" t="s">
        <v>88</v>
      </c>
      <c r="B538" s="26" t="s">
        <v>51</v>
      </c>
      <c r="C538" s="27" t="n">
        <v>44652</v>
      </c>
      <c r="D538" s="28" t="n">
        <v>0</v>
      </c>
      <c r="E538" s="28"/>
      <c r="F538" s="29" t="n">
        <f aca="false">IF(AND(ISNUMBER(E538),D538&gt;0),E538/D538,IF($B538=$B537,IF(F537=0,1,F537),1))</f>
        <v>0.821428571428571</v>
      </c>
      <c r="G538" s="30" t="n">
        <f aca="false">IF(AND(ISNUMBER(E538),D538&gt;0),E538,D538*F538)</f>
        <v>0</v>
      </c>
      <c r="H538" s="28" t="n">
        <v>822</v>
      </c>
      <c r="I538" s="28"/>
      <c r="J538" s="29" t="n">
        <f aca="false">IF(AND(ISNUMBER(I538),H538&gt;0),I538/H538,IF($B538=$B537,IF(J537=0,1,J537),1))</f>
        <v>1.46977547495682</v>
      </c>
      <c r="K538" s="30" t="n">
        <f aca="false">IF(AND(ISNUMBER(I538),H538&gt;0),I538,H538*J538)</f>
        <v>1208.15544041451</v>
      </c>
      <c r="L538" s="28" t="n">
        <v>329</v>
      </c>
      <c r="M538" s="28"/>
      <c r="N538" s="29" t="n">
        <f aca="false">IF(AND(ISNUMBER(M538),L538&gt;0),M538/L538,IF($B538=$B537,IF(N537=0,1,N537),1))</f>
        <v>0.956043956043956</v>
      </c>
      <c r="O538" s="30" t="n">
        <f aca="false">IF(AND(ISNUMBER(M538),L538&gt;0),M538,L538*N538)</f>
        <v>314.538461538462</v>
      </c>
      <c r="P538" s="28" t="n">
        <v>329</v>
      </c>
      <c r="Q538" s="28"/>
      <c r="R538" s="29" t="n">
        <f aca="false">IF(AND(ISNUMBER(Q538),P538&gt;0),Q538/P538,IF($B538=$B537,IF(R537=0,1,R537),1))</f>
        <v>0.956043956043956</v>
      </c>
      <c r="S538" s="30" t="n">
        <f aca="false">IF(AND(ISNUMBER(Q538),P538&gt;0),Q538,P538*R538)</f>
        <v>314.538461538462</v>
      </c>
      <c r="T538" s="31" t="n">
        <f aca="false">DAY(EOMONTH(C538,0))</f>
        <v>30</v>
      </c>
    </row>
    <row r="539" customFormat="false" ht="15" hidden="false" customHeight="false" outlineLevel="0" collapsed="false">
      <c r="A539" s="26" t="s">
        <v>88</v>
      </c>
      <c r="B539" s="26" t="s">
        <v>51</v>
      </c>
      <c r="C539" s="27" t="n">
        <v>44682</v>
      </c>
      <c r="D539" s="28" t="n">
        <v>0</v>
      </c>
      <c r="E539" s="28"/>
      <c r="F539" s="29" t="n">
        <f aca="false">IF(AND(ISNUMBER(E539),D539&gt;0),E539/D539,IF($B539=$B538,IF(F538=0,1,F538),1))</f>
        <v>0.821428571428571</v>
      </c>
      <c r="G539" s="30" t="n">
        <f aca="false">IF(AND(ISNUMBER(E539),D539&gt;0),E539,D539*F539)</f>
        <v>0</v>
      </c>
      <c r="H539" s="28" t="n">
        <v>847</v>
      </c>
      <c r="I539" s="28"/>
      <c r="J539" s="29" t="n">
        <f aca="false">IF(AND(ISNUMBER(I539),H539&gt;0),I539/H539,IF($B539=$B538,IF(J538=0,1,J538),1))</f>
        <v>1.46977547495682</v>
      </c>
      <c r="K539" s="30" t="n">
        <f aca="false">IF(AND(ISNUMBER(I539),H539&gt;0),I539,H539*J539)</f>
        <v>1244.89982728843</v>
      </c>
      <c r="L539" s="28" t="n">
        <v>339</v>
      </c>
      <c r="M539" s="28"/>
      <c r="N539" s="29" t="n">
        <f aca="false">IF(AND(ISNUMBER(M539),L539&gt;0),M539/L539,IF($B539=$B538,IF(N538=0,1,N538),1))</f>
        <v>0.956043956043956</v>
      </c>
      <c r="O539" s="30" t="n">
        <f aca="false">IF(AND(ISNUMBER(M539),L539&gt;0),M539,L539*N539)</f>
        <v>324.098901098901</v>
      </c>
      <c r="P539" s="28" t="n">
        <v>339</v>
      </c>
      <c r="Q539" s="28"/>
      <c r="R539" s="29" t="n">
        <f aca="false">IF(AND(ISNUMBER(Q539),P539&gt;0),Q539/P539,IF($B539=$B538,IF(R538=0,1,R538),1))</f>
        <v>0.956043956043956</v>
      </c>
      <c r="S539" s="30" t="n">
        <f aca="false">IF(AND(ISNUMBER(Q539),P539&gt;0),Q539,P539*R539)</f>
        <v>324.098901098901</v>
      </c>
      <c r="T539" s="31" t="n">
        <f aca="false">DAY(EOMONTH(C539,0))</f>
        <v>31</v>
      </c>
    </row>
    <row r="540" customFormat="false" ht="15" hidden="false" customHeight="false" outlineLevel="0" collapsed="false">
      <c r="A540" s="26" t="s">
        <v>88</v>
      </c>
      <c r="B540" s="26" t="s">
        <v>51</v>
      </c>
      <c r="C540" s="27" t="n">
        <v>44713</v>
      </c>
      <c r="D540" s="28" t="n">
        <v>0</v>
      </c>
      <c r="E540" s="28"/>
      <c r="F540" s="29" t="n">
        <f aca="false">IF(AND(ISNUMBER(E540),D540&gt;0),E540/D540,IF($B540=$B539,IF(F539=0,1,F539),1))</f>
        <v>0.821428571428571</v>
      </c>
      <c r="G540" s="30" t="n">
        <f aca="false">IF(AND(ISNUMBER(E540),D540&gt;0),E540,D540*F540)</f>
        <v>0</v>
      </c>
      <c r="H540" s="28" t="n">
        <v>793</v>
      </c>
      <c r="I540" s="28"/>
      <c r="J540" s="29" t="n">
        <f aca="false">IF(AND(ISNUMBER(I540),H540&gt;0),I540/H540,IF($B540=$B539,IF(J539=0,1,J539),1))</f>
        <v>1.46977547495682</v>
      </c>
      <c r="K540" s="30" t="n">
        <f aca="false">IF(AND(ISNUMBER(I540),H540&gt;0),I540,H540*J540)</f>
        <v>1165.53195164076</v>
      </c>
      <c r="L540" s="28" t="n">
        <v>314</v>
      </c>
      <c r="M540" s="28"/>
      <c r="N540" s="29" t="n">
        <f aca="false">IF(AND(ISNUMBER(M540),L540&gt;0),M540/L540,IF($B540=$B539,IF(N539=0,1,N539),1))</f>
        <v>0.956043956043956</v>
      </c>
      <c r="O540" s="30" t="n">
        <f aca="false">IF(AND(ISNUMBER(M540),L540&gt;0),M540,L540*N540)</f>
        <v>300.197802197802</v>
      </c>
      <c r="P540" s="28" t="n">
        <v>314</v>
      </c>
      <c r="Q540" s="28"/>
      <c r="R540" s="29" t="n">
        <f aca="false">IF(AND(ISNUMBER(Q540),P540&gt;0),Q540/P540,IF($B540=$B539,IF(R539=0,1,R539),1))</f>
        <v>0.956043956043956</v>
      </c>
      <c r="S540" s="30" t="n">
        <f aca="false">IF(AND(ISNUMBER(Q540),P540&gt;0),Q540,P540*R540)</f>
        <v>300.197802197802</v>
      </c>
      <c r="T540" s="31" t="n">
        <f aca="false">DAY(EOMONTH(C540,0))</f>
        <v>30</v>
      </c>
    </row>
    <row r="541" customFormat="false" ht="15" hidden="false" customHeight="false" outlineLevel="0" collapsed="false">
      <c r="A541" s="26" t="s">
        <v>88</v>
      </c>
      <c r="B541" s="26" t="s">
        <v>51</v>
      </c>
      <c r="C541" s="27" t="n">
        <v>44743</v>
      </c>
      <c r="D541" s="28" t="n">
        <v>0</v>
      </c>
      <c r="E541" s="28"/>
      <c r="F541" s="29" t="n">
        <f aca="false">IF(AND(ISNUMBER(E541),D541&gt;0),E541/D541,IF($B541=$B540,IF(F540=0,1,F540),1))</f>
        <v>0.821428571428571</v>
      </c>
      <c r="G541" s="30" t="n">
        <f aca="false">IF(AND(ISNUMBER(E541),D541&gt;0),E541,D541*F541)</f>
        <v>0</v>
      </c>
      <c r="H541" s="28" t="n">
        <v>811</v>
      </c>
      <c r="I541" s="28"/>
      <c r="J541" s="29" t="n">
        <f aca="false">IF(AND(ISNUMBER(I541),H541&gt;0),I541/H541,IF($B541=$B540,IF(J540=0,1,J540),1))</f>
        <v>1.46977547495682</v>
      </c>
      <c r="K541" s="30" t="n">
        <f aca="false">IF(AND(ISNUMBER(I541),H541&gt;0),I541,H541*J541)</f>
        <v>1191.98791018998</v>
      </c>
      <c r="L541" s="28" t="n">
        <v>309</v>
      </c>
      <c r="M541" s="28"/>
      <c r="N541" s="29" t="n">
        <f aca="false">IF(AND(ISNUMBER(M541),L541&gt;0),M541/L541,IF($B541=$B540,IF(N540=0,1,N540),1))</f>
        <v>0.956043956043956</v>
      </c>
      <c r="O541" s="30" t="n">
        <f aca="false">IF(AND(ISNUMBER(M541),L541&gt;0),M541,L541*N541)</f>
        <v>295.417582417582</v>
      </c>
      <c r="P541" s="28" t="n">
        <v>309</v>
      </c>
      <c r="Q541" s="28"/>
      <c r="R541" s="29" t="n">
        <f aca="false">IF(AND(ISNUMBER(Q541),P541&gt;0),Q541/P541,IF($B541=$B540,IF(R540=0,1,R540),1))</f>
        <v>0.956043956043956</v>
      </c>
      <c r="S541" s="30" t="n">
        <f aca="false">IF(AND(ISNUMBER(Q541),P541&gt;0),Q541,P541*R541)</f>
        <v>295.417582417582</v>
      </c>
      <c r="T541" s="31" t="n">
        <f aca="false">DAY(EOMONTH(C541,0))</f>
        <v>31</v>
      </c>
    </row>
    <row r="542" customFormat="false" ht="15" hidden="false" customHeight="false" outlineLevel="0" collapsed="false">
      <c r="A542" s="26" t="s">
        <v>88</v>
      </c>
      <c r="B542" s="26" t="s">
        <v>51</v>
      </c>
      <c r="C542" s="27" t="n">
        <v>44774</v>
      </c>
      <c r="D542" s="28" t="n">
        <v>0</v>
      </c>
      <c r="E542" s="28"/>
      <c r="F542" s="29" t="n">
        <f aca="false">IF(AND(ISNUMBER(E542),D542&gt;0),E542/D542,IF($B542=$B541,IF(F541=0,1,F541),1))</f>
        <v>0.821428571428571</v>
      </c>
      <c r="G542" s="30" t="n">
        <f aca="false">IF(AND(ISNUMBER(E542),D542&gt;0),E542,D542*F542)</f>
        <v>0</v>
      </c>
      <c r="H542" s="28" t="n">
        <v>793</v>
      </c>
      <c r="I542" s="28"/>
      <c r="J542" s="29" t="n">
        <f aca="false">IF(AND(ISNUMBER(I542),H542&gt;0),I542/H542,IF($B542=$B541,IF(J541=0,1,J541),1))</f>
        <v>1.46977547495682</v>
      </c>
      <c r="K542" s="30" t="n">
        <f aca="false">IF(AND(ISNUMBER(I542),H542&gt;0),I542,H542*J542)</f>
        <v>1165.53195164076</v>
      </c>
      <c r="L542" s="28" t="n">
        <v>305</v>
      </c>
      <c r="M542" s="28"/>
      <c r="N542" s="29" t="n">
        <f aca="false">IF(AND(ISNUMBER(M542),L542&gt;0),M542/L542,IF($B542=$B541,IF(N541=0,1,N541),1))</f>
        <v>0.956043956043956</v>
      </c>
      <c r="O542" s="30" t="n">
        <f aca="false">IF(AND(ISNUMBER(M542),L542&gt;0),M542,L542*N542)</f>
        <v>291.593406593407</v>
      </c>
      <c r="P542" s="28" t="n">
        <v>305</v>
      </c>
      <c r="Q542" s="28"/>
      <c r="R542" s="29" t="n">
        <f aca="false">IF(AND(ISNUMBER(Q542),P542&gt;0),Q542/P542,IF($B542=$B541,IF(R541=0,1,R541),1))</f>
        <v>0.956043956043956</v>
      </c>
      <c r="S542" s="30" t="n">
        <f aca="false">IF(AND(ISNUMBER(Q542),P542&gt;0),Q542,P542*R542)</f>
        <v>291.593406593407</v>
      </c>
      <c r="T542" s="31" t="n">
        <f aca="false">DAY(EOMONTH(C542,0))</f>
        <v>31</v>
      </c>
    </row>
    <row r="543" customFormat="false" ht="15" hidden="false" customHeight="false" outlineLevel="0" collapsed="false">
      <c r="A543" s="26" t="s">
        <v>88</v>
      </c>
      <c r="B543" s="26" t="s">
        <v>51</v>
      </c>
      <c r="C543" s="27" t="n">
        <v>44805</v>
      </c>
      <c r="D543" s="28" t="n">
        <v>0</v>
      </c>
      <c r="E543" s="28"/>
      <c r="F543" s="29" t="n">
        <f aca="false">IF(AND(ISNUMBER(E543),D543&gt;0),E543/D543,IF($B543=$B542,IF(F542=0,1,F542),1))</f>
        <v>0.821428571428571</v>
      </c>
      <c r="G543" s="30" t="n">
        <f aca="false">IF(AND(ISNUMBER(E543),D543&gt;0),E543,D543*F543)</f>
        <v>0</v>
      </c>
      <c r="H543" s="28" t="n">
        <v>797</v>
      </c>
      <c r="I543" s="28"/>
      <c r="J543" s="29" t="n">
        <f aca="false">IF(AND(ISNUMBER(I543),H543&gt;0),I543/H543,IF($B543=$B542,IF(J542=0,1,J542),1))</f>
        <v>1.46977547495682</v>
      </c>
      <c r="K543" s="30" t="n">
        <f aca="false">IF(AND(ISNUMBER(I543),H543&gt;0),I543,H543*J543)</f>
        <v>1171.41105354059</v>
      </c>
      <c r="L543" s="28" t="n">
        <v>303</v>
      </c>
      <c r="M543" s="28"/>
      <c r="N543" s="29" t="n">
        <f aca="false">IF(AND(ISNUMBER(M543),L543&gt;0),M543/L543,IF($B543=$B542,IF(N542=0,1,N542),1))</f>
        <v>0.956043956043956</v>
      </c>
      <c r="O543" s="30" t="n">
        <f aca="false">IF(AND(ISNUMBER(M543),L543&gt;0),M543,L543*N543)</f>
        <v>289.681318681319</v>
      </c>
      <c r="P543" s="28" t="n">
        <v>303</v>
      </c>
      <c r="Q543" s="28"/>
      <c r="R543" s="29" t="n">
        <f aca="false">IF(AND(ISNUMBER(Q543),P543&gt;0),Q543/P543,IF($B543=$B542,IF(R542=0,1,R542),1))</f>
        <v>0.956043956043956</v>
      </c>
      <c r="S543" s="30" t="n">
        <f aca="false">IF(AND(ISNUMBER(Q543),P543&gt;0),Q543,P543*R543)</f>
        <v>289.681318681319</v>
      </c>
      <c r="T543" s="31" t="n">
        <f aca="false">DAY(EOMONTH(C543,0))</f>
        <v>30</v>
      </c>
    </row>
    <row r="544" customFormat="false" ht="15" hidden="false" customHeight="false" outlineLevel="0" collapsed="false">
      <c r="A544" s="26" t="s">
        <v>88</v>
      </c>
      <c r="B544" s="26" t="s">
        <v>51</v>
      </c>
      <c r="C544" s="27" t="n">
        <v>44835</v>
      </c>
      <c r="D544" s="28" t="n">
        <v>0</v>
      </c>
      <c r="E544" s="28"/>
      <c r="F544" s="29" t="n">
        <f aca="false">IF(AND(ISNUMBER(E544),D544&gt;0),E544/D544,IF($B544=$B543,IF(F543=0,1,F543),1))</f>
        <v>0.821428571428571</v>
      </c>
      <c r="G544" s="30" t="n">
        <f aca="false">IF(AND(ISNUMBER(E544),D544&gt;0),E544,D544*F544)</f>
        <v>0</v>
      </c>
      <c r="H544" s="28" t="n">
        <v>819</v>
      </c>
      <c r="I544" s="28"/>
      <c r="J544" s="29" t="n">
        <f aca="false">IF(AND(ISNUMBER(I544),H544&gt;0),I544/H544,IF($B544=$B543,IF(J543=0,1,J543),1))</f>
        <v>1.46977547495682</v>
      </c>
      <c r="K544" s="30" t="n">
        <f aca="false">IF(AND(ISNUMBER(I544),H544&gt;0),I544,H544*J544)</f>
        <v>1203.74611398964</v>
      </c>
      <c r="L544" s="28" t="n">
        <v>289</v>
      </c>
      <c r="M544" s="28"/>
      <c r="N544" s="29" t="n">
        <f aca="false">IF(AND(ISNUMBER(M544),L544&gt;0),M544/L544,IF($B544=$B543,IF(N543=0,1,N543),1))</f>
        <v>0.956043956043956</v>
      </c>
      <c r="O544" s="30" t="n">
        <f aca="false">IF(AND(ISNUMBER(M544),L544&gt;0),M544,L544*N544)</f>
        <v>276.296703296703</v>
      </c>
      <c r="P544" s="28" t="n">
        <v>289</v>
      </c>
      <c r="Q544" s="28"/>
      <c r="R544" s="29" t="n">
        <f aca="false">IF(AND(ISNUMBER(Q544),P544&gt;0),Q544/P544,IF($B544=$B543,IF(R543=0,1,R543),1))</f>
        <v>0.956043956043956</v>
      </c>
      <c r="S544" s="30" t="n">
        <f aca="false">IF(AND(ISNUMBER(Q544),P544&gt;0),Q544,P544*R544)</f>
        <v>276.296703296703</v>
      </c>
      <c r="T544" s="31" t="n">
        <f aca="false">DAY(EOMONTH(C544,0))</f>
        <v>31</v>
      </c>
    </row>
    <row r="545" customFormat="false" ht="15" hidden="false" customHeight="false" outlineLevel="0" collapsed="false">
      <c r="A545" s="26" t="s">
        <v>88</v>
      </c>
      <c r="B545" s="26" t="s">
        <v>51</v>
      </c>
      <c r="C545" s="27" t="n">
        <v>44866</v>
      </c>
      <c r="D545" s="28" t="n">
        <v>0</v>
      </c>
      <c r="E545" s="28"/>
      <c r="F545" s="29" t="n">
        <f aca="false">IF(AND(ISNUMBER(E545),D545&gt;0),E545/D545,IF($B545=$B544,IF(F544=0,1,F544),1))</f>
        <v>0.821428571428571</v>
      </c>
      <c r="G545" s="30" t="n">
        <f aca="false">IF(AND(ISNUMBER(E545),D545&gt;0),E545,D545*F545)</f>
        <v>0</v>
      </c>
      <c r="H545" s="28" t="n">
        <v>830</v>
      </c>
      <c r="I545" s="28"/>
      <c r="J545" s="29" t="n">
        <f aca="false">IF(AND(ISNUMBER(I545),H545&gt;0),I545/H545,IF($B545=$B544,IF(J544=0,1,J544),1))</f>
        <v>1.46977547495682</v>
      </c>
      <c r="K545" s="30" t="n">
        <f aca="false">IF(AND(ISNUMBER(I545),H545&gt;0),I545,H545*J545)</f>
        <v>1219.91364421416</v>
      </c>
      <c r="L545" s="28" t="n">
        <v>326</v>
      </c>
      <c r="M545" s="28"/>
      <c r="N545" s="29" t="n">
        <f aca="false">IF(AND(ISNUMBER(M545),L545&gt;0),M545/L545,IF($B545=$B544,IF(N544=0,1,N544),1))</f>
        <v>0.956043956043956</v>
      </c>
      <c r="O545" s="30" t="n">
        <f aca="false">IF(AND(ISNUMBER(M545),L545&gt;0),M545,L545*N545)</f>
        <v>311.67032967033</v>
      </c>
      <c r="P545" s="28" t="n">
        <v>326</v>
      </c>
      <c r="Q545" s="28"/>
      <c r="R545" s="29" t="n">
        <f aca="false">IF(AND(ISNUMBER(Q545),P545&gt;0),Q545/P545,IF($B545=$B544,IF(R544=0,1,R544),1))</f>
        <v>0.956043956043956</v>
      </c>
      <c r="S545" s="30" t="n">
        <f aca="false">IF(AND(ISNUMBER(Q545),P545&gt;0),Q545,P545*R545)</f>
        <v>311.67032967033</v>
      </c>
      <c r="T545" s="31" t="n">
        <f aca="false">DAY(EOMONTH(C545,0))</f>
        <v>30</v>
      </c>
    </row>
    <row r="546" customFormat="false" ht="15" hidden="false" customHeight="false" outlineLevel="0" collapsed="false">
      <c r="A546" s="26" t="s">
        <v>88</v>
      </c>
      <c r="B546" s="26" t="s">
        <v>51</v>
      </c>
      <c r="C546" s="27" t="n">
        <v>44896</v>
      </c>
      <c r="D546" s="28" t="n">
        <v>0</v>
      </c>
      <c r="E546" s="28"/>
      <c r="F546" s="29" t="n">
        <f aca="false">IF(AND(ISNUMBER(E546),D546&gt;0),E546/D546,IF($B546=$B545,IF(F545=0,1,F545),1))</f>
        <v>0.821428571428571</v>
      </c>
      <c r="G546" s="30" t="n">
        <f aca="false">IF(AND(ISNUMBER(E546),D546&gt;0),E546,D546*F546)</f>
        <v>0</v>
      </c>
      <c r="H546" s="28" t="n">
        <v>797</v>
      </c>
      <c r="I546" s="28"/>
      <c r="J546" s="29" t="n">
        <f aca="false">IF(AND(ISNUMBER(I546),H546&gt;0),I546/H546,IF($B546=$B545,IF(J545=0,1,J545),1))</f>
        <v>1.46977547495682</v>
      </c>
      <c r="K546" s="30" t="n">
        <f aca="false">IF(AND(ISNUMBER(I546),H546&gt;0),I546,H546*J546)</f>
        <v>1171.41105354059</v>
      </c>
      <c r="L546" s="28" t="n">
        <v>314</v>
      </c>
      <c r="M546" s="28"/>
      <c r="N546" s="29" t="n">
        <f aca="false">IF(AND(ISNUMBER(M546),L546&gt;0),M546/L546,IF($B546=$B545,IF(N545=0,1,N545),1))</f>
        <v>0.956043956043956</v>
      </c>
      <c r="O546" s="30" t="n">
        <f aca="false">IF(AND(ISNUMBER(M546),L546&gt;0),M546,L546*N546)</f>
        <v>300.197802197802</v>
      </c>
      <c r="P546" s="28" t="n">
        <v>314</v>
      </c>
      <c r="Q546" s="28"/>
      <c r="R546" s="29" t="n">
        <f aca="false">IF(AND(ISNUMBER(Q546),P546&gt;0),Q546/P546,IF($B546=$B545,IF(R545=0,1,R545),1))</f>
        <v>0.956043956043956</v>
      </c>
      <c r="S546" s="30" t="n">
        <f aca="false">IF(AND(ISNUMBER(Q546),P546&gt;0),Q546,P546*R546)</f>
        <v>300.197802197802</v>
      </c>
      <c r="T546" s="31" t="n">
        <f aca="false">DAY(EOMONTH(C546,0))</f>
        <v>31</v>
      </c>
    </row>
    <row r="547" customFormat="false" ht="15" hidden="false" customHeight="false" outlineLevel="0" collapsed="false">
      <c r="A547" s="26" t="s">
        <v>88</v>
      </c>
      <c r="B547" s="26" t="s">
        <v>51</v>
      </c>
      <c r="C547" s="27" t="n">
        <v>44927</v>
      </c>
      <c r="D547" s="28" t="n">
        <v>0</v>
      </c>
      <c r="E547" s="28"/>
      <c r="F547" s="29" t="n">
        <f aca="false">IF(AND(ISNUMBER(E547),D547&gt;0),E547/D547,IF($B547=$B546,IF(F546=0,1,F546),1))</f>
        <v>0.821428571428571</v>
      </c>
      <c r="G547" s="30" t="n">
        <f aca="false">IF(AND(ISNUMBER(E547),D547&gt;0),E547,D547*F547)</f>
        <v>0</v>
      </c>
      <c r="H547" s="28" t="n">
        <v>752</v>
      </c>
      <c r="I547" s="28"/>
      <c r="J547" s="29" t="n">
        <f aca="false">IF(AND(ISNUMBER(I547),H547&gt;0),I547/H547,IF($B547=$B546,IF(J546=0,1,J546),1))</f>
        <v>1.46977547495682</v>
      </c>
      <c r="K547" s="30" t="n">
        <f aca="false">IF(AND(ISNUMBER(I547),H547&gt;0),I547,H547*J547)</f>
        <v>1105.27115716753</v>
      </c>
      <c r="L547" s="28" t="n">
        <v>296</v>
      </c>
      <c r="M547" s="28"/>
      <c r="N547" s="29" t="n">
        <f aca="false">IF(AND(ISNUMBER(M547),L547&gt;0),M547/L547,IF($B547=$B546,IF(N546=0,1,N546),1))</f>
        <v>0.956043956043956</v>
      </c>
      <c r="O547" s="30" t="n">
        <f aca="false">IF(AND(ISNUMBER(M547),L547&gt;0),M547,L547*N547)</f>
        <v>282.989010989011</v>
      </c>
      <c r="P547" s="28" t="n">
        <v>296</v>
      </c>
      <c r="Q547" s="28"/>
      <c r="R547" s="29" t="n">
        <f aca="false">IF(AND(ISNUMBER(Q547),P547&gt;0),Q547/P547,IF($B547=$B546,IF(R546=0,1,R546),1))</f>
        <v>0.956043956043956</v>
      </c>
      <c r="S547" s="30" t="n">
        <f aca="false">IF(AND(ISNUMBER(Q547),P547&gt;0),Q547,P547*R547)</f>
        <v>282.989010989011</v>
      </c>
      <c r="T547" s="31" t="n">
        <f aca="false">DAY(EOMONTH(C547,0))</f>
        <v>31</v>
      </c>
    </row>
    <row r="548" customFormat="false" ht="15" hidden="false" customHeight="false" outlineLevel="0" collapsed="false">
      <c r="A548" s="26" t="s">
        <v>88</v>
      </c>
      <c r="B548" s="26" t="s">
        <v>51</v>
      </c>
      <c r="C548" s="27" t="n">
        <v>44958</v>
      </c>
      <c r="D548" s="28" t="n">
        <v>0</v>
      </c>
      <c r="E548" s="28"/>
      <c r="F548" s="29" t="n">
        <f aca="false">IF(AND(ISNUMBER(E548),D548&gt;0),E548/D548,IF($B548=$B547,IF(F547=0,1,F547),1))</f>
        <v>0.821428571428571</v>
      </c>
      <c r="G548" s="30" t="n">
        <f aca="false">IF(AND(ISNUMBER(E548),D548&gt;0),E548,D548*F548)</f>
        <v>0</v>
      </c>
      <c r="H548" s="28" t="n">
        <v>756</v>
      </c>
      <c r="I548" s="28"/>
      <c r="J548" s="29" t="n">
        <f aca="false">IF(AND(ISNUMBER(I548),H548&gt;0),I548/H548,IF($B548=$B547,IF(J547=0,1,J547),1))</f>
        <v>1.46977547495682</v>
      </c>
      <c r="K548" s="30" t="n">
        <f aca="false">IF(AND(ISNUMBER(I548),H548&gt;0),I548,H548*J548)</f>
        <v>1111.15025906736</v>
      </c>
      <c r="L548" s="28" t="n">
        <v>404</v>
      </c>
      <c r="M548" s="28"/>
      <c r="N548" s="29" t="n">
        <f aca="false">IF(AND(ISNUMBER(M548),L548&gt;0),M548/L548,IF($B548=$B547,IF(N547=0,1,N547),1))</f>
        <v>0.956043956043956</v>
      </c>
      <c r="O548" s="30" t="n">
        <f aca="false">IF(AND(ISNUMBER(M548),L548&gt;0),M548,L548*N548)</f>
        <v>386.241758241758</v>
      </c>
      <c r="P548" s="28" t="n">
        <v>404</v>
      </c>
      <c r="Q548" s="28"/>
      <c r="R548" s="29" t="n">
        <f aca="false">IF(AND(ISNUMBER(Q548),P548&gt;0),Q548/P548,IF($B548=$B547,IF(R547=0,1,R547),1))</f>
        <v>0.956043956043956</v>
      </c>
      <c r="S548" s="30" t="n">
        <f aca="false">IF(AND(ISNUMBER(Q548),P548&gt;0),Q548,P548*R548)</f>
        <v>386.241758241758</v>
      </c>
      <c r="T548" s="31" t="n">
        <f aca="false">DAY(EOMONTH(C548,0))</f>
        <v>28</v>
      </c>
    </row>
    <row r="549" customFormat="false" ht="15" hidden="false" customHeight="false" outlineLevel="0" collapsed="false">
      <c r="A549" s="26" t="s">
        <v>88</v>
      </c>
      <c r="B549" s="26" t="s">
        <v>51</v>
      </c>
      <c r="C549" s="27" t="n">
        <v>44986</v>
      </c>
      <c r="D549" s="28" t="n">
        <v>0</v>
      </c>
      <c r="E549" s="28"/>
      <c r="F549" s="29" t="n">
        <f aca="false">IF(AND(ISNUMBER(E549),D549&gt;0),E549/D549,IF($B549=$B548,IF(F548=0,1,F548),1))</f>
        <v>0.821428571428571</v>
      </c>
      <c r="G549" s="30" t="n">
        <f aca="false">IF(AND(ISNUMBER(E549),D549&gt;0),E549,D549*F549)</f>
        <v>0</v>
      </c>
      <c r="H549" s="28" t="n">
        <v>724</v>
      </c>
      <c r="I549" s="28"/>
      <c r="J549" s="29" t="n">
        <f aca="false">IF(AND(ISNUMBER(I549),H549&gt;0),I549/H549,IF($B549=$B548,IF(J548=0,1,J548),1))</f>
        <v>1.46977547495682</v>
      </c>
      <c r="K549" s="30" t="n">
        <f aca="false">IF(AND(ISNUMBER(I549),H549&gt;0),I549,H549*J549)</f>
        <v>1064.11744386874</v>
      </c>
      <c r="L549" s="28" t="n">
        <v>343</v>
      </c>
      <c r="M549" s="28"/>
      <c r="N549" s="29" t="n">
        <f aca="false">IF(AND(ISNUMBER(M549),L549&gt;0),M549/L549,IF($B549=$B548,IF(N548=0,1,N548),1))</f>
        <v>0.956043956043956</v>
      </c>
      <c r="O549" s="30" t="n">
        <f aca="false">IF(AND(ISNUMBER(M549),L549&gt;0),M549,L549*N549)</f>
        <v>327.923076923077</v>
      </c>
      <c r="P549" s="28" t="n">
        <v>343</v>
      </c>
      <c r="Q549" s="28"/>
      <c r="R549" s="29" t="n">
        <f aca="false">IF(AND(ISNUMBER(Q549),P549&gt;0),Q549/P549,IF($B549=$B548,IF(R548=0,1,R548),1))</f>
        <v>0.956043956043956</v>
      </c>
      <c r="S549" s="30" t="n">
        <f aca="false">IF(AND(ISNUMBER(Q549),P549&gt;0),Q549,P549*R549)</f>
        <v>327.923076923077</v>
      </c>
      <c r="T549" s="31" t="n">
        <f aca="false">DAY(EOMONTH(C549,0))</f>
        <v>31</v>
      </c>
    </row>
    <row r="550" customFormat="false" ht="15" hidden="false" customHeight="false" outlineLevel="0" collapsed="false">
      <c r="A550" s="26" t="s">
        <v>88</v>
      </c>
      <c r="B550" s="26" t="s">
        <v>51</v>
      </c>
      <c r="C550" s="27" t="n">
        <v>45017</v>
      </c>
      <c r="D550" s="28" t="n">
        <v>0</v>
      </c>
      <c r="E550" s="28"/>
      <c r="F550" s="29" t="n">
        <f aca="false">IF(AND(ISNUMBER(E550),D550&gt;0),E550/D550,IF($B550=$B549,IF(F549=0,1,F549),1))</f>
        <v>0.821428571428571</v>
      </c>
      <c r="G550" s="30" t="n">
        <f aca="false">IF(AND(ISNUMBER(E550),D550&gt;0),E550,D550*F550)</f>
        <v>0</v>
      </c>
      <c r="H550" s="28" t="n">
        <v>824</v>
      </c>
      <c r="I550" s="28"/>
      <c r="J550" s="29" t="n">
        <f aca="false">IF(AND(ISNUMBER(I550),H550&gt;0),I550/H550,IF($B550=$B549,IF(J549=0,1,J549),1))</f>
        <v>1.46977547495682</v>
      </c>
      <c r="K550" s="30" t="n">
        <f aca="false">IF(AND(ISNUMBER(I550),H550&gt;0),I550,H550*J550)</f>
        <v>1211.09499136442</v>
      </c>
      <c r="L550" s="28" t="n">
        <v>410</v>
      </c>
      <c r="M550" s="28"/>
      <c r="N550" s="29" t="n">
        <f aca="false">IF(AND(ISNUMBER(M550),L550&gt;0),M550/L550,IF($B550=$B549,IF(N549=0,1,N549),1))</f>
        <v>0.956043956043956</v>
      </c>
      <c r="O550" s="30" t="n">
        <f aca="false">IF(AND(ISNUMBER(M550),L550&gt;0),M550,L550*N550)</f>
        <v>391.978021978022</v>
      </c>
      <c r="P550" s="28" t="n">
        <v>410</v>
      </c>
      <c r="Q550" s="28"/>
      <c r="R550" s="29" t="n">
        <f aca="false">IF(AND(ISNUMBER(Q550),P550&gt;0),Q550/P550,IF($B550=$B549,IF(R549=0,1,R549),1))</f>
        <v>0.956043956043956</v>
      </c>
      <c r="S550" s="30" t="n">
        <f aca="false">IF(AND(ISNUMBER(Q550),P550&gt;0),Q550,P550*R550)</f>
        <v>391.978021978022</v>
      </c>
      <c r="T550" s="31" t="n">
        <f aca="false">DAY(EOMONTH(C550,0))</f>
        <v>30</v>
      </c>
    </row>
    <row r="551" customFormat="false" ht="15" hidden="false" customHeight="false" outlineLevel="0" collapsed="false">
      <c r="A551" s="26" t="s">
        <v>88</v>
      </c>
      <c r="B551" s="26" t="s">
        <v>51</v>
      </c>
      <c r="C551" s="27" t="n">
        <v>45047</v>
      </c>
      <c r="D551" s="28" t="n">
        <v>0</v>
      </c>
      <c r="E551" s="28"/>
      <c r="F551" s="29" t="n">
        <f aca="false">IF(AND(ISNUMBER(E551),D551&gt;0),E551/D551,IF($B551=$B550,IF(F550=0,1,F550),1))</f>
        <v>0.821428571428571</v>
      </c>
      <c r="G551" s="30" t="n">
        <f aca="false">IF(AND(ISNUMBER(E551),D551&gt;0),E551,D551*F551)</f>
        <v>0</v>
      </c>
      <c r="H551" s="28" t="n">
        <v>860</v>
      </c>
      <c r="I551" s="28"/>
      <c r="J551" s="29" t="n">
        <f aca="false">IF(AND(ISNUMBER(I551),H551&gt;0),I551/H551,IF($B551=$B550,IF(J550=0,1,J550),1))</f>
        <v>1.46977547495682</v>
      </c>
      <c r="K551" s="30" t="n">
        <f aca="false">IF(AND(ISNUMBER(I551),H551&gt;0),I551,H551*J551)</f>
        <v>1264.00690846287</v>
      </c>
      <c r="L551" s="28" t="n">
        <v>434</v>
      </c>
      <c r="M551" s="28"/>
      <c r="N551" s="29" t="n">
        <f aca="false">IF(AND(ISNUMBER(M551),L551&gt;0),M551/L551,IF($B551=$B550,IF(N550=0,1,N550),1))</f>
        <v>0.956043956043956</v>
      </c>
      <c r="O551" s="30" t="n">
        <f aca="false">IF(AND(ISNUMBER(M551),L551&gt;0),M551,L551*N551)</f>
        <v>414.923076923077</v>
      </c>
      <c r="P551" s="28" t="n">
        <v>434</v>
      </c>
      <c r="Q551" s="28"/>
      <c r="R551" s="29" t="n">
        <f aca="false">IF(AND(ISNUMBER(Q551),P551&gt;0),Q551/P551,IF($B551=$B550,IF(R550=0,1,R550),1))</f>
        <v>0.956043956043956</v>
      </c>
      <c r="S551" s="30" t="n">
        <f aca="false">IF(AND(ISNUMBER(Q551),P551&gt;0),Q551,P551*R551)</f>
        <v>414.923076923077</v>
      </c>
      <c r="T551" s="31" t="n">
        <f aca="false">DAY(EOMONTH(C551,0))</f>
        <v>31</v>
      </c>
    </row>
    <row r="552" customFormat="false" ht="15" hidden="false" customHeight="false" outlineLevel="0" collapsed="false">
      <c r="A552" s="26" t="s">
        <v>88</v>
      </c>
      <c r="B552" s="26" t="s">
        <v>51</v>
      </c>
      <c r="C552" s="27" t="n">
        <v>45078</v>
      </c>
      <c r="D552" s="28" t="n">
        <v>0</v>
      </c>
      <c r="E552" s="28"/>
      <c r="F552" s="29" t="n">
        <f aca="false">IF(AND(ISNUMBER(E552),D552&gt;0),E552/D552,IF($B552=$B551,IF(F551=0,1,F551),1))</f>
        <v>0.821428571428571</v>
      </c>
      <c r="G552" s="30" t="n">
        <f aca="false">IF(AND(ISNUMBER(E552),D552&gt;0),E552,D552*F552)</f>
        <v>0</v>
      </c>
      <c r="H552" s="28" t="n">
        <v>824</v>
      </c>
      <c r="I552" s="28"/>
      <c r="J552" s="29" t="n">
        <f aca="false">IF(AND(ISNUMBER(I552),H552&gt;0),I552/H552,IF($B552=$B551,IF(J551=0,1,J551),1))</f>
        <v>1.46977547495682</v>
      </c>
      <c r="K552" s="30" t="n">
        <f aca="false">IF(AND(ISNUMBER(I552),H552&gt;0),I552,H552*J552)</f>
        <v>1211.09499136442</v>
      </c>
      <c r="L552" s="28" t="n">
        <v>377</v>
      </c>
      <c r="M552" s="28"/>
      <c r="N552" s="29" t="n">
        <f aca="false">IF(AND(ISNUMBER(M552),L552&gt;0),M552/L552,IF($B552=$B551,IF(N551=0,1,N551),1))</f>
        <v>0.956043956043956</v>
      </c>
      <c r="O552" s="30" t="n">
        <f aca="false">IF(AND(ISNUMBER(M552),L552&gt;0),M552,L552*N552)</f>
        <v>360.428571428571</v>
      </c>
      <c r="P552" s="28" t="n">
        <v>377</v>
      </c>
      <c r="Q552" s="28"/>
      <c r="R552" s="29" t="n">
        <f aca="false">IF(AND(ISNUMBER(Q552),P552&gt;0),Q552/P552,IF($B552=$B551,IF(R551=0,1,R551),1))</f>
        <v>0.956043956043956</v>
      </c>
      <c r="S552" s="30" t="n">
        <f aca="false">IF(AND(ISNUMBER(Q552),P552&gt;0),Q552,P552*R552)</f>
        <v>360.428571428571</v>
      </c>
      <c r="T552" s="31" t="n">
        <f aca="false">DAY(EOMONTH(C552,0))</f>
        <v>30</v>
      </c>
    </row>
    <row r="553" customFormat="false" ht="15" hidden="false" customHeight="false" outlineLevel="0" collapsed="false">
      <c r="A553" s="26" t="s">
        <v>88</v>
      </c>
      <c r="B553" s="26" t="s">
        <v>51</v>
      </c>
      <c r="C553" s="27" t="n">
        <v>45108</v>
      </c>
      <c r="D553" s="28" t="n">
        <v>0</v>
      </c>
      <c r="E553" s="28"/>
      <c r="F553" s="29" t="n">
        <f aca="false">IF(AND(ISNUMBER(E553),D553&gt;0),E553/D553,IF($B553=$B552,IF(F552=0,1,F552),1))</f>
        <v>0.821428571428571</v>
      </c>
      <c r="G553" s="30" t="n">
        <f aca="false">IF(AND(ISNUMBER(E553),D553&gt;0),E553,D553*F553)</f>
        <v>0</v>
      </c>
      <c r="H553" s="28" t="n">
        <v>763</v>
      </c>
      <c r="I553" s="28"/>
      <c r="J553" s="29" t="n">
        <f aca="false">IF(AND(ISNUMBER(I553),H553&gt;0),I553/H553,IF($B553=$B552,IF(J552=0,1,J552),1))</f>
        <v>1.46977547495682</v>
      </c>
      <c r="K553" s="30" t="n">
        <f aca="false">IF(AND(ISNUMBER(I553),H553&gt;0),I553,H553*J553)</f>
        <v>1121.43868739206</v>
      </c>
      <c r="L553" s="28" t="n">
        <v>359</v>
      </c>
      <c r="M553" s="28"/>
      <c r="N553" s="29" t="n">
        <f aca="false">IF(AND(ISNUMBER(M553),L553&gt;0),M553/L553,IF($B553=$B552,IF(N552=0,1,N552),1))</f>
        <v>0.956043956043956</v>
      </c>
      <c r="O553" s="30" t="n">
        <f aca="false">IF(AND(ISNUMBER(M553),L553&gt;0),M553,L553*N553)</f>
        <v>343.21978021978</v>
      </c>
      <c r="P553" s="28" t="n">
        <v>359</v>
      </c>
      <c r="Q553" s="28"/>
      <c r="R553" s="29" t="n">
        <f aca="false">IF(AND(ISNUMBER(Q553),P553&gt;0),Q553/P553,IF($B553=$B552,IF(R552=0,1,R552),1))</f>
        <v>0.956043956043956</v>
      </c>
      <c r="S553" s="30" t="n">
        <f aca="false">IF(AND(ISNUMBER(Q553),P553&gt;0),Q553,P553*R553)</f>
        <v>343.21978021978</v>
      </c>
      <c r="T553" s="31" t="n">
        <f aca="false">DAY(EOMONTH(C553,0))</f>
        <v>31</v>
      </c>
    </row>
    <row r="554" customFormat="false" ht="15" hidden="false" customHeight="false" outlineLevel="0" collapsed="false">
      <c r="A554" s="26" t="s">
        <v>88</v>
      </c>
      <c r="B554" s="26" t="s">
        <v>51</v>
      </c>
      <c r="C554" s="27" t="n">
        <v>45139</v>
      </c>
      <c r="D554" s="28" t="n">
        <v>0</v>
      </c>
      <c r="E554" s="28"/>
      <c r="F554" s="29" t="n">
        <f aca="false">IF(AND(ISNUMBER(E554),D554&gt;0),E554/D554,IF($B554=$B553,IF(F553=0,1,F553),1))</f>
        <v>0.821428571428571</v>
      </c>
      <c r="G554" s="30" t="n">
        <f aca="false">IF(AND(ISNUMBER(E554),D554&gt;0),E554,D554*F554)</f>
        <v>0</v>
      </c>
      <c r="H554" s="28" t="n">
        <v>807</v>
      </c>
      <c r="I554" s="28"/>
      <c r="J554" s="29" t="n">
        <f aca="false">IF(AND(ISNUMBER(I554),H554&gt;0),I554/H554,IF($B554=$B553,IF(J553=0,1,J553),1))</f>
        <v>1.46977547495682</v>
      </c>
      <c r="K554" s="30" t="n">
        <f aca="false">IF(AND(ISNUMBER(I554),H554&gt;0),I554,H554*J554)</f>
        <v>1186.10880829016</v>
      </c>
      <c r="L554" s="28" t="n">
        <v>397</v>
      </c>
      <c r="M554" s="28"/>
      <c r="N554" s="29" t="n">
        <f aca="false">IF(AND(ISNUMBER(M554),L554&gt;0),M554/L554,IF($B554=$B553,IF(N553=0,1,N553),1))</f>
        <v>0.956043956043956</v>
      </c>
      <c r="O554" s="30" t="n">
        <f aca="false">IF(AND(ISNUMBER(M554),L554&gt;0),M554,L554*N554)</f>
        <v>379.549450549451</v>
      </c>
      <c r="P554" s="28" t="n">
        <v>397</v>
      </c>
      <c r="Q554" s="28"/>
      <c r="R554" s="29" t="n">
        <f aca="false">IF(AND(ISNUMBER(Q554),P554&gt;0),Q554/P554,IF($B554=$B553,IF(R553=0,1,R553),1))</f>
        <v>0.956043956043956</v>
      </c>
      <c r="S554" s="30" t="n">
        <f aca="false">IF(AND(ISNUMBER(Q554),P554&gt;0),Q554,P554*R554)</f>
        <v>379.549450549451</v>
      </c>
      <c r="T554" s="31" t="n">
        <f aca="false">DAY(EOMONTH(C554,0))</f>
        <v>31</v>
      </c>
    </row>
    <row r="555" customFormat="false" ht="15" hidden="false" customHeight="false" outlineLevel="0" collapsed="false">
      <c r="A555" s="26" t="s">
        <v>88</v>
      </c>
      <c r="B555" s="26" t="s">
        <v>51</v>
      </c>
      <c r="C555" s="27" t="n">
        <v>45170</v>
      </c>
      <c r="D555" s="28" t="n">
        <v>0</v>
      </c>
      <c r="E555" s="28"/>
      <c r="F555" s="29" t="n">
        <f aca="false">IF(AND(ISNUMBER(E555),D555&gt;0),E555/D555,IF($B555=$B554,IF(F554=0,1,F554),1))</f>
        <v>0.821428571428571</v>
      </c>
      <c r="G555" s="30" t="n">
        <f aca="false">IF(AND(ISNUMBER(E555),D555&gt;0),E555,D555*F555)</f>
        <v>0</v>
      </c>
      <c r="H555" s="28" t="n">
        <v>838</v>
      </c>
      <c r="I555" s="28"/>
      <c r="J555" s="29" t="n">
        <f aca="false">IF(AND(ISNUMBER(I555),H555&gt;0),I555/H555,IF($B555=$B554,IF(J554=0,1,J554),1))</f>
        <v>1.46977547495682</v>
      </c>
      <c r="K555" s="30" t="n">
        <f aca="false">IF(AND(ISNUMBER(I555),H555&gt;0),I555,H555*J555)</f>
        <v>1231.67184801382</v>
      </c>
      <c r="L555" s="28" t="n">
        <v>437</v>
      </c>
      <c r="M555" s="28"/>
      <c r="N555" s="29" t="n">
        <f aca="false">IF(AND(ISNUMBER(M555),L555&gt;0),M555/L555,IF($B555=$B554,IF(N554=0,1,N554),1))</f>
        <v>0.956043956043956</v>
      </c>
      <c r="O555" s="30" t="n">
        <f aca="false">IF(AND(ISNUMBER(M555),L555&gt;0),M555,L555*N555)</f>
        <v>417.791208791209</v>
      </c>
      <c r="P555" s="28" t="n">
        <v>437</v>
      </c>
      <c r="Q555" s="28"/>
      <c r="R555" s="29" t="n">
        <f aca="false">IF(AND(ISNUMBER(Q555),P555&gt;0),Q555/P555,IF($B555=$B554,IF(R554=0,1,R554),1))</f>
        <v>0.956043956043956</v>
      </c>
      <c r="S555" s="30" t="n">
        <f aca="false">IF(AND(ISNUMBER(Q555),P555&gt;0),Q555,P555*R555)</f>
        <v>417.791208791209</v>
      </c>
      <c r="T555" s="31" t="n">
        <f aca="false">DAY(EOMONTH(C555,0))</f>
        <v>30</v>
      </c>
    </row>
    <row r="556" customFormat="false" ht="15" hidden="false" customHeight="false" outlineLevel="0" collapsed="false">
      <c r="A556" s="26" t="s">
        <v>88</v>
      </c>
      <c r="B556" s="26" t="s">
        <v>51</v>
      </c>
      <c r="C556" s="27" t="n">
        <v>45200</v>
      </c>
      <c r="D556" s="28" t="n">
        <v>0</v>
      </c>
      <c r="E556" s="28"/>
      <c r="F556" s="29" t="n">
        <f aca="false">IF(AND(ISNUMBER(E556),D556&gt;0),E556/D556,IF($B556=$B555,IF(F555=0,1,F555),1))</f>
        <v>0.821428571428571</v>
      </c>
      <c r="G556" s="30" t="n">
        <f aca="false">IF(AND(ISNUMBER(E556),D556&gt;0),E556,D556*F556)</f>
        <v>0</v>
      </c>
      <c r="H556" s="28" t="n">
        <v>803</v>
      </c>
      <c r="I556" s="28"/>
      <c r="J556" s="29" t="n">
        <f aca="false">IF(AND(ISNUMBER(I556),H556&gt;0),I556/H556,IF($B556=$B555,IF(J555=0,1,J555),1))</f>
        <v>1.46977547495682</v>
      </c>
      <c r="K556" s="30" t="n">
        <f aca="false">IF(AND(ISNUMBER(I556),H556&gt;0),I556,H556*J556)</f>
        <v>1180.22970639033</v>
      </c>
      <c r="L556" s="28" t="n">
        <v>424</v>
      </c>
      <c r="M556" s="28"/>
      <c r="N556" s="29" t="n">
        <f aca="false">IF(AND(ISNUMBER(M556),L556&gt;0),M556/L556,IF($B556=$B555,IF(N555=0,1,N555),1))</f>
        <v>0.956043956043956</v>
      </c>
      <c r="O556" s="30" t="n">
        <f aca="false">IF(AND(ISNUMBER(M556),L556&gt;0),M556,L556*N556)</f>
        <v>405.362637362637</v>
      </c>
      <c r="P556" s="28" t="n">
        <v>424</v>
      </c>
      <c r="Q556" s="28"/>
      <c r="R556" s="29" t="n">
        <f aca="false">IF(AND(ISNUMBER(Q556),P556&gt;0),Q556/P556,IF($B556=$B555,IF(R555=0,1,R555),1))</f>
        <v>0.956043956043956</v>
      </c>
      <c r="S556" s="30" t="n">
        <f aca="false">IF(AND(ISNUMBER(Q556),P556&gt;0),Q556,P556*R556)</f>
        <v>405.362637362637</v>
      </c>
      <c r="T556" s="31" t="n">
        <f aca="false">DAY(EOMONTH(C556,0))</f>
        <v>31</v>
      </c>
    </row>
    <row r="557" customFormat="false" ht="15" hidden="false" customHeight="false" outlineLevel="0" collapsed="false">
      <c r="A557" s="26" t="s">
        <v>88</v>
      </c>
      <c r="B557" s="26" t="s">
        <v>51</v>
      </c>
      <c r="C557" s="27" t="n">
        <v>45231</v>
      </c>
      <c r="D557" s="28" t="n">
        <v>0</v>
      </c>
      <c r="E557" s="28"/>
      <c r="F557" s="29" t="n">
        <f aca="false">IF(AND(ISNUMBER(E557),D557&gt;0),E557/D557,IF($B557=$B556,IF(F556=0,1,F556),1))</f>
        <v>0.821428571428571</v>
      </c>
      <c r="G557" s="30" t="n">
        <f aca="false">IF(AND(ISNUMBER(E557),D557&gt;0),E557,D557*F557)</f>
        <v>0</v>
      </c>
      <c r="H557" s="28" t="n">
        <v>771</v>
      </c>
      <c r="I557" s="28"/>
      <c r="J557" s="29" t="n">
        <f aca="false">IF(AND(ISNUMBER(I557),H557&gt;0),I557/H557,IF($B557=$B556,IF(J556=0,1,J556),1))</f>
        <v>1.46977547495682</v>
      </c>
      <c r="K557" s="30" t="n">
        <f aca="false">IF(AND(ISNUMBER(I557),H557&gt;0),I557,H557*J557)</f>
        <v>1133.19689119171</v>
      </c>
      <c r="L557" s="28" t="n">
        <v>463</v>
      </c>
      <c r="M557" s="28"/>
      <c r="N557" s="29" t="n">
        <f aca="false">IF(AND(ISNUMBER(M557),L557&gt;0),M557/L557,IF($B557=$B556,IF(N556=0,1,N556),1))</f>
        <v>0.956043956043956</v>
      </c>
      <c r="O557" s="30" t="n">
        <f aca="false">IF(AND(ISNUMBER(M557),L557&gt;0),M557,L557*N557)</f>
        <v>442.648351648352</v>
      </c>
      <c r="P557" s="28" t="n">
        <v>463</v>
      </c>
      <c r="Q557" s="28"/>
      <c r="R557" s="29" t="n">
        <f aca="false">IF(AND(ISNUMBER(Q557),P557&gt;0),Q557/P557,IF($B557=$B556,IF(R556=0,1,R556),1))</f>
        <v>0.956043956043956</v>
      </c>
      <c r="S557" s="30" t="n">
        <f aca="false">IF(AND(ISNUMBER(Q557),P557&gt;0),Q557,P557*R557)</f>
        <v>442.648351648352</v>
      </c>
      <c r="T557" s="31" t="n">
        <f aca="false">DAY(EOMONTH(C557,0))</f>
        <v>30</v>
      </c>
    </row>
    <row r="558" customFormat="false" ht="15" hidden="false" customHeight="false" outlineLevel="0" collapsed="false">
      <c r="A558" s="26" t="s">
        <v>88</v>
      </c>
      <c r="B558" s="26" t="s">
        <v>51</v>
      </c>
      <c r="C558" s="27" t="n">
        <v>45261</v>
      </c>
      <c r="D558" s="28" t="n">
        <v>0</v>
      </c>
      <c r="E558" s="28"/>
      <c r="F558" s="29" t="n">
        <f aca="false">IF(AND(ISNUMBER(E558),D558&gt;0),E558/D558,IF($B558=$B557,IF(F557=0,1,F557),1))</f>
        <v>0.821428571428571</v>
      </c>
      <c r="G558" s="30" t="n">
        <f aca="false">IF(AND(ISNUMBER(E558),D558&gt;0),E558,D558*F558)</f>
        <v>0</v>
      </c>
      <c r="H558" s="28" t="n">
        <v>751</v>
      </c>
      <c r="I558" s="28"/>
      <c r="J558" s="29" t="n">
        <f aca="false">IF(AND(ISNUMBER(I558),H558&gt;0),I558/H558,IF($B558=$B557,IF(J557=0,1,J557),1))</f>
        <v>1.46977547495682</v>
      </c>
      <c r="K558" s="30" t="n">
        <f aca="false">IF(AND(ISNUMBER(I558),H558&gt;0),I558,H558*J558)</f>
        <v>1103.80138169257</v>
      </c>
      <c r="L558" s="28" t="n">
        <v>473</v>
      </c>
      <c r="M558" s="28"/>
      <c r="N558" s="29" t="n">
        <f aca="false">IF(AND(ISNUMBER(M558),L558&gt;0),M558/L558,IF($B558=$B557,IF(N557=0,1,N557),1))</f>
        <v>0.956043956043956</v>
      </c>
      <c r="O558" s="30" t="n">
        <f aca="false">IF(AND(ISNUMBER(M558),L558&gt;0),M558,L558*N558)</f>
        <v>452.208791208791</v>
      </c>
      <c r="P558" s="28" t="n">
        <v>473</v>
      </c>
      <c r="Q558" s="28"/>
      <c r="R558" s="29" t="n">
        <f aca="false">IF(AND(ISNUMBER(Q558),P558&gt;0),Q558/P558,IF($B558=$B557,IF(R557=0,1,R557),1))</f>
        <v>0.956043956043956</v>
      </c>
      <c r="S558" s="30" t="n">
        <f aca="false">IF(AND(ISNUMBER(Q558),P558&gt;0),Q558,P558*R558)</f>
        <v>452.208791208791</v>
      </c>
      <c r="T558" s="31" t="n">
        <f aca="false">DAY(EOMONTH(C558,0))</f>
        <v>31</v>
      </c>
    </row>
    <row r="559" customFormat="false" ht="15" hidden="false" customHeight="false" outlineLevel="0" collapsed="false">
      <c r="A559" s="26" t="s">
        <v>88</v>
      </c>
      <c r="B559" s="26" t="s">
        <v>51</v>
      </c>
      <c r="C559" s="27" t="n">
        <v>45292</v>
      </c>
      <c r="D559" s="28" t="n">
        <v>0</v>
      </c>
      <c r="E559" s="28"/>
      <c r="F559" s="29" t="n">
        <f aca="false">IF(AND(ISNUMBER(E559),D559&gt;0),E559/D559,IF($B559=$B558,IF(F558=0,1,F558),1))</f>
        <v>0.821428571428571</v>
      </c>
      <c r="G559" s="30" t="n">
        <f aca="false">IF(AND(ISNUMBER(E559),D559&gt;0),E559,D559*F559)</f>
        <v>0</v>
      </c>
      <c r="H559" s="28" t="n">
        <v>779</v>
      </c>
      <c r="I559" s="28"/>
      <c r="J559" s="29" t="n">
        <f aca="false">IF(AND(ISNUMBER(I559),H559&gt;0),I559/H559,IF($B559=$B558,IF(J558=0,1,J558),1))</f>
        <v>1.46977547495682</v>
      </c>
      <c r="K559" s="30" t="n">
        <f aca="false">IF(AND(ISNUMBER(I559),H559&gt;0),I559,H559*J559)</f>
        <v>1144.95509499136</v>
      </c>
      <c r="L559" s="28" t="n">
        <v>454</v>
      </c>
      <c r="M559" s="28"/>
      <c r="N559" s="29" t="n">
        <f aca="false">IF(AND(ISNUMBER(M559),L559&gt;0),M559/L559,IF($B559=$B558,IF(N558=0,1,N558),1))</f>
        <v>0.956043956043956</v>
      </c>
      <c r="O559" s="30" t="n">
        <f aca="false">IF(AND(ISNUMBER(M559),L559&gt;0),M559,L559*N559)</f>
        <v>434.043956043956</v>
      </c>
      <c r="P559" s="28" t="n">
        <v>454</v>
      </c>
      <c r="Q559" s="28"/>
      <c r="R559" s="29" t="n">
        <f aca="false">IF(AND(ISNUMBER(Q559),P559&gt;0),Q559/P559,IF($B559=$B558,IF(R558=0,1,R558),1))</f>
        <v>0.956043956043956</v>
      </c>
      <c r="S559" s="30" t="n">
        <f aca="false">IF(AND(ISNUMBER(Q559),P559&gt;0),Q559,P559*R559)</f>
        <v>434.043956043956</v>
      </c>
      <c r="T559" s="31" t="n">
        <f aca="false">DAY(EOMONTH(C559,0))</f>
        <v>31</v>
      </c>
    </row>
    <row r="560" customFormat="false" ht="15" hidden="false" customHeight="false" outlineLevel="0" collapsed="false">
      <c r="A560" s="26" t="s">
        <v>88</v>
      </c>
      <c r="B560" s="26" t="s">
        <v>51</v>
      </c>
      <c r="C560" s="27" t="n">
        <v>45323</v>
      </c>
      <c r="D560" s="28" t="n">
        <v>0</v>
      </c>
      <c r="E560" s="28"/>
      <c r="F560" s="29" t="n">
        <f aca="false">IF(AND(ISNUMBER(E560),D560&gt;0),E560/D560,IF($B560=$B559,IF(F559=0,1,F559),1))</f>
        <v>0.821428571428571</v>
      </c>
      <c r="G560" s="30" t="n">
        <f aca="false">IF(AND(ISNUMBER(E560),D560&gt;0),E560,D560*F560)</f>
        <v>0</v>
      </c>
      <c r="H560" s="28" t="n">
        <v>775</v>
      </c>
      <c r="I560" s="28"/>
      <c r="J560" s="29" t="n">
        <f aca="false">IF(AND(ISNUMBER(I560),H560&gt;0),I560/H560,IF($B560=$B559,IF(J559=0,1,J559),1))</f>
        <v>1.46977547495682</v>
      </c>
      <c r="K560" s="30" t="n">
        <f aca="false">IF(AND(ISNUMBER(I560),H560&gt;0),I560,H560*J560)</f>
        <v>1139.07599309154</v>
      </c>
      <c r="L560" s="28" t="n">
        <v>434</v>
      </c>
      <c r="M560" s="28"/>
      <c r="N560" s="29" t="n">
        <f aca="false">IF(AND(ISNUMBER(M560),L560&gt;0),M560/L560,IF($B560=$B559,IF(N559=0,1,N559),1))</f>
        <v>0.956043956043956</v>
      </c>
      <c r="O560" s="30" t="n">
        <f aca="false">IF(AND(ISNUMBER(M560),L560&gt;0),M560,L560*N560)</f>
        <v>414.923076923077</v>
      </c>
      <c r="P560" s="28" t="n">
        <v>434</v>
      </c>
      <c r="Q560" s="28"/>
      <c r="R560" s="29" t="n">
        <f aca="false">IF(AND(ISNUMBER(Q560),P560&gt;0),Q560/P560,IF($B560=$B559,IF(R559=0,1,R559),1))</f>
        <v>0.956043956043956</v>
      </c>
      <c r="S560" s="30" t="n">
        <f aca="false">IF(AND(ISNUMBER(Q560),P560&gt;0),Q560,P560*R560)</f>
        <v>414.923076923077</v>
      </c>
      <c r="T560" s="31" t="n">
        <f aca="false">DAY(EOMONTH(C560,0))</f>
        <v>29</v>
      </c>
    </row>
    <row r="561" customFormat="false" ht="15" hidden="false" customHeight="false" outlineLevel="0" collapsed="false">
      <c r="A561" s="26" t="s">
        <v>88</v>
      </c>
      <c r="B561" s="26" t="s">
        <v>51</v>
      </c>
      <c r="C561" s="27" t="n">
        <v>45352</v>
      </c>
      <c r="D561" s="28" t="n">
        <v>0</v>
      </c>
      <c r="E561" s="28"/>
      <c r="F561" s="29" t="n">
        <f aca="false">IF(AND(ISNUMBER(E561),D561&gt;0),E561/D561,IF($B561=$B560,IF(F560=0,1,F560),1))</f>
        <v>0.821428571428571</v>
      </c>
      <c r="G561" s="30" t="n">
        <f aca="false">IF(AND(ISNUMBER(E561),D561&gt;0),E561,D561*F561)</f>
        <v>0</v>
      </c>
      <c r="H561" s="28" t="n">
        <v>771</v>
      </c>
      <c r="I561" s="28"/>
      <c r="J561" s="29" t="n">
        <f aca="false">IF(AND(ISNUMBER(I561),H561&gt;0),I561/H561,IF($B561=$B560,IF(J560=0,1,J560),1))</f>
        <v>1.46977547495682</v>
      </c>
      <c r="K561" s="30" t="n">
        <f aca="false">IF(AND(ISNUMBER(I561),H561&gt;0),I561,H561*J561)</f>
        <v>1133.19689119171</v>
      </c>
      <c r="L561" s="28" t="n">
        <v>450</v>
      </c>
      <c r="M561" s="28"/>
      <c r="N561" s="29" t="n">
        <f aca="false">IF(AND(ISNUMBER(M561),L561&gt;0),M561/L561,IF($B561=$B560,IF(N560=0,1,N560),1))</f>
        <v>0.956043956043956</v>
      </c>
      <c r="O561" s="30" t="n">
        <f aca="false">IF(AND(ISNUMBER(M561),L561&gt;0),M561,L561*N561)</f>
        <v>430.21978021978</v>
      </c>
      <c r="P561" s="28" t="n">
        <v>450</v>
      </c>
      <c r="Q561" s="28"/>
      <c r="R561" s="29" t="n">
        <f aca="false">IF(AND(ISNUMBER(Q561),P561&gt;0),Q561/P561,IF($B561=$B560,IF(R560=0,1,R560),1))</f>
        <v>0.956043956043956</v>
      </c>
      <c r="S561" s="30" t="n">
        <f aca="false">IF(AND(ISNUMBER(Q561),P561&gt;0),Q561,P561*R561)</f>
        <v>430.21978021978</v>
      </c>
      <c r="T561" s="31" t="n">
        <f aca="false">DAY(EOMONTH(C561,0))</f>
        <v>31</v>
      </c>
    </row>
    <row r="562" customFormat="false" ht="15" hidden="false" customHeight="false" outlineLevel="0" collapsed="false">
      <c r="A562" s="26" t="s">
        <v>88</v>
      </c>
      <c r="B562" s="26" t="s">
        <v>51</v>
      </c>
      <c r="C562" s="27" t="n">
        <v>45383</v>
      </c>
      <c r="D562" s="28" t="n">
        <v>0</v>
      </c>
      <c r="E562" s="28"/>
      <c r="F562" s="29" t="n">
        <f aca="false">IF(AND(ISNUMBER(E562),D562&gt;0),E562/D562,IF($B562=$B561,IF(F561=0,1,F561),1))</f>
        <v>0.821428571428571</v>
      </c>
      <c r="G562" s="30" t="n">
        <f aca="false">IF(AND(ISNUMBER(E562),D562&gt;0),E562,D562*F562)</f>
        <v>0</v>
      </c>
      <c r="H562" s="28" t="n">
        <v>810</v>
      </c>
      <c r="I562" s="28"/>
      <c r="J562" s="29" t="n">
        <f aca="false">IF(AND(ISNUMBER(I562),H562&gt;0),I562/H562,IF($B562=$B561,IF(J561=0,1,J561),1))</f>
        <v>1.46977547495682</v>
      </c>
      <c r="K562" s="30" t="n">
        <f aca="false">IF(AND(ISNUMBER(I562),H562&gt;0),I562,H562*J562)</f>
        <v>1190.51813471503</v>
      </c>
      <c r="L562" s="28" t="n">
        <v>422</v>
      </c>
      <c r="M562" s="28"/>
      <c r="N562" s="29" t="n">
        <f aca="false">IF(AND(ISNUMBER(M562),L562&gt;0),M562/L562,IF($B562=$B561,IF(N561=0,1,N561),1))</f>
        <v>0.956043956043956</v>
      </c>
      <c r="O562" s="30" t="n">
        <f aca="false">IF(AND(ISNUMBER(M562),L562&gt;0),M562,L562*N562)</f>
        <v>403.45054945055</v>
      </c>
      <c r="P562" s="28" t="n">
        <v>422</v>
      </c>
      <c r="Q562" s="28"/>
      <c r="R562" s="29" t="n">
        <f aca="false">IF(AND(ISNUMBER(Q562),P562&gt;0),Q562/P562,IF($B562=$B561,IF(R561=0,1,R561),1))</f>
        <v>0.956043956043956</v>
      </c>
      <c r="S562" s="30" t="n">
        <f aca="false">IF(AND(ISNUMBER(Q562),P562&gt;0),Q562,P562*R562)</f>
        <v>403.45054945055</v>
      </c>
      <c r="T562" s="31" t="n">
        <f aca="false">DAY(EOMONTH(C562,0))</f>
        <v>30</v>
      </c>
    </row>
    <row r="563" customFormat="false" ht="15" hidden="false" customHeight="false" outlineLevel="0" collapsed="false">
      <c r="A563" s="26" t="s">
        <v>88</v>
      </c>
      <c r="B563" s="26" t="s">
        <v>51</v>
      </c>
      <c r="C563" s="27" t="n">
        <v>45413</v>
      </c>
      <c r="D563" s="28" t="n">
        <v>0</v>
      </c>
      <c r="E563" s="28"/>
      <c r="F563" s="29" t="n">
        <f aca="false">IF(AND(ISNUMBER(E563),D563&gt;0),E563/D563,IF($B563=$B562,IF(F562=0,1,F562),1))</f>
        <v>0.821428571428571</v>
      </c>
      <c r="G563" s="30" t="n">
        <f aca="false">IF(AND(ISNUMBER(E563),D563&gt;0),E563,D563*F563)</f>
        <v>0</v>
      </c>
      <c r="H563" s="28" t="n">
        <v>764</v>
      </c>
      <c r="I563" s="28"/>
      <c r="J563" s="29" t="n">
        <f aca="false">IF(AND(ISNUMBER(I563),H563&gt;0),I563/H563,IF($B563=$B562,IF(J562=0,1,J562),1))</f>
        <v>1.46977547495682</v>
      </c>
      <c r="K563" s="30" t="n">
        <f aca="false">IF(AND(ISNUMBER(I563),H563&gt;0),I563,H563*J563)</f>
        <v>1122.90846286701</v>
      </c>
      <c r="L563" s="28" t="n">
        <v>411</v>
      </c>
      <c r="M563" s="28"/>
      <c r="N563" s="29" t="n">
        <f aca="false">IF(AND(ISNUMBER(M563),L563&gt;0),M563/L563,IF($B563=$B562,IF(N562=0,1,N562),1))</f>
        <v>0.956043956043956</v>
      </c>
      <c r="O563" s="30" t="n">
        <f aca="false">IF(AND(ISNUMBER(M563),L563&gt;0),M563,L563*N563)</f>
        <v>392.934065934066</v>
      </c>
      <c r="P563" s="28" t="n">
        <v>411</v>
      </c>
      <c r="Q563" s="28"/>
      <c r="R563" s="29" t="n">
        <f aca="false">IF(AND(ISNUMBER(Q563),P563&gt;0),Q563/P563,IF($B563=$B562,IF(R562=0,1,R562),1))</f>
        <v>0.956043956043956</v>
      </c>
      <c r="S563" s="30" t="n">
        <f aca="false">IF(AND(ISNUMBER(Q563),P563&gt;0),Q563,P563*R563)</f>
        <v>392.934065934066</v>
      </c>
      <c r="T563" s="31" t="n">
        <f aca="false">DAY(EOMONTH(C563,0))</f>
        <v>31</v>
      </c>
    </row>
    <row r="564" customFormat="false" ht="15" hidden="false" customHeight="false" outlineLevel="0" collapsed="false">
      <c r="A564" s="26" t="s">
        <v>88</v>
      </c>
      <c r="B564" s="26" t="s">
        <v>51</v>
      </c>
      <c r="C564" s="27" t="n">
        <v>45444</v>
      </c>
      <c r="D564" s="28" t="n">
        <v>0</v>
      </c>
      <c r="E564" s="28"/>
      <c r="F564" s="29" t="n">
        <f aca="false">IF(AND(ISNUMBER(E564),D564&gt;0),E564/D564,IF($B564=$B563,IF(F563=0,1,F563),1))</f>
        <v>0.821428571428571</v>
      </c>
      <c r="G564" s="30" t="n">
        <f aca="false">IF(AND(ISNUMBER(E564),D564&gt;0),E564,D564*F564)</f>
        <v>0</v>
      </c>
      <c r="H564" s="28" t="n">
        <v>766</v>
      </c>
      <c r="I564" s="28"/>
      <c r="J564" s="29" t="n">
        <f aca="false">IF(AND(ISNUMBER(I564),H564&gt;0),I564/H564,IF($B564=$B563,IF(J563=0,1,J563),1))</f>
        <v>1.46977547495682</v>
      </c>
      <c r="K564" s="30" t="n">
        <f aca="false">IF(AND(ISNUMBER(I564),H564&gt;0),I564,H564*J564)</f>
        <v>1125.84801381693</v>
      </c>
      <c r="L564" s="28" t="n">
        <v>412</v>
      </c>
      <c r="M564" s="28"/>
      <c r="N564" s="29" t="n">
        <f aca="false">IF(AND(ISNUMBER(M564),L564&gt;0),M564/L564,IF($B564=$B563,IF(N563=0,1,N563),1))</f>
        <v>0.956043956043956</v>
      </c>
      <c r="O564" s="30" t="n">
        <f aca="false">IF(AND(ISNUMBER(M564),L564&gt;0),M564,L564*N564)</f>
        <v>393.89010989011</v>
      </c>
      <c r="P564" s="28" t="n">
        <v>412</v>
      </c>
      <c r="Q564" s="28"/>
      <c r="R564" s="29" t="n">
        <f aca="false">IF(AND(ISNUMBER(Q564),P564&gt;0),Q564/P564,IF($B564=$B563,IF(R563=0,1,R563),1))</f>
        <v>0.956043956043956</v>
      </c>
      <c r="S564" s="30" t="n">
        <f aca="false">IF(AND(ISNUMBER(Q564),P564&gt;0),Q564,P564*R564)</f>
        <v>393.89010989011</v>
      </c>
      <c r="T564" s="31" t="n">
        <f aca="false">DAY(EOMONTH(C564,0))</f>
        <v>30</v>
      </c>
    </row>
    <row r="565" customFormat="false" ht="15" hidden="false" customHeight="false" outlineLevel="0" collapsed="false">
      <c r="A565" s="26" t="s">
        <v>88</v>
      </c>
      <c r="B565" s="26" t="s">
        <v>51</v>
      </c>
      <c r="C565" s="27" t="n">
        <v>45474</v>
      </c>
      <c r="D565" s="28" t="n">
        <v>0</v>
      </c>
      <c r="E565" s="28" t="n">
        <v>0</v>
      </c>
      <c r="F565" s="29" t="n">
        <f aca="false">IF(AND(ISNUMBER(E565),D565&gt;0),E565/D565,IF($B565=$B564,IF(F564=0,1,F564),1))</f>
        <v>0.821428571428571</v>
      </c>
      <c r="G565" s="30" t="n">
        <f aca="false">IF(AND(ISNUMBER(E565),D565&gt;0),E565,D565*F565)</f>
        <v>0</v>
      </c>
      <c r="H565" s="28" t="n">
        <v>715</v>
      </c>
      <c r="I565" s="28" t="n">
        <v>332</v>
      </c>
      <c r="J565" s="29" t="n">
        <f aca="false">IF(AND(ISNUMBER(I565),H565&gt;0),I565/H565,IF($B565=$B564,IF(J564=0,1,J564),1))</f>
        <v>0.464335664335664</v>
      </c>
      <c r="K565" s="30" t="n">
        <f aca="false">IF(AND(ISNUMBER(I565),H565&gt;0),I565,H565*J565)</f>
        <v>332</v>
      </c>
      <c r="L565" s="28" t="n">
        <v>374</v>
      </c>
      <c r="M565" s="28" t="n">
        <v>284</v>
      </c>
      <c r="N565" s="29" t="n">
        <f aca="false">IF(AND(ISNUMBER(M565),L565&gt;0),M565/L565,IF($B565=$B564,IF(N564=0,1,N564),1))</f>
        <v>0.759358288770054</v>
      </c>
      <c r="O565" s="30" t="n">
        <f aca="false">IF(AND(ISNUMBER(M565),L565&gt;0),M565,L565*N565)</f>
        <v>284</v>
      </c>
      <c r="P565" s="28" t="n">
        <v>374</v>
      </c>
      <c r="Q565" s="28" t="n">
        <v>284</v>
      </c>
      <c r="R565" s="29" t="n">
        <f aca="false">IF(AND(ISNUMBER(Q565),P565&gt;0),Q565/P565,IF($B565=$B564,IF(R564=0,1,R564),1))</f>
        <v>0.759358288770054</v>
      </c>
      <c r="S565" s="30" t="n">
        <f aca="false">IF(AND(ISNUMBER(Q565),P565&gt;0),Q565,P565*R565)</f>
        <v>284</v>
      </c>
      <c r="T565" s="31" t="n">
        <f aca="false">DAY(EOMONTH(C565,0))</f>
        <v>31</v>
      </c>
    </row>
    <row r="566" customFormat="false" ht="15" hidden="false" customHeight="false" outlineLevel="0" collapsed="false">
      <c r="A566" s="26" t="s">
        <v>88</v>
      </c>
      <c r="B566" s="26" t="s">
        <v>51</v>
      </c>
      <c r="C566" s="27" t="n">
        <v>45505</v>
      </c>
      <c r="D566" s="28" t="n">
        <v>0</v>
      </c>
      <c r="E566" s="28" t="n">
        <v>0</v>
      </c>
      <c r="F566" s="29" t="n">
        <f aca="false">IF(AND(ISNUMBER(E566),D566&gt;0),E566/D566,IF($B566=$B565,IF(F565=0,1,F565),1))</f>
        <v>0.821428571428571</v>
      </c>
      <c r="G566" s="30" t="n">
        <f aca="false">IF(AND(ISNUMBER(E566),D566&gt;0),E566,D566*F566)</f>
        <v>0</v>
      </c>
      <c r="H566" s="28" t="n">
        <v>312</v>
      </c>
      <c r="I566" s="28" t="n">
        <v>380</v>
      </c>
      <c r="J566" s="29" t="n">
        <f aca="false">IF(AND(ISNUMBER(I566),H566&gt;0),I566/H566,IF($B566=$B565,IF(J565=0,1,J565),1))</f>
        <v>1.21794871794872</v>
      </c>
      <c r="K566" s="30" t="n">
        <f aca="false">IF(AND(ISNUMBER(I566),H566&gt;0),I566,H566*J566)</f>
        <v>380</v>
      </c>
      <c r="L566" s="28" t="n">
        <v>319</v>
      </c>
      <c r="M566" s="28" t="n">
        <v>262</v>
      </c>
      <c r="N566" s="29" t="n">
        <f aca="false">IF(AND(ISNUMBER(M566),L566&gt;0),M566/L566,IF($B566=$B565,IF(N565=0,1,N565),1))</f>
        <v>0.821316614420063</v>
      </c>
      <c r="O566" s="30" t="n">
        <f aca="false">IF(AND(ISNUMBER(M566),L566&gt;0),M566,L566*N566)</f>
        <v>262</v>
      </c>
      <c r="P566" s="28" t="n">
        <v>319</v>
      </c>
      <c r="Q566" s="28" t="n">
        <v>262</v>
      </c>
      <c r="R566" s="29" t="n">
        <f aca="false">IF(AND(ISNUMBER(Q566),P566&gt;0),Q566/P566,IF($B566=$B565,IF(R565=0,1,R565),1))</f>
        <v>0.821316614420063</v>
      </c>
      <c r="S566" s="30" t="n">
        <f aca="false">IF(AND(ISNUMBER(Q566),P566&gt;0),Q566,P566*R566)</f>
        <v>262</v>
      </c>
      <c r="T566" s="31" t="n">
        <f aca="false">DAY(EOMONTH(C566,0))</f>
        <v>31</v>
      </c>
    </row>
    <row r="567" customFormat="false" ht="15" hidden="false" customHeight="false" outlineLevel="0" collapsed="false">
      <c r="A567" s="26" t="s">
        <v>88</v>
      </c>
      <c r="B567" s="26" t="s">
        <v>51</v>
      </c>
      <c r="C567" s="27" t="n">
        <v>45536</v>
      </c>
      <c r="D567" s="28" t="n">
        <v>0</v>
      </c>
      <c r="E567" s="28" t="n">
        <v>0</v>
      </c>
      <c r="F567" s="29" t="n">
        <f aca="false">IF(AND(ISNUMBER(E567),D567&gt;0),E567/D567,IF($B567=$B566,IF(F566=0,1,F566),1))</f>
        <v>0.821428571428571</v>
      </c>
      <c r="G567" s="30" t="n">
        <f aca="false">IF(AND(ISNUMBER(E567),D567&gt;0),E567,D567*F567)</f>
        <v>0</v>
      </c>
      <c r="H567" s="28" t="n">
        <v>331</v>
      </c>
      <c r="I567" s="28" t="n">
        <v>315</v>
      </c>
      <c r="J567" s="29" t="n">
        <f aca="false">IF(AND(ISNUMBER(I567),H567&gt;0),I567/H567,IF($B567=$B566,IF(J566=0,1,J566),1))</f>
        <v>0.95166163141994</v>
      </c>
      <c r="K567" s="30" t="n">
        <f aca="false">IF(AND(ISNUMBER(I567),H567&gt;0),I567,H567*J567)</f>
        <v>315</v>
      </c>
      <c r="L567" s="28" t="n">
        <v>300</v>
      </c>
      <c r="M567" s="28" t="n">
        <v>218</v>
      </c>
      <c r="N567" s="29" t="n">
        <f aca="false">IF(AND(ISNUMBER(M567),L567&gt;0),M567/L567,IF($B567=$B566,IF(N566=0,1,N566),1))</f>
        <v>0.726666666666667</v>
      </c>
      <c r="O567" s="30" t="n">
        <f aca="false">IF(AND(ISNUMBER(M567),L567&gt;0),M567,L567*N567)</f>
        <v>218</v>
      </c>
      <c r="P567" s="28" t="n">
        <v>300</v>
      </c>
      <c r="Q567" s="28" t="n">
        <v>218</v>
      </c>
      <c r="R567" s="29" t="n">
        <f aca="false">IF(AND(ISNUMBER(Q567),P567&gt;0),Q567/P567,IF($B567=$B566,IF(R566=0,1,R566),1))</f>
        <v>0.726666666666667</v>
      </c>
      <c r="S567" s="30" t="n">
        <f aca="false">IF(AND(ISNUMBER(Q567),P567&gt;0),Q567,P567*R567)</f>
        <v>218</v>
      </c>
      <c r="T567" s="31" t="n">
        <f aca="false">DAY(EOMONTH(C567,0))</f>
        <v>30</v>
      </c>
    </row>
    <row r="568" customFormat="false" ht="15" hidden="false" customHeight="false" outlineLevel="0" collapsed="false">
      <c r="A568" s="26" t="s">
        <v>88</v>
      </c>
      <c r="B568" s="26" t="s">
        <v>51</v>
      </c>
      <c r="C568" s="27" t="n">
        <v>45566</v>
      </c>
      <c r="D568" s="28" t="n">
        <v>0</v>
      </c>
      <c r="E568" s="28" t="n">
        <v>0</v>
      </c>
      <c r="F568" s="29" t="n">
        <f aca="false">IF(AND(ISNUMBER(E568),D568&gt;0),E568/D568,IF($B568=$B567,IF(F567=0,1,F567),1))</f>
        <v>0.821428571428571</v>
      </c>
      <c r="G568" s="30" t="n">
        <f aca="false">IF(AND(ISNUMBER(E568),D568&gt;0),E568,D568*F568)</f>
        <v>0</v>
      </c>
      <c r="H568" s="28" t="n">
        <v>303</v>
      </c>
      <c r="I568" s="28" t="n">
        <v>354</v>
      </c>
      <c r="J568" s="29" t="n">
        <f aca="false">IF(AND(ISNUMBER(I568),H568&gt;0),I568/H568,IF($B568=$B567,IF(J567=0,1,J567),1))</f>
        <v>1.16831683168317</v>
      </c>
      <c r="K568" s="30" t="n">
        <f aca="false">IF(AND(ISNUMBER(I568),H568&gt;0),I568,H568*J568)</f>
        <v>354</v>
      </c>
      <c r="L568" s="28" t="n">
        <v>248</v>
      </c>
      <c r="M568" s="28" t="n">
        <v>192</v>
      </c>
      <c r="N568" s="29" t="n">
        <f aca="false">IF(AND(ISNUMBER(M568),L568&gt;0),M568/L568,IF($B568=$B567,IF(N567=0,1,N567),1))</f>
        <v>0.774193548387097</v>
      </c>
      <c r="O568" s="30" t="n">
        <f aca="false">IF(AND(ISNUMBER(M568),L568&gt;0),M568,L568*N568)</f>
        <v>192</v>
      </c>
      <c r="P568" s="28" t="n">
        <v>248</v>
      </c>
      <c r="Q568" s="28" t="n">
        <v>192</v>
      </c>
      <c r="R568" s="29" t="n">
        <f aca="false">IF(AND(ISNUMBER(Q568),P568&gt;0),Q568/P568,IF($B568=$B567,IF(R567=0,1,R567),1))</f>
        <v>0.774193548387097</v>
      </c>
      <c r="S568" s="30" t="n">
        <f aca="false">IF(AND(ISNUMBER(Q568),P568&gt;0),Q568,P568*R568)</f>
        <v>192</v>
      </c>
      <c r="T568" s="31" t="n">
        <f aca="false">DAY(EOMONTH(C568,0))</f>
        <v>31</v>
      </c>
    </row>
    <row r="569" customFormat="false" ht="15" hidden="false" customHeight="false" outlineLevel="0" collapsed="false">
      <c r="A569" s="26" t="s">
        <v>88</v>
      </c>
      <c r="B569" s="26" t="s">
        <v>51</v>
      </c>
      <c r="C569" s="27" t="n">
        <v>45597</v>
      </c>
      <c r="D569" s="28" t="n">
        <v>0</v>
      </c>
      <c r="E569" s="28"/>
      <c r="F569" s="29" t="n">
        <f aca="false">IF(AND(ISNUMBER(E569),D569&gt;0),E569/D569,IF($B569=$B568,IF(F568=0,1,F568),1))</f>
        <v>0.821428571428571</v>
      </c>
      <c r="G569" s="30" t="n">
        <f aca="false">IF(AND(ISNUMBER(E569),D569&gt;0),E569,D569*F569)</f>
        <v>0</v>
      </c>
      <c r="H569" s="28" t="n">
        <v>323</v>
      </c>
      <c r="I569" s="28"/>
      <c r="J569" s="29" t="n">
        <f aca="false">IF(AND(ISNUMBER(I569),H569&gt;0),I569/H569,IF($B569=$B568,IF(J568=0,1,J568),1))</f>
        <v>1.16831683168317</v>
      </c>
      <c r="K569" s="30" t="n">
        <f aca="false">IF(AND(ISNUMBER(I569),H569&gt;0),I569,H569*J569)</f>
        <v>377.366336633663</v>
      </c>
      <c r="L569" s="28" t="n">
        <v>243</v>
      </c>
      <c r="M569" s="28"/>
      <c r="N569" s="29" t="n">
        <f aca="false">IF(AND(ISNUMBER(M569),L569&gt;0),M569/L569,IF($B569=$B568,IF(N568=0,1,N568),1))</f>
        <v>0.774193548387097</v>
      </c>
      <c r="O569" s="30" t="n">
        <f aca="false">IF(AND(ISNUMBER(M569),L569&gt;0),M569,L569*N569)</f>
        <v>188.129032258065</v>
      </c>
      <c r="P569" s="28" t="n">
        <v>243</v>
      </c>
      <c r="Q569" s="28"/>
      <c r="R569" s="29" t="n">
        <f aca="false">IF(AND(ISNUMBER(Q569),P569&gt;0),Q569/P569,IF($B569=$B568,IF(R568=0,1,R568),1))</f>
        <v>0.774193548387097</v>
      </c>
      <c r="S569" s="30" t="n">
        <f aca="false">IF(AND(ISNUMBER(Q569),P569&gt;0),Q569,P569*R569)</f>
        <v>188.129032258065</v>
      </c>
      <c r="T569" s="31" t="n">
        <f aca="false">DAY(EOMONTH(C569,0))</f>
        <v>30</v>
      </c>
    </row>
    <row r="570" customFormat="false" ht="15" hidden="false" customHeight="false" outlineLevel="0" collapsed="false">
      <c r="A570" s="26" t="s">
        <v>88</v>
      </c>
      <c r="B570" s="26" t="s">
        <v>51</v>
      </c>
      <c r="C570" s="27" t="n">
        <v>45627</v>
      </c>
      <c r="D570" s="28" t="n">
        <v>0</v>
      </c>
      <c r="E570" s="28"/>
      <c r="F570" s="29" t="n">
        <f aca="false">IF(AND(ISNUMBER(E570),D570&gt;0),E570/D570,IF($B570=$B569,IF(F569=0,1,F569),1))</f>
        <v>0.821428571428571</v>
      </c>
      <c r="G570" s="30" t="n">
        <f aca="false">IF(AND(ISNUMBER(E570),D570&gt;0),E570,D570*F570)</f>
        <v>0</v>
      </c>
      <c r="H570" s="28" t="n">
        <v>325</v>
      </c>
      <c r="I570" s="28"/>
      <c r="J570" s="29" t="n">
        <f aca="false">IF(AND(ISNUMBER(I570),H570&gt;0),I570/H570,IF($B570=$B569,IF(J569=0,1,J569),1))</f>
        <v>1.16831683168317</v>
      </c>
      <c r="K570" s="30" t="n">
        <f aca="false">IF(AND(ISNUMBER(I570),H570&gt;0),I570,H570*J570)</f>
        <v>379.70297029703</v>
      </c>
      <c r="L570" s="28" t="n">
        <v>244</v>
      </c>
      <c r="M570" s="28"/>
      <c r="N570" s="29" t="n">
        <f aca="false">IF(AND(ISNUMBER(M570),L570&gt;0),M570/L570,IF($B570=$B569,IF(N569=0,1,N569),1))</f>
        <v>0.774193548387097</v>
      </c>
      <c r="O570" s="30" t="n">
        <f aca="false">IF(AND(ISNUMBER(M570),L570&gt;0),M570,L570*N570)</f>
        <v>188.903225806452</v>
      </c>
      <c r="P570" s="28" t="n">
        <v>244</v>
      </c>
      <c r="Q570" s="28"/>
      <c r="R570" s="29" t="n">
        <f aca="false">IF(AND(ISNUMBER(Q570),P570&gt;0),Q570/P570,IF($B570=$B569,IF(R569=0,1,R569),1))</f>
        <v>0.774193548387097</v>
      </c>
      <c r="S570" s="30" t="n">
        <f aca="false">IF(AND(ISNUMBER(Q570),P570&gt;0),Q570,P570*R570)</f>
        <v>188.903225806452</v>
      </c>
      <c r="T570" s="31" t="n">
        <f aca="false">DAY(EOMONTH(C570,0))</f>
        <v>31</v>
      </c>
    </row>
    <row r="571" customFormat="false" ht="15" hidden="false" customHeight="false" outlineLevel="0" collapsed="false">
      <c r="A571" s="26" t="s">
        <v>88</v>
      </c>
      <c r="B571" s="26" t="s">
        <v>51</v>
      </c>
      <c r="C571" s="27" t="n">
        <v>45658</v>
      </c>
      <c r="D571" s="28" t="n">
        <v>0</v>
      </c>
      <c r="E571" s="28" t="n">
        <v>0</v>
      </c>
      <c r="F571" s="29" t="n">
        <f aca="false">IF(AND(ISNUMBER(E571),D571&gt;0),E571/D571,IF($B571=$B570,IF(F570=0,1,F570),1))</f>
        <v>0.821428571428571</v>
      </c>
      <c r="G571" s="30" t="n">
        <f aca="false">IF(AND(ISNUMBER(E571),D571&gt;0),E571,D571*F571)</f>
        <v>0</v>
      </c>
      <c r="H571" s="28" t="n">
        <v>186</v>
      </c>
      <c r="I571" s="28" t="n">
        <v>0</v>
      </c>
      <c r="J571" s="29" t="n">
        <f aca="false">IF(AND(ISNUMBER(I571),H571&gt;0),I571/H571,IF($B571=$B570,IF(J570=0,1,J570),1))</f>
        <v>0</v>
      </c>
      <c r="K571" s="30" t="n">
        <f aca="false">IF(AND(ISNUMBER(I571),H571&gt;0),I571,H571*J571)</f>
        <v>0</v>
      </c>
      <c r="L571" s="28" t="n">
        <v>245</v>
      </c>
      <c r="M571" s="28" t="n">
        <v>188</v>
      </c>
      <c r="N571" s="29" t="n">
        <f aca="false">IF(AND(ISNUMBER(M571),L571&gt;0),M571/L571,IF($B571=$B570,IF(N570=0,1,N570),1))</f>
        <v>0.76734693877551</v>
      </c>
      <c r="O571" s="30" t="n">
        <f aca="false">IF(AND(ISNUMBER(M571),L571&gt;0),M571,L571*N571)</f>
        <v>188</v>
      </c>
      <c r="P571" s="28" t="n">
        <v>245</v>
      </c>
      <c r="Q571" s="28" t="n">
        <v>188</v>
      </c>
      <c r="R571" s="29" t="n">
        <f aca="false">IF(AND(ISNUMBER(Q571),P571&gt;0),Q571/P571,IF($B571=$B570,IF(R570=0,1,R570),1))</f>
        <v>0.76734693877551</v>
      </c>
      <c r="S571" s="30" t="n">
        <f aca="false">IF(AND(ISNUMBER(Q571),P571&gt;0),Q571,P571*R571)</f>
        <v>188</v>
      </c>
      <c r="T571" s="31" t="n">
        <f aca="false">DAY(EOMONTH(C571,0))</f>
        <v>31</v>
      </c>
    </row>
    <row r="572" customFormat="false" ht="15" hidden="false" customHeight="false" outlineLevel="0" collapsed="false">
      <c r="A572" s="26" t="s">
        <v>88</v>
      </c>
      <c r="B572" s="26" t="s">
        <v>51</v>
      </c>
      <c r="C572" s="27" t="n">
        <v>45689</v>
      </c>
      <c r="D572" s="28" t="n">
        <v>0</v>
      </c>
      <c r="E572" s="28"/>
      <c r="F572" s="29" t="n">
        <f aca="false">IF(AND(ISNUMBER(E572),D572&gt;0),E572/D572,IF($B572=$B571,IF(F571=0,1,F571),1))</f>
        <v>0.821428571428571</v>
      </c>
      <c r="G572" s="30" t="n">
        <f aca="false">IF(AND(ISNUMBER(E572),D572&gt;0),E572,D572*F572)</f>
        <v>0</v>
      </c>
      <c r="H572" s="28" t="n">
        <v>0</v>
      </c>
      <c r="I572" s="28"/>
      <c r="J572" s="29" t="n">
        <f aca="false">IF(AND(ISNUMBER(I572),H572&gt;0),I572/H572,IF($B572=$B571,IF(J571=0,1,J571),1))</f>
        <v>1</v>
      </c>
      <c r="K572" s="30" t="n">
        <f aca="false">IF(AND(ISNUMBER(I572),H572&gt;0),I572,H572*J572)</f>
        <v>0</v>
      </c>
      <c r="L572" s="28" t="n">
        <v>208</v>
      </c>
      <c r="M572" s="28"/>
      <c r="N572" s="29" t="n">
        <f aca="false">IF(AND(ISNUMBER(M572),L572&gt;0),M572/L572,IF($B572=$B571,IF(N571=0,1,N571),1))</f>
        <v>0.76734693877551</v>
      </c>
      <c r="O572" s="30" t="n">
        <f aca="false">IF(AND(ISNUMBER(M572),L572&gt;0),M572,L572*N572)</f>
        <v>159.608163265306</v>
      </c>
      <c r="P572" s="28" t="n">
        <v>208</v>
      </c>
      <c r="Q572" s="28"/>
      <c r="R572" s="29" t="n">
        <f aca="false">IF(AND(ISNUMBER(Q572),P572&gt;0),Q572/P572,IF($B572=$B571,IF(R571=0,1,R571),1))</f>
        <v>0.76734693877551</v>
      </c>
      <c r="S572" s="30" t="n">
        <f aca="false">IF(AND(ISNUMBER(Q572),P572&gt;0),Q572,P572*R572)</f>
        <v>159.608163265306</v>
      </c>
      <c r="T572" s="31" t="n">
        <f aca="false">DAY(EOMONTH(C572,0))</f>
        <v>28</v>
      </c>
    </row>
    <row r="573" customFormat="false" ht="15" hidden="false" customHeight="false" outlineLevel="0" collapsed="false">
      <c r="A573" s="26" t="s">
        <v>88</v>
      </c>
      <c r="B573" s="26" t="s">
        <v>51</v>
      </c>
      <c r="C573" s="27" t="n">
        <v>45717</v>
      </c>
      <c r="D573" s="28" t="n">
        <v>0.994</v>
      </c>
      <c r="E573" s="28" t="n">
        <v>3</v>
      </c>
      <c r="F573" s="29" t="n">
        <f aca="false">IF(AND(ISNUMBER(E573),D573&gt;0),E573/D573,IF($B573=$B572,IF(F572=0,1,F572),1))</f>
        <v>3.01810865191147</v>
      </c>
      <c r="G573" s="30" t="n">
        <f aca="false">IF(AND(ISNUMBER(E573),D573&gt;0),E573,D573*F573)</f>
        <v>3</v>
      </c>
      <c r="H573" s="28" t="n">
        <v>129</v>
      </c>
      <c r="I573" s="28" t="n">
        <v>342</v>
      </c>
      <c r="J573" s="29" t="n">
        <f aca="false">IF(AND(ISNUMBER(I573),H573&gt;0),I573/H573,IF($B573=$B572,IF(J572=0,1,J572),1))</f>
        <v>2.65116279069767</v>
      </c>
      <c r="K573" s="30" t="n">
        <f aca="false">IF(AND(ISNUMBER(I573),H573&gt;0),I573,H573*J573)</f>
        <v>342</v>
      </c>
      <c r="L573" s="28" t="n">
        <v>207</v>
      </c>
      <c r="M573" s="28" t="n">
        <v>156</v>
      </c>
      <c r="N573" s="29" t="n">
        <f aca="false">IF(AND(ISNUMBER(M573),L573&gt;0),M573/L573,IF($B573=$B572,IF(N572=0,1,N572),1))</f>
        <v>0.753623188405797</v>
      </c>
      <c r="O573" s="30" t="n">
        <f aca="false">IF(AND(ISNUMBER(M573),L573&gt;0),M573,L573*N573)</f>
        <v>156</v>
      </c>
      <c r="P573" s="28" t="n">
        <v>208</v>
      </c>
      <c r="Q573" s="28" t="n">
        <v>159</v>
      </c>
      <c r="R573" s="29" t="n">
        <f aca="false">IF(AND(ISNUMBER(Q573),P573&gt;0),Q573/P573,IF($B573=$B572,IF(R572=0,1,R572),1))</f>
        <v>0.764423076923077</v>
      </c>
      <c r="S573" s="30" t="n">
        <f aca="false">IF(AND(ISNUMBER(Q573),P573&gt;0),Q573,P573*R573)</f>
        <v>159</v>
      </c>
      <c r="T573" s="31" t="n">
        <f aca="false">DAY(EOMONTH(C573,0))</f>
        <v>31</v>
      </c>
    </row>
    <row r="574" customFormat="false" ht="15" hidden="false" customHeight="false" outlineLevel="0" collapsed="false">
      <c r="A574" s="26" t="s">
        <v>88</v>
      </c>
      <c r="B574" s="26" t="s">
        <v>51</v>
      </c>
      <c r="C574" s="27" t="n">
        <v>45748</v>
      </c>
      <c r="D574" s="28" t="n">
        <v>2.31</v>
      </c>
      <c r="E574" s="28"/>
      <c r="F574" s="29" t="n">
        <f aca="false">IF(AND(ISNUMBER(E574),D574&gt;0),E574/D574,IF($B574=$B573,IF(F573=0,1,F573),1))</f>
        <v>3.01810865191147</v>
      </c>
      <c r="G574" s="30" t="n">
        <f aca="false">IF(AND(ISNUMBER(E574),D574&gt;0),E574,D574*F574)</f>
        <v>6.97183098591549</v>
      </c>
      <c r="H574" s="28" t="n">
        <v>322</v>
      </c>
      <c r="I574" s="28"/>
      <c r="J574" s="29" t="n">
        <f aca="false">IF(AND(ISNUMBER(I574),H574&gt;0),I574/H574,IF($B574=$B573,IF(J573=0,1,J573),1))</f>
        <v>2.65116279069767</v>
      </c>
      <c r="K574" s="30" t="n">
        <f aca="false">IF(AND(ISNUMBER(I574),H574&gt;0),I574,H574*J574)</f>
        <v>853.674418604651</v>
      </c>
      <c r="L574" s="28" t="n">
        <v>182</v>
      </c>
      <c r="M574" s="28"/>
      <c r="N574" s="29" t="n">
        <f aca="false">IF(AND(ISNUMBER(M574),L574&gt;0),M574/L574,IF($B574=$B573,IF(N573=0,1,N573),1))</f>
        <v>0.753623188405797</v>
      </c>
      <c r="O574" s="30" t="n">
        <f aca="false">IF(AND(ISNUMBER(M574),L574&gt;0),M574,L574*N574)</f>
        <v>137.159420289855</v>
      </c>
      <c r="P574" s="28" t="n">
        <v>184</v>
      </c>
      <c r="Q574" s="28"/>
      <c r="R574" s="29" t="n">
        <f aca="false">IF(AND(ISNUMBER(Q574),P574&gt;0),Q574/P574,IF($B574=$B573,IF(R573=0,1,R573),1))</f>
        <v>0.764423076923077</v>
      </c>
      <c r="S574" s="30" t="n">
        <f aca="false">IF(AND(ISNUMBER(Q574),P574&gt;0),Q574,P574*R574)</f>
        <v>140.653846153846</v>
      </c>
      <c r="T574" s="31" t="n">
        <f aca="false">DAY(EOMONTH(C574,0))</f>
        <v>30</v>
      </c>
    </row>
    <row r="575" customFormat="false" ht="15" hidden="false" customHeight="false" outlineLevel="0" collapsed="false">
      <c r="A575" s="26" t="s">
        <v>88</v>
      </c>
      <c r="B575" s="26" t="s">
        <v>51</v>
      </c>
      <c r="C575" s="27" t="n">
        <v>45778</v>
      </c>
      <c r="D575" s="28"/>
      <c r="E575" s="28" t="n">
        <v>3</v>
      </c>
      <c r="F575" s="29" t="n">
        <f aca="false">IF(AND(ISNUMBER(E575),D575&gt;0),E575/D575,IF($B575=$B574,IF(F574=0,1,F574),1))</f>
        <v>3.01810865191147</v>
      </c>
      <c r="G575" s="30"/>
      <c r="H575" s="28"/>
      <c r="I575" s="28" t="n">
        <v>300</v>
      </c>
      <c r="J575" s="29" t="n">
        <f aca="false">IF(AND(ISNUMBER(I575),H575&gt;0),I575/H575,IF($B575=$B574,IF(J574=0,1,J574),1))</f>
        <v>2.65116279069767</v>
      </c>
      <c r="K575" s="30"/>
      <c r="L575" s="28"/>
      <c r="M575" s="28" t="n">
        <v>128</v>
      </c>
      <c r="N575" s="29" t="n">
        <f aca="false">IF(AND(ISNUMBER(M575),L575&gt;0),M575/L575,IF($B575=$B574,IF(N574=0,1,N574),1))</f>
        <v>0.753623188405797</v>
      </c>
      <c r="O575" s="30"/>
      <c r="P575" s="28"/>
      <c r="Q575" s="28" t="n">
        <v>130</v>
      </c>
      <c r="R575" s="29" t="n">
        <f aca="false">IF(AND(ISNUMBER(Q575),P575&gt;0),Q575/P575,IF($B575=$B574,IF(R574=0,1,R574),1))</f>
        <v>0.764423076923077</v>
      </c>
      <c r="S575" s="30"/>
      <c r="T575" s="31" t="n">
        <f aca="false">DAY(EOMONTH(C575,0))</f>
        <v>31</v>
      </c>
    </row>
    <row r="576" customFormat="false" ht="15" hidden="false" customHeight="false" outlineLevel="0" collapsed="false">
      <c r="A576" s="26" t="s">
        <v>88</v>
      </c>
      <c r="B576" s="26" t="s">
        <v>51</v>
      </c>
      <c r="C576" s="27" t="n">
        <v>45809</v>
      </c>
      <c r="D576" s="28"/>
      <c r="E576" s="28" t="n">
        <v>2</v>
      </c>
      <c r="F576" s="29" t="n">
        <f aca="false">IF(AND(ISNUMBER(E576),D576&gt;0),E576/D576,IF($B576=$B575,IF(F575=0,1,F575),1))</f>
        <v>3.01810865191147</v>
      </c>
      <c r="G576" s="30"/>
      <c r="H576" s="28"/>
      <c r="I576" s="28" t="n">
        <v>300</v>
      </c>
      <c r="J576" s="29" t="n">
        <f aca="false">IF(AND(ISNUMBER(I576),H576&gt;0),I576/H576,IF($B576=$B575,IF(J575=0,1,J575),1))</f>
        <v>2.65116279069767</v>
      </c>
      <c r="K576" s="30"/>
      <c r="L576" s="28"/>
      <c r="M576" s="28" t="n">
        <v>111</v>
      </c>
      <c r="N576" s="29" t="n">
        <f aca="false">IF(AND(ISNUMBER(M576),L576&gt;0),M576/L576,IF($B576=$B575,IF(N575=0,1,N575),1))</f>
        <v>0.753623188405797</v>
      </c>
      <c r="O576" s="30"/>
      <c r="P576" s="28"/>
      <c r="Q576" s="28" t="n">
        <v>113</v>
      </c>
      <c r="R576" s="29" t="n">
        <f aca="false">IF(AND(ISNUMBER(Q576),P576&gt;0),Q576/P576,IF($B576=$B575,IF(R575=0,1,R575),1))</f>
        <v>0.764423076923077</v>
      </c>
      <c r="S576" s="30"/>
      <c r="T576" s="31" t="n">
        <f aca="false">DAY(EOMONTH(C576,0))</f>
        <v>30</v>
      </c>
    </row>
    <row r="577" customFormat="false" ht="15" hidden="false" customHeight="false" outlineLevel="0" collapsed="false">
      <c r="A577" s="26" t="s">
        <v>88</v>
      </c>
      <c r="B577" s="26" t="s">
        <v>51</v>
      </c>
      <c r="C577" s="27" t="n">
        <v>45870</v>
      </c>
      <c r="D577" s="28"/>
      <c r="E577" s="28" t="n">
        <v>1.5</v>
      </c>
      <c r="F577" s="29" t="n">
        <f aca="false">IF(AND(ISNUMBER(E577),D577&gt;0),E577/D577,IF($B577=$B576,IF(F576=0,1,F576),1))</f>
        <v>3.01810865191147</v>
      </c>
      <c r="G577" s="30"/>
      <c r="H577" s="28"/>
      <c r="I577" s="28" t="n">
        <v>150</v>
      </c>
      <c r="J577" s="29" t="n">
        <f aca="false">IF(AND(ISNUMBER(I577),H577&gt;0),I577/H577,IF($B577=$B576,IF(J576=0,1,J576),1))</f>
        <v>2.65116279069767</v>
      </c>
      <c r="K577" s="30"/>
      <c r="L577" s="28"/>
      <c r="M577" s="28" t="n">
        <v>809.5</v>
      </c>
      <c r="N577" s="29" t="n">
        <f aca="false">IF(AND(ISNUMBER(M577),L577&gt;0),M577/L577,IF($B577=$B576,IF(N576=0,1,N576),1))</f>
        <v>0.753623188405797</v>
      </c>
      <c r="O577" s="30"/>
      <c r="P577" s="28"/>
      <c r="Q577" s="28" t="n">
        <v>811</v>
      </c>
      <c r="R577" s="29" t="n">
        <f aca="false">IF(AND(ISNUMBER(Q577),P577&gt;0),Q577/P577,IF($B577=$B576,IF(R576=0,1,R576),1))</f>
        <v>0.764423076923077</v>
      </c>
      <c r="S577" s="30"/>
      <c r="T577" s="31" t="n">
        <f aca="false">DAY(EOMONTH(C577,0))</f>
        <v>31</v>
      </c>
    </row>
    <row r="578" customFormat="false" ht="15" hidden="false" customHeight="false" outlineLevel="0" collapsed="false">
      <c r="A578" s="26" t="s">
        <v>88</v>
      </c>
      <c r="B578" s="26" t="s">
        <v>51</v>
      </c>
      <c r="C578" s="27" t="n">
        <v>45931</v>
      </c>
      <c r="D578" s="28"/>
      <c r="E578" s="28" t="n">
        <v>0</v>
      </c>
      <c r="F578" s="29" t="n">
        <f aca="false">IF(AND(ISNUMBER(E578),D578&gt;0),E578/D578,IF($B578=$B577,IF(F577=0,1,F577),1))</f>
        <v>3.01810865191147</v>
      </c>
      <c r="G578" s="30"/>
      <c r="H578" s="28"/>
      <c r="I578" s="28" t="n">
        <v>96</v>
      </c>
      <c r="J578" s="29" t="n">
        <f aca="false">IF(AND(ISNUMBER(I578),H578&gt;0),I578/H578,IF($B578=$B577,IF(J577=0,1,J577),1))</f>
        <v>2.65116279069767</v>
      </c>
      <c r="K578" s="30"/>
      <c r="L578" s="28"/>
      <c r="M578" s="28" t="n">
        <v>589</v>
      </c>
      <c r="N578" s="29" t="n">
        <f aca="false">IF(AND(ISNUMBER(M578),L578&gt;0),M578/L578,IF($B578=$B577,IF(N577=0,1,N577),1))</f>
        <v>0.753623188405797</v>
      </c>
      <c r="O578" s="30"/>
      <c r="P578" s="28"/>
      <c r="Q578" s="28" t="n">
        <v>589</v>
      </c>
      <c r="R578" s="29" t="n">
        <f aca="false">IF(AND(ISNUMBER(Q578),P578&gt;0),Q578/P578,IF($B578=$B577,IF(R577=0,1,R577),1))</f>
        <v>0.764423076923077</v>
      </c>
      <c r="S578" s="30"/>
      <c r="T578" s="31" t="n">
        <f aca="false">DAY(EOMONTH(C578,0))</f>
        <v>31</v>
      </c>
    </row>
    <row r="579" customFormat="false" ht="15" hidden="false" customHeight="false" outlineLevel="0" collapsed="false">
      <c r="A579" s="26" t="s">
        <v>88</v>
      </c>
      <c r="B579" s="26" t="s">
        <v>51</v>
      </c>
      <c r="C579" s="27" t="n">
        <v>45962</v>
      </c>
      <c r="D579" s="28"/>
      <c r="E579" s="28" t="n">
        <v>0</v>
      </c>
      <c r="F579" s="29" t="n">
        <f aca="false">IF(AND(ISNUMBER(E579),D579&gt;0),E579/D579,IF($B579=$B578,IF(F578=0,1,F578),1))</f>
        <v>3.01810865191147</v>
      </c>
      <c r="G579" s="30"/>
      <c r="H579" s="28"/>
      <c r="I579" s="28" t="n">
        <v>220</v>
      </c>
      <c r="J579" s="29" t="n">
        <f aca="false">IF(AND(ISNUMBER(I579),H579&gt;0),I579/H579,IF($B579=$B578,IF(J578=0,1,J578),1))</f>
        <v>2.65116279069767</v>
      </c>
      <c r="K579" s="30"/>
      <c r="L579" s="28"/>
      <c r="M579" s="28" t="n">
        <v>552</v>
      </c>
      <c r="N579" s="29" t="n">
        <f aca="false">IF(AND(ISNUMBER(M579),L579&gt;0),M579/L579,IF($B579=$B578,IF(N578=0,1,N578),1))</f>
        <v>0.753623188405797</v>
      </c>
      <c r="O579" s="30"/>
      <c r="P579" s="28"/>
      <c r="Q579" s="28" t="n">
        <v>552</v>
      </c>
      <c r="R579" s="29" t="n">
        <f aca="false">IF(AND(ISNUMBER(Q579),P579&gt;0),Q579/P579,IF($B579=$B578,IF(R578=0,1,R578),1))</f>
        <v>0.764423076923077</v>
      </c>
      <c r="S579" s="30"/>
      <c r="T579" s="31" t="n">
        <f aca="false">DAY(EOMONTH(C579,0))</f>
        <v>30</v>
      </c>
    </row>
    <row r="580" customFormat="false" ht="15" hidden="false" customHeight="false" outlineLevel="0" collapsed="false">
      <c r="A580" s="26" t="s">
        <v>88</v>
      </c>
      <c r="B580" s="26" t="s">
        <v>51</v>
      </c>
      <c r="C580" s="27" t="n">
        <v>45992</v>
      </c>
      <c r="D580" s="28"/>
      <c r="E580" s="28" t="n">
        <v>0</v>
      </c>
      <c r="F580" s="29" t="n">
        <f aca="false">IF(AND(ISNUMBER(E580),D580&gt;0),E580/D580,IF($B580=$B579,IF(F579=0,1,F579),1))</f>
        <v>3.01810865191147</v>
      </c>
      <c r="G580" s="30"/>
      <c r="H580" s="28"/>
      <c r="I580" s="28" t="n">
        <v>220</v>
      </c>
      <c r="J580" s="29" t="n">
        <f aca="false">IF(AND(ISNUMBER(I580),H580&gt;0),I580/H580,IF($B580=$B579,IF(J579=0,1,J579),1))</f>
        <v>2.65116279069767</v>
      </c>
      <c r="K580" s="30"/>
      <c r="L580" s="28"/>
      <c r="M580" s="28" t="n">
        <v>520</v>
      </c>
      <c r="N580" s="29" t="n">
        <f aca="false">IF(AND(ISNUMBER(M580),L580&gt;0),M580/L580,IF($B580=$B579,IF(N579=0,1,N579),1))</f>
        <v>0.753623188405797</v>
      </c>
      <c r="O580" s="30"/>
      <c r="P580" s="28"/>
      <c r="Q580" s="28" t="n">
        <v>520</v>
      </c>
      <c r="R580" s="29" t="n">
        <f aca="false">IF(AND(ISNUMBER(Q580),P580&gt;0),Q580/P580,IF($B580=$B579,IF(R579=0,1,R579),1))</f>
        <v>0.764423076923077</v>
      </c>
      <c r="S580" s="30"/>
      <c r="T580" s="31" t="n">
        <f aca="false">DAY(EOMONTH(C580,0))</f>
        <v>31</v>
      </c>
    </row>
    <row r="581" customFormat="false" ht="15" hidden="false" customHeight="false" outlineLevel="0" collapsed="false">
      <c r="A581" s="26" t="s">
        <v>88</v>
      </c>
      <c r="B581" s="26" t="s">
        <v>51</v>
      </c>
      <c r="C581" s="27" t="n">
        <v>46054</v>
      </c>
      <c r="D581" s="28"/>
      <c r="E581" s="28" t="n">
        <v>0</v>
      </c>
      <c r="F581" s="29" t="n">
        <f aca="false">IF(AND(ISNUMBER(E581),D581&gt;0),E581/D581,IF($B581=$B580,IF(F580=0,1,F580),1))</f>
        <v>3.01810865191147</v>
      </c>
      <c r="G581" s="30"/>
      <c r="H581" s="28"/>
      <c r="I581" s="28" t="n">
        <v>300</v>
      </c>
      <c r="J581" s="29" t="n">
        <f aca="false">IF(AND(ISNUMBER(I581),H581&gt;0),I581/H581,IF($B581=$B580,IF(J580=0,1,J580),1))</f>
        <v>2.65116279069767</v>
      </c>
      <c r="K581" s="30"/>
      <c r="L581" s="28"/>
      <c r="M581" s="28" t="n">
        <v>488</v>
      </c>
      <c r="N581" s="29" t="n">
        <f aca="false">IF(AND(ISNUMBER(M581),L581&gt;0),M581/L581,IF($B581=$B580,IF(N580=0,1,N580),1))</f>
        <v>0.753623188405797</v>
      </c>
      <c r="O581" s="30"/>
      <c r="P581" s="28"/>
      <c r="Q581" s="28" t="n">
        <v>488</v>
      </c>
      <c r="R581" s="29" t="n">
        <f aca="false">IF(AND(ISNUMBER(Q581),P581&gt;0),Q581/P581,IF($B581=$B580,IF(R580=0,1,R580),1))</f>
        <v>0.764423076923077</v>
      </c>
      <c r="S581" s="30"/>
      <c r="T581" s="31" t="n">
        <f aca="false">DAY(EOMONTH(C581,0))</f>
        <v>28</v>
      </c>
    </row>
    <row r="582" customFormat="false" ht="15" hidden="false" customHeight="false" outlineLevel="0" collapsed="false">
      <c r="A582" s="26" t="s">
        <v>88</v>
      </c>
      <c r="B582" s="26" t="s">
        <v>51</v>
      </c>
      <c r="C582" s="27" t="n">
        <v>46113</v>
      </c>
      <c r="D582" s="28"/>
      <c r="E582" s="28" t="n">
        <v>0</v>
      </c>
      <c r="F582" s="29" t="n">
        <f aca="false">IF(AND(ISNUMBER(E582),D582&gt;0),E582/D582,IF($B582=$B581,IF(F581=0,1,F581),1))</f>
        <v>3.01810865191147</v>
      </c>
      <c r="G582" s="30"/>
      <c r="H582" s="28"/>
      <c r="I582" s="28" t="n">
        <v>276</v>
      </c>
      <c r="J582" s="29" t="n">
        <f aca="false">IF(AND(ISNUMBER(I582),H582&gt;0),I582/H582,IF($B582=$B581,IF(J581=0,1,J581),1))</f>
        <v>2.65116279069767</v>
      </c>
      <c r="K582" s="30"/>
      <c r="L582" s="28"/>
      <c r="M582" s="28" t="n">
        <v>350</v>
      </c>
      <c r="N582" s="29" t="n">
        <f aca="false">IF(AND(ISNUMBER(M582),L582&gt;0),M582/L582,IF($B582=$B581,IF(N581=0,1,N581),1))</f>
        <v>0.753623188405797</v>
      </c>
      <c r="O582" s="30"/>
      <c r="P582" s="28"/>
      <c r="Q582" s="28" t="n">
        <v>350</v>
      </c>
      <c r="R582" s="29" t="n">
        <f aca="false">IF(AND(ISNUMBER(Q582),P582&gt;0),Q582/P582,IF($B582=$B581,IF(R581=0,1,R581),1))</f>
        <v>0.764423076923077</v>
      </c>
      <c r="S582" s="30"/>
      <c r="T582" s="31" t="n">
        <f aca="false">DAY(EOMONTH(C582,0))</f>
        <v>30</v>
      </c>
    </row>
    <row r="583" customFormat="false" ht="15" hidden="false" customHeight="false" outlineLevel="0" collapsed="false">
      <c r="A583" s="26" t="s">
        <v>88</v>
      </c>
      <c r="B583" s="26" t="s">
        <v>51</v>
      </c>
      <c r="C583" s="27" t="n">
        <v>46143</v>
      </c>
      <c r="D583" s="28"/>
      <c r="E583" s="28" t="n">
        <v>7</v>
      </c>
      <c r="F583" s="29" t="n">
        <f aca="false">IF(AND(ISNUMBER(E583),D583&gt;0),E583/D583,IF($B583=$B582,IF(F582=0,1,F582),1))</f>
        <v>3.01810865191147</v>
      </c>
      <c r="G583" s="30"/>
      <c r="H583" s="28"/>
      <c r="I583" s="28" t="n">
        <v>243</v>
      </c>
      <c r="J583" s="29" t="n">
        <f aca="false">IF(AND(ISNUMBER(I583),H583&gt;0),I583/H583,IF($B583=$B582,IF(J582=0,1,J582),1))</f>
        <v>2.65116279069767</v>
      </c>
      <c r="K583" s="30"/>
      <c r="L583" s="28"/>
      <c r="M583" s="28" t="n">
        <v>343</v>
      </c>
      <c r="N583" s="29" t="n">
        <f aca="false">IF(AND(ISNUMBER(M583),L583&gt;0),M583/L583,IF($B583=$B582,IF(N582=0,1,N582),1))</f>
        <v>0.753623188405797</v>
      </c>
      <c r="O583" s="30"/>
      <c r="P583" s="28"/>
      <c r="Q583" s="28" t="n">
        <v>350</v>
      </c>
      <c r="R583" s="29" t="n">
        <f aca="false">IF(AND(ISNUMBER(Q583),P583&gt;0),Q583/P583,IF($B583=$B582,IF(R582=0,1,R582),1))</f>
        <v>0.764423076923077</v>
      </c>
      <c r="S583" s="30"/>
      <c r="T583" s="31" t="n">
        <f aca="false">DAY(EOMONTH(C583,0))</f>
        <v>31</v>
      </c>
    </row>
    <row r="584" customFormat="false" ht="15" hidden="false" customHeight="false" outlineLevel="0" collapsed="false">
      <c r="A584" s="26" t="s">
        <v>88</v>
      </c>
      <c r="B584" s="26" t="s">
        <v>51</v>
      </c>
      <c r="C584" s="27" t="n">
        <v>46174</v>
      </c>
      <c r="D584" s="28"/>
      <c r="E584" s="28" t="n">
        <v>5</v>
      </c>
      <c r="F584" s="29" t="n">
        <f aca="false">IF(AND(ISNUMBER(E584),D584&gt;0),E584/D584,IF($B584=$B583,IF(F583=0,1,F583),1))</f>
        <v>3.01810865191147</v>
      </c>
      <c r="G584" s="30"/>
      <c r="H584" s="28"/>
      <c r="I584" s="28" t="n">
        <v>202</v>
      </c>
      <c r="J584" s="29" t="n">
        <f aca="false">IF(AND(ISNUMBER(I584),H584&gt;0),I584/H584,IF($B584=$B583,IF(J583=0,1,J583),1))</f>
        <v>2.65116279069767</v>
      </c>
      <c r="K584" s="30"/>
      <c r="L584" s="28"/>
      <c r="M584" s="28" t="n">
        <v>246</v>
      </c>
      <c r="N584" s="29" t="n">
        <f aca="false">IF(AND(ISNUMBER(M584),L584&gt;0),M584/L584,IF($B584=$B583,IF(N583=0,1,N583),1))</f>
        <v>0.753623188405797</v>
      </c>
      <c r="O584" s="30"/>
      <c r="P584" s="28"/>
      <c r="Q584" s="28" t="n">
        <v>251</v>
      </c>
      <c r="R584" s="29" t="n">
        <f aca="false">IF(AND(ISNUMBER(Q584),P584&gt;0),Q584/P584,IF($B584=$B583,IF(R583=0,1,R583),1))</f>
        <v>0.764423076923077</v>
      </c>
      <c r="S584" s="30"/>
      <c r="T584" s="31" t="n">
        <f aca="false">DAY(EOMONTH(C584,0))</f>
        <v>30</v>
      </c>
    </row>
    <row r="585" customFormat="false" ht="15" hidden="false" customHeight="false" outlineLevel="0" collapsed="false">
      <c r="A585" s="26" t="s">
        <v>88</v>
      </c>
      <c r="B585" s="26" t="s">
        <v>51</v>
      </c>
      <c r="C585" s="27" t="n">
        <v>46204</v>
      </c>
      <c r="D585" s="28"/>
      <c r="E585" s="28" t="n">
        <v>4</v>
      </c>
      <c r="F585" s="29" t="n">
        <f aca="false">IF(AND(ISNUMBER(E585),D585&gt;0),E585/D585,IF($B585=$B584,IF(F584=0,1,F584),1))</f>
        <v>3.01810865191147</v>
      </c>
      <c r="G585" s="30"/>
      <c r="H585" s="28"/>
      <c r="I585" s="28" t="n">
        <v>182</v>
      </c>
      <c r="J585" s="29" t="n">
        <f aca="false">IF(AND(ISNUMBER(I585),H585&gt;0),I585/H585,IF($B585=$B584,IF(J584=0,1,J584),1))</f>
        <v>2.65116279069767</v>
      </c>
      <c r="K585" s="30"/>
      <c r="L585" s="28"/>
      <c r="M585" s="28" t="n">
        <v>187</v>
      </c>
      <c r="N585" s="29" t="n">
        <f aca="false">IF(AND(ISNUMBER(M585),L585&gt;0),M585/L585,IF($B585=$B584,IF(N584=0,1,N584),1))</f>
        <v>0.753623188405797</v>
      </c>
      <c r="O585" s="30"/>
      <c r="P585" s="28"/>
      <c r="Q585" s="28" t="n">
        <v>191</v>
      </c>
      <c r="R585" s="29" t="n">
        <f aca="false">IF(AND(ISNUMBER(Q585),P585&gt;0),Q585/P585,IF($B585=$B584,IF(R584=0,1,R584),1))</f>
        <v>0.764423076923077</v>
      </c>
      <c r="S585" s="30"/>
      <c r="T585" s="31" t="n">
        <f aca="false">DAY(EOMONTH(C585,0))</f>
        <v>31</v>
      </c>
    </row>
    <row r="586" customFormat="false" ht="15" hidden="false" customHeight="false" outlineLevel="0" collapsed="false">
      <c r="A586" s="26" t="s">
        <v>88</v>
      </c>
      <c r="B586" s="26" t="s">
        <v>51</v>
      </c>
      <c r="C586" s="27" t="n">
        <v>46235</v>
      </c>
      <c r="D586" s="28"/>
      <c r="E586" s="28" t="n">
        <v>4</v>
      </c>
      <c r="F586" s="29" t="n">
        <f aca="false">IF(AND(ISNUMBER(E586),D586&gt;0),E586/D586,IF($B586=$B585,IF(F585=0,1,F585),1))</f>
        <v>3.01810865191147</v>
      </c>
      <c r="G586" s="30"/>
      <c r="H586" s="28"/>
      <c r="I586" s="28" t="n">
        <v>175</v>
      </c>
      <c r="J586" s="29" t="n">
        <f aca="false">IF(AND(ISNUMBER(I586),H586&gt;0),I586/H586,IF($B586=$B585,IF(J585=0,1,J585),1))</f>
        <v>2.65116279069767</v>
      </c>
      <c r="K586" s="30"/>
      <c r="L586" s="28"/>
      <c r="M586" s="28" t="n">
        <v>178</v>
      </c>
      <c r="N586" s="29" t="n">
        <f aca="false">IF(AND(ISNUMBER(M586),L586&gt;0),M586/L586,IF($B586=$B585,IF(N585=0,1,N585),1))</f>
        <v>0.753623188405797</v>
      </c>
      <c r="O586" s="30"/>
      <c r="P586" s="28"/>
      <c r="Q586" s="28" t="n">
        <v>182</v>
      </c>
      <c r="R586" s="29" t="n">
        <f aca="false">IF(AND(ISNUMBER(Q586),P586&gt;0),Q586/P586,IF($B586=$B585,IF(R585=0,1,R585),1))</f>
        <v>0.764423076923077</v>
      </c>
      <c r="S586" s="30"/>
      <c r="T586" s="31" t="n">
        <f aca="false">DAY(EOMONTH(C586,0))</f>
        <v>31</v>
      </c>
    </row>
    <row r="587" customFormat="false" ht="15" hidden="false" customHeight="false" outlineLevel="0" collapsed="false">
      <c r="A587" s="26" t="s">
        <v>88</v>
      </c>
      <c r="B587" s="26" t="s">
        <v>51</v>
      </c>
      <c r="C587" s="27" t="n">
        <v>46266</v>
      </c>
      <c r="D587" s="28"/>
      <c r="E587" s="28" t="n">
        <v>4</v>
      </c>
      <c r="F587" s="29" t="n">
        <f aca="false">IF(AND(ISNUMBER(E587),D587&gt;0),E587/D587,IF($B587=$B586,IF(F586=0,1,F586),1))</f>
        <v>3.01810865191147</v>
      </c>
      <c r="G587" s="30"/>
      <c r="H587" s="28"/>
      <c r="I587" s="28" t="n">
        <v>172</v>
      </c>
      <c r="J587" s="29" t="n">
        <f aca="false">IF(AND(ISNUMBER(I587),H587&gt;0),I587/H587,IF($B587=$B586,IF(J586=0,1,J586),1))</f>
        <v>2.65116279069767</v>
      </c>
      <c r="K587" s="30"/>
      <c r="L587" s="28"/>
      <c r="M587" s="28" t="n">
        <v>174</v>
      </c>
      <c r="N587" s="29" t="n">
        <f aca="false">IF(AND(ISNUMBER(M587),L587&gt;0),M587/L587,IF($B587=$B586,IF(N586=0,1,N586),1))</f>
        <v>0.753623188405797</v>
      </c>
      <c r="O587" s="30"/>
      <c r="P587" s="28"/>
      <c r="Q587" s="28" t="n">
        <v>178</v>
      </c>
      <c r="R587" s="29" t="n">
        <f aca="false">IF(AND(ISNUMBER(Q587),P587&gt;0),Q587/P587,IF($B587=$B586,IF(R586=0,1,R586),1))</f>
        <v>0.764423076923077</v>
      </c>
      <c r="S587" s="30"/>
      <c r="T587" s="31" t="n">
        <f aca="false">DAY(EOMONTH(C587,0))</f>
        <v>30</v>
      </c>
    </row>
    <row r="588" customFormat="false" ht="15" hidden="false" customHeight="false" outlineLevel="0" collapsed="false">
      <c r="A588" s="26" t="s">
        <v>88</v>
      </c>
      <c r="B588" s="26" t="s">
        <v>52</v>
      </c>
      <c r="C588" s="27" t="n">
        <v>40210</v>
      </c>
      <c r="D588" s="28"/>
      <c r="E588" s="28" t="n">
        <v>670</v>
      </c>
      <c r="F588" s="29" t="n">
        <f aca="false">IF(AND(ISNUMBER(E588),D588&gt;0),E588/D588,IF($B588=$B587,IF(F587=0,1,F587),1))</f>
        <v>1</v>
      </c>
      <c r="G588" s="30"/>
      <c r="H588" s="28"/>
      <c r="I588" s="28" t="n">
        <v>503</v>
      </c>
      <c r="J588" s="29" t="n">
        <f aca="false">IF(AND(ISNUMBER(I588),H588&gt;0),I588/H588,IF($B588=$B587,IF(J587=0,1,J587),1))</f>
        <v>1</v>
      </c>
      <c r="K588" s="30"/>
      <c r="L588" s="28"/>
      <c r="M588" s="28" t="n">
        <v>74</v>
      </c>
      <c r="N588" s="29" t="n">
        <f aca="false">IF(AND(ISNUMBER(M588),L588&gt;0),M588/L588,IF($B588=$B587,IF(N587=0,1,N587),1))</f>
        <v>1</v>
      </c>
      <c r="O588" s="30"/>
      <c r="P588" s="28"/>
      <c r="Q588" s="28" t="n">
        <v>744</v>
      </c>
      <c r="R588" s="29" t="n">
        <f aca="false">IF(AND(ISNUMBER(Q588),P588&gt;0),Q588/P588,IF($B588=$B587,IF(R587=0,1,R587),1))</f>
        <v>1</v>
      </c>
      <c r="S588" s="30"/>
      <c r="T588" s="31" t="n">
        <f aca="false">DAY(EOMONTH(C588,0))</f>
        <v>28</v>
      </c>
    </row>
    <row r="589" customFormat="false" ht="15" hidden="false" customHeight="false" outlineLevel="0" collapsed="false">
      <c r="A589" s="26" t="s">
        <v>88</v>
      </c>
      <c r="B589" s="26" t="s">
        <v>52</v>
      </c>
      <c r="C589" s="27" t="n">
        <v>40238</v>
      </c>
      <c r="D589" s="28" t="n">
        <v>391</v>
      </c>
      <c r="E589" s="28" t="n">
        <v>417.25</v>
      </c>
      <c r="F589" s="29" t="n">
        <f aca="false">IF(AND(ISNUMBER(E589),D589&gt;0),E589/D589,IF($B589=$B588,IF(F588=0,1,F588),1))</f>
        <v>1.06713554987212</v>
      </c>
      <c r="G589" s="30" t="n">
        <f aca="false">IF(AND(ISNUMBER(E589),D589&gt;0),E589,D589*F589)</f>
        <v>417.25</v>
      </c>
      <c r="H589" s="28" t="n">
        <v>0</v>
      </c>
      <c r="I589" s="28" t="n">
        <v>3128.625</v>
      </c>
      <c r="J589" s="29" t="n">
        <f aca="false">IF(AND(ISNUMBER(I589),H589&gt;0),I589/H589,IF($B589=$B588,IF(J588=0,1,J588),1))</f>
        <v>1</v>
      </c>
      <c r="K589" s="30" t="n">
        <f aca="false">IF(AND(ISNUMBER(I589),H589&gt;0),I589,H589*J589)</f>
        <v>0</v>
      </c>
      <c r="L589" s="28" t="n">
        <v>1050</v>
      </c>
      <c r="M589" s="28" t="n">
        <v>791.75</v>
      </c>
      <c r="N589" s="29" t="n">
        <f aca="false">IF(AND(ISNUMBER(M589),L589&gt;0),M589/L589,IF($B589=$B588,IF(N588=0,1,N588),1))</f>
        <v>0.754047619047619</v>
      </c>
      <c r="O589" s="30" t="n">
        <f aca="false">IF(AND(ISNUMBER(M589),L589&gt;0),M589,L589*N589)</f>
        <v>791.75</v>
      </c>
      <c r="P589" s="28" t="n">
        <v>1442</v>
      </c>
      <c r="Q589" s="28" t="n">
        <v>1209</v>
      </c>
      <c r="R589" s="29" t="n">
        <f aca="false">IF(AND(ISNUMBER(Q589),P589&gt;0),Q589/P589,IF($B589=$B588,IF(R588=0,1,R588),1))</f>
        <v>0.838418862690707</v>
      </c>
      <c r="S589" s="30" t="n">
        <f aca="false">IF(AND(ISNUMBER(Q589),P589&gt;0),Q589,P589*R589)</f>
        <v>1209</v>
      </c>
      <c r="T589" s="31" t="n">
        <f aca="false">DAY(EOMONTH(C589,0))</f>
        <v>31</v>
      </c>
    </row>
    <row r="590" customFormat="false" ht="15" hidden="false" customHeight="false" outlineLevel="0" collapsed="false">
      <c r="A590" s="26" t="s">
        <v>88</v>
      </c>
      <c r="B590" s="26" t="s">
        <v>52</v>
      </c>
      <c r="C590" s="27" t="n">
        <v>40269</v>
      </c>
      <c r="D590" s="28" t="n">
        <v>270</v>
      </c>
      <c r="E590" s="28" t="n">
        <v>267.5</v>
      </c>
      <c r="F590" s="29" t="n">
        <f aca="false">IF(AND(ISNUMBER(E590),D590&gt;0),E590/D590,IF($B590=$B589,IF(F589=0,1,F589),1))</f>
        <v>0.990740740740741</v>
      </c>
      <c r="G590" s="30" t="n">
        <f aca="false">IF(AND(ISNUMBER(E590),D590&gt;0),E590,D590*F590)</f>
        <v>267.5</v>
      </c>
      <c r="H590" s="28" t="n">
        <v>0</v>
      </c>
      <c r="I590" s="28" t="n">
        <v>6918</v>
      </c>
      <c r="J590" s="29" t="n">
        <f aca="false">IF(AND(ISNUMBER(I590),H590&gt;0),I590/H590,IF($B590=$B589,IF(J589=0,1,J589),1))</f>
        <v>1</v>
      </c>
      <c r="K590" s="30" t="n">
        <f aca="false">IF(AND(ISNUMBER(I590),H590&gt;0),I590,H590*J590)</f>
        <v>0</v>
      </c>
      <c r="L590" s="28" t="n">
        <v>1020</v>
      </c>
      <c r="M590" s="28" t="n">
        <v>1019.5</v>
      </c>
      <c r="N590" s="29" t="n">
        <f aca="false">IF(AND(ISNUMBER(M590),L590&gt;0),M590/L590,IF($B590=$B589,IF(N589=0,1,N589),1))</f>
        <v>0.999509803921569</v>
      </c>
      <c r="O590" s="30" t="n">
        <f aca="false">IF(AND(ISNUMBER(M590),L590&gt;0),M590,L590*N590)</f>
        <v>1019.5</v>
      </c>
      <c r="P590" s="28" t="n">
        <v>1290</v>
      </c>
      <c r="Q590" s="28" t="n">
        <v>1287</v>
      </c>
      <c r="R590" s="29" t="n">
        <f aca="false">IF(AND(ISNUMBER(Q590),P590&gt;0),Q590/P590,IF($B590=$B589,IF(R589=0,1,R589),1))</f>
        <v>0.997674418604651</v>
      </c>
      <c r="S590" s="30" t="n">
        <f aca="false">IF(AND(ISNUMBER(Q590),P590&gt;0),Q590,P590*R590)</f>
        <v>1287</v>
      </c>
      <c r="T590" s="31" t="n">
        <f aca="false">DAY(EOMONTH(C590,0))</f>
        <v>30</v>
      </c>
    </row>
    <row r="591" customFormat="false" ht="15" hidden="false" customHeight="false" outlineLevel="0" collapsed="false">
      <c r="A591" s="26" t="s">
        <v>88</v>
      </c>
      <c r="B591" s="26" t="s">
        <v>52</v>
      </c>
      <c r="C591" s="27" t="n">
        <v>40299</v>
      </c>
      <c r="D591" s="28" t="n">
        <v>162</v>
      </c>
      <c r="E591" s="28" t="n">
        <v>177</v>
      </c>
      <c r="F591" s="29" t="n">
        <f aca="false">IF(AND(ISNUMBER(E591),D591&gt;0),E591/D591,IF($B591=$B590,IF(F590=0,1,F590),1))</f>
        <v>1.09259259259259</v>
      </c>
      <c r="G591" s="30" t="n">
        <f aca="false">IF(AND(ISNUMBER(E591),D591&gt;0),E591,D591*F591)</f>
        <v>177</v>
      </c>
      <c r="H591" s="28" t="n">
        <v>0</v>
      </c>
      <c r="I591" s="28" t="n">
        <v>7287</v>
      </c>
      <c r="J591" s="29" t="n">
        <f aca="false">IF(AND(ISNUMBER(I591),H591&gt;0),I591/H591,IF($B591=$B590,IF(J590=0,1,J590),1))</f>
        <v>1</v>
      </c>
      <c r="K591" s="30" t="n">
        <f aca="false">IF(AND(ISNUMBER(I591),H591&gt;0),I591,H591*J591)</f>
        <v>0</v>
      </c>
      <c r="L591" s="28" t="n">
        <v>1088</v>
      </c>
      <c r="M591" s="28" t="n">
        <v>1593</v>
      </c>
      <c r="N591" s="29" t="n">
        <f aca="false">IF(AND(ISNUMBER(M591),L591&gt;0),M591/L591,IF($B591=$B590,IF(N590=0,1,N590),1))</f>
        <v>1.46415441176471</v>
      </c>
      <c r="O591" s="30" t="n">
        <f aca="false">IF(AND(ISNUMBER(M591),L591&gt;0),M591,L591*N591)</f>
        <v>1593</v>
      </c>
      <c r="P591" s="28" t="n">
        <v>1250</v>
      </c>
      <c r="Q591" s="28" t="n">
        <v>1770</v>
      </c>
      <c r="R591" s="29" t="n">
        <f aca="false">IF(AND(ISNUMBER(Q591),P591&gt;0),Q591/P591,IF($B591=$B590,IF(R590=0,1,R590),1))</f>
        <v>1.416</v>
      </c>
      <c r="S591" s="30" t="n">
        <f aca="false">IF(AND(ISNUMBER(Q591),P591&gt;0),Q591,P591*R591)</f>
        <v>1770</v>
      </c>
      <c r="T591" s="31" t="n">
        <f aca="false">DAY(EOMONTH(C591,0))</f>
        <v>31</v>
      </c>
    </row>
    <row r="592" customFormat="false" ht="15" hidden="false" customHeight="false" outlineLevel="0" collapsed="false">
      <c r="A592" s="26" t="s">
        <v>88</v>
      </c>
      <c r="B592" s="26" t="s">
        <v>52</v>
      </c>
      <c r="C592" s="27" t="n">
        <v>40330</v>
      </c>
      <c r="D592" s="28" t="n">
        <v>172</v>
      </c>
      <c r="E592" s="28" t="n">
        <v>114</v>
      </c>
      <c r="F592" s="29" t="n">
        <f aca="false">IF(AND(ISNUMBER(E592),D592&gt;0),E592/D592,IF($B592=$B591,IF(F591=0,1,F591),1))</f>
        <v>0.662790697674419</v>
      </c>
      <c r="G592" s="30" t="n">
        <f aca="false">IF(AND(ISNUMBER(E592),D592&gt;0),E592,D592*F592)</f>
        <v>114</v>
      </c>
      <c r="H592" s="28" t="n">
        <v>0</v>
      </c>
      <c r="I592" s="28" t="n">
        <v>7129</v>
      </c>
      <c r="J592" s="29" t="n">
        <f aca="false">IF(AND(ISNUMBER(I592),H592&gt;0),I592/H592,IF($B592=$B591,IF(J591=0,1,J591),1))</f>
        <v>1</v>
      </c>
      <c r="K592" s="30" t="n">
        <f aca="false">IF(AND(ISNUMBER(I592),H592&gt;0),I592,H592*J592)</f>
        <v>0</v>
      </c>
      <c r="L592" s="28" t="n">
        <v>1860</v>
      </c>
      <c r="M592" s="28" t="n">
        <v>1022</v>
      </c>
      <c r="N592" s="29" t="n">
        <f aca="false">IF(AND(ISNUMBER(M592),L592&gt;0),M592/L592,IF($B592=$B591,IF(N591=0,1,N591),1))</f>
        <v>0.549462365591398</v>
      </c>
      <c r="O592" s="30" t="n">
        <f aca="false">IF(AND(ISNUMBER(M592),L592&gt;0),M592,L592*N592)</f>
        <v>1022</v>
      </c>
      <c r="P592" s="28" t="n">
        <v>2032</v>
      </c>
      <c r="Q592" s="28" t="n">
        <v>1136</v>
      </c>
      <c r="R592" s="29" t="n">
        <f aca="false">IF(AND(ISNUMBER(Q592),P592&gt;0),Q592/P592,IF($B592=$B591,IF(R591=0,1,R591),1))</f>
        <v>0.559055118110236</v>
      </c>
      <c r="S592" s="30" t="n">
        <f aca="false">IF(AND(ISNUMBER(Q592),P592&gt;0),Q592,P592*R592)</f>
        <v>1136</v>
      </c>
      <c r="T592" s="31" t="n">
        <f aca="false">DAY(EOMONTH(C592,0))</f>
        <v>30</v>
      </c>
    </row>
    <row r="593" customFormat="false" ht="15" hidden="false" customHeight="false" outlineLevel="0" collapsed="false">
      <c r="A593" s="26" t="s">
        <v>88</v>
      </c>
      <c r="B593" s="26" t="s">
        <v>52</v>
      </c>
      <c r="C593" s="27" t="n">
        <v>40360</v>
      </c>
      <c r="D593" s="28" t="n">
        <v>62</v>
      </c>
      <c r="E593" s="28" t="n">
        <v>49</v>
      </c>
      <c r="F593" s="29" t="n">
        <f aca="false">IF(AND(ISNUMBER(E593),D593&gt;0),E593/D593,IF($B593=$B592,IF(F592=0,1,F592),1))</f>
        <v>0.790322580645161</v>
      </c>
      <c r="G593" s="30" t="n">
        <f aca="false">IF(AND(ISNUMBER(E593),D593&gt;0),E593,D593*F593)</f>
        <v>49</v>
      </c>
      <c r="H593" s="28" t="n">
        <v>0</v>
      </c>
      <c r="I593" s="28" t="n">
        <v>5914</v>
      </c>
      <c r="J593" s="29" t="n">
        <f aca="false">IF(AND(ISNUMBER(I593),H593&gt;0),I593/H593,IF($B593=$B592,IF(J592=0,1,J592),1))</f>
        <v>1</v>
      </c>
      <c r="K593" s="30" t="n">
        <f aca="false">IF(AND(ISNUMBER(I593),H593&gt;0),I593,H593*J593)</f>
        <v>0</v>
      </c>
      <c r="L593" s="28" t="n">
        <v>1027</v>
      </c>
      <c r="M593" s="28" t="n">
        <v>933</v>
      </c>
      <c r="N593" s="29" t="n">
        <f aca="false">IF(AND(ISNUMBER(M593),L593&gt;0),M593/L593,IF($B593=$B592,IF(N592=0,1,N592),1))</f>
        <v>0.908471275559883</v>
      </c>
      <c r="O593" s="30" t="n">
        <f aca="false">IF(AND(ISNUMBER(M593),L593&gt;0),M593,L593*N593)</f>
        <v>933</v>
      </c>
      <c r="P593" s="28" t="n">
        <v>1089</v>
      </c>
      <c r="Q593" s="28" t="n">
        <v>982</v>
      </c>
      <c r="R593" s="29" t="n">
        <f aca="false">IF(AND(ISNUMBER(Q593),P593&gt;0),Q593/P593,IF($B593=$B592,IF(R592=0,1,R592),1))</f>
        <v>0.901744719926538</v>
      </c>
      <c r="S593" s="30" t="n">
        <f aca="false">IF(AND(ISNUMBER(Q593),P593&gt;0),Q593,P593*R593)</f>
        <v>982</v>
      </c>
      <c r="T593" s="31" t="n">
        <f aca="false">DAY(EOMONTH(C593,0))</f>
        <v>31</v>
      </c>
    </row>
    <row r="594" customFormat="false" ht="15" hidden="false" customHeight="false" outlineLevel="0" collapsed="false">
      <c r="A594" s="26" t="s">
        <v>88</v>
      </c>
      <c r="B594" s="26" t="s">
        <v>52</v>
      </c>
      <c r="C594" s="27" t="n">
        <v>40391</v>
      </c>
      <c r="D594" s="28" t="n">
        <v>0</v>
      </c>
      <c r="E594" s="28" t="n">
        <v>0</v>
      </c>
      <c r="F594" s="29" t="n">
        <f aca="false">IF(AND(ISNUMBER(E594),D594&gt;0),E594/D594,IF($B594=$B593,IF(F593=0,1,F593),1))</f>
        <v>0.790322580645161</v>
      </c>
      <c r="G594" s="30" t="n">
        <f aca="false">IF(AND(ISNUMBER(E594),D594&gt;0),E594,D594*F594)</f>
        <v>0</v>
      </c>
      <c r="H594" s="28" t="n">
        <v>0</v>
      </c>
      <c r="I594" s="28" t="n">
        <v>2427.25</v>
      </c>
      <c r="J594" s="29" t="n">
        <f aca="false">IF(AND(ISNUMBER(I594),H594&gt;0),I594/H594,IF($B594=$B593,IF(J593=0,1,J593),1))</f>
        <v>1</v>
      </c>
      <c r="K594" s="30" t="n">
        <f aca="false">IF(AND(ISNUMBER(I594),H594&gt;0),I594,H594*J594)</f>
        <v>0</v>
      </c>
      <c r="L594" s="28" t="n">
        <v>418</v>
      </c>
      <c r="M594" s="28" t="n">
        <v>404.5</v>
      </c>
      <c r="N594" s="29" t="n">
        <f aca="false">IF(AND(ISNUMBER(M594),L594&gt;0),M594/L594,IF($B594=$B593,IF(N593=0,1,N593),1))</f>
        <v>0.967703349282297</v>
      </c>
      <c r="O594" s="30" t="n">
        <f aca="false">IF(AND(ISNUMBER(M594),L594&gt;0),M594,L594*N594)</f>
        <v>404.5</v>
      </c>
      <c r="P594" s="28" t="n">
        <v>418</v>
      </c>
      <c r="Q594" s="28" t="n">
        <v>404.5</v>
      </c>
      <c r="R594" s="29" t="n">
        <f aca="false">IF(AND(ISNUMBER(Q594),P594&gt;0),Q594/P594,IF($B594=$B593,IF(R593=0,1,R593),1))</f>
        <v>0.967703349282297</v>
      </c>
      <c r="S594" s="30" t="n">
        <f aca="false">IF(AND(ISNUMBER(Q594),P594&gt;0),Q594,P594*R594)</f>
        <v>404.5</v>
      </c>
      <c r="T594" s="31" t="n">
        <f aca="false">DAY(EOMONTH(C594,0))</f>
        <v>31</v>
      </c>
    </row>
    <row r="595" customFormat="false" ht="15" hidden="false" customHeight="false" outlineLevel="0" collapsed="false">
      <c r="A595" s="26" t="s">
        <v>88</v>
      </c>
      <c r="B595" s="26" t="s">
        <v>52</v>
      </c>
      <c r="C595" s="27" t="n">
        <v>40422</v>
      </c>
      <c r="D595" s="28" t="n">
        <v>0</v>
      </c>
      <c r="E595" s="28"/>
      <c r="F595" s="29" t="n">
        <f aca="false">IF(AND(ISNUMBER(E595),D595&gt;0),E595/D595,IF($B595=$B594,IF(F594=0,1,F594),1))</f>
        <v>0.790322580645161</v>
      </c>
      <c r="G595" s="30" t="n">
        <f aca="false">IF(AND(ISNUMBER(E595),D595&gt;0),E595,D595*F595)</f>
        <v>0</v>
      </c>
      <c r="H595" s="28" t="n">
        <v>0</v>
      </c>
      <c r="I595" s="28"/>
      <c r="J595" s="29" t="n">
        <f aca="false">IF(AND(ISNUMBER(I595),H595&gt;0),I595/H595,IF($B595=$B594,IF(J594=0,1,J594),1))</f>
        <v>1</v>
      </c>
      <c r="K595" s="30" t="n">
        <f aca="false">IF(AND(ISNUMBER(I595),H595&gt;0),I595,H595*J595)</f>
        <v>0</v>
      </c>
      <c r="L595" s="28" t="n">
        <v>0</v>
      </c>
      <c r="M595" s="28"/>
      <c r="N595" s="29" t="n">
        <f aca="false">IF(AND(ISNUMBER(M595),L595&gt;0),M595/L595,IF($B595=$B594,IF(N594=0,1,N594),1))</f>
        <v>0.967703349282297</v>
      </c>
      <c r="O595" s="30" t="n">
        <f aca="false">IF(AND(ISNUMBER(M595),L595&gt;0),M595,L595*N595)</f>
        <v>0</v>
      </c>
      <c r="P595" s="28" t="n">
        <v>0</v>
      </c>
      <c r="Q595" s="28"/>
      <c r="R595" s="29" t="n">
        <f aca="false">IF(AND(ISNUMBER(Q595),P595&gt;0),Q595/P595,IF($B595=$B594,IF(R594=0,1,R594),1))</f>
        <v>0.967703349282297</v>
      </c>
      <c r="S595" s="30" t="n">
        <f aca="false">IF(AND(ISNUMBER(Q595),P595&gt;0),Q595,P595*R595)</f>
        <v>0</v>
      </c>
      <c r="T595" s="31" t="n">
        <f aca="false">DAY(EOMONTH(C595,0))</f>
        <v>30</v>
      </c>
    </row>
    <row r="596" customFormat="false" ht="15" hidden="false" customHeight="false" outlineLevel="0" collapsed="false">
      <c r="A596" s="26" t="s">
        <v>88</v>
      </c>
      <c r="B596" s="26" t="s">
        <v>52</v>
      </c>
      <c r="C596" s="27" t="n">
        <v>40452</v>
      </c>
      <c r="D596" s="28" t="n">
        <v>529</v>
      </c>
      <c r="E596" s="28" t="n">
        <v>255</v>
      </c>
      <c r="F596" s="29" t="n">
        <f aca="false">IF(AND(ISNUMBER(E596),D596&gt;0),E596/D596,IF($B596=$B595,IF(F595=0,1,F595),1))</f>
        <v>0.482041587901701</v>
      </c>
      <c r="G596" s="30" t="n">
        <f aca="false">IF(AND(ISNUMBER(E596),D596&gt;0),E596,D596*F596)</f>
        <v>255</v>
      </c>
      <c r="H596" s="28" t="n">
        <v>0</v>
      </c>
      <c r="I596" s="28" t="n">
        <v>6103.2</v>
      </c>
      <c r="J596" s="29" t="n">
        <f aca="false">IF(AND(ISNUMBER(I596),H596&gt;0),I596/H596,IF($B596=$B595,IF(J595=0,1,J595),1))</f>
        <v>1</v>
      </c>
      <c r="K596" s="30" t="n">
        <f aca="false">IF(AND(ISNUMBER(I596),H596&gt;0),I596,H596*J596)</f>
        <v>0</v>
      </c>
      <c r="L596" s="28" t="n">
        <v>38.5</v>
      </c>
      <c r="M596" s="28" t="n">
        <v>22.4</v>
      </c>
      <c r="N596" s="29" t="n">
        <f aca="false">IF(AND(ISNUMBER(M596),L596&gt;0),M596/L596,IF($B596=$B595,IF(N595=0,1,N595),1))</f>
        <v>0.581818181818182</v>
      </c>
      <c r="O596" s="30" t="n">
        <f aca="false">IF(AND(ISNUMBER(M596),L596&gt;0),M596,L596*N596)</f>
        <v>22.4</v>
      </c>
      <c r="P596" s="28" t="n">
        <v>567</v>
      </c>
      <c r="Q596" s="28" t="n">
        <v>277.2</v>
      </c>
      <c r="R596" s="29" t="n">
        <f aca="false">IF(AND(ISNUMBER(Q596),P596&gt;0),Q596/P596,IF($B596=$B595,IF(R595=0,1,R595),1))</f>
        <v>0.488888888888889</v>
      </c>
      <c r="S596" s="30" t="n">
        <f aca="false">IF(AND(ISNUMBER(Q596),P596&gt;0),Q596,P596*R596)</f>
        <v>277.2</v>
      </c>
      <c r="T596" s="31" t="n">
        <f aca="false">DAY(EOMONTH(C596,0))</f>
        <v>31</v>
      </c>
    </row>
    <row r="597" customFormat="false" ht="15" hidden="false" customHeight="false" outlineLevel="0" collapsed="false">
      <c r="A597" s="26" t="s">
        <v>88</v>
      </c>
      <c r="B597" s="26" t="s">
        <v>52</v>
      </c>
      <c r="C597" s="27" t="n">
        <v>40483</v>
      </c>
      <c r="D597" s="28" t="n">
        <v>296</v>
      </c>
      <c r="E597" s="28" t="n">
        <v>373</v>
      </c>
      <c r="F597" s="29" t="n">
        <f aca="false">IF(AND(ISNUMBER(E597),D597&gt;0),E597/D597,IF($B597=$B596,IF(F596=0,1,F596),1))</f>
        <v>1.26013513513514</v>
      </c>
      <c r="G597" s="30" t="n">
        <f aca="false">IF(AND(ISNUMBER(E597),D597&gt;0),E597,D597*F597)</f>
        <v>373</v>
      </c>
      <c r="H597" s="28" t="n">
        <v>0</v>
      </c>
      <c r="I597" s="28" t="n">
        <v>8563.33333333333</v>
      </c>
      <c r="J597" s="29" t="n">
        <f aca="false">IF(AND(ISNUMBER(I597),H597&gt;0),I597/H597,IF($B597=$B596,IF(J596=0,1,J596),1))</f>
        <v>1</v>
      </c>
      <c r="K597" s="30" t="n">
        <f aca="false">IF(AND(ISNUMBER(I597),H597&gt;0),I597,H597*J597)</f>
        <v>0</v>
      </c>
      <c r="L597" s="28" t="n">
        <v>20</v>
      </c>
      <c r="M597" s="28" t="n">
        <v>20</v>
      </c>
      <c r="N597" s="29" t="n">
        <f aca="false">IF(AND(ISNUMBER(M597),L597&gt;0),M597/L597,IF($B597=$B596,IF(N596=0,1,N596),1))</f>
        <v>1</v>
      </c>
      <c r="O597" s="30" t="n">
        <f aca="false">IF(AND(ISNUMBER(M597),L597&gt;0),M597,L597*N597)</f>
        <v>20</v>
      </c>
      <c r="P597" s="28" t="n">
        <v>316</v>
      </c>
      <c r="Q597" s="28" t="n">
        <v>392.333333333333</v>
      </c>
      <c r="R597" s="29" t="n">
        <f aca="false">IF(AND(ISNUMBER(Q597),P597&gt;0),Q597/P597,IF($B597=$B596,IF(R596=0,1,R596),1))</f>
        <v>1.2415611814346</v>
      </c>
      <c r="S597" s="30" t="n">
        <f aca="false">IF(AND(ISNUMBER(Q597),P597&gt;0),Q597,P597*R597)</f>
        <v>392.333333333333</v>
      </c>
      <c r="T597" s="31" t="n">
        <f aca="false">DAY(EOMONTH(C597,0))</f>
        <v>30</v>
      </c>
    </row>
    <row r="598" customFormat="false" ht="15" hidden="false" customHeight="false" outlineLevel="0" collapsed="false">
      <c r="A598" s="26" t="s">
        <v>88</v>
      </c>
      <c r="B598" s="26" t="s">
        <v>52</v>
      </c>
      <c r="C598" s="27" t="n">
        <v>40513</v>
      </c>
      <c r="D598" s="28" t="n">
        <v>306</v>
      </c>
      <c r="E598" s="28"/>
      <c r="F598" s="29" t="n">
        <f aca="false">IF(AND(ISNUMBER(E598),D598&gt;0),E598/D598,IF($B598=$B597,IF(F597=0,1,F597),1))</f>
        <v>1.26013513513514</v>
      </c>
      <c r="G598" s="30" t="n">
        <f aca="false">IF(AND(ISNUMBER(E598),D598&gt;0),E598,D598*F598)</f>
        <v>385.601351351351</v>
      </c>
      <c r="H598" s="28" t="n">
        <v>0</v>
      </c>
      <c r="I598" s="28"/>
      <c r="J598" s="29" t="n">
        <f aca="false">IF(AND(ISNUMBER(I598),H598&gt;0),I598/H598,IF($B598=$B597,IF(J597=0,1,J597),1))</f>
        <v>1</v>
      </c>
      <c r="K598" s="30" t="n">
        <f aca="false">IF(AND(ISNUMBER(I598),H598&gt;0),I598,H598*J598)</f>
        <v>0</v>
      </c>
      <c r="L598" s="28" t="n">
        <v>18.8</v>
      </c>
      <c r="M598" s="28"/>
      <c r="N598" s="29" t="n">
        <f aca="false">IF(AND(ISNUMBER(M598),L598&gt;0),M598/L598,IF($B598=$B597,IF(N597=0,1,N597),1))</f>
        <v>1</v>
      </c>
      <c r="O598" s="30" t="n">
        <f aca="false">IF(AND(ISNUMBER(M598),L598&gt;0),M598,L598*N598)</f>
        <v>18.8</v>
      </c>
      <c r="P598" s="28" t="n">
        <v>324</v>
      </c>
      <c r="Q598" s="28"/>
      <c r="R598" s="29" t="n">
        <f aca="false">IF(AND(ISNUMBER(Q598),P598&gt;0),Q598/P598,IF($B598=$B597,IF(R597=0,1,R597),1))</f>
        <v>1.2415611814346</v>
      </c>
      <c r="S598" s="30" t="n">
        <f aca="false">IF(AND(ISNUMBER(Q598),P598&gt;0),Q598,P598*R598)</f>
        <v>402.26582278481</v>
      </c>
      <c r="T598" s="31" t="n">
        <f aca="false">DAY(EOMONTH(C598,0))</f>
        <v>31</v>
      </c>
    </row>
    <row r="599" customFormat="false" ht="15" hidden="false" customHeight="false" outlineLevel="0" collapsed="false">
      <c r="A599" s="26" t="s">
        <v>88</v>
      </c>
      <c r="B599" s="26" t="s">
        <v>52</v>
      </c>
      <c r="C599" s="27" t="n">
        <v>40544</v>
      </c>
      <c r="D599" s="28" t="n">
        <v>236</v>
      </c>
      <c r="E599" s="28"/>
      <c r="F599" s="29" t="n">
        <f aca="false">IF(AND(ISNUMBER(E599),D599&gt;0),E599/D599,IF($B599=$B598,IF(F598=0,1,F598),1))</f>
        <v>1.26013513513514</v>
      </c>
      <c r="G599" s="30" t="n">
        <f aca="false">IF(AND(ISNUMBER(E599),D599&gt;0),E599,D599*F599)</f>
        <v>297.391891891892</v>
      </c>
      <c r="H599" s="28" t="n">
        <v>0</v>
      </c>
      <c r="I599" s="28"/>
      <c r="J599" s="29" t="n">
        <f aca="false">IF(AND(ISNUMBER(I599),H599&gt;0),I599/H599,IF($B599=$B598,IF(J598=0,1,J598),1))</f>
        <v>1</v>
      </c>
      <c r="K599" s="30" t="n">
        <f aca="false">IF(AND(ISNUMBER(I599),H599&gt;0),I599,H599*J599)</f>
        <v>0</v>
      </c>
      <c r="L599" s="28" t="n">
        <v>15.7</v>
      </c>
      <c r="M599" s="28"/>
      <c r="N599" s="29" t="n">
        <f aca="false">IF(AND(ISNUMBER(M599),L599&gt;0),M599/L599,IF($B599=$B598,IF(N598=0,1,N598),1))</f>
        <v>1</v>
      </c>
      <c r="O599" s="30" t="n">
        <f aca="false">IF(AND(ISNUMBER(M599),L599&gt;0),M599,L599*N599)</f>
        <v>15.7</v>
      </c>
      <c r="P599" s="28" t="n">
        <v>251</v>
      </c>
      <c r="Q599" s="28"/>
      <c r="R599" s="29" t="n">
        <f aca="false">IF(AND(ISNUMBER(Q599),P599&gt;0),Q599/P599,IF($B599=$B598,IF(R598=0,1,R598),1))</f>
        <v>1.2415611814346</v>
      </c>
      <c r="S599" s="30" t="n">
        <f aca="false">IF(AND(ISNUMBER(Q599),P599&gt;0),Q599,P599*R599)</f>
        <v>311.631856540084</v>
      </c>
      <c r="T599" s="31" t="n">
        <f aca="false">DAY(EOMONTH(C599,0))</f>
        <v>31</v>
      </c>
    </row>
    <row r="600" customFormat="false" ht="15" hidden="false" customHeight="false" outlineLevel="0" collapsed="false">
      <c r="A600" s="26" t="s">
        <v>88</v>
      </c>
      <c r="B600" s="26" t="s">
        <v>52</v>
      </c>
      <c r="C600" s="27" t="n">
        <v>40575</v>
      </c>
      <c r="D600" s="28" t="n">
        <v>289</v>
      </c>
      <c r="E600" s="28"/>
      <c r="F600" s="29" t="n">
        <f aca="false">IF(AND(ISNUMBER(E600),D600&gt;0),E600/D600,IF($B600=$B599,IF(F599=0,1,F599),1))</f>
        <v>1.26013513513514</v>
      </c>
      <c r="G600" s="30" t="n">
        <f aca="false">IF(AND(ISNUMBER(E600),D600&gt;0),E600,D600*F600)</f>
        <v>364.179054054054</v>
      </c>
      <c r="H600" s="28" t="n">
        <v>0</v>
      </c>
      <c r="I600" s="28"/>
      <c r="J600" s="29" t="n">
        <f aca="false">IF(AND(ISNUMBER(I600),H600&gt;0),I600/H600,IF($B600=$B599,IF(J599=0,1,J599),1))</f>
        <v>1</v>
      </c>
      <c r="K600" s="30" t="n">
        <f aca="false">IF(AND(ISNUMBER(I600),H600&gt;0),I600,H600*J600)</f>
        <v>0</v>
      </c>
      <c r="L600" s="28" t="n">
        <v>10.9</v>
      </c>
      <c r="M600" s="28"/>
      <c r="N600" s="29" t="n">
        <f aca="false">IF(AND(ISNUMBER(M600),L600&gt;0),M600/L600,IF($B600=$B599,IF(N599=0,1,N599),1))</f>
        <v>1</v>
      </c>
      <c r="O600" s="30" t="n">
        <f aca="false">IF(AND(ISNUMBER(M600),L600&gt;0),M600,L600*N600)</f>
        <v>10.9</v>
      </c>
      <c r="P600" s="28" t="n">
        <v>300</v>
      </c>
      <c r="Q600" s="28"/>
      <c r="R600" s="29" t="n">
        <f aca="false">IF(AND(ISNUMBER(Q600),P600&gt;0),Q600/P600,IF($B600=$B599,IF(R599=0,1,R599),1))</f>
        <v>1.2415611814346</v>
      </c>
      <c r="S600" s="30" t="n">
        <f aca="false">IF(AND(ISNUMBER(Q600),P600&gt;0),Q600,P600*R600)</f>
        <v>372.468354430379</v>
      </c>
      <c r="T600" s="31" t="n">
        <f aca="false">DAY(EOMONTH(C600,0))</f>
        <v>28</v>
      </c>
    </row>
    <row r="601" customFormat="false" ht="15" hidden="false" customHeight="false" outlineLevel="0" collapsed="false">
      <c r="A601" s="26" t="s">
        <v>88</v>
      </c>
      <c r="B601" s="26" t="s">
        <v>52</v>
      </c>
      <c r="C601" s="27" t="n">
        <v>40603</v>
      </c>
      <c r="D601" s="28" t="n">
        <v>295</v>
      </c>
      <c r="E601" s="28"/>
      <c r="F601" s="29" t="n">
        <f aca="false">IF(AND(ISNUMBER(E601),D601&gt;0),E601/D601,IF($B601=$B600,IF(F600=0,1,F600),1))</f>
        <v>1.26013513513514</v>
      </c>
      <c r="G601" s="30" t="n">
        <f aca="false">IF(AND(ISNUMBER(E601),D601&gt;0),E601,D601*F601)</f>
        <v>371.739864864865</v>
      </c>
      <c r="H601" s="28" t="n">
        <v>0</v>
      </c>
      <c r="I601" s="28"/>
      <c r="J601" s="29" t="n">
        <f aca="false">IF(AND(ISNUMBER(I601),H601&gt;0),I601/H601,IF($B601=$B600,IF(J600=0,1,J600),1))</f>
        <v>1</v>
      </c>
      <c r="K601" s="30" t="n">
        <f aca="false">IF(AND(ISNUMBER(I601),H601&gt;0),I601,H601*J601)</f>
        <v>0</v>
      </c>
      <c r="L601" s="28" t="n">
        <v>10</v>
      </c>
      <c r="M601" s="28"/>
      <c r="N601" s="29" t="n">
        <f aca="false">IF(AND(ISNUMBER(M601),L601&gt;0),M601/L601,IF($B601=$B600,IF(N600=0,1,N600),1))</f>
        <v>1</v>
      </c>
      <c r="O601" s="30" t="n">
        <f aca="false">IF(AND(ISNUMBER(M601),L601&gt;0),M601,L601*N601)</f>
        <v>10</v>
      </c>
      <c r="P601" s="28" t="n">
        <v>305</v>
      </c>
      <c r="Q601" s="28"/>
      <c r="R601" s="29" t="n">
        <f aca="false">IF(AND(ISNUMBER(Q601),P601&gt;0),Q601/P601,IF($B601=$B600,IF(R600=0,1,R600),1))</f>
        <v>1.2415611814346</v>
      </c>
      <c r="S601" s="30" t="n">
        <f aca="false">IF(AND(ISNUMBER(Q601),P601&gt;0),Q601,P601*R601)</f>
        <v>378.676160337552</v>
      </c>
      <c r="T601" s="31" t="n">
        <f aca="false">DAY(EOMONTH(C601,0))</f>
        <v>31</v>
      </c>
    </row>
    <row r="602" customFormat="false" ht="15" hidden="false" customHeight="false" outlineLevel="0" collapsed="false">
      <c r="A602" s="26" t="s">
        <v>88</v>
      </c>
      <c r="B602" s="26" t="s">
        <v>52</v>
      </c>
      <c r="C602" s="27" t="n">
        <v>40634</v>
      </c>
      <c r="D602" s="28" t="n">
        <v>401</v>
      </c>
      <c r="E602" s="28" t="n">
        <v>36</v>
      </c>
      <c r="F602" s="29" t="n">
        <f aca="false">IF(AND(ISNUMBER(E602),D602&gt;0),E602/D602,IF($B602=$B601,IF(F601=0,1,F601),1))</f>
        <v>0.0897755610972569</v>
      </c>
      <c r="G602" s="30" t="n">
        <f aca="false">IF(AND(ISNUMBER(E602),D602&gt;0),E602,D602*F602)</f>
        <v>36</v>
      </c>
      <c r="H602" s="28" t="n">
        <v>0</v>
      </c>
      <c r="I602" s="28" t="n">
        <v>7444</v>
      </c>
      <c r="J602" s="29" t="n">
        <f aca="false">IF(AND(ISNUMBER(I602),H602&gt;0),I602/H602,IF($B602=$B601,IF(J601=0,1,J601),1))</f>
        <v>1</v>
      </c>
      <c r="K602" s="30" t="n">
        <f aca="false">IF(AND(ISNUMBER(I602),H602&gt;0),I602,H602*J602)</f>
        <v>0</v>
      </c>
      <c r="L602" s="28" t="n">
        <v>18.8</v>
      </c>
      <c r="M602" s="28" t="n">
        <v>324</v>
      </c>
      <c r="N602" s="29" t="n">
        <f aca="false">IF(AND(ISNUMBER(M602),L602&gt;0),M602/L602,IF($B602=$B601,IF(N601=0,1,N601),1))</f>
        <v>17.2340425531915</v>
      </c>
      <c r="O602" s="30" t="n">
        <f aca="false">IF(AND(ISNUMBER(M602),L602&gt;0),M602,L602*N602)</f>
        <v>324</v>
      </c>
      <c r="P602" s="28" t="n">
        <v>420</v>
      </c>
      <c r="Q602" s="28" t="n">
        <v>360</v>
      </c>
      <c r="R602" s="29" t="n">
        <f aca="false">IF(AND(ISNUMBER(Q602),P602&gt;0),Q602/P602,IF($B602=$B601,IF(R601=0,1,R601),1))</f>
        <v>0.857142857142857</v>
      </c>
      <c r="S602" s="30" t="n">
        <f aca="false">IF(AND(ISNUMBER(Q602),P602&gt;0),Q602,P602*R602)</f>
        <v>360</v>
      </c>
      <c r="T602" s="31" t="n">
        <f aca="false">DAY(EOMONTH(C602,0))</f>
        <v>30</v>
      </c>
    </row>
    <row r="603" customFormat="false" ht="15" hidden="false" customHeight="false" outlineLevel="0" collapsed="false">
      <c r="A603" s="26" t="s">
        <v>88</v>
      </c>
      <c r="B603" s="26" t="s">
        <v>52</v>
      </c>
      <c r="C603" s="27" t="n">
        <v>40664</v>
      </c>
      <c r="D603" s="28" t="n">
        <v>130</v>
      </c>
      <c r="E603" s="28" t="n">
        <v>138</v>
      </c>
      <c r="F603" s="29" t="n">
        <f aca="false">IF(AND(ISNUMBER(E603),D603&gt;0),E603/D603,IF($B603=$B602,IF(F602=0,1,F602),1))</f>
        <v>1.06153846153846</v>
      </c>
      <c r="G603" s="30" t="n">
        <f aca="false">IF(AND(ISNUMBER(E603),D603&gt;0),E603,D603*F603)</f>
        <v>138</v>
      </c>
      <c r="H603" s="28" t="n">
        <v>0</v>
      </c>
      <c r="I603" s="28" t="n">
        <v>6941</v>
      </c>
      <c r="J603" s="29" t="n">
        <f aca="false">IF(AND(ISNUMBER(I603),H603&gt;0),I603/H603,IF($B603=$B602,IF(J602=0,1,J602),1))</f>
        <v>1</v>
      </c>
      <c r="K603" s="30" t="n">
        <f aca="false">IF(AND(ISNUMBER(I603),H603&gt;0),I603,H603*J603)</f>
        <v>0</v>
      </c>
      <c r="L603" s="28" t="n">
        <v>2557</v>
      </c>
      <c r="M603" s="28" t="n">
        <v>2622</v>
      </c>
      <c r="N603" s="29" t="n">
        <f aca="false">IF(AND(ISNUMBER(M603),L603&gt;0),M603/L603,IF($B603=$B602,IF(N602=0,1,N602),1))</f>
        <v>1.0254204145483</v>
      </c>
      <c r="O603" s="30" t="n">
        <f aca="false">IF(AND(ISNUMBER(M603),L603&gt;0),M603,L603*N603)</f>
        <v>2622</v>
      </c>
      <c r="P603" s="28" t="n">
        <v>2687</v>
      </c>
      <c r="Q603" s="28" t="n">
        <v>2760</v>
      </c>
      <c r="R603" s="29" t="n">
        <f aca="false">IF(AND(ISNUMBER(Q603),P603&gt;0),Q603/P603,IF($B603=$B602,IF(R602=0,1,R602),1))</f>
        <v>1.0271678451805</v>
      </c>
      <c r="S603" s="30" t="n">
        <f aca="false">IF(AND(ISNUMBER(Q603),P603&gt;0),Q603,P603*R603)</f>
        <v>2760</v>
      </c>
      <c r="T603" s="31" t="n">
        <f aca="false">DAY(EOMONTH(C603,0))</f>
        <v>31</v>
      </c>
    </row>
    <row r="604" customFormat="false" ht="15" hidden="false" customHeight="false" outlineLevel="0" collapsed="false">
      <c r="A604" s="26" t="s">
        <v>88</v>
      </c>
      <c r="B604" s="26" t="s">
        <v>52</v>
      </c>
      <c r="C604" s="27" t="n">
        <v>40695</v>
      </c>
      <c r="D604" s="28" t="n">
        <v>126</v>
      </c>
      <c r="E604" s="28" t="n">
        <v>120</v>
      </c>
      <c r="F604" s="29" t="n">
        <f aca="false">IF(AND(ISNUMBER(E604),D604&gt;0),E604/D604,IF($B604=$B603,IF(F603=0,1,F603),1))</f>
        <v>0.952380952380952</v>
      </c>
      <c r="G604" s="30" t="n">
        <f aca="false">IF(AND(ISNUMBER(E604),D604&gt;0),E604,D604*F604)</f>
        <v>120</v>
      </c>
      <c r="H604" s="28" t="n">
        <v>0</v>
      </c>
      <c r="I604" s="28" t="n">
        <v>4143.5</v>
      </c>
      <c r="J604" s="29" t="n">
        <f aca="false">IF(AND(ISNUMBER(I604),H604&gt;0),I604/H604,IF($B604=$B603,IF(J603=0,1,J603),1))</f>
        <v>1</v>
      </c>
      <c r="K604" s="30" t="n">
        <f aca="false">IF(AND(ISNUMBER(I604),H604&gt;0),I604,H604*J604)</f>
        <v>0</v>
      </c>
      <c r="L604" s="28" t="n">
        <v>3834</v>
      </c>
      <c r="M604" s="28" t="n">
        <v>2280</v>
      </c>
      <c r="N604" s="29" t="n">
        <f aca="false">IF(AND(ISNUMBER(M604),L604&gt;0),M604/L604,IF($B604=$B603,IF(N603=0,1,N603),1))</f>
        <v>0.594679186228482</v>
      </c>
      <c r="O604" s="30" t="n">
        <f aca="false">IF(AND(ISNUMBER(M604),L604&gt;0),M604,L604*N604)</f>
        <v>2280</v>
      </c>
      <c r="P604" s="28" t="n">
        <v>3960</v>
      </c>
      <c r="Q604" s="28" t="n">
        <v>2400</v>
      </c>
      <c r="R604" s="29" t="n">
        <f aca="false">IF(AND(ISNUMBER(Q604),P604&gt;0),Q604/P604,IF($B604=$B603,IF(R603=0,1,R603),1))</f>
        <v>0.606060606060606</v>
      </c>
      <c r="S604" s="30" t="n">
        <f aca="false">IF(AND(ISNUMBER(Q604),P604&gt;0),Q604,P604*R604)</f>
        <v>2400</v>
      </c>
      <c r="T604" s="31" t="n">
        <f aca="false">DAY(EOMONTH(C604,0))</f>
        <v>30</v>
      </c>
    </row>
    <row r="605" customFormat="false" ht="15" hidden="false" customHeight="false" outlineLevel="0" collapsed="false">
      <c r="A605" s="26" t="s">
        <v>88</v>
      </c>
      <c r="B605" s="26" t="s">
        <v>52</v>
      </c>
      <c r="C605" s="27" t="n">
        <v>40725</v>
      </c>
      <c r="D605" s="28" t="n">
        <v>146</v>
      </c>
      <c r="E605" s="28"/>
      <c r="F605" s="29" t="n">
        <f aca="false">IF(AND(ISNUMBER(E605),D605&gt;0),E605/D605,IF($B605=$B604,IF(F604=0,1,F604),1))</f>
        <v>0.952380952380952</v>
      </c>
      <c r="G605" s="30" t="n">
        <f aca="false">IF(AND(ISNUMBER(E605),D605&gt;0),E605,D605*F605)</f>
        <v>139.047619047619</v>
      </c>
      <c r="H605" s="28" t="n">
        <v>0</v>
      </c>
      <c r="I605" s="28"/>
      <c r="J605" s="29" t="n">
        <f aca="false">IF(AND(ISNUMBER(I605),H605&gt;0),I605/H605,IF($B605=$B604,IF(J604=0,1,J604),1))</f>
        <v>1</v>
      </c>
      <c r="K605" s="30" t="n">
        <f aca="false">IF(AND(ISNUMBER(I605),H605&gt;0),I605,H605*J605)</f>
        <v>0</v>
      </c>
      <c r="L605" s="28" t="n">
        <v>2687</v>
      </c>
      <c r="M605" s="28"/>
      <c r="N605" s="29" t="n">
        <f aca="false">IF(AND(ISNUMBER(M605),L605&gt;0),M605/L605,IF($B605=$B604,IF(N604=0,1,N604),1))</f>
        <v>0.594679186228482</v>
      </c>
      <c r="O605" s="30" t="n">
        <f aca="false">IF(AND(ISNUMBER(M605),L605&gt;0),M605,L605*N605)</f>
        <v>1597.90297339593</v>
      </c>
      <c r="P605" s="28" t="n">
        <v>2833</v>
      </c>
      <c r="Q605" s="28"/>
      <c r="R605" s="29" t="n">
        <f aca="false">IF(AND(ISNUMBER(Q605),P605&gt;0),Q605/P605,IF($B605=$B604,IF(R604=0,1,R604),1))</f>
        <v>0.606060606060606</v>
      </c>
      <c r="S605" s="30" t="n">
        <f aca="false">IF(AND(ISNUMBER(Q605),P605&gt;0),Q605,P605*R605)</f>
        <v>1716.9696969697</v>
      </c>
      <c r="T605" s="31" t="n">
        <f aca="false">DAY(EOMONTH(C605,0))</f>
        <v>31</v>
      </c>
    </row>
    <row r="606" customFormat="false" ht="15" hidden="false" customHeight="false" outlineLevel="0" collapsed="false">
      <c r="A606" s="26" t="s">
        <v>88</v>
      </c>
      <c r="B606" s="26" t="s">
        <v>52</v>
      </c>
      <c r="C606" s="27" t="n">
        <v>40756</v>
      </c>
      <c r="D606" s="28" t="n">
        <v>128</v>
      </c>
      <c r="E606" s="28"/>
      <c r="F606" s="29" t="n">
        <f aca="false">IF(AND(ISNUMBER(E606),D606&gt;0),E606/D606,IF($B606=$B605,IF(F605=0,1,F605),1))</f>
        <v>0.952380952380952</v>
      </c>
      <c r="G606" s="30" t="n">
        <f aca="false">IF(AND(ISNUMBER(E606),D606&gt;0),E606,D606*F606)</f>
        <v>121.904761904762</v>
      </c>
      <c r="H606" s="28" t="n">
        <v>0</v>
      </c>
      <c r="I606" s="28"/>
      <c r="J606" s="29" t="n">
        <f aca="false">IF(AND(ISNUMBER(I606),H606&gt;0),I606/H606,IF($B606=$B605,IF(J605=0,1,J605),1))</f>
        <v>1</v>
      </c>
      <c r="K606" s="30" t="n">
        <f aca="false">IF(AND(ISNUMBER(I606),H606&gt;0),I606,H606*J606)</f>
        <v>0</v>
      </c>
      <c r="L606" s="28" t="n">
        <v>2514</v>
      </c>
      <c r="M606" s="28"/>
      <c r="N606" s="29" t="n">
        <f aca="false">IF(AND(ISNUMBER(M606),L606&gt;0),M606/L606,IF($B606=$B605,IF(N605=0,1,N605),1))</f>
        <v>0.594679186228482</v>
      </c>
      <c r="O606" s="30" t="n">
        <f aca="false">IF(AND(ISNUMBER(M606),L606&gt;0),M606,L606*N606)</f>
        <v>1495.0234741784</v>
      </c>
      <c r="P606" s="28" t="n">
        <v>2642</v>
      </c>
      <c r="Q606" s="28"/>
      <c r="R606" s="29" t="n">
        <f aca="false">IF(AND(ISNUMBER(Q606),P606&gt;0),Q606/P606,IF($B606=$B605,IF(R605=0,1,R605),1))</f>
        <v>0.606060606060606</v>
      </c>
      <c r="S606" s="30" t="n">
        <f aca="false">IF(AND(ISNUMBER(Q606),P606&gt;0),Q606,P606*R606)</f>
        <v>1601.21212121212</v>
      </c>
      <c r="T606" s="31" t="n">
        <f aca="false">DAY(EOMONTH(C606,0))</f>
        <v>31</v>
      </c>
    </row>
    <row r="607" customFormat="false" ht="15" hidden="false" customHeight="false" outlineLevel="0" collapsed="false">
      <c r="A607" s="26" t="s">
        <v>88</v>
      </c>
      <c r="B607" s="26" t="s">
        <v>52</v>
      </c>
      <c r="C607" s="27" t="n">
        <v>40787</v>
      </c>
      <c r="D607" s="28" t="n">
        <v>104</v>
      </c>
      <c r="E607" s="28" t="n">
        <v>185</v>
      </c>
      <c r="F607" s="29" t="n">
        <f aca="false">IF(AND(ISNUMBER(E607),D607&gt;0),E607/D607,IF($B607=$B606,IF(F606=0,1,F606),1))</f>
        <v>1.77884615384615</v>
      </c>
      <c r="G607" s="30" t="n">
        <f aca="false">IF(AND(ISNUMBER(E607),D607&gt;0),E607,D607*F607)</f>
        <v>185</v>
      </c>
      <c r="H607" s="28" t="n">
        <v>0</v>
      </c>
      <c r="I607" s="28" t="n">
        <v>6064</v>
      </c>
      <c r="J607" s="29" t="n">
        <f aca="false">IF(AND(ISNUMBER(I607),H607&gt;0),I607/H607,IF($B607=$B606,IF(J606=0,1,J606),1))</f>
        <v>1</v>
      </c>
      <c r="K607" s="30" t="n">
        <f aca="false">IF(AND(ISNUMBER(I607),H607&gt;0),I607,H607*J607)</f>
        <v>0</v>
      </c>
      <c r="L607" s="28" t="n">
        <v>2160</v>
      </c>
      <c r="M607" s="28" t="n">
        <v>1663</v>
      </c>
      <c r="N607" s="29" t="n">
        <f aca="false">IF(AND(ISNUMBER(M607),L607&gt;0),M607/L607,IF($B607=$B606,IF(N606=0,1,N606),1))</f>
        <v>0.769907407407407</v>
      </c>
      <c r="O607" s="30" t="n">
        <f aca="false">IF(AND(ISNUMBER(M607),L607&gt;0),M607,L607*N607)</f>
        <v>1663</v>
      </c>
      <c r="P607" s="28" t="n">
        <v>2264</v>
      </c>
      <c r="Q607" s="28" t="n">
        <v>1848</v>
      </c>
      <c r="R607" s="29" t="n">
        <f aca="false">IF(AND(ISNUMBER(Q607),P607&gt;0),Q607/P607,IF($B607=$B606,IF(R606=0,1,R606),1))</f>
        <v>0.816254416961131</v>
      </c>
      <c r="S607" s="30" t="n">
        <f aca="false">IF(AND(ISNUMBER(Q607),P607&gt;0),Q607,P607*R607)</f>
        <v>1848</v>
      </c>
      <c r="T607" s="31" t="n">
        <f aca="false">DAY(EOMONTH(C607,0))</f>
        <v>30</v>
      </c>
    </row>
    <row r="608" customFormat="false" ht="15" hidden="false" customHeight="false" outlineLevel="0" collapsed="false">
      <c r="A608" s="26" t="s">
        <v>88</v>
      </c>
      <c r="B608" s="26" t="s">
        <v>52</v>
      </c>
      <c r="C608" s="27" t="n">
        <v>40817</v>
      </c>
      <c r="D608" s="28" t="n">
        <v>122</v>
      </c>
      <c r="E608" s="28" t="n">
        <v>464.333333333333</v>
      </c>
      <c r="F608" s="29" t="n">
        <f aca="false">IF(AND(ISNUMBER(E608),D608&gt;0),E608/D608,IF($B608=$B607,IF(F607=0,1,F607),1))</f>
        <v>3.80601092896175</v>
      </c>
      <c r="G608" s="30" t="n">
        <f aca="false">IF(AND(ISNUMBER(E608),D608&gt;0),E608,D608*F608)</f>
        <v>464.333333333333</v>
      </c>
      <c r="H608" s="28" t="n">
        <v>0</v>
      </c>
      <c r="I608" s="28" t="n">
        <v>4251</v>
      </c>
      <c r="J608" s="29" t="n">
        <f aca="false">IF(AND(ISNUMBER(I608),H608&gt;0),I608/H608,IF($B608=$B607,IF(J607=0,1,J607),1))</f>
        <v>1</v>
      </c>
      <c r="K608" s="30" t="n">
        <f aca="false">IF(AND(ISNUMBER(I608),H608&gt;0),I608,H608*J608)</f>
        <v>0</v>
      </c>
      <c r="L608" s="28" t="n">
        <v>1302</v>
      </c>
      <c r="M608" s="28" t="n">
        <v>10215.6666666667</v>
      </c>
      <c r="N608" s="29" t="n">
        <f aca="false">IF(AND(ISNUMBER(M608),L608&gt;0),M608/L608,IF($B608=$B607,IF(N607=0,1,N607),1))</f>
        <v>7.84613415258579</v>
      </c>
      <c r="O608" s="30" t="n">
        <f aca="false">IF(AND(ISNUMBER(M608),L608&gt;0),M608,L608*N608)</f>
        <v>10215.6666666667</v>
      </c>
      <c r="P608" s="28" t="n">
        <v>1424</v>
      </c>
      <c r="Q608" s="28" t="n">
        <v>10680</v>
      </c>
      <c r="R608" s="29" t="n">
        <f aca="false">IF(AND(ISNUMBER(Q608),P608&gt;0),Q608/P608,IF($B608=$B607,IF(R607=0,1,R607),1))</f>
        <v>7.5</v>
      </c>
      <c r="S608" s="30" t="n">
        <f aca="false">IF(AND(ISNUMBER(Q608),P608&gt;0),Q608,P608*R608)</f>
        <v>10680</v>
      </c>
      <c r="T608" s="31" t="n">
        <f aca="false">DAY(EOMONTH(C608,0))</f>
        <v>31</v>
      </c>
    </row>
    <row r="609" customFormat="false" ht="15" hidden="false" customHeight="false" outlineLevel="0" collapsed="false">
      <c r="A609" s="26" t="s">
        <v>88</v>
      </c>
      <c r="B609" s="26" t="s">
        <v>52</v>
      </c>
      <c r="C609" s="27" t="n">
        <v>40848</v>
      </c>
      <c r="D609" s="28" t="n">
        <v>153</v>
      </c>
      <c r="E609" s="28" t="n">
        <v>654</v>
      </c>
      <c r="F609" s="29" t="n">
        <f aca="false">IF(AND(ISNUMBER(E609),D609&gt;0),E609/D609,IF($B609=$B608,IF(F608=0,1,F608),1))</f>
        <v>4.27450980392157</v>
      </c>
      <c r="G609" s="30" t="n">
        <f aca="false">IF(AND(ISNUMBER(E609),D609&gt;0),E609,D609*F609)</f>
        <v>654</v>
      </c>
      <c r="H609" s="28" t="n">
        <v>0</v>
      </c>
      <c r="I609" s="28" t="n">
        <v>1521</v>
      </c>
      <c r="J609" s="29" t="n">
        <f aca="false">IF(AND(ISNUMBER(I609),H609&gt;0),I609/H609,IF($B609=$B608,IF(J608=0,1,J608),1))</f>
        <v>1</v>
      </c>
      <c r="K609" s="30" t="n">
        <f aca="false">IF(AND(ISNUMBER(I609),H609&gt;0),I609,H609*J609)</f>
        <v>0</v>
      </c>
      <c r="L609" s="28" t="n">
        <v>1220</v>
      </c>
      <c r="M609" s="28" t="n">
        <v>654</v>
      </c>
      <c r="N609" s="29" t="n">
        <f aca="false">IF(AND(ISNUMBER(M609),L609&gt;0),M609/L609,IF($B609=$B608,IF(N608=0,1,N608),1))</f>
        <v>0.536065573770492</v>
      </c>
      <c r="O609" s="30" t="n">
        <f aca="false">IF(AND(ISNUMBER(M609),L609&gt;0),M609,L609*N609)</f>
        <v>654</v>
      </c>
      <c r="P609" s="28" t="n">
        <v>1373</v>
      </c>
      <c r="Q609" s="28" t="n">
        <v>1308</v>
      </c>
      <c r="R609" s="29" t="n">
        <f aca="false">IF(AND(ISNUMBER(Q609),P609&gt;0),Q609/P609,IF($B609=$B608,IF(R608=0,1,R608),1))</f>
        <v>0.95265841223598</v>
      </c>
      <c r="S609" s="30" t="n">
        <f aca="false">IF(AND(ISNUMBER(Q609),P609&gt;0),Q609,P609*R609)</f>
        <v>1308</v>
      </c>
      <c r="T609" s="31" t="n">
        <f aca="false">DAY(EOMONTH(C609,0))</f>
        <v>30</v>
      </c>
    </row>
    <row r="610" customFormat="false" ht="15" hidden="false" customHeight="false" outlineLevel="0" collapsed="false">
      <c r="A610" s="26" t="s">
        <v>88</v>
      </c>
      <c r="B610" s="26" t="s">
        <v>52</v>
      </c>
      <c r="C610" s="27" t="n">
        <v>40878</v>
      </c>
      <c r="D610" s="28" t="n">
        <v>122</v>
      </c>
      <c r="E610" s="28"/>
      <c r="F610" s="29" t="n">
        <f aca="false">IF(AND(ISNUMBER(E610),D610&gt;0),E610/D610,IF($B610=$B609,IF(F609=0,1,F609),1))</f>
        <v>4.27450980392157</v>
      </c>
      <c r="G610" s="30" t="n">
        <f aca="false">IF(AND(ISNUMBER(E610),D610&gt;0),E610,D610*F610)</f>
        <v>521.490196078431</v>
      </c>
      <c r="H610" s="28" t="n">
        <v>0</v>
      </c>
      <c r="I610" s="28"/>
      <c r="J610" s="29" t="n">
        <f aca="false">IF(AND(ISNUMBER(I610),H610&gt;0),I610/H610,IF($B610=$B609,IF(J609=0,1,J609),1))</f>
        <v>1</v>
      </c>
      <c r="K610" s="30" t="n">
        <f aca="false">IF(AND(ISNUMBER(I610),H610&gt;0),I610,H610*J610)</f>
        <v>0</v>
      </c>
      <c r="L610" s="28" t="n">
        <v>2086</v>
      </c>
      <c r="M610" s="28"/>
      <c r="N610" s="29" t="n">
        <f aca="false">IF(AND(ISNUMBER(M610),L610&gt;0),M610/L610,IF($B610=$B609,IF(N609=0,1,N609),1))</f>
        <v>0.536065573770492</v>
      </c>
      <c r="O610" s="30" t="n">
        <f aca="false">IF(AND(ISNUMBER(M610),L610&gt;0),M610,L610*N610)</f>
        <v>1118.23278688525</v>
      </c>
      <c r="P610" s="28" t="n">
        <v>2208</v>
      </c>
      <c r="Q610" s="28"/>
      <c r="R610" s="29" t="n">
        <f aca="false">IF(AND(ISNUMBER(Q610),P610&gt;0),Q610/P610,IF($B610=$B609,IF(R609=0,1,R609),1))</f>
        <v>0.95265841223598</v>
      </c>
      <c r="S610" s="30" t="n">
        <f aca="false">IF(AND(ISNUMBER(Q610),P610&gt;0),Q610,P610*R610)</f>
        <v>2103.46977421704</v>
      </c>
      <c r="T610" s="31" t="n">
        <f aca="false">DAY(EOMONTH(C610,0))</f>
        <v>31</v>
      </c>
    </row>
    <row r="611" customFormat="false" ht="15" hidden="false" customHeight="false" outlineLevel="0" collapsed="false">
      <c r="A611" s="26" t="s">
        <v>88</v>
      </c>
      <c r="B611" s="26" t="s">
        <v>52</v>
      </c>
      <c r="C611" s="27" t="n">
        <v>40940</v>
      </c>
      <c r="D611" s="28" t="n">
        <v>0</v>
      </c>
      <c r="E611" s="28"/>
      <c r="F611" s="29" t="n">
        <f aca="false">IF(AND(ISNUMBER(E611),D611&gt;0),E611/D611,IF($B611=$B610,IF(F610=0,1,F610),1))</f>
        <v>4.27450980392157</v>
      </c>
      <c r="G611" s="30" t="n">
        <f aca="false">IF(AND(ISNUMBER(E611),D611&gt;0),E611,D611*F611)</f>
        <v>0</v>
      </c>
      <c r="H611" s="28" t="n">
        <v>0</v>
      </c>
      <c r="I611" s="28"/>
      <c r="J611" s="29" t="n">
        <f aca="false">IF(AND(ISNUMBER(I611),H611&gt;0),I611/H611,IF($B611=$B610,IF(J610=0,1,J610),1))</f>
        <v>1</v>
      </c>
      <c r="K611" s="30" t="n">
        <f aca="false">IF(AND(ISNUMBER(I611),H611&gt;0),I611,H611*J611)</f>
        <v>0</v>
      </c>
      <c r="L611" s="28" t="n">
        <v>0</v>
      </c>
      <c r="M611" s="28"/>
      <c r="N611" s="29" t="n">
        <f aca="false">IF(AND(ISNUMBER(M611),L611&gt;0),M611/L611,IF($B611=$B610,IF(N610=0,1,N610),1))</f>
        <v>0.536065573770492</v>
      </c>
      <c r="O611" s="30" t="n">
        <f aca="false">IF(AND(ISNUMBER(M611),L611&gt;0),M611,L611*N611)</f>
        <v>0</v>
      </c>
      <c r="P611" s="28" t="n">
        <v>0</v>
      </c>
      <c r="Q611" s="28"/>
      <c r="R611" s="29" t="n">
        <f aca="false">IF(AND(ISNUMBER(Q611),P611&gt;0),Q611/P611,IF($B611=$B610,IF(R610=0,1,R610),1))</f>
        <v>0.95265841223598</v>
      </c>
      <c r="S611" s="30" t="n">
        <f aca="false">IF(AND(ISNUMBER(Q611),P611&gt;0),Q611,P611*R611)</f>
        <v>0</v>
      </c>
      <c r="T611" s="31" t="n">
        <f aca="false">DAY(EOMONTH(C611,0))</f>
        <v>29</v>
      </c>
    </row>
    <row r="612" customFormat="false" ht="15" hidden="false" customHeight="false" outlineLevel="0" collapsed="false">
      <c r="A612" s="26" t="s">
        <v>88</v>
      </c>
      <c r="B612" s="26" t="s">
        <v>52</v>
      </c>
      <c r="C612" s="27" t="n">
        <v>40969</v>
      </c>
      <c r="D612" s="28" t="n">
        <v>0</v>
      </c>
      <c r="E612" s="28"/>
      <c r="F612" s="29" t="n">
        <f aca="false">IF(AND(ISNUMBER(E612),D612&gt;0),E612/D612,IF($B612=$B611,IF(F611=0,1,F611),1))</f>
        <v>4.27450980392157</v>
      </c>
      <c r="G612" s="30" t="n">
        <f aca="false">IF(AND(ISNUMBER(E612),D612&gt;0),E612,D612*F612)</f>
        <v>0</v>
      </c>
      <c r="H612" s="28" t="n">
        <v>0</v>
      </c>
      <c r="I612" s="28"/>
      <c r="J612" s="29" t="n">
        <f aca="false">IF(AND(ISNUMBER(I612),H612&gt;0),I612/H612,IF($B612=$B611,IF(J611=0,1,J611),1))</f>
        <v>1</v>
      </c>
      <c r="K612" s="30" t="n">
        <f aca="false">IF(AND(ISNUMBER(I612),H612&gt;0),I612,H612*J612)</f>
        <v>0</v>
      </c>
      <c r="L612" s="28" t="n">
        <v>0</v>
      </c>
      <c r="M612" s="28"/>
      <c r="N612" s="29" t="n">
        <f aca="false">IF(AND(ISNUMBER(M612),L612&gt;0),M612/L612,IF($B612=$B611,IF(N611=0,1,N611),1))</f>
        <v>0.536065573770492</v>
      </c>
      <c r="O612" s="30" t="n">
        <f aca="false">IF(AND(ISNUMBER(M612),L612&gt;0),M612,L612*N612)</f>
        <v>0</v>
      </c>
      <c r="P612" s="28" t="n">
        <v>0</v>
      </c>
      <c r="Q612" s="28"/>
      <c r="R612" s="29" t="n">
        <f aca="false">IF(AND(ISNUMBER(Q612),P612&gt;0),Q612/P612,IF($B612=$B611,IF(R611=0,1,R611),1))</f>
        <v>0.95265841223598</v>
      </c>
      <c r="S612" s="30" t="n">
        <f aca="false">IF(AND(ISNUMBER(Q612),P612&gt;0),Q612,P612*R612)</f>
        <v>0</v>
      </c>
      <c r="T612" s="31" t="n">
        <f aca="false">DAY(EOMONTH(C612,0))</f>
        <v>31</v>
      </c>
    </row>
    <row r="613" customFormat="false" ht="15" hidden="false" customHeight="false" outlineLevel="0" collapsed="false">
      <c r="A613" s="26" t="s">
        <v>88</v>
      </c>
      <c r="B613" s="26" t="s">
        <v>52</v>
      </c>
      <c r="C613" s="27" t="n">
        <v>41000</v>
      </c>
      <c r="D613" s="28" t="n">
        <v>0</v>
      </c>
      <c r="E613" s="28"/>
      <c r="F613" s="29" t="n">
        <f aca="false">IF(AND(ISNUMBER(E613),D613&gt;0),E613/D613,IF($B613=$B612,IF(F612=0,1,F612),1))</f>
        <v>4.27450980392157</v>
      </c>
      <c r="G613" s="30" t="n">
        <f aca="false">IF(AND(ISNUMBER(E613),D613&gt;0),E613,D613*F613)</f>
        <v>0</v>
      </c>
      <c r="H613" s="28" t="n">
        <v>0</v>
      </c>
      <c r="I613" s="28"/>
      <c r="J613" s="29" t="n">
        <f aca="false">IF(AND(ISNUMBER(I613),H613&gt;0),I613/H613,IF($B613=$B612,IF(J612=0,1,J612),1))</f>
        <v>1</v>
      </c>
      <c r="K613" s="30" t="n">
        <f aca="false">IF(AND(ISNUMBER(I613),H613&gt;0),I613,H613*J613)</f>
        <v>0</v>
      </c>
      <c r="L613" s="28" t="n">
        <v>0</v>
      </c>
      <c r="M613" s="28"/>
      <c r="N613" s="29" t="n">
        <f aca="false">IF(AND(ISNUMBER(M613),L613&gt;0),M613/L613,IF($B613=$B612,IF(N612=0,1,N612),1))</f>
        <v>0.536065573770492</v>
      </c>
      <c r="O613" s="30" t="n">
        <f aca="false">IF(AND(ISNUMBER(M613),L613&gt;0),M613,L613*N613)</f>
        <v>0</v>
      </c>
      <c r="P613" s="28" t="n">
        <v>0</v>
      </c>
      <c r="Q613" s="28"/>
      <c r="R613" s="29" t="n">
        <f aca="false">IF(AND(ISNUMBER(Q613),P613&gt;0),Q613/P613,IF($B613=$B612,IF(R612=0,1,R612),1))</f>
        <v>0.95265841223598</v>
      </c>
      <c r="S613" s="30" t="n">
        <f aca="false">IF(AND(ISNUMBER(Q613),P613&gt;0),Q613,P613*R613)</f>
        <v>0</v>
      </c>
      <c r="T613" s="31" t="n">
        <f aca="false">DAY(EOMONTH(C613,0))</f>
        <v>30</v>
      </c>
    </row>
    <row r="614" customFormat="false" ht="15" hidden="false" customHeight="false" outlineLevel="0" collapsed="false">
      <c r="A614" s="26" t="s">
        <v>88</v>
      </c>
      <c r="B614" s="26" t="s">
        <v>52</v>
      </c>
      <c r="C614" s="27" t="n">
        <v>41030</v>
      </c>
      <c r="D614" s="28" t="n">
        <v>0</v>
      </c>
      <c r="E614" s="28"/>
      <c r="F614" s="29" t="n">
        <f aca="false">IF(AND(ISNUMBER(E614),D614&gt;0),E614/D614,IF($B614=$B613,IF(F613=0,1,F613),1))</f>
        <v>4.27450980392157</v>
      </c>
      <c r="G614" s="30" t="n">
        <f aca="false">IF(AND(ISNUMBER(E614),D614&gt;0),E614,D614*F614)</f>
        <v>0</v>
      </c>
      <c r="H614" s="28" t="n">
        <v>0</v>
      </c>
      <c r="I614" s="28"/>
      <c r="J614" s="29" t="n">
        <f aca="false">IF(AND(ISNUMBER(I614),H614&gt;0),I614/H614,IF($B614=$B613,IF(J613=0,1,J613),1))</f>
        <v>1</v>
      </c>
      <c r="K614" s="30" t="n">
        <f aca="false">IF(AND(ISNUMBER(I614),H614&gt;0),I614,H614*J614)</f>
        <v>0</v>
      </c>
      <c r="L614" s="28" t="n">
        <v>0</v>
      </c>
      <c r="M614" s="28"/>
      <c r="N614" s="29" t="n">
        <f aca="false">IF(AND(ISNUMBER(M614),L614&gt;0),M614/L614,IF($B614=$B613,IF(N613=0,1,N613),1))</f>
        <v>0.536065573770492</v>
      </c>
      <c r="O614" s="30" t="n">
        <f aca="false">IF(AND(ISNUMBER(M614),L614&gt;0),M614,L614*N614)</f>
        <v>0</v>
      </c>
      <c r="P614" s="28" t="n">
        <v>0</v>
      </c>
      <c r="Q614" s="28"/>
      <c r="R614" s="29" t="n">
        <f aca="false">IF(AND(ISNUMBER(Q614),P614&gt;0),Q614/P614,IF($B614=$B613,IF(R613=0,1,R613),1))</f>
        <v>0.95265841223598</v>
      </c>
      <c r="S614" s="30" t="n">
        <f aca="false">IF(AND(ISNUMBER(Q614),P614&gt;0),Q614,P614*R614)</f>
        <v>0</v>
      </c>
      <c r="T614" s="31" t="n">
        <f aca="false">DAY(EOMONTH(C614,0))</f>
        <v>31</v>
      </c>
    </row>
    <row r="615" customFormat="false" ht="15" hidden="false" customHeight="false" outlineLevel="0" collapsed="false">
      <c r="A615" s="26" t="s">
        <v>88</v>
      </c>
      <c r="B615" s="26" t="s">
        <v>52</v>
      </c>
      <c r="C615" s="27" t="n">
        <v>41061</v>
      </c>
      <c r="D615" s="28" t="n">
        <v>0</v>
      </c>
      <c r="E615" s="28"/>
      <c r="F615" s="29" t="n">
        <f aca="false">IF(AND(ISNUMBER(E615),D615&gt;0),E615/D615,IF($B615=$B614,IF(F614=0,1,F614),1))</f>
        <v>4.27450980392157</v>
      </c>
      <c r="G615" s="30" t="n">
        <f aca="false">IF(AND(ISNUMBER(E615),D615&gt;0),E615,D615*F615)</f>
        <v>0</v>
      </c>
      <c r="H615" s="28" t="n">
        <v>0</v>
      </c>
      <c r="I615" s="28"/>
      <c r="J615" s="29" t="n">
        <f aca="false">IF(AND(ISNUMBER(I615),H615&gt;0),I615/H615,IF($B615=$B614,IF(J614=0,1,J614),1))</f>
        <v>1</v>
      </c>
      <c r="K615" s="30" t="n">
        <f aca="false">IF(AND(ISNUMBER(I615),H615&gt;0),I615,H615*J615)</f>
        <v>0</v>
      </c>
      <c r="L615" s="28" t="n">
        <v>0</v>
      </c>
      <c r="M615" s="28"/>
      <c r="N615" s="29" t="n">
        <f aca="false">IF(AND(ISNUMBER(M615),L615&gt;0),M615/L615,IF($B615=$B614,IF(N614=0,1,N614),1))</f>
        <v>0.536065573770492</v>
      </c>
      <c r="O615" s="30" t="n">
        <f aca="false">IF(AND(ISNUMBER(M615),L615&gt;0),M615,L615*N615)</f>
        <v>0</v>
      </c>
      <c r="P615" s="28" t="n">
        <v>0</v>
      </c>
      <c r="Q615" s="28"/>
      <c r="R615" s="29" t="n">
        <f aca="false">IF(AND(ISNUMBER(Q615),P615&gt;0),Q615/P615,IF($B615=$B614,IF(R614=0,1,R614),1))</f>
        <v>0.95265841223598</v>
      </c>
      <c r="S615" s="30" t="n">
        <f aca="false">IF(AND(ISNUMBER(Q615),P615&gt;0),Q615,P615*R615)</f>
        <v>0</v>
      </c>
      <c r="T615" s="31" t="n">
        <f aca="false">DAY(EOMONTH(C615,0))</f>
        <v>30</v>
      </c>
    </row>
    <row r="616" customFormat="false" ht="15" hidden="false" customHeight="false" outlineLevel="0" collapsed="false">
      <c r="A616" s="26" t="s">
        <v>88</v>
      </c>
      <c r="B616" s="26" t="s">
        <v>52</v>
      </c>
      <c r="C616" s="27" t="n">
        <v>41091</v>
      </c>
      <c r="D616" s="28" t="n">
        <v>91.1</v>
      </c>
      <c r="E616" s="28" t="n">
        <v>114.5</v>
      </c>
      <c r="F616" s="29" t="n">
        <f aca="false">IF(AND(ISNUMBER(E616),D616&gt;0),E616/D616,IF($B616=$B615,IF(F615=0,1,F615),1))</f>
        <v>1.25686059275521</v>
      </c>
      <c r="G616" s="30" t="n">
        <f aca="false">IF(AND(ISNUMBER(E616),D616&gt;0),E616,D616*F616)</f>
        <v>114.5</v>
      </c>
      <c r="H616" s="28" t="n">
        <v>429</v>
      </c>
      <c r="I616" s="28" t="n">
        <v>1567.5</v>
      </c>
      <c r="J616" s="29" t="n">
        <f aca="false">IF(AND(ISNUMBER(I616),H616&gt;0),I616/H616,IF($B616=$B615,IF(J615=0,1,J615),1))</f>
        <v>3.65384615384615</v>
      </c>
      <c r="K616" s="30" t="n">
        <f aca="false">IF(AND(ISNUMBER(I616),H616&gt;0),I616,H616*J616)</f>
        <v>1567.5</v>
      </c>
      <c r="L616" s="28" t="n">
        <v>2199</v>
      </c>
      <c r="M616" s="28" t="n">
        <v>1034.5</v>
      </c>
      <c r="N616" s="29" t="n">
        <f aca="false">IF(AND(ISNUMBER(M616),L616&gt;0),M616/L616,IF($B616=$B615,IF(N615=0,1,N615),1))</f>
        <v>0.470441109595271</v>
      </c>
      <c r="O616" s="30" t="n">
        <f aca="false">IF(AND(ISNUMBER(M616),L616&gt;0),M616,L616*N616)</f>
        <v>1034.5</v>
      </c>
      <c r="P616" s="28" t="n">
        <v>2290</v>
      </c>
      <c r="Q616" s="28" t="n">
        <v>1149</v>
      </c>
      <c r="R616" s="29" t="n">
        <f aca="false">IF(AND(ISNUMBER(Q616),P616&gt;0),Q616/P616,IF($B616=$B615,IF(R615=0,1,R615),1))</f>
        <v>0.50174672489083</v>
      </c>
      <c r="S616" s="30" t="n">
        <f aca="false">IF(AND(ISNUMBER(Q616),P616&gt;0),Q616,P616*R616)</f>
        <v>1149</v>
      </c>
      <c r="T616" s="31" t="n">
        <f aca="false">DAY(EOMONTH(C616,0))</f>
        <v>31</v>
      </c>
    </row>
    <row r="617" customFormat="false" ht="15" hidden="false" customHeight="false" outlineLevel="0" collapsed="false">
      <c r="A617" s="26" t="s">
        <v>88</v>
      </c>
      <c r="B617" s="26" t="s">
        <v>52</v>
      </c>
      <c r="C617" s="27" t="n">
        <v>41122</v>
      </c>
      <c r="D617" s="28" t="n">
        <v>122</v>
      </c>
      <c r="E617" s="28" t="n">
        <v>31</v>
      </c>
      <c r="F617" s="29" t="n">
        <f aca="false">IF(AND(ISNUMBER(E617),D617&gt;0),E617/D617,IF($B617=$B616,IF(F616=0,1,F616),1))</f>
        <v>0.254098360655738</v>
      </c>
      <c r="G617" s="30" t="n">
        <f aca="false">IF(AND(ISNUMBER(E617),D617&gt;0),E617,D617*F617)</f>
        <v>31</v>
      </c>
      <c r="H617" s="28" t="n">
        <v>293</v>
      </c>
      <c r="I617" s="28" t="n">
        <v>1425</v>
      </c>
      <c r="J617" s="29" t="n">
        <f aca="false">IF(AND(ISNUMBER(I617),H617&gt;0),I617/H617,IF($B617=$B616,IF(J616=0,1,J616),1))</f>
        <v>4.86348122866894</v>
      </c>
      <c r="K617" s="30" t="n">
        <f aca="false">IF(AND(ISNUMBER(I617),H617&gt;0),I617,H617*J617)</f>
        <v>1425</v>
      </c>
      <c r="L617" s="28" t="n">
        <v>2254</v>
      </c>
      <c r="M617" s="28" t="n">
        <v>281</v>
      </c>
      <c r="N617" s="29" t="n">
        <f aca="false">IF(AND(ISNUMBER(M617),L617&gt;0),M617/L617,IF($B617=$B616,IF(N616=0,1,N616),1))</f>
        <v>0.124667258207631</v>
      </c>
      <c r="O617" s="30" t="n">
        <f aca="false">IF(AND(ISNUMBER(M617),L617&gt;0),M617,L617*N617)</f>
        <v>281</v>
      </c>
      <c r="P617" s="28" t="n">
        <v>2376</v>
      </c>
      <c r="Q617" s="28" t="n">
        <v>312</v>
      </c>
      <c r="R617" s="29" t="n">
        <f aca="false">IF(AND(ISNUMBER(Q617),P617&gt;0),Q617/P617,IF($B617=$B616,IF(R616=0,1,R616),1))</f>
        <v>0.131313131313131</v>
      </c>
      <c r="S617" s="30" t="n">
        <f aca="false">IF(AND(ISNUMBER(Q617),P617&gt;0),Q617,P617*R617)</f>
        <v>312</v>
      </c>
      <c r="T617" s="31" t="n">
        <f aca="false">DAY(EOMONTH(C617,0))</f>
        <v>31</v>
      </c>
    </row>
    <row r="618" customFormat="false" ht="15" hidden="false" customHeight="false" outlineLevel="0" collapsed="false">
      <c r="A618" s="26" t="s">
        <v>88</v>
      </c>
      <c r="B618" s="26" t="s">
        <v>52</v>
      </c>
      <c r="C618" s="27" t="n">
        <v>41153</v>
      </c>
      <c r="D618" s="28" t="n">
        <v>124</v>
      </c>
      <c r="E618" s="28"/>
      <c r="F618" s="29" t="n">
        <f aca="false">IF(AND(ISNUMBER(E618),D618&gt;0),E618/D618,IF($B618=$B617,IF(F617=0,1,F617),1))</f>
        <v>0.254098360655738</v>
      </c>
      <c r="G618" s="30" t="n">
        <f aca="false">IF(AND(ISNUMBER(E618),D618&gt;0),E618,D618*F618)</f>
        <v>31.5081967213115</v>
      </c>
      <c r="H618" s="28" t="n">
        <v>278</v>
      </c>
      <c r="I618" s="28"/>
      <c r="J618" s="29" t="n">
        <f aca="false">IF(AND(ISNUMBER(I618),H618&gt;0),I618/H618,IF($B618=$B617,IF(J617=0,1,J617),1))</f>
        <v>4.86348122866894</v>
      </c>
      <c r="K618" s="30" t="n">
        <f aca="false">IF(AND(ISNUMBER(I618),H618&gt;0),I618,H618*J618)</f>
        <v>1352.04778156997</v>
      </c>
      <c r="L618" s="28" t="n">
        <v>1986</v>
      </c>
      <c r="M618" s="28"/>
      <c r="N618" s="29" t="n">
        <f aca="false">IF(AND(ISNUMBER(M618),L618&gt;0),M618/L618,IF($B618=$B617,IF(N617=0,1,N617),1))</f>
        <v>0.124667258207631</v>
      </c>
      <c r="O618" s="30" t="n">
        <f aca="false">IF(AND(ISNUMBER(M618),L618&gt;0),M618,L618*N618)</f>
        <v>247.589174800355</v>
      </c>
      <c r="P618" s="28" t="n">
        <v>2110</v>
      </c>
      <c r="Q618" s="28"/>
      <c r="R618" s="29" t="n">
        <f aca="false">IF(AND(ISNUMBER(Q618),P618&gt;0),Q618/P618,IF($B618=$B617,IF(R617=0,1,R617),1))</f>
        <v>0.131313131313131</v>
      </c>
      <c r="S618" s="30" t="n">
        <f aca="false">IF(AND(ISNUMBER(Q618),P618&gt;0),Q618,P618*R618)</f>
        <v>277.070707070707</v>
      </c>
      <c r="T618" s="31" t="n">
        <f aca="false">DAY(EOMONTH(C618,0))</f>
        <v>30</v>
      </c>
    </row>
    <row r="619" customFormat="false" ht="15" hidden="false" customHeight="false" outlineLevel="0" collapsed="false">
      <c r="A619" s="26" t="s">
        <v>88</v>
      </c>
      <c r="B619" s="26" t="s">
        <v>52</v>
      </c>
      <c r="C619" s="27" t="n">
        <v>41183</v>
      </c>
      <c r="D619" s="28" t="n">
        <v>49</v>
      </c>
      <c r="E619" s="28" t="n">
        <v>58</v>
      </c>
      <c r="F619" s="29" t="n">
        <f aca="false">IF(AND(ISNUMBER(E619),D619&gt;0),E619/D619,IF($B619=$B618,IF(F618=0,1,F618),1))</f>
        <v>1.18367346938776</v>
      </c>
      <c r="G619" s="30" t="n">
        <f aca="false">IF(AND(ISNUMBER(E619),D619&gt;0),E619,D619*F619)</f>
        <v>58</v>
      </c>
      <c r="H619" s="28" t="n">
        <v>163</v>
      </c>
      <c r="I619" s="28" t="n">
        <v>2522</v>
      </c>
      <c r="J619" s="29" t="n">
        <f aca="false">IF(AND(ISNUMBER(I619),H619&gt;0),I619/H619,IF($B619=$B618,IF(J618=0,1,J618),1))</f>
        <v>15.4723926380368</v>
      </c>
      <c r="K619" s="30" t="n">
        <f aca="false">IF(AND(ISNUMBER(I619),H619&gt;0),I619,H619*J619)</f>
        <v>2522</v>
      </c>
      <c r="L619" s="28" t="n">
        <v>838</v>
      </c>
      <c r="M619" s="28" t="n">
        <v>518</v>
      </c>
      <c r="N619" s="29" t="n">
        <f aca="false">IF(AND(ISNUMBER(M619),L619&gt;0),M619/L619,IF($B619=$B618,IF(N618=0,1,N618),1))</f>
        <v>0.618138424821002</v>
      </c>
      <c r="O619" s="30" t="n">
        <f aca="false">IF(AND(ISNUMBER(M619),L619&gt;0),M619,L619*N619)</f>
        <v>518</v>
      </c>
      <c r="P619" s="28" t="n">
        <v>887</v>
      </c>
      <c r="Q619" s="28" t="n">
        <v>576</v>
      </c>
      <c r="R619" s="29" t="n">
        <f aca="false">IF(AND(ISNUMBER(Q619),P619&gt;0),Q619/P619,IF($B619=$B618,IF(R618=0,1,R618),1))</f>
        <v>0.649379932356257</v>
      </c>
      <c r="S619" s="30" t="n">
        <f aca="false">IF(AND(ISNUMBER(Q619),P619&gt;0),Q619,P619*R619)</f>
        <v>576</v>
      </c>
      <c r="T619" s="31" t="n">
        <f aca="false">DAY(EOMONTH(C619,0))</f>
        <v>31</v>
      </c>
    </row>
    <row r="620" customFormat="false" ht="15" hidden="false" customHeight="false" outlineLevel="0" collapsed="false">
      <c r="A620" s="26" t="s">
        <v>88</v>
      </c>
      <c r="B620" s="26" t="s">
        <v>52</v>
      </c>
      <c r="C620" s="27" t="n">
        <v>41214</v>
      </c>
      <c r="D620" s="28" t="n">
        <v>47.8</v>
      </c>
      <c r="E620" s="28"/>
      <c r="F620" s="29" t="n">
        <f aca="false">IF(AND(ISNUMBER(E620),D620&gt;0),E620/D620,IF($B620=$B619,IF(F619=0,1,F619),1))</f>
        <v>1.18367346938776</v>
      </c>
      <c r="G620" s="30" t="n">
        <f aca="false">IF(AND(ISNUMBER(E620),D620&gt;0),E620,D620*F620)</f>
        <v>56.5795918367347</v>
      </c>
      <c r="H620" s="28" t="n">
        <v>156</v>
      </c>
      <c r="I620" s="28"/>
      <c r="J620" s="29" t="n">
        <f aca="false">IF(AND(ISNUMBER(I620),H620&gt;0),I620/H620,IF($B620=$B619,IF(J619=0,1,J619),1))</f>
        <v>15.4723926380368</v>
      </c>
      <c r="K620" s="30" t="n">
        <f aca="false">IF(AND(ISNUMBER(I620),H620&gt;0),I620,H620*J620)</f>
        <v>2413.69325153374</v>
      </c>
      <c r="L620" s="28" t="n">
        <v>793</v>
      </c>
      <c r="M620" s="28"/>
      <c r="N620" s="29" t="n">
        <f aca="false">IF(AND(ISNUMBER(M620),L620&gt;0),M620/L620,IF($B620=$B619,IF(N619=0,1,N619),1))</f>
        <v>0.618138424821002</v>
      </c>
      <c r="O620" s="30" t="n">
        <f aca="false">IF(AND(ISNUMBER(M620),L620&gt;0),M620,L620*N620)</f>
        <v>490.183770883055</v>
      </c>
      <c r="P620" s="28" t="n">
        <v>841</v>
      </c>
      <c r="Q620" s="28"/>
      <c r="R620" s="29" t="n">
        <f aca="false">IF(AND(ISNUMBER(Q620),P620&gt;0),Q620/P620,IF($B620=$B619,IF(R619=0,1,R619),1))</f>
        <v>0.649379932356257</v>
      </c>
      <c r="S620" s="30" t="n">
        <f aca="false">IF(AND(ISNUMBER(Q620),P620&gt;0),Q620,P620*R620)</f>
        <v>546.128523111612</v>
      </c>
      <c r="T620" s="31" t="n">
        <f aca="false">DAY(EOMONTH(C620,0))</f>
        <v>30</v>
      </c>
    </row>
    <row r="621" customFormat="false" ht="15" hidden="false" customHeight="false" outlineLevel="0" collapsed="false">
      <c r="A621" s="26" t="s">
        <v>88</v>
      </c>
      <c r="B621" s="26" t="s">
        <v>52</v>
      </c>
      <c r="C621" s="27" t="n">
        <v>41244</v>
      </c>
      <c r="D621" s="28" t="n">
        <v>45.3</v>
      </c>
      <c r="E621" s="28" t="n">
        <v>101</v>
      </c>
      <c r="F621" s="29" t="n">
        <f aca="false">IF(AND(ISNUMBER(E621),D621&gt;0),E621/D621,IF($B621=$B620,IF(F620=0,1,F620),1))</f>
        <v>2.22958057395144</v>
      </c>
      <c r="G621" s="30" t="n">
        <f aca="false">IF(AND(ISNUMBER(E621),D621&gt;0),E621,D621*F621)</f>
        <v>101</v>
      </c>
      <c r="H621" s="28" t="n">
        <v>143</v>
      </c>
      <c r="I621" s="28" t="n">
        <v>2060</v>
      </c>
      <c r="J621" s="29" t="n">
        <f aca="false">IF(AND(ISNUMBER(I621),H621&gt;0),I621/H621,IF($B621=$B620,IF(J620=0,1,J620),1))</f>
        <v>14.4055944055944</v>
      </c>
      <c r="K621" s="30" t="n">
        <f aca="false">IF(AND(ISNUMBER(I621),H621&gt;0),I621,H621*J621)</f>
        <v>2060</v>
      </c>
      <c r="L621" s="28" t="n">
        <v>835</v>
      </c>
      <c r="M621" s="28" t="n">
        <v>907</v>
      </c>
      <c r="N621" s="29" t="n">
        <f aca="false">IF(AND(ISNUMBER(M621),L621&gt;0),M621/L621,IF($B621=$B620,IF(N620=0,1,N620),1))</f>
        <v>1.08622754491018</v>
      </c>
      <c r="O621" s="30" t="n">
        <f aca="false">IF(AND(ISNUMBER(M621),L621&gt;0),M621,L621*N621)</f>
        <v>907</v>
      </c>
      <c r="P621" s="28" t="n">
        <v>881</v>
      </c>
      <c r="Q621" s="28" t="n">
        <v>1008</v>
      </c>
      <c r="R621" s="29" t="n">
        <f aca="false">IF(AND(ISNUMBER(Q621),P621&gt;0),Q621/P621,IF($B621=$B620,IF(R620=0,1,R620),1))</f>
        <v>1.14415437003405</v>
      </c>
      <c r="S621" s="30" t="n">
        <f aca="false">IF(AND(ISNUMBER(Q621),P621&gt;0),Q621,P621*R621)</f>
        <v>1008</v>
      </c>
      <c r="T621" s="31" t="n">
        <f aca="false">DAY(EOMONTH(C621,0))</f>
        <v>31</v>
      </c>
    </row>
    <row r="622" customFormat="false" ht="15" hidden="false" customHeight="false" outlineLevel="0" collapsed="false">
      <c r="A622" s="26" t="s">
        <v>88</v>
      </c>
      <c r="B622" s="26" t="s">
        <v>52</v>
      </c>
      <c r="C622" s="27" t="n">
        <v>41275</v>
      </c>
      <c r="D622" s="28" t="n">
        <v>103</v>
      </c>
      <c r="E622" s="28"/>
      <c r="F622" s="29" t="n">
        <f aca="false">IF(AND(ISNUMBER(E622),D622&gt;0),E622/D622,IF($B622=$B621,IF(F621=0,1,F621),1))</f>
        <v>2.22958057395144</v>
      </c>
      <c r="G622" s="30" t="n">
        <f aca="false">IF(AND(ISNUMBER(E622),D622&gt;0),E622,D622*F622)</f>
        <v>229.646799116998</v>
      </c>
      <c r="H622" s="28" t="n">
        <v>188</v>
      </c>
      <c r="I622" s="28"/>
      <c r="J622" s="29" t="n">
        <f aca="false">IF(AND(ISNUMBER(I622),H622&gt;0),I622/H622,IF($B622=$B621,IF(J621=0,1,J621),1))</f>
        <v>14.4055944055944</v>
      </c>
      <c r="K622" s="30" t="n">
        <f aca="false">IF(AND(ISNUMBER(I622),H622&gt;0),I622,H622*J622)</f>
        <v>2708.25174825175</v>
      </c>
      <c r="L622" s="28" t="n">
        <v>1123</v>
      </c>
      <c r="M622" s="28"/>
      <c r="N622" s="29" t="n">
        <f aca="false">IF(AND(ISNUMBER(M622),L622&gt;0),M622/L622,IF($B622=$B621,IF(N621=0,1,N621),1))</f>
        <v>1.08622754491018</v>
      </c>
      <c r="O622" s="30" t="n">
        <f aca="false">IF(AND(ISNUMBER(M622),L622&gt;0),M622,L622*N622)</f>
        <v>1219.83353293413</v>
      </c>
      <c r="P622" s="28" t="n">
        <v>1226</v>
      </c>
      <c r="Q622" s="28"/>
      <c r="R622" s="29" t="n">
        <f aca="false">IF(AND(ISNUMBER(Q622),P622&gt;0),Q622/P622,IF($B622=$B621,IF(R621=0,1,R621),1))</f>
        <v>1.14415437003405</v>
      </c>
      <c r="S622" s="30" t="n">
        <f aca="false">IF(AND(ISNUMBER(Q622),P622&gt;0),Q622,P622*R622)</f>
        <v>1402.73325766175</v>
      </c>
      <c r="T622" s="31" t="n">
        <f aca="false">DAY(EOMONTH(C622,0))</f>
        <v>31</v>
      </c>
    </row>
    <row r="623" customFormat="false" ht="15" hidden="false" customHeight="false" outlineLevel="0" collapsed="false">
      <c r="A623" s="26" t="s">
        <v>88</v>
      </c>
      <c r="B623" s="26" t="s">
        <v>52</v>
      </c>
      <c r="C623" s="27" t="n">
        <v>41306</v>
      </c>
      <c r="D623" s="28" t="n">
        <v>97.2</v>
      </c>
      <c r="E623" s="28" t="n">
        <v>29</v>
      </c>
      <c r="F623" s="29" t="n">
        <f aca="false">IF(AND(ISNUMBER(E623),D623&gt;0),E623/D623,IF($B623=$B622,IF(F622=0,1,F622),1))</f>
        <v>0.298353909465021</v>
      </c>
      <c r="G623" s="30" t="n">
        <f aca="false">IF(AND(ISNUMBER(E623),D623&gt;0),E623,D623*F623)</f>
        <v>29</v>
      </c>
      <c r="H623" s="28" t="n">
        <v>210</v>
      </c>
      <c r="I623" s="28" t="n">
        <v>1823</v>
      </c>
      <c r="J623" s="29" t="n">
        <f aca="false">IF(AND(ISNUMBER(I623),H623&gt;0),I623/H623,IF($B623=$B622,IF(J622=0,1,J622),1))</f>
        <v>8.68095238095238</v>
      </c>
      <c r="K623" s="30" t="n">
        <f aca="false">IF(AND(ISNUMBER(I623),H623&gt;0),I623,H623*J623)</f>
        <v>1823</v>
      </c>
      <c r="L623" s="28" t="n">
        <v>1024</v>
      </c>
      <c r="M623" s="28" t="n">
        <v>555</v>
      </c>
      <c r="N623" s="29" t="n">
        <f aca="false">IF(AND(ISNUMBER(M623),L623&gt;0),M623/L623,IF($B623=$B622,IF(N622=0,1,N622),1))</f>
        <v>0.5419921875</v>
      </c>
      <c r="O623" s="30" t="n">
        <f aca="false">IF(AND(ISNUMBER(M623),L623&gt;0),M623,L623*N623)</f>
        <v>555</v>
      </c>
      <c r="P623" s="28" t="n">
        <v>1121</v>
      </c>
      <c r="Q623" s="28" t="n">
        <v>584</v>
      </c>
      <c r="R623" s="29" t="n">
        <f aca="false">IF(AND(ISNUMBER(Q623),P623&gt;0),Q623/P623,IF($B623=$B622,IF(R622=0,1,R622),1))</f>
        <v>0.520963425512935</v>
      </c>
      <c r="S623" s="30" t="n">
        <f aca="false">IF(AND(ISNUMBER(Q623),P623&gt;0),Q623,P623*R623)</f>
        <v>584</v>
      </c>
      <c r="T623" s="31" t="n">
        <f aca="false">DAY(EOMONTH(C623,0))</f>
        <v>28</v>
      </c>
    </row>
    <row r="624" customFormat="false" ht="15" hidden="false" customHeight="false" outlineLevel="0" collapsed="false">
      <c r="A624" s="26" t="s">
        <v>88</v>
      </c>
      <c r="B624" s="26" t="s">
        <v>52</v>
      </c>
      <c r="C624" s="27" t="n">
        <v>41334</v>
      </c>
      <c r="D624" s="28" t="n">
        <v>93.7</v>
      </c>
      <c r="E624" s="28" t="n">
        <v>39</v>
      </c>
      <c r="F624" s="29" t="n">
        <f aca="false">IF(AND(ISNUMBER(E624),D624&gt;0),E624/D624,IF($B624=$B623,IF(F623=0,1,F623),1))</f>
        <v>0.416221985058698</v>
      </c>
      <c r="G624" s="30" t="n">
        <f aca="false">IF(AND(ISNUMBER(E624),D624&gt;0),E624,D624*F624)</f>
        <v>39</v>
      </c>
      <c r="H624" s="28" t="n">
        <v>233</v>
      </c>
      <c r="I624" s="28" t="n">
        <v>1890</v>
      </c>
      <c r="J624" s="29" t="n">
        <f aca="false">IF(AND(ISNUMBER(I624),H624&gt;0),I624/H624,IF($B624=$B623,IF(J623=0,1,J623),1))</f>
        <v>8.11158798283262</v>
      </c>
      <c r="K624" s="30" t="n">
        <f aca="false">IF(AND(ISNUMBER(I624),H624&gt;0),I624,H624*J624)</f>
        <v>1890</v>
      </c>
      <c r="L624" s="28" t="n">
        <v>977</v>
      </c>
      <c r="M624" s="28" t="n">
        <v>741</v>
      </c>
      <c r="N624" s="29" t="n">
        <f aca="false">IF(AND(ISNUMBER(M624),L624&gt;0),M624/L624,IF($B624=$B623,IF(N623=0,1,N623),1))</f>
        <v>0.758444216990788</v>
      </c>
      <c r="O624" s="30" t="n">
        <f aca="false">IF(AND(ISNUMBER(M624),L624&gt;0),M624,L624*N624)</f>
        <v>741</v>
      </c>
      <c r="P624" s="28" t="n">
        <v>1071</v>
      </c>
      <c r="Q624" s="28" t="n">
        <v>780</v>
      </c>
      <c r="R624" s="29" t="n">
        <f aca="false">IF(AND(ISNUMBER(Q624),P624&gt;0),Q624/P624,IF($B624=$B623,IF(R623=0,1,R623),1))</f>
        <v>0.728291316526611</v>
      </c>
      <c r="S624" s="30" t="n">
        <f aca="false">IF(AND(ISNUMBER(Q624),P624&gt;0),Q624,P624*R624)</f>
        <v>780</v>
      </c>
      <c r="T624" s="31" t="n">
        <f aca="false">DAY(EOMONTH(C624,0))</f>
        <v>31</v>
      </c>
    </row>
    <row r="625" customFormat="false" ht="15" hidden="false" customHeight="false" outlineLevel="0" collapsed="false">
      <c r="A625" s="26" t="s">
        <v>88</v>
      </c>
      <c r="B625" s="26" t="s">
        <v>52</v>
      </c>
      <c r="C625" s="27" t="n">
        <v>41365</v>
      </c>
      <c r="D625" s="28" t="n">
        <v>82.9</v>
      </c>
      <c r="E625" s="28"/>
      <c r="F625" s="29" t="n">
        <f aca="false">IF(AND(ISNUMBER(E625),D625&gt;0),E625/D625,IF($B625=$B624,IF(F624=0,1,F624),1))</f>
        <v>0.416221985058698</v>
      </c>
      <c r="G625" s="30" t="n">
        <f aca="false">IF(AND(ISNUMBER(E625),D625&gt;0),E625,D625*F625)</f>
        <v>34.5048025613661</v>
      </c>
      <c r="H625" s="28" t="n">
        <v>163</v>
      </c>
      <c r="I625" s="28"/>
      <c r="J625" s="29" t="n">
        <f aca="false">IF(AND(ISNUMBER(I625),H625&gt;0),I625/H625,IF($B625=$B624,IF(J624=0,1,J624),1))</f>
        <v>8.11158798283262</v>
      </c>
      <c r="K625" s="30" t="n">
        <f aca="false">IF(AND(ISNUMBER(I625),H625&gt;0),I625,H625*J625)</f>
        <v>1322.18884120172</v>
      </c>
      <c r="L625" s="28" t="n">
        <v>1283</v>
      </c>
      <c r="M625" s="28"/>
      <c r="N625" s="29" t="n">
        <f aca="false">IF(AND(ISNUMBER(M625),L625&gt;0),M625/L625,IF($B625=$B624,IF(N624=0,1,N624),1))</f>
        <v>0.758444216990788</v>
      </c>
      <c r="O625" s="30" t="n">
        <f aca="false">IF(AND(ISNUMBER(M625),L625&gt;0),M625,L625*N625)</f>
        <v>973.083930399181</v>
      </c>
      <c r="P625" s="28" t="n">
        <v>1366</v>
      </c>
      <c r="Q625" s="28"/>
      <c r="R625" s="29" t="n">
        <f aca="false">IF(AND(ISNUMBER(Q625),P625&gt;0),Q625/P625,IF($B625=$B624,IF(R624=0,1,R624),1))</f>
        <v>0.728291316526611</v>
      </c>
      <c r="S625" s="30" t="n">
        <f aca="false">IF(AND(ISNUMBER(Q625),P625&gt;0),Q625,P625*R625)</f>
        <v>994.84593837535</v>
      </c>
      <c r="T625" s="31" t="n">
        <f aca="false">DAY(EOMONTH(C625,0))</f>
        <v>30</v>
      </c>
    </row>
    <row r="626" customFormat="false" ht="15" hidden="false" customHeight="false" outlineLevel="0" collapsed="false">
      <c r="A626" s="26" t="s">
        <v>88</v>
      </c>
      <c r="B626" s="26" t="s">
        <v>52</v>
      </c>
      <c r="C626" s="27" t="n">
        <v>41395</v>
      </c>
      <c r="D626" s="28" t="n">
        <v>22.1</v>
      </c>
      <c r="E626" s="28" t="n">
        <v>29</v>
      </c>
      <c r="F626" s="29" t="n">
        <f aca="false">IF(AND(ISNUMBER(E626),D626&gt;0),E626/D626,IF($B626=$B625,IF(F625=0,1,F625),1))</f>
        <v>1.31221719457014</v>
      </c>
      <c r="G626" s="30" t="n">
        <f aca="false">IF(AND(ISNUMBER(E626),D626&gt;0),E626,D626*F626)</f>
        <v>29</v>
      </c>
      <c r="H626" s="28" t="n">
        <v>130</v>
      </c>
      <c r="I626" s="28" t="n">
        <v>1839</v>
      </c>
      <c r="J626" s="29" t="n">
        <f aca="false">IF(AND(ISNUMBER(I626),H626&gt;0),I626/H626,IF($B626=$B625,IF(J625=0,1,J625),1))</f>
        <v>14.1461538461538</v>
      </c>
      <c r="K626" s="30" t="n">
        <f aca="false">IF(AND(ISNUMBER(I626),H626&gt;0),I626,H626*J626)</f>
        <v>1839</v>
      </c>
      <c r="L626" s="28" t="n">
        <v>705</v>
      </c>
      <c r="M626" s="28" t="n">
        <v>559</v>
      </c>
      <c r="N626" s="29" t="n">
        <f aca="false">IF(AND(ISNUMBER(M626),L626&gt;0),M626/L626,IF($B626=$B625,IF(N625=0,1,N625),1))</f>
        <v>0.79290780141844</v>
      </c>
      <c r="O626" s="30" t="n">
        <f aca="false">IF(AND(ISNUMBER(M626),L626&gt;0),M626,L626*N626)</f>
        <v>559</v>
      </c>
      <c r="P626" s="28" t="n">
        <v>728</v>
      </c>
      <c r="Q626" s="28" t="n">
        <v>588</v>
      </c>
      <c r="R626" s="29" t="n">
        <f aca="false">IF(AND(ISNUMBER(Q626),P626&gt;0),Q626/P626,IF($B626=$B625,IF(R625=0,1,R625),1))</f>
        <v>0.807692307692308</v>
      </c>
      <c r="S626" s="30" t="n">
        <f aca="false">IF(AND(ISNUMBER(Q626),P626&gt;0),Q626,P626*R626)</f>
        <v>588</v>
      </c>
      <c r="T626" s="31" t="n">
        <f aca="false">DAY(EOMONTH(C626,0))</f>
        <v>31</v>
      </c>
    </row>
    <row r="627" customFormat="false" ht="15" hidden="false" customHeight="false" outlineLevel="0" collapsed="false">
      <c r="A627" s="26" t="s">
        <v>88</v>
      </c>
      <c r="B627" s="26" t="s">
        <v>52</v>
      </c>
      <c r="C627" s="27" t="n">
        <v>41426</v>
      </c>
      <c r="D627" s="28" t="n">
        <v>119</v>
      </c>
      <c r="E627" s="28" t="n">
        <v>205</v>
      </c>
      <c r="F627" s="29" t="n">
        <f aca="false">IF(AND(ISNUMBER(E627),D627&gt;0),E627/D627,IF($B627=$B626,IF(F626=0,1,F626),1))</f>
        <v>1.72268907563025</v>
      </c>
      <c r="G627" s="30" t="n">
        <f aca="false">IF(AND(ISNUMBER(E627),D627&gt;0),E627,D627*F627)</f>
        <v>205</v>
      </c>
      <c r="H627" s="28" t="n">
        <v>249</v>
      </c>
      <c r="I627" s="28" t="n">
        <v>3704</v>
      </c>
      <c r="J627" s="29" t="n">
        <f aca="false">IF(AND(ISNUMBER(I627),H627&gt;0),I627/H627,IF($B627=$B626,IF(J626=0,1,J626),1))</f>
        <v>14.8755020080321</v>
      </c>
      <c r="K627" s="30" t="n">
        <f aca="false">IF(AND(ISNUMBER(I627),H627&gt;0),I627,H627*J627)</f>
        <v>3704</v>
      </c>
      <c r="L627" s="28" t="n">
        <v>27.9</v>
      </c>
      <c r="M627" s="28" t="n">
        <v>23</v>
      </c>
      <c r="N627" s="29" t="n">
        <f aca="false">IF(AND(ISNUMBER(M627),L627&gt;0),M627/L627,IF($B627=$B626,IF(N626=0,1,N626),1))</f>
        <v>0.824372759856631</v>
      </c>
      <c r="O627" s="30" t="n">
        <f aca="false">IF(AND(ISNUMBER(M627),L627&gt;0),M627,L627*N627)</f>
        <v>23</v>
      </c>
      <c r="P627" s="28" t="n">
        <v>147</v>
      </c>
      <c r="Q627" s="28" t="n">
        <v>228</v>
      </c>
      <c r="R627" s="29" t="n">
        <f aca="false">IF(AND(ISNUMBER(Q627),P627&gt;0),Q627/P627,IF($B627=$B626,IF(R626=0,1,R626),1))</f>
        <v>1.55102040816327</v>
      </c>
      <c r="S627" s="30" t="n">
        <f aca="false">IF(AND(ISNUMBER(Q627),P627&gt;0),Q627,P627*R627)</f>
        <v>228</v>
      </c>
      <c r="T627" s="31" t="n">
        <f aca="false">DAY(EOMONTH(C627,0))</f>
        <v>30</v>
      </c>
    </row>
    <row r="628" customFormat="false" ht="15" hidden="false" customHeight="false" outlineLevel="0" collapsed="false">
      <c r="A628" s="26" t="s">
        <v>88</v>
      </c>
      <c r="B628" s="26" t="s">
        <v>52</v>
      </c>
      <c r="C628" s="27" t="n">
        <v>41456</v>
      </c>
      <c r="D628" s="28" t="n">
        <v>110</v>
      </c>
      <c r="E628" s="28"/>
      <c r="F628" s="29" t="n">
        <f aca="false">IF(AND(ISNUMBER(E628),D628&gt;0),E628/D628,IF($B628=$B627,IF(F627=0,1,F627),1))</f>
        <v>1.72268907563025</v>
      </c>
      <c r="G628" s="30" t="n">
        <f aca="false">IF(AND(ISNUMBER(E628),D628&gt;0),E628,D628*F628)</f>
        <v>189.495798319328</v>
      </c>
      <c r="H628" s="28" t="n">
        <v>218</v>
      </c>
      <c r="I628" s="28"/>
      <c r="J628" s="29" t="n">
        <f aca="false">IF(AND(ISNUMBER(I628),H628&gt;0),I628/H628,IF($B628=$B627,IF(J627=0,1,J627),1))</f>
        <v>14.8755020080321</v>
      </c>
      <c r="K628" s="30" t="n">
        <f aca="false">IF(AND(ISNUMBER(I628),H628&gt;0),I628,H628*J628)</f>
        <v>3242.859437751</v>
      </c>
      <c r="L628" s="28" t="n">
        <v>24</v>
      </c>
      <c r="M628" s="28"/>
      <c r="N628" s="29" t="n">
        <f aca="false">IF(AND(ISNUMBER(M628),L628&gt;0),M628/L628,IF($B628=$B627,IF(N627=0,1,N627),1))</f>
        <v>0.824372759856631</v>
      </c>
      <c r="O628" s="30" t="n">
        <f aca="false">IF(AND(ISNUMBER(M628),L628&gt;0),M628,L628*N628)</f>
        <v>19.7849462365591</v>
      </c>
      <c r="P628" s="28" t="n">
        <v>134</v>
      </c>
      <c r="Q628" s="28"/>
      <c r="R628" s="29" t="n">
        <f aca="false">IF(AND(ISNUMBER(Q628),P628&gt;0),Q628/P628,IF($B628=$B627,IF(R627=0,1,R627),1))</f>
        <v>1.55102040816327</v>
      </c>
      <c r="S628" s="30" t="n">
        <f aca="false">IF(AND(ISNUMBER(Q628),P628&gt;0),Q628,P628*R628)</f>
        <v>207.836734693878</v>
      </c>
      <c r="T628" s="31" t="n">
        <f aca="false">DAY(EOMONTH(C628,0))</f>
        <v>31</v>
      </c>
    </row>
    <row r="629" customFormat="false" ht="15" hidden="false" customHeight="false" outlineLevel="0" collapsed="false">
      <c r="A629" s="26" t="s">
        <v>88</v>
      </c>
      <c r="B629" s="26" t="s">
        <v>52</v>
      </c>
      <c r="C629" s="27" t="n">
        <v>41487</v>
      </c>
      <c r="D629" s="28" t="n">
        <v>182</v>
      </c>
      <c r="E629" s="28"/>
      <c r="F629" s="29" t="n">
        <f aca="false">IF(AND(ISNUMBER(E629),D629&gt;0),E629/D629,IF($B629=$B628,IF(F628=0,1,F628),1))</f>
        <v>1.72268907563025</v>
      </c>
      <c r="G629" s="30" t="n">
        <f aca="false">IF(AND(ISNUMBER(E629),D629&gt;0),E629,D629*F629)</f>
        <v>313.529411764706</v>
      </c>
      <c r="H629" s="28" t="n">
        <v>189</v>
      </c>
      <c r="I629" s="28"/>
      <c r="J629" s="29" t="n">
        <f aca="false">IF(AND(ISNUMBER(I629),H629&gt;0),I629/H629,IF($B629=$B628,IF(J628=0,1,J628),1))</f>
        <v>14.8755020080321</v>
      </c>
      <c r="K629" s="30" t="n">
        <f aca="false">IF(AND(ISNUMBER(I629),H629&gt;0),I629,H629*J629)</f>
        <v>2811.46987951807</v>
      </c>
      <c r="L629" s="28" t="n">
        <v>36.5</v>
      </c>
      <c r="M629" s="28"/>
      <c r="N629" s="29" t="n">
        <f aca="false">IF(AND(ISNUMBER(M629),L629&gt;0),M629/L629,IF($B629=$B628,IF(N628=0,1,N628),1))</f>
        <v>0.824372759856631</v>
      </c>
      <c r="O629" s="30" t="n">
        <f aca="false">IF(AND(ISNUMBER(M629),L629&gt;0),M629,L629*N629)</f>
        <v>30.089605734767</v>
      </c>
      <c r="P629" s="28" t="n">
        <v>219</v>
      </c>
      <c r="Q629" s="28"/>
      <c r="R629" s="29" t="n">
        <f aca="false">IF(AND(ISNUMBER(Q629),P629&gt;0),Q629/P629,IF($B629=$B628,IF(R628=0,1,R628),1))</f>
        <v>1.55102040816327</v>
      </c>
      <c r="S629" s="30" t="n">
        <f aca="false">IF(AND(ISNUMBER(Q629),P629&gt;0),Q629,P629*R629)</f>
        <v>339.673469387755</v>
      </c>
      <c r="T629" s="31" t="n">
        <f aca="false">DAY(EOMONTH(C629,0))</f>
        <v>31</v>
      </c>
    </row>
    <row r="630" customFormat="false" ht="15" hidden="false" customHeight="false" outlineLevel="0" collapsed="false">
      <c r="A630" s="26" t="s">
        <v>88</v>
      </c>
      <c r="B630" s="26" t="s">
        <v>52</v>
      </c>
      <c r="C630" s="27" t="n">
        <v>41518</v>
      </c>
      <c r="D630" s="28" t="n">
        <v>140</v>
      </c>
      <c r="E630" s="28"/>
      <c r="F630" s="29" t="n">
        <f aca="false">IF(AND(ISNUMBER(E630),D630&gt;0),E630/D630,IF($B630=$B629,IF(F629=0,1,F629),1))</f>
        <v>1.72268907563025</v>
      </c>
      <c r="G630" s="30" t="n">
        <f aca="false">IF(AND(ISNUMBER(E630),D630&gt;0),E630,D630*F630)</f>
        <v>241.176470588235</v>
      </c>
      <c r="H630" s="28" t="n">
        <v>155</v>
      </c>
      <c r="I630" s="28"/>
      <c r="J630" s="29" t="n">
        <f aca="false">IF(AND(ISNUMBER(I630),H630&gt;0),I630/H630,IF($B630=$B629,IF(J629=0,1,J629),1))</f>
        <v>14.8755020080321</v>
      </c>
      <c r="K630" s="30" t="n">
        <f aca="false">IF(AND(ISNUMBER(I630),H630&gt;0),I630,H630*J630)</f>
        <v>2305.70281124498</v>
      </c>
      <c r="L630" s="28" t="n">
        <v>28.8</v>
      </c>
      <c r="M630" s="28"/>
      <c r="N630" s="29" t="n">
        <f aca="false">IF(AND(ISNUMBER(M630),L630&gt;0),M630/L630,IF($B630=$B629,IF(N629=0,1,N629),1))</f>
        <v>0.824372759856631</v>
      </c>
      <c r="O630" s="30" t="n">
        <f aca="false">IF(AND(ISNUMBER(M630),L630&gt;0),M630,L630*N630)</f>
        <v>23.741935483871</v>
      </c>
      <c r="P630" s="28" t="n">
        <v>169</v>
      </c>
      <c r="Q630" s="28"/>
      <c r="R630" s="29" t="n">
        <f aca="false">IF(AND(ISNUMBER(Q630),P630&gt;0),Q630/P630,IF($B630=$B629,IF(R629=0,1,R629),1))</f>
        <v>1.55102040816327</v>
      </c>
      <c r="S630" s="30" t="n">
        <f aca="false">IF(AND(ISNUMBER(Q630),P630&gt;0),Q630,P630*R630)</f>
        <v>262.122448979592</v>
      </c>
      <c r="T630" s="31" t="n">
        <f aca="false">DAY(EOMONTH(C630,0))</f>
        <v>30</v>
      </c>
    </row>
    <row r="631" customFormat="false" ht="15" hidden="false" customHeight="false" outlineLevel="0" collapsed="false">
      <c r="A631" s="26" t="s">
        <v>88</v>
      </c>
      <c r="B631" s="26" t="s">
        <v>52</v>
      </c>
      <c r="C631" s="27" t="n">
        <v>41548</v>
      </c>
      <c r="D631" s="28" t="n">
        <v>143</v>
      </c>
      <c r="E631" s="28"/>
      <c r="F631" s="29" t="n">
        <f aca="false">IF(AND(ISNUMBER(E631),D631&gt;0),E631/D631,IF($B631=$B630,IF(F630=0,1,F630),1))</f>
        <v>1.72268907563025</v>
      </c>
      <c r="G631" s="30" t="n">
        <f aca="false">IF(AND(ISNUMBER(E631),D631&gt;0),E631,D631*F631)</f>
        <v>246.344537815126</v>
      </c>
      <c r="H631" s="28" t="n">
        <v>248</v>
      </c>
      <c r="I631" s="28"/>
      <c r="J631" s="29" t="n">
        <f aca="false">IF(AND(ISNUMBER(I631),H631&gt;0),I631/H631,IF($B631=$B630,IF(J630=0,1,J630),1))</f>
        <v>14.8755020080321</v>
      </c>
      <c r="K631" s="30" t="n">
        <f aca="false">IF(AND(ISNUMBER(I631),H631&gt;0),I631,H631*J631)</f>
        <v>3689.12449799197</v>
      </c>
      <c r="L631" s="28" t="n">
        <v>28.4</v>
      </c>
      <c r="M631" s="28"/>
      <c r="N631" s="29" t="n">
        <f aca="false">IF(AND(ISNUMBER(M631),L631&gt;0),M631/L631,IF($B631=$B630,IF(N630=0,1,N630),1))</f>
        <v>0.824372759856631</v>
      </c>
      <c r="O631" s="30" t="n">
        <f aca="false">IF(AND(ISNUMBER(M631),L631&gt;0),M631,L631*N631)</f>
        <v>23.4121863799283</v>
      </c>
      <c r="P631" s="28" t="n">
        <v>171</v>
      </c>
      <c r="Q631" s="28"/>
      <c r="R631" s="29" t="n">
        <f aca="false">IF(AND(ISNUMBER(Q631),P631&gt;0),Q631/P631,IF($B631=$B630,IF(R630=0,1,R630),1))</f>
        <v>1.55102040816327</v>
      </c>
      <c r="S631" s="30" t="n">
        <f aca="false">IF(AND(ISNUMBER(Q631),P631&gt;0),Q631,P631*R631)</f>
        <v>265.224489795918</v>
      </c>
      <c r="T631" s="31" t="n">
        <f aca="false">DAY(EOMONTH(C631,0))</f>
        <v>31</v>
      </c>
    </row>
    <row r="632" customFormat="false" ht="15" hidden="false" customHeight="false" outlineLevel="0" collapsed="false">
      <c r="A632" s="26" t="s">
        <v>88</v>
      </c>
      <c r="B632" s="26" t="s">
        <v>52</v>
      </c>
      <c r="C632" s="27" t="n">
        <v>41579</v>
      </c>
      <c r="D632" s="28" t="n">
        <v>136</v>
      </c>
      <c r="E632" s="28"/>
      <c r="F632" s="29" t="n">
        <f aca="false">IF(AND(ISNUMBER(E632),D632&gt;0),E632/D632,IF($B632=$B631,IF(F631=0,1,F631),1))</f>
        <v>1.72268907563025</v>
      </c>
      <c r="G632" s="30" t="n">
        <f aca="false">IF(AND(ISNUMBER(E632),D632&gt;0),E632,D632*F632)</f>
        <v>234.285714285714</v>
      </c>
      <c r="H632" s="28" t="n">
        <v>1462</v>
      </c>
      <c r="I632" s="28"/>
      <c r="J632" s="29" t="n">
        <f aca="false">IF(AND(ISNUMBER(I632),H632&gt;0),I632/H632,IF($B632=$B631,IF(J631=0,1,J631),1))</f>
        <v>14.8755020080321</v>
      </c>
      <c r="K632" s="30" t="n">
        <f aca="false">IF(AND(ISNUMBER(I632),H632&gt;0),I632,H632*J632)</f>
        <v>21747.983935743</v>
      </c>
      <c r="L632" s="28" t="n">
        <v>95.9</v>
      </c>
      <c r="M632" s="28"/>
      <c r="N632" s="29" t="n">
        <f aca="false">IF(AND(ISNUMBER(M632),L632&gt;0),M632/L632,IF($B632=$B631,IF(N631=0,1,N631),1))</f>
        <v>0.824372759856631</v>
      </c>
      <c r="O632" s="30" t="n">
        <f aca="false">IF(AND(ISNUMBER(M632),L632&gt;0),M632,L632*N632)</f>
        <v>79.0573476702509</v>
      </c>
      <c r="P632" s="28" t="n">
        <v>232</v>
      </c>
      <c r="Q632" s="28"/>
      <c r="R632" s="29" t="n">
        <f aca="false">IF(AND(ISNUMBER(Q632),P632&gt;0),Q632/P632,IF($B632=$B631,IF(R631=0,1,R631),1))</f>
        <v>1.55102040816327</v>
      </c>
      <c r="S632" s="30" t="n">
        <f aca="false">IF(AND(ISNUMBER(Q632),P632&gt;0),Q632,P632*R632)</f>
        <v>359.836734693878</v>
      </c>
      <c r="T632" s="31" t="n">
        <f aca="false">DAY(EOMONTH(C632,0))</f>
        <v>30</v>
      </c>
    </row>
    <row r="633" customFormat="false" ht="15" hidden="false" customHeight="false" outlineLevel="0" collapsed="false">
      <c r="A633" s="26" t="s">
        <v>88</v>
      </c>
      <c r="B633" s="26" t="s">
        <v>52</v>
      </c>
      <c r="C633" s="27" t="n">
        <v>41609</v>
      </c>
      <c r="D633" s="28" t="n">
        <v>156</v>
      </c>
      <c r="E633" s="28"/>
      <c r="F633" s="29" t="n">
        <f aca="false">IF(AND(ISNUMBER(E633),D633&gt;0),E633/D633,IF($B633=$B632,IF(F632=0,1,F632),1))</f>
        <v>1.72268907563025</v>
      </c>
      <c r="G633" s="30" t="n">
        <f aca="false">IF(AND(ISNUMBER(E633),D633&gt;0),E633,D633*F633)</f>
        <v>268.739495798319</v>
      </c>
      <c r="H633" s="28" t="n">
        <v>1490</v>
      </c>
      <c r="I633" s="28"/>
      <c r="J633" s="29" t="n">
        <f aca="false">IF(AND(ISNUMBER(I633),H633&gt;0),I633/H633,IF($B633=$B632,IF(J632=0,1,J632),1))</f>
        <v>14.8755020080321</v>
      </c>
      <c r="K633" s="30" t="n">
        <f aca="false">IF(AND(ISNUMBER(I633),H633&gt;0),I633,H633*J633)</f>
        <v>22164.4979919679</v>
      </c>
      <c r="L633" s="28" t="n">
        <v>103</v>
      </c>
      <c r="M633" s="28"/>
      <c r="N633" s="29" t="n">
        <f aca="false">IF(AND(ISNUMBER(M633),L633&gt;0),M633/L633,IF($B633=$B632,IF(N632=0,1,N632),1))</f>
        <v>0.824372759856631</v>
      </c>
      <c r="O633" s="30" t="n">
        <f aca="false">IF(AND(ISNUMBER(M633),L633&gt;0),M633,L633*N633)</f>
        <v>84.910394265233</v>
      </c>
      <c r="P633" s="28" t="n">
        <v>260</v>
      </c>
      <c r="Q633" s="28"/>
      <c r="R633" s="29" t="n">
        <f aca="false">IF(AND(ISNUMBER(Q633),P633&gt;0),Q633/P633,IF($B633=$B632,IF(R632=0,1,R632),1))</f>
        <v>1.55102040816327</v>
      </c>
      <c r="S633" s="30" t="n">
        <f aca="false">IF(AND(ISNUMBER(Q633),P633&gt;0),Q633,P633*R633)</f>
        <v>403.265306122449</v>
      </c>
      <c r="T633" s="31" t="n">
        <f aca="false">DAY(EOMONTH(C633,0))</f>
        <v>31</v>
      </c>
    </row>
    <row r="634" customFormat="false" ht="15" hidden="false" customHeight="false" outlineLevel="0" collapsed="false">
      <c r="A634" s="26" t="s">
        <v>88</v>
      </c>
      <c r="B634" s="26" t="s">
        <v>52</v>
      </c>
      <c r="C634" s="27" t="n">
        <v>41640</v>
      </c>
      <c r="D634" s="28" t="n">
        <v>190</v>
      </c>
      <c r="E634" s="28"/>
      <c r="F634" s="29" t="n">
        <f aca="false">IF(AND(ISNUMBER(E634),D634&gt;0),E634/D634,IF($B634=$B633,IF(F633=0,1,F633),1))</f>
        <v>1.72268907563025</v>
      </c>
      <c r="G634" s="30" t="n">
        <f aca="false">IF(AND(ISNUMBER(E634),D634&gt;0),E634,D634*F634)</f>
        <v>327.310924369748</v>
      </c>
      <c r="H634" s="28" t="n">
        <v>2834</v>
      </c>
      <c r="I634" s="28"/>
      <c r="J634" s="29" t="n">
        <f aca="false">IF(AND(ISNUMBER(I634),H634&gt;0),I634/H634,IF($B634=$B633,IF(J633=0,1,J633),1))</f>
        <v>14.8755020080321</v>
      </c>
      <c r="K634" s="30" t="n">
        <f aca="false">IF(AND(ISNUMBER(I634),H634&gt;0),I634,H634*J634)</f>
        <v>42157.1726907631</v>
      </c>
      <c r="L634" s="28" t="n">
        <v>106</v>
      </c>
      <c r="M634" s="28"/>
      <c r="N634" s="29" t="n">
        <f aca="false">IF(AND(ISNUMBER(M634),L634&gt;0),M634/L634,IF($B634=$B633,IF(N633=0,1,N633),1))</f>
        <v>0.824372759856631</v>
      </c>
      <c r="O634" s="30" t="n">
        <f aca="false">IF(AND(ISNUMBER(M634),L634&gt;0),M634,L634*N634)</f>
        <v>87.3835125448029</v>
      </c>
      <c r="P634" s="28" t="n">
        <v>296</v>
      </c>
      <c r="Q634" s="28"/>
      <c r="R634" s="29" t="n">
        <f aca="false">IF(AND(ISNUMBER(Q634),P634&gt;0),Q634/P634,IF($B634=$B633,IF(R633=0,1,R633),1))</f>
        <v>1.55102040816327</v>
      </c>
      <c r="S634" s="30" t="n">
        <f aca="false">IF(AND(ISNUMBER(Q634),P634&gt;0),Q634,P634*R634)</f>
        <v>459.102040816327</v>
      </c>
      <c r="T634" s="31" t="n">
        <f aca="false">DAY(EOMONTH(C634,0))</f>
        <v>31</v>
      </c>
    </row>
    <row r="635" customFormat="false" ht="15" hidden="false" customHeight="false" outlineLevel="0" collapsed="false">
      <c r="A635" s="26" t="s">
        <v>88</v>
      </c>
      <c r="B635" s="26" t="s">
        <v>52</v>
      </c>
      <c r="C635" s="27" t="n">
        <v>41671</v>
      </c>
      <c r="D635" s="28" t="n">
        <v>184</v>
      </c>
      <c r="E635" s="28"/>
      <c r="F635" s="29" t="n">
        <f aca="false">IF(AND(ISNUMBER(E635),D635&gt;0),E635/D635,IF($B635=$B634,IF(F634=0,1,F634),1))</f>
        <v>1.72268907563025</v>
      </c>
      <c r="G635" s="30" t="n">
        <f aca="false">IF(AND(ISNUMBER(E635),D635&gt;0),E635,D635*F635)</f>
        <v>316.974789915966</v>
      </c>
      <c r="H635" s="28" t="n">
        <v>1892</v>
      </c>
      <c r="I635" s="28"/>
      <c r="J635" s="29" t="n">
        <f aca="false">IF(AND(ISNUMBER(I635),H635&gt;0),I635/H635,IF($B635=$B634,IF(J634=0,1,J634),1))</f>
        <v>14.8755020080321</v>
      </c>
      <c r="K635" s="30" t="n">
        <f aca="false">IF(AND(ISNUMBER(I635),H635&gt;0),I635,H635*J635)</f>
        <v>28144.4497991968</v>
      </c>
      <c r="L635" s="28" t="n">
        <v>40.4</v>
      </c>
      <c r="M635" s="28"/>
      <c r="N635" s="29" t="n">
        <f aca="false">IF(AND(ISNUMBER(M635),L635&gt;0),M635/L635,IF($B635=$B634,IF(N634=0,1,N634),1))</f>
        <v>0.824372759856631</v>
      </c>
      <c r="O635" s="30" t="n">
        <f aca="false">IF(AND(ISNUMBER(M635),L635&gt;0),M635,L635*N635)</f>
        <v>33.3046594982079</v>
      </c>
      <c r="P635" s="28" t="n">
        <v>224</v>
      </c>
      <c r="Q635" s="28"/>
      <c r="R635" s="29" t="n">
        <f aca="false">IF(AND(ISNUMBER(Q635),P635&gt;0),Q635/P635,IF($B635=$B634,IF(R634=0,1,R634),1))</f>
        <v>1.55102040816327</v>
      </c>
      <c r="S635" s="30" t="n">
        <f aca="false">IF(AND(ISNUMBER(Q635),P635&gt;0),Q635,P635*R635)</f>
        <v>347.428571428571</v>
      </c>
      <c r="T635" s="31" t="n">
        <f aca="false">DAY(EOMONTH(C635,0))</f>
        <v>28</v>
      </c>
    </row>
    <row r="636" customFormat="false" ht="15" hidden="false" customHeight="false" outlineLevel="0" collapsed="false">
      <c r="A636" s="26" t="s">
        <v>88</v>
      </c>
      <c r="B636" s="26" t="s">
        <v>52</v>
      </c>
      <c r="C636" s="27" t="n">
        <v>41699</v>
      </c>
      <c r="D636" s="28" t="n">
        <v>9.04</v>
      </c>
      <c r="E636" s="28" t="n">
        <v>9</v>
      </c>
      <c r="F636" s="29" t="n">
        <f aca="false">IF(AND(ISNUMBER(E636),D636&gt;0),E636/D636,IF($B636=$B635,IF(F635=0,1,F635),1))</f>
        <v>0.995575221238938</v>
      </c>
      <c r="G636" s="30" t="n">
        <f aca="false">IF(AND(ISNUMBER(E636),D636&gt;0),E636,D636*F636)</f>
        <v>9</v>
      </c>
      <c r="H636" s="28" t="n">
        <v>884</v>
      </c>
      <c r="I636" s="28" t="n">
        <v>1240.5</v>
      </c>
      <c r="J636" s="29" t="n">
        <f aca="false">IF(AND(ISNUMBER(I636),H636&gt;0),I636/H636,IF($B636=$B635,IF(J635=0,1,J635),1))</f>
        <v>1.40328054298643</v>
      </c>
      <c r="K636" s="30" t="n">
        <f aca="false">IF(AND(ISNUMBER(I636),H636&gt;0),I636,H636*J636)</f>
        <v>1240.5</v>
      </c>
      <c r="L636" s="28" t="n">
        <v>1654</v>
      </c>
      <c r="M636" s="28" t="n">
        <v>879</v>
      </c>
      <c r="N636" s="29" t="n">
        <f aca="false">IF(AND(ISNUMBER(M636),L636&gt;0),M636/L636,IF($B636=$B635,IF(N635=0,1,N635),1))</f>
        <v>0.531438935912938</v>
      </c>
      <c r="O636" s="30" t="n">
        <f aca="false">IF(AND(ISNUMBER(M636),L636&gt;0),M636,L636*N636)</f>
        <v>879</v>
      </c>
      <c r="P636" s="28" t="n">
        <v>1663</v>
      </c>
      <c r="Q636" s="28" t="n">
        <v>888</v>
      </c>
      <c r="R636" s="29" t="n">
        <f aca="false">IF(AND(ISNUMBER(Q636),P636&gt;0),Q636/P636,IF($B636=$B635,IF(R635=0,1,R635),1))</f>
        <v>0.533974744437763</v>
      </c>
      <c r="S636" s="30" t="n">
        <f aca="false">IF(AND(ISNUMBER(Q636),P636&gt;0),Q636,P636*R636)</f>
        <v>888</v>
      </c>
      <c r="T636" s="31" t="n">
        <f aca="false">DAY(EOMONTH(C636,0))</f>
        <v>31</v>
      </c>
    </row>
    <row r="637" customFormat="false" ht="15" hidden="false" customHeight="false" outlineLevel="0" collapsed="false">
      <c r="A637" s="26" t="s">
        <v>88</v>
      </c>
      <c r="B637" s="26" t="s">
        <v>52</v>
      </c>
      <c r="C637" s="27" t="n">
        <v>41730</v>
      </c>
      <c r="D637" s="28" t="n">
        <v>8.84</v>
      </c>
      <c r="E637" s="28"/>
      <c r="F637" s="29" t="n">
        <f aca="false">IF(AND(ISNUMBER(E637),D637&gt;0),E637/D637,IF($B637=$B636,IF(F636=0,1,F636),1))</f>
        <v>0.995575221238938</v>
      </c>
      <c r="G637" s="30" t="n">
        <f aca="false">IF(AND(ISNUMBER(E637),D637&gt;0),E637,D637*F637)</f>
        <v>8.80088495575221</v>
      </c>
      <c r="H637" s="28" t="n">
        <v>668</v>
      </c>
      <c r="I637" s="28"/>
      <c r="J637" s="29" t="n">
        <f aca="false">IF(AND(ISNUMBER(I637),H637&gt;0),I637/H637,IF($B637=$B636,IF(J636=0,1,J636),1))</f>
        <v>1.40328054298643</v>
      </c>
      <c r="K637" s="30" t="n">
        <f aca="false">IF(AND(ISNUMBER(I637),H637&gt;0),I637,H637*J637)</f>
        <v>937.391402714932</v>
      </c>
      <c r="L637" s="28" t="n">
        <v>1319</v>
      </c>
      <c r="M637" s="28"/>
      <c r="N637" s="29" t="n">
        <f aca="false">IF(AND(ISNUMBER(M637),L637&gt;0),M637/L637,IF($B637=$B636,IF(N636=0,1,N636),1))</f>
        <v>0.531438935912938</v>
      </c>
      <c r="O637" s="30" t="n">
        <f aca="false">IF(AND(ISNUMBER(M637),L637&gt;0),M637,L637*N637)</f>
        <v>700.967956469166</v>
      </c>
      <c r="P637" s="28" t="n">
        <v>1328</v>
      </c>
      <c r="Q637" s="28"/>
      <c r="R637" s="29" t="n">
        <f aca="false">IF(AND(ISNUMBER(Q637),P637&gt;0),Q637/P637,IF($B637=$B636,IF(R636=0,1,R636),1))</f>
        <v>0.533974744437763</v>
      </c>
      <c r="S637" s="30" t="n">
        <f aca="false">IF(AND(ISNUMBER(Q637),P637&gt;0),Q637,P637*R637)</f>
        <v>709.118460613349</v>
      </c>
      <c r="T637" s="31" t="n">
        <f aca="false">DAY(EOMONTH(C637,0))</f>
        <v>30</v>
      </c>
    </row>
    <row r="638" customFormat="false" ht="15" hidden="false" customHeight="false" outlineLevel="0" collapsed="false">
      <c r="A638" s="26" t="s">
        <v>88</v>
      </c>
      <c r="B638" s="26" t="s">
        <v>52</v>
      </c>
      <c r="C638" s="27" t="n">
        <v>41760</v>
      </c>
      <c r="D638" s="28" t="n">
        <v>7.44</v>
      </c>
      <c r="E638" s="28"/>
      <c r="F638" s="29" t="n">
        <f aca="false">IF(AND(ISNUMBER(E638),D638&gt;0),E638/D638,IF($B638=$B637,IF(F637=0,1,F637),1))</f>
        <v>0.995575221238938</v>
      </c>
      <c r="G638" s="30" t="n">
        <f aca="false">IF(AND(ISNUMBER(E638),D638&gt;0),E638,D638*F638)</f>
        <v>7.4070796460177</v>
      </c>
      <c r="H638" s="28" t="n">
        <v>911</v>
      </c>
      <c r="I638" s="28"/>
      <c r="J638" s="29" t="n">
        <f aca="false">IF(AND(ISNUMBER(I638),H638&gt;0),I638/H638,IF($B638=$B637,IF(J637=0,1,J637),1))</f>
        <v>1.40328054298643</v>
      </c>
      <c r="K638" s="30" t="n">
        <f aca="false">IF(AND(ISNUMBER(I638),H638&gt;0),I638,H638*J638)</f>
        <v>1278.38857466063</v>
      </c>
      <c r="L638" s="28" t="n">
        <v>1330</v>
      </c>
      <c r="M638" s="28"/>
      <c r="N638" s="29" t="n">
        <f aca="false">IF(AND(ISNUMBER(M638),L638&gt;0),M638/L638,IF($B638=$B637,IF(N637=0,1,N637),1))</f>
        <v>0.531438935912938</v>
      </c>
      <c r="O638" s="30" t="n">
        <f aca="false">IF(AND(ISNUMBER(M638),L638&gt;0),M638,L638*N638)</f>
        <v>706.813784764208</v>
      </c>
      <c r="P638" s="28" t="n">
        <v>1338</v>
      </c>
      <c r="Q638" s="28"/>
      <c r="R638" s="29" t="n">
        <f aca="false">IF(AND(ISNUMBER(Q638),P638&gt;0),Q638/P638,IF($B638=$B637,IF(R637=0,1,R637),1))</f>
        <v>0.533974744437763</v>
      </c>
      <c r="S638" s="30" t="n">
        <f aca="false">IF(AND(ISNUMBER(Q638),P638&gt;0),Q638,P638*R638)</f>
        <v>714.458208057727</v>
      </c>
      <c r="T638" s="31" t="n">
        <f aca="false">DAY(EOMONTH(C638,0))</f>
        <v>31</v>
      </c>
    </row>
    <row r="639" customFormat="false" ht="15" hidden="false" customHeight="false" outlineLevel="0" collapsed="false">
      <c r="A639" s="26" t="s">
        <v>88</v>
      </c>
      <c r="B639" s="26" t="s">
        <v>52</v>
      </c>
      <c r="C639" s="27" t="n">
        <v>41791</v>
      </c>
      <c r="D639" s="28" t="n">
        <v>8.02</v>
      </c>
      <c r="E639" s="28" t="n">
        <v>15</v>
      </c>
      <c r="F639" s="29" t="n">
        <f aca="false">IF(AND(ISNUMBER(E639),D639&gt;0),E639/D639,IF($B639=$B638,IF(F638=0,1,F638),1))</f>
        <v>1.87032418952618</v>
      </c>
      <c r="G639" s="30" t="n">
        <f aca="false">IF(AND(ISNUMBER(E639),D639&gt;0),E639,D639*F639)</f>
        <v>15</v>
      </c>
      <c r="H639" s="28" t="n">
        <v>723</v>
      </c>
      <c r="I639" s="28" t="n">
        <v>1317</v>
      </c>
      <c r="J639" s="29" t="n">
        <f aca="false">IF(AND(ISNUMBER(I639),H639&gt;0),I639/H639,IF($B639=$B638,IF(J638=0,1,J638),1))</f>
        <v>1.82157676348548</v>
      </c>
      <c r="K639" s="30" t="n">
        <f aca="false">IF(AND(ISNUMBER(I639),H639&gt;0),I639,H639*J639)</f>
        <v>1317</v>
      </c>
      <c r="L639" s="28" t="n">
        <v>1577</v>
      </c>
      <c r="M639" s="28" t="n">
        <v>753</v>
      </c>
      <c r="N639" s="29" t="n">
        <f aca="false">IF(AND(ISNUMBER(M639),L639&gt;0),M639/L639,IF($B639=$B638,IF(N638=0,1,N638),1))</f>
        <v>0.477488902980342</v>
      </c>
      <c r="O639" s="30" t="n">
        <f aca="false">IF(AND(ISNUMBER(M639),L639&gt;0),M639,L639*N639)</f>
        <v>753</v>
      </c>
      <c r="P639" s="28" t="n">
        <v>1585</v>
      </c>
      <c r="Q639" s="28" t="n">
        <v>768</v>
      </c>
      <c r="R639" s="29" t="n">
        <f aca="false">IF(AND(ISNUMBER(Q639),P639&gt;0),Q639/P639,IF($B639=$B638,IF(R638=0,1,R638),1))</f>
        <v>0.484542586750789</v>
      </c>
      <c r="S639" s="30" t="n">
        <f aca="false">IF(AND(ISNUMBER(Q639),P639&gt;0),Q639,P639*R639)</f>
        <v>768</v>
      </c>
      <c r="T639" s="31" t="n">
        <f aca="false">DAY(EOMONTH(C639,0))</f>
        <v>30</v>
      </c>
    </row>
    <row r="640" customFormat="false" ht="15" hidden="false" customHeight="false" outlineLevel="0" collapsed="false">
      <c r="A640" s="26" t="s">
        <v>88</v>
      </c>
      <c r="B640" s="26" t="s">
        <v>52</v>
      </c>
      <c r="C640" s="27" t="n">
        <v>41821</v>
      </c>
      <c r="D640" s="28" t="n">
        <v>14.7</v>
      </c>
      <c r="E640" s="28" t="n">
        <v>16</v>
      </c>
      <c r="F640" s="29" t="n">
        <f aca="false">IF(AND(ISNUMBER(E640),D640&gt;0),E640/D640,IF($B640=$B639,IF(F639=0,1,F639),1))</f>
        <v>1.08843537414966</v>
      </c>
      <c r="G640" s="30" t="n">
        <f aca="false">IF(AND(ISNUMBER(E640),D640&gt;0),E640,D640*F640)</f>
        <v>16</v>
      </c>
      <c r="H640" s="28" t="n">
        <v>657</v>
      </c>
      <c r="I640" s="28" t="n">
        <v>1552</v>
      </c>
      <c r="J640" s="29" t="n">
        <f aca="false">IF(AND(ISNUMBER(I640),H640&gt;0),I640/H640,IF($B640=$B639,IF(J639=0,1,J639),1))</f>
        <v>2.36225266362253</v>
      </c>
      <c r="K640" s="30" t="n">
        <f aca="false">IF(AND(ISNUMBER(I640),H640&gt;0),I640,H640*J640)</f>
        <v>1552</v>
      </c>
      <c r="L640" s="28" t="n">
        <v>1681</v>
      </c>
      <c r="M640" s="28" t="n">
        <v>310</v>
      </c>
      <c r="N640" s="29" t="n">
        <f aca="false">IF(AND(ISNUMBER(M640),L640&gt;0),M640/L640,IF($B640=$B639,IF(N639=0,1,N639),1))</f>
        <v>0.184414039262344</v>
      </c>
      <c r="O640" s="30" t="n">
        <f aca="false">IF(AND(ISNUMBER(M640),L640&gt;0),M640,L640*N640)</f>
        <v>310</v>
      </c>
      <c r="P640" s="28" t="n">
        <v>1695</v>
      </c>
      <c r="Q640" s="28" t="n">
        <v>326</v>
      </c>
      <c r="R640" s="29" t="n">
        <f aca="false">IF(AND(ISNUMBER(Q640),P640&gt;0),Q640/P640,IF($B640=$B639,IF(R639=0,1,R639),1))</f>
        <v>0.192330383480826</v>
      </c>
      <c r="S640" s="30" t="n">
        <f aca="false">IF(AND(ISNUMBER(Q640),P640&gt;0),Q640,P640*R640)</f>
        <v>326</v>
      </c>
      <c r="T640" s="31" t="n">
        <f aca="false">DAY(EOMONTH(C640,0))</f>
        <v>31</v>
      </c>
    </row>
    <row r="641" customFormat="false" ht="15" hidden="false" customHeight="false" outlineLevel="0" collapsed="false">
      <c r="A641" s="26" t="s">
        <v>88</v>
      </c>
      <c r="B641" s="26" t="s">
        <v>52</v>
      </c>
      <c r="C641" s="27" t="n">
        <v>41852</v>
      </c>
      <c r="D641" s="28" t="n">
        <v>13.7</v>
      </c>
      <c r="E641" s="28"/>
      <c r="F641" s="29" t="n">
        <f aca="false">IF(AND(ISNUMBER(E641),D641&gt;0),E641/D641,IF($B641=$B640,IF(F640=0,1,F640),1))</f>
        <v>1.08843537414966</v>
      </c>
      <c r="G641" s="30" t="n">
        <f aca="false">IF(AND(ISNUMBER(E641),D641&gt;0),E641,D641*F641)</f>
        <v>14.9115646258503</v>
      </c>
      <c r="H641" s="28" t="n">
        <v>676</v>
      </c>
      <c r="I641" s="28"/>
      <c r="J641" s="29" t="n">
        <f aca="false">IF(AND(ISNUMBER(I641),H641&gt;0),I641/H641,IF($B641=$B640,IF(J640=0,1,J640),1))</f>
        <v>2.36225266362253</v>
      </c>
      <c r="K641" s="30" t="n">
        <f aca="false">IF(AND(ISNUMBER(I641),H641&gt;0),I641,H641*J641)</f>
        <v>1596.88280060883</v>
      </c>
      <c r="L641" s="28" t="n">
        <v>1364</v>
      </c>
      <c r="M641" s="28"/>
      <c r="N641" s="29" t="n">
        <f aca="false">IF(AND(ISNUMBER(M641),L641&gt;0),M641/L641,IF($B641=$B640,IF(N640=0,1,N640),1))</f>
        <v>0.184414039262344</v>
      </c>
      <c r="O641" s="30" t="n">
        <f aca="false">IF(AND(ISNUMBER(M641),L641&gt;0),M641,L641*N641)</f>
        <v>251.540749553837</v>
      </c>
      <c r="P641" s="28" t="n">
        <v>1377</v>
      </c>
      <c r="Q641" s="28"/>
      <c r="R641" s="29" t="n">
        <f aca="false">IF(AND(ISNUMBER(Q641),P641&gt;0),Q641/P641,IF($B641=$B640,IF(R640=0,1,R640),1))</f>
        <v>0.192330383480826</v>
      </c>
      <c r="S641" s="30" t="n">
        <f aca="false">IF(AND(ISNUMBER(Q641),P641&gt;0),Q641,P641*R641)</f>
        <v>264.838938053097</v>
      </c>
      <c r="T641" s="31" t="n">
        <f aca="false">DAY(EOMONTH(C641,0))</f>
        <v>31</v>
      </c>
    </row>
    <row r="642" customFormat="false" ht="15" hidden="false" customHeight="false" outlineLevel="0" collapsed="false">
      <c r="A642" s="26" t="s">
        <v>88</v>
      </c>
      <c r="B642" s="26" t="s">
        <v>52</v>
      </c>
      <c r="C642" s="27" t="n">
        <v>41883</v>
      </c>
      <c r="D642" s="28" t="n">
        <v>14.2</v>
      </c>
      <c r="E642" s="28"/>
      <c r="F642" s="29" t="n">
        <f aca="false">IF(AND(ISNUMBER(E642),D642&gt;0),E642/D642,IF($B642=$B641,IF(F641=0,1,F641),1))</f>
        <v>1.08843537414966</v>
      </c>
      <c r="G642" s="30" t="n">
        <f aca="false">IF(AND(ISNUMBER(E642),D642&gt;0),E642,D642*F642)</f>
        <v>15.4557823129252</v>
      </c>
      <c r="H642" s="28" t="n">
        <v>774</v>
      </c>
      <c r="I642" s="28"/>
      <c r="J642" s="29" t="n">
        <f aca="false">IF(AND(ISNUMBER(I642),H642&gt;0),I642/H642,IF($B642=$B641,IF(J641=0,1,J641),1))</f>
        <v>2.36225266362253</v>
      </c>
      <c r="K642" s="30" t="n">
        <f aca="false">IF(AND(ISNUMBER(I642),H642&gt;0),I642,H642*J642)</f>
        <v>1828.38356164384</v>
      </c>
      <c r="L642" s="28" t="n">
        <v>1333</v>
      </c>
      <c r="M642" s="28"/>
      <c r="N642" s="29" t="n">
        <f aca="false">IF(AND(ISNUMBER(M642),L642&gt;0),M642/L642,IF($B642=$B641,IF(N641=0,1,N641),1))</f>
        <v>0.184414039262344</v>
      </c>
      <c r="O642" s="30" t="n">
        <f aca="false">IF(AND(ISNUMBER(M642),L642&gt;0),M642,L642*N642)</f>
        <v>245.823914336704</v>
      </c>
      <c r="P642" s="28" t="n">
        <v>1347</v>
      </c>
      <c r="Q642" s="28"/>
      <c r="R642" s="29" t="n">
        <f aca="false">IF(AND(ISNUMBER(Q642),P642&gt;0),Q642/P642,IF($B642=$B641,IF(R641=0,1,R641),1))</f>
        <v>0.192330383480826</v>
      </c>
      <c r="S642" s="30" t="n">
        <f aca="false">IF(AND(ISNUMBER(Q642),P642&gt;0),Q642,P642*R642)</f>
        <v>259.069026548673</v>
      </c>
      <c r="T642" s="31" t="n">
        <f aca="false">DAY(EOMONTH(C642,0))</f>
        <v>30</v>
      </c>
    </row>
    <row r="643" customFormat="false" ht="15" hidden="false" customHeight="false" outlineLevel="0" collapsed="false">
      <c r="A643" s="26" t="s">
        <v>88</v>
      </c>
      <c r="B643" s="26" t="s">
        <v>52</v>
      </c>
      <c r="C643" s="27" t="n">
        <v>41913</v>
      </c>
      <c r="D643" s="28" t="n">
        <v>14.4</v>
      </c>
      <c r="E643" s="28"/>
      <c r="F643" s="29" t="n">
        <f aca="false">IF(AND(ISNUMBER(E643),D643&gt;0),E643/D643,IF($B643=$B642,IF(F642=0,1,F642),1))</f>
        <v>1.08843537414966</v>
      </c>
      <c r="G643" s="30" t="n">
        <f aca="false">IF(AND(ISNUMBER(E643),D643&gt;0),E643,D643*F643)</f>
        <v>15.6734693877551</v>
      </c>
      <c r="H643" s="28" t="n">
        <v>657</v>
      </c>
      <c r="I643" s="28"/>
      <c r="J643" s="29" t="n">
        <f aca="false">IF(AND(ISNUMBER(I643),H643&gt;0),I643/H643,IF($B643=$B642,IF(J642=0,1,J642),1))</f>
        <v>2.36225266362253</v>
      </c>
      <c r="K643" s="30" t="n">
        <f aca="false">IF(AND(ISNUMBER(I643),H643&gt;0),I643,H643*J643)</f>
        <v>1552</v>
      </c>
      <c r="L643" s="28" t="n">
        <v>1255</v>
      </c>
      <c r="M643" s="28"/>
      <c r="N643" s="29" t="n">
        <f aca="false">IF(AND(ISNUMBER(M643),L643&gt;0),M643/L643,IF($B643=$B642,IF(N642=0,1,N642),1))</f>
        <v>0.184414039262344</v>
      </c>
      <c r="O643" s="30" t="n">
        <f aca="false">IF(AND(ISNUMBER(M643),L643&gt;0),M643,L643*N643)</f>
        <v>231.439619274242</v>
      </c>
      <c r="P643" s="28" t="n">
        <v>1269</v>
      </c>
      <c r="Q643" s="28"/>
      <c r="R643" s="29" t="n">
        <f aca="false">IF(AND(ISNUMBER(Q643),P643&gt;0),Q643/P643,IF($B643=$B642,IF(R642=0,1,R642),1))</f>
        <v>0.192330383480826</v>
      </c>
      <c r="S643" s="30" t="n">
        <f aca="false">IF(AND(ISNUMBER(Q643),P643&gt;0),Q643,P643*R643)</f>
        <v>244.067256637168</v>
      </c>
      <c r="T643" s="31" t="n">
        <f aca="false">DAY(EOMONTH(C643,0))</f>
        <v>31</v>
      </c>
    </row>
    <row r="644" customFormat="false" ht="15" hidden="false" customHeight="false" outlineLevel="0" collapsed="false">
      <c r="A644" s="26" t="s">
        <v>88</v>
      </c>
      <c r="B644" s="26" t="s">
        <v>52</v>
      </c>
      <c r="C644" s="27" t="n">
        <v>41944</v>
      </c>
      <c r="D644" s="28" t="n">
        <v>8.59</v>
      </c>
      <c r="E644" s="28"/>
      <c r="F644" s="29" t="n">
        <f aca="false">IF(AND(ISNUMBER(E644),D644&gt;0),E644/D644,IF($B644=$B643,IF(F643=0,1,F643),1))</f>
        <v>1.08843537414966</v>
      </c>
      <c r="G644" s="30" t="n">
        <f aca="false">IF(AND(ISNUMBER(E644),D644&gt;0),E644,D644*F644)</f>
        <v>9.34965986394558</v>
      </c>
      <c r="H644" s="28" t="n">
        <v>1441</v>
      </c>
      <c r="I644" s="28"/>
      <c r="J644" s="29" t="n">
        <f aca="false">IF(AND(ISNUMBER(I644),H644&gt;0),I644/H644,IF($B644=$B643,IF(J643=0,1,J643),1))</f>
        <v>2.36225266362253</v>
      </c>
      <c r="K644" s="30" t="n">
        <f aca="false">IF(AND(ISNUMBER(I644),H644&gt;0),I644,H644*J644)</f>
        <v>3404.00608828006</v>
      </c>
      <c r="L644" s="28" t="n">
        <v>1442</v>
      </c>
      <c r="M644" s="28"/>
      <c r="N644" s="29" t="n">
        <f aca="false">IF(AND(ISNUMBER(M644),L644&gt;0),M644/L644,IF($B644=$B643,IF(N643=0,1,N643),1))</f>
        <v>0.184414039262344</v>
      </c>
      <c r="O644" s="30" t="n">
        <f aca="false">IF(AND(ISNUMBER(M644),L644&gt;0),M644,L644*N644)</f>
        <v>265.9250446163</v>
      </c>
      <c r="P644" s="28" t="n">
        <v>1451</v>
      </c>
      <c r="Q644" s="28"/>
      <c r="R644" s="29" t="n">
        <f aca="false">IF(AND(ISNUMBER(Q644),P644&gt;0),Q644/P644,IF($B644=$B643,IF(R643=0,1,R643),1))</f>
        <v>0.192330383480826</v>
      </c>
      <c r="S644" s="30" t="n">
        <f aca="false">IF(AND(ISNUMBER(Q644),P644&gt;0),Q644,P644*R644)</f>
        <v>279.071386430678</v>
      </c>
      <c r="T644" s="31" t="n">
        <f aca="false">DAY(EOMONTH(C644,0))</f>
        <v>30</v>
      </c>
    </row>
    <row r="645" customFormat="false" ht="15" hidden="false" customHeight="false" outlineLevel="0" collapsed="false">
      <c r="A645" s="26" t="s">
        <v>88</v>
      </c>
      <c r="B645" s="26" t="s">
        <v>52</v>
      </c>
      <c r="C645" s="27" t="n">
        <v>41974</v>
      </c>
      <c r="D645" s="28" t="n">
        <v>14.3</v>
      </c>
      <c r="E645" s="28"/>
      <c r="F645" s="29" t="n">
        <f aca="false">IF(AND(ISNUMBER(E645),D645&gt;0),E645/D645,IF($B645=$B644,IF(F644=0,1,F644),1))</f>
        <v>1.08843537414966</v>
      </c>
      <c r="G645" s="30" t="n">
        <f aca="false">IF(AND(ISNUMBER(E645),D645&gt;0),E645,D645*F645)</f>
        <v>15.5646258503401</v>
      </c>
      <c r="H645" s="28" t="n">
        <v>785</v>
      </c>
      <c r="I645" s="28"/>
      <c r="J645" s="29" t="n">
        <f aca="false">IF(AND(ISNUMBER(I645),H645&gt;0),I645/H645,IF($B645=$B644,IF(J644=0,1,J644),1))</f>
        <v>2.36225266362253</v>
      </c>
      <c r="K645" s="30" t="n">
        <f aca="false">IF(AND(ISNUMBER(I645),H645&gt;0),I645,H645*J645)</f>
        <v>1854.36834094368</v>
      </c>
      <c r="L645" s="28" t="n">
        <v>455</v>
      </c>
      <c r="M645" s="28"/>
      <c r="N645" s="29" t="n">
        <f aca="false">IF(AND(ISNUMBER(M645),L645&gt;0),M645/L645,IF($B645=$B644,IF(N644=0,1,N644),1))</f>
        <v>0.184414039262344</v>
      </c>
      <c r="O645" s="30" t="n">
        <f aca="false">IF(AND(ISNUMBER(M645),L645&gt;0),M645,L645*N645)</f>
        <v>83.9083878643665</v>
      </c>
      <c r="P645" s="28" t="n">
        <v>469</v>
      </c>
      <c r="Q645" s="28"/>
      <c r="R645" s="29" t="n">
        <f aca="false">IF(AND(ISNUMBER(Q645),P645&gt;0),Q645/P645,IF($B645=$B644,IF(R644=0,1,R644),1))</f>
        <v>0.192330383480826</v>
      </c>
      <c r="S645" s="30" t="n">
        <f aca="false">IF(AND(ISNUMBER(Q645),P645&gt;0),Q645,P645*R645)</f>
        <v>90.2029498525074</v>
      </c>
      <c r="T645" s="31" t="n">
        <f aca="false">DAY(EOMONTH(C645,0))</f>
        <v>31</v>
      </c>
    </row>
    <row r="646" customFormat="false" ht="15" hidden="false" customHeight="false" outlineLevel="0" collapsed="false">
      <c r="A646" s="26" t="s">
        <v>88</v>
      </c>
      <c r="B646" s="26" t="s">
        <v>52</v>
      </c>
      <c r="C646" s="27" t="n">
        <v>42005</v>
      </c>
      <c r="D646" s="28" t="n">
        <v>14.4</v>
      </c>
      <c r="E646" s="28"/>
      <c r="F646" s="29" t="n">
        <f aca="false">IF(AND(ISNUMBER(E646),D646&gt;0),E646/D646,IF($B646=$B645,IF(F645=0,1,F645),1))</f>
        <v>1.08843537414966</v>
      </c>
      <c r="G646" s="30" t="n">
        <f aca="false">IF(AND(ISNUMBER(E646),D646&gt;0),E646,D646*F646)</f>
        <v>15.6734693877551</v>
      </c>
      <c r="H646" s="28" t="n">
        <v>776</v>
      </c>
      <c r="I646" s="28"/>
      <c r="J646" s="29" t="n">
        <f aca="false">IF(AND(ISNUMBER(I646),H646&gt;0),I646/H646,IF($B646=$B645,IF(J645=0,1,J645),1))</f>
        <v>2.36225266362253</v>
      </c>
      <c r="K646" s="30" t="n">
        <f aca="false">IF(AND(ISNUMBER(I646),H646&gt;0),I646,H646*J646)</f>
        <v>1833.10806697108</v>
      </c>
      <c r="L646" s="28" t="n">
        <v>448</v>
      </c>
      <c r="M646" s="28"/>
      <c r="N646" s="29" t="n">
        <f aca="false">IF(AND(ISNUMBER(M646),L646&gt;0),M646/L646,IF($B646=$B645,IF(N645=0,1,N645),1))</f>
        <v>0.184414039262344</v>
      </c>
      <c r="O646" s="30" t="n">
        <f aca="false">IF(AND(ISNUMBER(M646),L646&gt;0),M646,L646*N646)</f>
        <v>82.61748958953</v>
      </c>
      <c r="P646" s="28" t="n">
        <v>462</v>
      </c>
      <c r="Q646" s="28"/>
      <c r="R646" s="29" t="n">
        <f aca="false">IF(AND(ISNUMBER(Q646),P646&gt;0),Q646/P646,IF($B646=$B645,IF(R645=0,1,R645),1))</f>
        <v>0.192330383480826</v>
      </c>
      <c r="S646" s="30" t="n">
        <f aca="false">IF(AND(ISNUMBER(Q646),P646&gt;0),Q646,P646*R646)</f>
        <v>88.8566371681416</v>
      </c>
      <c r="T646" s="31" t="n">
        <f aca="false">DAY(EOMONTH(C646,0))</f>
        <v>31</v>
      </c>
    </row>
    <row r="647" customFormat="false" ht="15" hidden="false" customHeight="false" outlineLevel="0" collapsed="false">
      <c r="A647" s="26" t="s">
        <v>88</v>
      </c>
      <c r="B647" s="26" t="s">
        <v>52</v>
      </c>
      <c r="C647" s="27" t="n">
        <v>42036</v>
      </c>
      <c r="D647" s="28" t="n">
        <v>14.4</v>
      </c>
      <c r="E647" s="28"/>
      <c r="F647" s="29" t="n">
        <f aca="false">IF(AND(ISNUMBER(E647),D647&gt;0),E647/D647,IF($B647=$B646,IF(F646=0,1,F646),1))</f>
        <v>1.08843537414966</v>
      </c>
      <c r="G647" s="30" t="n">
        <f aca="false">IF(AND(ISNUMBER(E647),D647&gt;0),E647,D647*F647)</f>
        <v>15.6734693877551</v>
      </c>
      <c r="H647" s="28" t="n">
        <v>824</v>
      </c>
      <c r="I647" s="28"/>
      <c r="J647" s="29" t="n">
        <f aca="false">IF(AND(ISNUMBER(I647),H647&gt;0),I647/H647,IF($B647=$B646,IF(J646=0,1,J646),1))</f>
        <v>2.36225266362253</v>
      </c>
      <c r="K647" s="30" t="n">
        <f aca="false">IF(AND(ISNUMBER(I647),H647&gt;0),I647,H647*J647)</f>
        <v>1946.49619482496</v>
      </c>
      <c r="L647" s="28" t="n">
        <v>425</v>
      </c>
      <c r="M647" s="28"/>
      <c r="N647" s="29" t="n">
        <f aca="false">IF(AND(ISNUMBER(M647),L647&gt;0),M647/L647,IF($B647=$B646,IF(N646=0,1,N646),1))</f>
        <v>0.184414039262344</v>
      </c>
      <c r="O647" s="30" t="n">
        <f aca="false">IF(AND(ISNUMBER(M647),L647&gt;0),M647,L647*N647)</f>
        <v>78.3759666864961</v>
      </c>
      <c r="P647" s="28" t="n">
        <v>439</v>
      </c>
      <c r="Q647" s="28"/>
      <c r="R647" s="29" t="n">
        <f aca="false">IF(AND(ISNUMBER(Q647),P647&gt;0),Q647/P647,IF($B647=$B646,IF(R646=0,1,R646),1))</f>
        <v>0.192330383480826</v>
      </c>
      <c r="S647" s="30" t="n">
        <f aca="false">IF(AND(ISNUMBER(Q647),P647&gt;0),Q647,P647*R647)</f>
        <v>84.4330383480826</v>
      </c>
      <c r="T647" s="31" t="n">
        <f aca="false">DAY(EOMONTH(C647,0))</f>
        <v>28</v>
      </c>
    </row>
    <row r="648" customFormat="false" ht="15" hidden="false" customHeight="false" outlineLevel="0" collapsed="false">
      <c r="A648" s="26" t="s">
        <v>88</v>
      </c>
      <c r="B648" s="26" t="s">
        <v>52</v>
      </c>
      <c r="C648" s="27" t="n">
        <v>42064</v>
      </c>
      <c r="D648" s="28" t="n">
        <v>17.4</v>
      </c>
      <c r="E648" s="28"/>
      <c r="F648" s="29" t="n">
        <f aca="false">IF(AND(ISNUMBER(E648),D648&gt;0),E648/D648,IF($B648=$B647,IF(F647=0,1,F647),1))</f>
        <v>1.08843537414966</v>
      </c>
      <c r="G648" s="30" t="n">
        <f aca="false">IF(AND(ISNUMBER(E648),D648&gt;0),E648,D648*F648)</f>
        <v>18.9387755102041</v>
      </c>
      <c r="H648" s="28" t="n">
        <v>1037</v>
      </c>
      <c r="I648" s="28"/>
      <c r="J648" s="29" t="n">
        <f aca="false">IF(AND(ISNUMBER(I648),H648&gt;0),I648/H648,IF($B648=$B647,IF(J647=0,1,J647),1))</f>
        <v>2.36225266362253</v>
      </c>
      <c r="K648" s="30" t="n">
        <f aca="false">IF(AND(ISNUMBER(I648),H648&gt;0),I648,H648*J648)</f>
        <v>2449.65601217656</v>
      </c>
      <c r="L648" s="28" t="n">
        <v>347</v>
      </c>
      <c r="M648" s="28"/>
      <c r="N648" s="29" t="n">
        <f aca="false">IF(AND(ISNUMBER(M648),L648&gt;0),M648/L648,IF($B648=$B647,IF(N647=0,1,N647),1))</f>
        <v>0.184414039262344</v>
      </c>
      <c r="O648" s="30" t="n">
        <f aca="false">IF(AND(ISNUMBER(M648),L648&gt;0),M648,L648*N648)</f>
        <v>63.9916716240333</v>
      </c>
      <c r="P648" s="28" t="n">
        <v>365</v>
      </c>
      <c r="Q648" s="28"/>
      <c r="R648" s="29" t="n">
        <f aca="false">IF(AND(ISNUMBER(Q648),P648&gt;0),Q648/P648,IF($B648=$B647,IF(R647=0,1,R647),1))</f>
        <v>0.192330383480826</v>
      </c>
      <c r="S648" s="30" t="n">
        <f aca="false">IF(AND(ISNUMBER(Q648),P648&gt;0),Q648,P648*R648)</f>
        <v>70.2005899705015</v>
      </c>
      <c r="T648" s="31" t="n">
        <f aca="false">DAY(EOMONTH(C648,0))</f>
        <v>31</v>
      </c>
    </row>
    <row r="649" customFormat="false" ht="15" hidden="false" customHeight="false" outlineLevel="0" collapsed="false">
      <c r="A649" s="26" t="s">
        <v>88</v>
      </c>
      <c r="B649" s="26" t="s">
        <v>52</v>
      </c>
      <c r="C649" s="27" t="n">
        <v>42095</v>
      </c>
      <c r="D649" s="28" t="n">
        <v>8.18</v>
      </c>
      <c r="E649" s="28"/>
      <c r="F649" s="29" t="n">
        <f aca="false">IF(AND(ISNUMBER(E649),D649&gt;0),E649/D649,IF($B649=$B648,IF(F648=0,1,F648),1))</f>
        <v>1.08843537414966</v>
      </c>
      <c r="G649" s="30" t="n">
        <f aca="false">IF(AND(ISNUMBER(E649),D649&gt;0),E649,D649*F649)</f>
        <v>8.90340136054422</v>
      </c>
      <c r="H649" s="28" t="n">
        <v>477</v>
      </c>
      <c r="I649" s="28"/>
      <c r="J649" s="29" t="n">
        <f aca="false">IF(AND(ISNUMBER(I649),H649&gt;0),I649/H649,IF($B649=$B648,IF(J648=0,1,J648),1))</f>
        <v>2.36225266362253</v>
      </c>
      <c r="K649" s="30" t="n">
        <f aca="false">IF(AND(ISNUMBER(I649),H649&gt;0),I649,H649*J649)</f>
        <v>1126.79452054795</v>
      </c>
      <c r="L649" s="28" t="n">
        <v>126</v>
      </c>
      <c r="M649" s="28"/>
      <c r="N649" s="29" t="n">
        <f aca="false">IF(AND(ISNUMBER(M649),L649&gt;0),M649/L649,IF($B649=$B648,IF(N648=0,1,N648),1))</f>
        <v>0.184414039262344</v>
      </c>
      <c r="O649" s="30" t="n">
        <f aca="false">IF(AND(ISNUMBER(M649),L649&gt;0),M649,L649*N649)</f>
        <v>23.2361689470553</v>
      </c>
      <c r="P649" s="28" t="n">
        <v>134</v>
      </c>
      <c r="Q649" s="28"/>
      <c r="R649" s="29" t="n">
        <f aca="false">IF(AND(ISNUMBER(Q649),P649&gt;0),Q649/P649,IF($B649=$B648,IF(R648=0,1,R648),1))</f>
        <v>0.192330383480826</v>
      </c>
      <c r="S649" s="30" t="n">
        <f aca="false">IF(AND(ISNUMBER(Q649),P649&gt;0),Q649,P649*R649)</f>
        <v>25.7722713864307</v>
      </c>
      <c r="T649" s="31" t="n">
        <f aca="false">DAY(EOMONTH(C649,0))</f>
        <v>30</v>
      </c>
    </row>
    <row r="650" customFormat="false" ht="15" hidden="false" customHeight="false" outlineLevel="0" collapsed="false">
      <c r="A650" s="26" t="s">
        <v>88</v>
      </c>
      <c r="B650" s="26" t="s">
        <v>52</v>
      </c>
      <c r="C650" s="27" t="n">
        <v>42125</v>
      </c>
      <c r="D650" s="28" t="n">
        <v>9.32</v>
      </c>
      <c r="E650" s="28" t="n">
        <v>7.5</v>
      </c>
      <c r="F650" s="29" t="n">
        <f aca="false">IF(AND(ISNUMBER(E650),D650&gt;0),E650/D650,IF($B650=$B649,IF(F649=0,1,F649),1))</f>
        <v>0.804721030042918</v>
      </c>
      <c r="G650" s="30" t="n">
        <f aca="false">IF(AND(ISNUMBER(E650),D650&gt;0),E650,D650*F650)</f>
        <v>7.5</v>
      </c>
      <c r="H650" s="28" t="n">
        <v>1147</v>
      </c>
      <c r="I650" s="28" t="n">
        <v>1784.5</v>
      </c>
      <c r="J650" s="29" t="n">
        <f aca="false">IF(AND(ISNUMBER(I650),H650&gt;0),I650/H650,IF($B650=$B649,IF(J649=0,1,J649),1))</f>
        <v>1.55579773321709</v>
      </c>
      <c r="K650" s="30" t="n">
        <f aca="false">IF(AND(ISNUMBER(I650),H650&gt;0),I650,H650*J650)</f>
        <v>1784.5</v>
      </c>
      <c r="L650" s="28" t="n">
        <v>288</v>
      </c>
      <c r="M650" s="28" t="n">
        <v>176.5</v>
      </c>
      <c r="N650" s="29" t="n">
        <f aca="false">IF(AND(ISNUMBER(M650),L650&gt;0),M650/L650,IF($B650=$B649,IF(N649=0,1,N649),1))</f>
        <v>0.612847222222222</v>
      </c>
      <c r="O650" s="30" t="n">
        <f aca="false">IF(AND(ISNUMBER(M650),L650&gt;0),M650,L650*N650)</f>
        <v>176.5</v>
      </c>
      <c r="P650" s="28" t="n">
        <v>297</v>
      </c>
      <c r="Q650" s="28" t="n">
        <v>184</v>
      </c>
      <c r="R650" s="29" t="n">
        <f aca="false">IF(AND(ISNUMBER(Q650),P650&gt;0),Q650/P650,IF($B650=$B649,IF(R649=0,1,R649),1))</f>
        <v>0.61952861952862</v>
      </c>
      <c r="S650" s="30" t="n">
        <f aca="false">IF(AND(ISNUMBER(Q650),P650&gt;0),Q650,P650*R650)</f>
        <v>184</v>
      </c>
      <c r="T650" s="31" t="n">
        <f aca="false">DAY(EOMONTH(C650,0))</f>
        <v>31</v>
      </c>
    </row>
    <row r="651" customFormat="false" ht="15" hidden="false" customHeight="false" outlineLevel="0" collapsed="false">
      <c r="A651" s="26" t="s">
        <v>88</v>
      </c>
      <c r="B651" s="26" t="s">
        <v>52</v>
      </c>
      <c r="C651" s="27" t="n">
        <v>42156</v>
      </c>
      <c r="D651" s="28" t="n">
        <v>9.14</v>
      </c>
      <c r="E651" s="28"/>
      <c r="F651" s="29" t="n">
        <f aca="false">IF(AND(ISNUMBER(E651),D651&gt;0),E651/D651,IF($B651=$B650,IF(F650=0,1,F650),1))</f>
        <v>0.804721030042918</v>
      </c>
      <c r="G651" s="30" t="n">
        <f aca="false">IF(AND(ISNUMBER(E651),D651&gt;0),E651,D651*F651)</f>
        <v>7.35515021459228</v>
      </c>
      <c r="H651" s="28" t="n">
        <v>1240</v>
      </c>
      <c r="I651" s="28"/>
      <c r="J651" s="29" t="n">
        <f aca="false">IF(AND(ISNUMBER(I651),H651&gt;0),I651/H651,IF($B651=$B650,IF(J650=0,1,J650),1))</f>
        <v>1.55579773321709</v>
      </c>
      <c r="K651" s="30" t="n">
        <f aca="false">IF(AND(ISNUMBER(I651),H651&gt;0),I651,H651*J651)</f>
        <v>1929.18918918919</v>
      </c>
      <c r="L651" s="28" t="n">
        <v>201</v>
      </c>
      <c r="M651" s="28"/>
      <c r="N651" s="29" t="n">
        <f aca="false">IF(AND(ISNUMBER(M651),L651&gt;0),M651/L651,IF($B651=$B650,IF(N650=0,1,N650),1))</f>
        <v>0.612847222222222</v>
      </c>
      <c r="O651" s="30" t="n">
        <f aca="false">IF(AND(ISNUMBER(M651),L651&gt;0),M651,L651*N651)</f>
        <v>123.182291666667</v>
      </c>
      <c r="P651" s="28" t="n">
        <v>210</v>
      </c>
      <c r="Q651" s="28"/>
      <c r="R651" s="29" t="n">
        <f aca="false">IF(AND(ISNUMBER(Q651),P651&gt;0),Q651/P651,IF($B651=$B650,IF(R650=0,1,R650),1))</f>
        <v>0.61952861952862</v>
      </c>
      <c r="S651" s="30" t="n">
        <f aca="false">IF(AND(ISNUMBER(Q651),P651&gt;0),Q651,P651*R651)</f>
        <v>130.10101010101</v>
      </c>
      <c r="T651" s="31" t="n">
        <f aca="false">DAY(EOMONTH(C651,0))</f>
        <v>30</v>
      </c>
    </row>
    <row r="652" customFormat="false" ht="15" hidden="false" customHeight="false" outlineLevel="0" collapsed="false">
      <c r="A652" s="26" t="s">
        <v>88</v>
      </c>
      <c r="B652" s="26" t="s">
        <v>52</v>
      </c>
      <c r="C652" s="27" t="n">
        <v>42186</v>
      </c>
      <c r="D652" s="28" t="n">
        <v>8.82</v>
      </c>
      <c r="E652" s="28" t="n">
        <v>43</v>
      </c>
      <c r="F652" s="29" t="n">
        <f aca="false">IF(AND(ISNUMBER(E652),D652&gt;0),E652/D652,IF($B652=$B651,IF(F651=0,1,F651),1))</f>
        <v>4.87528344671202</v>
      </c>
      <c r="G652" s="30" t="n">
        <f aca="false">IF(AND(ISNUMBER(E652),D652&gt;0),E652,D652*F652)</f>
        <v>43</v>
      </c>
      <c r="H652" s="28" t="n">
        <v>1411</v>
      </c>
      <c r="I652" s="28" t="n">
        <v>1651.5</v>
      </c>
      <c r="J652" s="29" t="n">
        <f aca="false">IF(AND(ISNUMBER(I652),H652&gt;0),I652/H652,IF($B652=$B651,IF(J651=0,1,J651),1))</f>
        <v>1.17044649184975</v>
      </c>
      <c r="K652" s="30" t="n">
        <f aca="false">IF(AND(ISNUMBER(I652),H652&gt;0),I652,H652*J652)</f>
        <v>1651.5</v>
      </c>
      <c r="L652" s="28" t="n">
        <v>222</v>
      </c>
      <c r="M652" s="28" t="n">
        <v>389</v>
      </c>
      <c r="N652" s="29" t="n">
        <f aca="false">IF(AND(ISNUMBER(M652),L652&gt;0),M652/L652,IF($B652=$B651,IF(N651=0,1,N651),1))</f>
        <v>1.75225225225225</v>
      </c>
      <c r="O652" s="30" t="n">
        <f aca="false">IF(AND(ISNUMBER(M652),L652&gt;0),M652,L652*N652)</f>
        <v>389</v>
      </c>
      <c r="P652" s="28" t="n">
        <v>231</v>
      </c>
      <c r="Q652" s="28" t="n">
        <v>432</v>
      </c>
      <c r="R652" s="29" t="n">
        <f aca="false">IF(AND(ISNUMBER(Q652),P652&gt;0),Q652/P652,IF($B652=$B651,IF(R651=0,1,R651),1))</f>
        <v>1.87012987012987</v>
      </c>
      <c r="S652" s="30" t="n">
        <f aca="false">IF(AND(ISNUMBER(Q652),P652&gt;0),Q652,P652*R652)</f>
        <v>432</v>
      </c>
      <c r="T652" s="31" t="n">
        <f aca="false">DAY(EOMONTH(C652,0))</f>
        <v>31</v>
      </c>
    </row>
    <row r="653" customFormat="false" ht="15" hidden="false" customHeight="false" outlineLevel="0" collapsed="false">
      <c r="A653" s="26" t="s">
        <v>88</v>
      </c>
      <c r="B653" s="26" t="s">
        <v>52</v>
      </c>
      <c r="C653" s="27" t="n">
        <v>42217</v>
      </c>
      <c r="D653" s="28" t="n">
        <v>83.5</v>
      </c>
      <c r="E653" s="28" t="n">
        <v>91</v>
      </c>
      <c r="F653" s="29" t="n">
        <f aca="false">IF(AND(ISNUMBER(E653),D653&gt;0),E653/D653,IF($B653=$B652,IF(F652=0,1,F652),1))</f>
        <v>1.08982035928144</v>
      </c>
      <c r="G653" s="30" t="n">
        <f aca="false">IF(AND(ISNUMBER(E653),D653&gt;0),E653,D653*F653)</f>
        <v>91</v>
      </c>
      <c r="H653" s="28" t="n">
        <v>910</v>
      </c>
      <c r="I653" s="28" t="n">
        <v>961</v>
      </c>
      <c r="J653" s="29" t="n">
        <f aca="false">IF(AND(ISNUMBER(I653),H653&gt;0),I653/H653,IF($B653=$B652,IF(J652=0,1,J652),1))</f>
        <v>1.05604395604396</v>
      </c>
      <c r="K653" s="30" t="n">
        <f aca="false">IF(AND(ISNUMBER(I653),H653&gt;0),I653,H653*J653)</f>
        <v>961</v>
      </c>
      <c r="L653" s="28" t="n">
        <v>645</v>
      </c>
      <c r="M653" s="28" t="n">
        <v>515</v>
      </c>
      <c r="N653" s="29" t="n">
        <f aca="false">IF(AND(ISNUMBER(M653),L653&gt;0),M653/L653,IF($B653=$B652,IF(N652=0,1,N652),1))</f>
        <v>0.798449612403101</v>
      </c>
      <c r="O653" s="30" t="n">
        <f aca="false">IF(AND(ISNUMBER(M653),L653&gt;0),M653,L653*N653)</f>
        <v>515</v>
      </c>
      <c r="P653" s="28" t="n">
        <v>729</v>
      </c>
      <c r="Q653" s="28" t="n">
        <v>606</v>
      </c>
      <c r="R653" s="29" t="n">
        <f aca="false">IF(AND(ISNUMBER(Q653),P653&gt;0),Q653/P653,IF($B653=$B652,IF(R652=0,1,R652),1))</f>
        <v>0.831275720164609</v>
      </c>
      <c r="S653" s="30" t="n">
        <f aca="false">IF(AND(ISNUMBER(Q653),P653&gt;0),Q653,P653*R653)</f>
        <v>606</v>
      </c>
      <c r="T653" s="31" t="n">
        <f aca="false">DAY(EOMONTH(C653,0))</f>
        <v>31</v>
      </c>
    </row>
    <row r="654" customFormat="false" ht="15" hidden="false" customHeight="false" outlineLevel="0" collapsed="false">
      <c r="A654" s="26" t="s">
        <v>88</v>
      </c>
      <c r="B654" s="26" t="s">
        <v>52</v>
      </c>
      <c r="C654" s="27" t="n">
        <v>42248</v>
      </c>
      <c r="D654" s="28" t="n">
        <v>77.1</v>
      </c>
      <c r="E654" s="28" t="n">
        <v>86</v>
      </c>
      <c r="F654" s="29" t="n">
        <f aca="false">IF(AND(ISNUMBER(E654),D654&gt;0),E654/D654,IF($B654=$B653,IF(F653=0,1,F653),1))</f>
        <v>1.11543450064851</v>
      </c>
      <c r="G654" s="30" t="n">
        <f aca="false">IF(AND(ISNUMBER(E654),D654&gt;0),E654,D654*F654)</f>
        <v>86</v>
      </c>
      <c r="H654" s="28" t="n">
        <v>959</v>
      </c>
      <c r="I654" s="28" t="n">
        <v>1225</v>
      </c>
      <c r="J654" s="29" t="n">
        <f aca="false">IF(AND(ISNUMBER(I654),H654&gt;0),I654/H654,IF($B654=$B653,IF(J653=0,1,J653),1))</f>
        <v>1.27737226277372</v>
      </c>
      <c r="K654" s="30" t="n">
        <f aca="false">IF(AND(ISNUMBER(I654),H654&gt;0),I654,H654*J654)</f>
        <v>1225</v>
      </c>
      <c r="L654" s="28" t="n">
        <v>654</v>
      </c>
      <c r="M654" s="28" t="n">
        <v>490</v>
      </c>
      <c r="N654" s="29" t="n">
        <f aca="false">IF(AND(ISNUMBER(M654),L654&gt;0),M654/L654,IF($B654=$B653,IF(N653=0,1,N653),1))</f>
        <v>0.749235474006116</v>
      </c>
      <c r="O654" s="30" t="n">
        <f aca="false">IF(AND(ISNUMBER(M654),L654&gt;0),M654,L654*N654)</f>
        <v>490</v>
      </c>
      <c r="P654" s="28" t="n">
        <v>731</v>
      </c>
      <c r="Q654" s="28" t="n">
        <v>576</v>
      </c>
      <c r="R654" s="29" t="n">
        <f aca="false">IF(AND(ISNUMBER(Q654),P654&gt;0),Q654/P654,IF($B654=$B653,IF(R653=0,1,R653),1))</f>
        <v>0.78796169630643</v>
      </c>
      <c r="S654" s="30" t="n">
        <f aca="false">IF(AND(ISNUMBER(Q654),P654&gt;0),Q654,P654*R654)</f>
        <v>576</v>
      </c>
      <c r="T654" s="31" t="n">
        <f aca="false">DAY(EOMONTH(C654,0))</f>
        <v>30</v>
      </c>
    </row>
    <row r="655" customFormat="false" ht="15" hidden="false" customHeight="false" outlineLevel="0" collapsed="false">
      <c r="A655" s="26" t="s">
        <v>88</v>
      </c>
      <c r="B655" s="26" t="s">
        <v>52</v>
      </c>
      <c r="C655" s="27" t="n">
        <v>42278</v>
      </c>
      <c r="D655" s="28" t="n">
        <v>40</v>
      </c>
      <c r="E655" s="28" t="n">
        <v>84</v>
      </c>
      <c r="F655" s="29" t="n">
        <f aca="false">IF(AND(ISNUMBER(E655),D655&gt;0),E655/D655,IF($B655=$B654,IF(F654=0,1,F654),1))</f>
        <v>2.1</v>
      </c>
      <c r="G655" s="30" t="n">
        <f aca="false">IF(AND(ISNUMBER(E655),D655&gt;0),E655,D655*F655)</f>
        <v>84</v>
      </c>
      <c r="H655" s="28" t="n">
        <v>1105</v>
      </c>
      <c r="I655" s="28" t="n">
        <v>1116</v>
      </c>
      <c r="J655" s="29" t="n">
        <f aca="false">IF(AND(ISNUMBER(I655),H655&gt;0),I655/H655,IF($B655=$B654,IF(J654=0,1,J654),1))</f>
        <v>1.00995475113122</v>
      </c>
      <c r="K655" s="30" t="n">
        <f aca="false">IF(AND(ISNUMBER(I655),H655&gt;0),I655,H655*J655)</f>
        <v>1116</v>
      </c>
      <c r="L655" s="28" t="n">
        <v>295</v>
      </c>
      <c r="M655" s="28" t="n">
        <v>476</v>
      </c>
      <c r="N655" s="29" t="n">
        <f aca="false">IF(AND(ISNUMBER(M655),L655&gt;0),M655/L655,IF($B655=$B654,IF(N654=0,1,N654),1))</f>
        <v>1.6135593220339</v>
      </c>
      <c r="O655" s="30" t="n">
        <f aca="false">IF(AND(ISNUMBER(M655),L655&gt;0),M655,L655*N655)</f>
        <v>476</v>
      </c>
      <c r="P655" s="28" t="n">
        <v>335</v>
      </c>
      <c r="Q655" s="28" t="n">
        <v>560</v>
      </c>
      <c r="R655" s="29" t="n">
        <f aca="false">IF(AND(ISNUMBER(Q655),P655&gt;0),Q655/P655,IF($B655=$B654,IF(R654=0,1,R654),1))</f>
        <v>1.67164179104478</v>
      </c>
      <c r="S655" s="30" t="n">
        <f aca="false">IF(AND(ISNUMBER(Q655),P655&gt;0),Q655,P655*R655)</f>
        <v>560</v>
      </c>
      <c r="T655" s="31" t="n">
        <f aca="false">DAY(EOMONTH(C655,0))</f>
        <v>31</v>
      </c>
    </row>
    <row r="656" customFormat="false" ht="15" hidden="false" customHeight="false" outlineLevel="0" collapsed="false">
      <c r="A656" s="26" t="s">
        <v>88</v>
      </c>
      <c r="B656" s="26" t="s">
        <v>52</v>
      </c>
      <c r="C656" s="27" t="n">
        <v>42309</v>
      </c>
      <c r="D656" s="28" t="n">
        <v>99.6</v>
      </c>
      <c r="E656" s="28" t="n">
        <v>79</v>
      </c>
      <c r="F656" s="29" t="n">
        <f aca="false">IF(AND(ISNUMBER(E656),D656&gt;0),E656/D656,IF($B656=$B655,IF(F655=0,1,F655),1))</f>
        <v>0.793172690763052</v>
      </c>
      <c r="G656" s="30" t="n">
        <f aca="false">IF(AND(ISNUMBER(E656),D656&gt;0),E656,D656*F656)</f>
        <v>79</v>
      </c>
      <c r="H656" s="28" t="n">
        <v>983</v>
      </c>
      <c r="I656" s="28" t="n">
        <v>1259.5</v>
      </c>
      <c r="J656" s="29" t="n">
        <f aca="false">IF(AND(ISNUMBER(I656),H656&gt;0),I656/H656,IF($B656=$B655,IF(J655=0,1,J655),1))</f>
        <v>1.28128179043744</v>
      </c>
      <c r="K656" s="30" t="n">
        <f aca="false">IF(AND(ISNUMBER(I656),H656&gt;0),I656,H656*J656)</f>
        <v>1259.5</v>
      </c>
      <c r="L656" s="28" t="n">
        <v>635</v>
      </c>
      <c r="M656" s="28" t="n">
        <v>525</v>
      </c>
      <c r="N656" s="29" t="n">
        <f aca="false">IF(AND(ISNUMBER(M656),L656&gt;0),M656/L656,IF($B656=$B655,IF(N655=0,1,N655),1))</f>
        <v>0.826771653543307</v>
      </c>
      <c r="O656" s="30" t="n">
        <f aca="false">IF(AND(ISNUMBER(M656),L656&gt;0),M656,L656*N656)</f>
        <v>525</v>
      </c>
      <c r="P656" s="28" t="n">
        <v>735</v>
      </c>
      <c r="Q656" s="28" t="n">
        <v>604</v>
      </c>
      <c r="R656" s="29" t="n">
        <f aca="false">IF(AND(ISNUMBER(Q656),P656&gt;0),Q656/P656,IF($B656=$B655,IF(R655=0,1,R655),1))</f>
        <v>0.821768707482993</v>
      </c>
      <c r="S656" s="30" t="n">
        <f aca="false">IF(AND(ISNUMBER(Q656),P656&gt;0),Q656,P656*R656)</f>
        <v>604</v>
      </c>
      <c r="T656" s="31" t="n">
        <f aca="false">DAY(EOMONTH(C656,0))</f>
        <v>30</v>
      </c>
    </row>
    <row r="657" customFormat="false" ht="15" hidden="false" customHeight="false" outlineLevel="0" collapsed="false">
      <c r="A657" s="26" t="s">
        <v>88</v>
      </c>
      <c r="B657" s="26" t="s">
        <v>52</v>
      </c>
      <c r="C657" s="27" t="n">
        <v>42339</v>
      </c>
      <c r="D657" s="28" t="n">
        <v>96.2</v>
      </c>
      <c r="E657" s="28" t="n">
        <v>0</v>
      </c>
      <c r="F657" s="29" t="n">
        <f aca="false">IF(AND(ISNUMBER(E657),D657&gt;0),E657/D657,IF($B657=$B656,IF(F656=0,1,F656),1))</f>
        <v>0</v>
      </c>
      <c r="G657" s="30" t="n">
        <f aca="false">IF(AND(ISNUMBER(E657),D657&gt;0),E657,D657*F657)</f>
        <v>0</v>
      </c>
      <c r="H657" s="28" t="n">
        <v>816</v>
      </c>
      <c r="I657" s="28" t="n">
        <v>991</v>
      </c>
      <c r="J657" s="29" t="n">
        <f aca="false">IF(AND(ISNUMBER(I657),H657&gt;0),I657/H657,IF($B657=$B656,IF(J656=0,1,J656),1))</f>
        <v>1.21446078431373</v>
      </c>
      <c r="K657" s="30" t="n">
        <f aca="false">IF(AND(ISNUMBER(I657),H657&gt;0),I657,H657*J657)</f>
        <v>991</v>
      </c>
      <c r="L657" s="28" t="n">
        <v>913</v>
      </c>
      <c r="M657" s="28" t="n">
        <v>0</v>
      </c>
      <c r="N657" s="29" t="n">
        <f aca="false">IF(AND(ISNUMBER(M657),L657&gt;0),M657/L657,IF($B657=$B656,IF(N656=0,1,N656),1))</f>
        <v>0</v>
      </c>
      <c r="O657" s="30" t="n">
        <f aca="false">IF(AND(ISNUMBER(M657),L657&gt;0),M657,L657*N657)</f>
        <v>0</v>
      </c>
      <c r="P657" s="28" t="n">
        <v>1009</v>
      </c>
      <c r="Q657" s="28" t="n">
        <v>0</v>
      </c>
      <c r="R657" s="29" t="n">
        <f aca="false">IF(AND(ISNUMBER(Q657),P657&gt;0),Q657/P657,IF($B657=$B656,IF(R656=0,1,R656),1))</f>
        <v>0</v>
      </c>
      <c r="S657" s="30" t="n">
        <f aca="false">IF(AND(ISNUMBER(Q657),P657&gt;0),Q657,P657*R657)</f>
        <v>0</v>
      </c>
      <c r="T657" s="31" t="n">
        <f aca="false">DAY(EOMONTH(C657,0))</f>
        <v>31</v>
      </c>
    </row>
    <row r="658" customFormat="false" ht="15" hidden="false" customHeight="false" outlineLevel="0" collapsed="false">
      <c r="A658" s="26" t="s">
        <v>88</v>
      </c>
      <c r="B658" s="26" t="s">
        <v>52</v>
      </c>
      <c r="C658" s="27" t="n">
        <v>42370</v>
      </c>
      <c r="D658" s="28" t="n">
        <v>70.4</v>
      </c>
      <c r="E658" s="28" t="n">
        <v>96</v>
      </c>
      <c r="F658" s="29" t="n">
        <f aca="false">IF(AND(ISNUMBER(E658),D658&gt;0),E658/D658,IF($B658=$B657,IF(F657=0,1,F657),1))</f>
        <v>1.36363636363636</v>
      </c>
      <c r="G658" s="30" t="n">
        <f aca="false">IF(AND(ISNUMBER(E658),D658&gt;0),E658,D658*F658)</f>
        <v>96</v>
      </c>
      <c r="H658" s="28" t="n">
        <v>253</v>
      </c>
      <c r="I658" s="28" t="n">
        <v>236</v>
      </c>
      <c r="J658" s="29" t="n">
        <f aca="false">IF(AND(ISNUMBER(I658),H658&gt;0),I658/H658,IF($B658=$B657,IF(J657=0,1,J657),1))</f>
        <v>0.932806324110672</v>
      </c>
      <c r="K658" s="30" t="n">
        <f aca="false">IF(AND(ISNUMBER(I658),H658&gt;0),I658,H658*J658)</f>
        <v>236</v>
      </c>
      <c r="L658" s="28" t="n">
        <v>1640</v>
      </c>
      <c r="M658" s="28" t="n">
        <v>1104</v>
      </c>
      <c r="N658" s="29" t="n">
        <f aca="false">IF(AND(ISNUMBER(M658),L658&gt;0),M658/L658,IF($B658=$B657,IF(N657=0,1,N657),1))</f>
        <v>0.673170731707317</v>
      </c>
      <c r="O658" s="30" t="n">
        <f aca="false">IF(AND(ISNUMBER(M658),L658&gt;0),M658,L658*N658)</f>
        <v>1104</v>
      </c>
      <c r="P658" s="28" t="n">
        <v>1711</v>
      </c>
      <c r="Q658" s="28" t="n">
        <v>1200</v>
      </c>
      <c r="R658" s="29" t="n">
        <f aca="false">IF(AND(ISNUMBER(Q658),P658&gt;0),Q658/P658,IF($B658=$B657,IF(R657=0,1,R657),1))</f>
        <v>0.701344243132671</v>
      </c>
      <c r="S658" s="30" t="n">
        <f aca="false">IF(AND(ISNUMBER(Q658),P658&gt;0),Q658,P658*R658)</f>
        <v>1200</v>
      </c>
      <c r="T658" s="31" t="n">
        <f aca="false">DAY(EOMONTH(C658,0))</f>
        <v>31</v>
      </c>
    </row>
    <row r="659" customFormat="false" ht="15" hidden="false" customHeight="false" outlineLevel="0" collapsed="false">
      <c r="A659" s="26" t="s">
        <v>88</v>
      </c>
      <c r="B659" s="26" t="s">
        <v>52</v>
      </c>
      <c r="C659" s="27" t="n">
        <v>42583</v>
      </c>
      <c r="D659" s="28" t="n">
        <v>15.9</v>
      </c>
      <c r="E659" s="28" t="n">
        <v>19.6666666666667</v>
      </c>
      <c r="F659" s="29" t="n">
        <f aca="false">IF(AND(ISNUMBER(E659),D659&gt;0),E659/D659,IF($B659=$B658,IF(F658=0,1,F658),1))</f>
        <v>1.23689727463313</v>
      </c>
      <c r="G659" s="30" t="n">
        <f aca="false">IF(AND(ISNUMBER(E659),D659&gt;0),E659,D659*F659)</f>
        <v>19.6666666666667</v>
      </c>
      <c r="H659" s="28" t="n">
        <v>736</v>
      </c>
      <c r="I659" s="28" t="n">
        <v>1403.66666666667</v>
      </c>
      <c r="J659" s="29" t="n">
        <f aca="false">IF(AND(ISNUMBER(I659),H659&gt;0),I659/H659,IF($B659=$B658,IF(J658=0,1,J658),1))</f>
        <v>1.90715579710145</v>
      </c>
      <c r="K659" s="30" t="n">
        <f aca="false">IF(AND(ISNUMBER(I659),H659&gt;0),I659,H659*J659)</f>
        <v>1403.66666666667</v>
      </c>
      <c r="L659" s="28" t="n">
        <v>373</v>
      </c>
      <c r="M659" s="28" t="n">
        <v>369.666666666667</v>
      </c>
      <c r="N659" s="29" t="n">
        <f aca="false">IF(AND(ISNUMBER(M659),L659&gt;0),M659/L659,IF($B659=$B658,IF(N658=0,1,N658),1))</f>
        <v>0.991063449508491</v>
      </c>
      <c r="O659" s="30" t="n">
        <f aca="false">IF(AND(ISNUMBER(M659),L659&gt;0),M659,L659*N659)</f>
        <v>369.666666666667</v>
      </c>
      <c r="P659" s="28" t="n">
        <v>389</v>
      </c>
      <c r="Q659" s="28" t="n">
        <v>389.333333333333</v>
      </c>
      <c r="R659" s="29" t="n">
        <f aca="false">IF(AND(ISNUMBER(Q659),P659&gt;0),Q659/P659,IF($B659=$B658,IF(R658=0,1,R658),1))</f>
        <v>1.00085689802913</v>
      </c>
      <c r="S659" s="30" t="n">
        <f aca="false">IF(AND(ISNUMBER(Q659),P659&gt;0),Q659,P659*R659)</f>
        <v>389.333333333333</v>
      </c>
      <c r="T659" s="31" t="n">
        <f aca="false">DAY(EOMONTH(C659,0))</f>
        <v>31</v>
      </c>
    </row>
    <row r="660" customFormat="false" ht="15" hidden="false" customHeight="false" outlineLevel="0" collapsed="false">
      <c r="A660" s="26" t="s">
        <v>88</v>
      </c>
      <c r="B660" s="26" t="s">
        <v>52</v>
      </c>
      <c r="C660" s="27" t="n">
        <v>42614</v>
      </c>
      <c r="D660" s="28" t="n">
        <v>28.3</v>
      </c>
      <c r="E660" s="28" t="n">
        <v>30.6666666666667</v>
      </c>
      <c r="F660" s="29" t="n">
        <f aca="false">IF(AND(ISNUMBER(E660),D660&gt;0),E660/D660,IF($B660=$B659,IF(F659=0,1,F659),1))</f>
        <v>1.08362779740872</v>
      </c>
      <c r="G660" s="30" t="n">
        <f aca="false">IF(AND(ISNUMBER(E660),D660&gt;0),E660,D660*F660)</f>
        <v>30.6666666666667</v>
      </c>
      <c r="H660" s="28" t="n">
        <v>441</v>
      </c>
      <c r="I660" s="28" t="n">
        <v>905.333333333333</v>
      </c>
      <c r="J660" s="29" t="n">
        <f aca="false">IF(AND(ISNUMBER(I660),H660&gt;0),I660/H660,IF($B660=$B659,IF(J659=0,1,J659),1))</f>
        <v>2.05291005291005</v>
      </c>
      <c r="K660" s="30" t="n">
        <f aca="false">IF(AND(ISNUMBER(I660),H660&gt;0),I660,H660*J660)</f>
        <v>905.333333333333</v>
      </c>
      <c r="L660" s="28" t="n">
        <v>921</v>
      </c>
      <c r="M660" s="28" t="n">
        <v>778.333333333333</v>
      </c>
      <c r="N660" s="29" t="n">
        <f aca="false">IF(AND(ISNUMBER(M660),L660&gt;0),M660/L660,IF($B660=$B659,IF(N659=0,1,N659),1))</f>
        <v>0.84509591024249</v>
      </c>
      <c r="O660" s="30" t="n">
        <f aca="false">IF(AND(ISNUMBER(M660),L660&gt;0),M660,L660*N660)</f>
        <v>778.333333333333</v>
      </c>
      <c r="P660" s="28" t="n">
        <v>949</v>
      </c>
      <c r="Q660" s="28" t="n">
        <v>809</v>
      </c>
      <c r="R660" s="29" t="n">
        <f aca="false">IF(AND(ISNUMBER(Q660),P660&gt;0),Q660/P660,IF($B660=$B659,IF(R659=0,1,R659),1))</f>
        <v>0.852476290832455</v>
      </c>
      <c r="S660" s="30" t="n">
        <f aca="false">IF(AND(ISNUMBER(Q660),P660&gt;0),Q660,P660*R660)</f>
        <v>809</v>
      </c>
      <c r="T660" s="31" t="n">
        <f aca="false">DAY(EOMONTH(C660,0))</f>
        <v>30</v>
      </c>
    </row>
    <row r="661" customFormat="false" ht="15" hidden="false" customHeight="false" outlineLevel="0" collapsed="false">
      <c r="A661" s="26" t="s">
        <v>88</v>
      </c>
      <c r="B661" s="26" t="s">
        <v>52</v>
      </c>
      <c r="C661" s="27" t="n">
        <v>42644</v>
      </c>
      <c r="D661" s="28" t="n">
        <v>47.6</v>
      </c>
      <c r="E661" s="28" t="n">
        <v>49</v>
      </c>
      <c r="F661" s="29" t="n">
        <f aca="false">IF(AND(ISNUMBER(E661),D661&gt;0),E661/D661,IF($B661=$B660,IF(F660=0,1,F660),1))</f>
        <v>1.02941176470588</v>
      </c>
      <c r="G661" s="30" t="n">
        <f aca="false">IF(AND(ISNUMBER(E661),D661&gt;0),E661,D661*F661)</f>
        <v>49</v>
      </c>
      <c r="H661" s="28" t="n">
        <v>519</v>
      </c>
      <c r="I661" s="28" t="n">
        <v>1129</v>
      </c>
      <c r="J661" s="29" t="n">
        <f aca="false">IF(AND(ISNUMBER(I661),H661&gt;0),I661/H661,IF($B661=$B660,IF(J660=0,1,J660),1))</f>
        <v>2.17533718689788</v>
      </c>
      <c r="K661" s="30" t="n">
        <f aca="false">IF(AND(ISNUMBER(I661),H661&gt;0),I661,H661*J661)</f>
        <v>1129</v>
      </c>
      <c r="L661" s="28" t="n">
        <v>1214</v>
      </c>
      <c r="M661" s="28" t="n">
        <v>934</v>
      </c>
      <c r="N661" s="29" t="n">
        <f aca="false">IF(AND(ISNUMBER(M661),L661&gt;0),M661/L661,IF($B661=$B660,IF(N660=0,1,N660),1))</f>
        <v>0.769357495881384</v>
      </c>
      <c r="O661" s="30" t="n">
        <f aca="false">IF(AND(ISNUMBER(M661),L661&gt;0),M661,L661*N661)</f>
        <v>934</v>
      </c>
      <c r="P661" s="28" t="n">
        <v>1262</v>
      </c>
      <c r="Q661" s="28" t="n">
        <v>983</v>
      </c>
      <c r="R661" s="29" t="n">
        <f aca="false">IF(AND(ISNUMBER(Q661),P661&gt;0),Q661/P661,IF($B661=$B660,IF(R660=0,1,R660),1))</f>
        <v>0.77892234548336</v>
      </c>
      <c r="S661" s="30" t="n">
        <f aca="false">IF(AND(ISNUMBER(Q661),P661&gt;0),Q661,P661*R661)</f>
        <v>983</v>
      </c>
      <c r="T661" s="31" t="n">
        <f aca="false">DAY(EOMONTH(C661,0))</f>
        <v>31</v>
      </c>
    </row>
    <row r="662" customFormat="false" ht="15" hidden="false" customHeight="false" outlineLevel="0" collapsed="false">
      <c r="A662" s="26" t="s">
        <v>88</v>
      </c>
      <c r="B662" s="26" t="s">
        <v>52</v>
      </c>
      <c r="C662" s="27" t="n">
        <v>42675</v>
      </c>
      <c r="D662" s="28" t="n">
        <v>39.8</v>
      </c>
      <c r="E662" s="28" t="n">
        <v>47</v>
      </c>
      <c r="F662" s="29" t="n">
        <f aca="false">IF(AND(ISNUMBER(E662),D662&gt;0),E662/D662,IF($B662=$B661,IF(F661=0,1,F661),1))</f>
        <v>1.18090452261307</v>
      </c>
      <c r="G662" s="30" t="n">
        <f aca="false">IF(AND(ISNUMBER(E662),D662&gt;0),E662,D662*F662)</f>
        <v>47</v>
      </c>
      <c r="H662" s="28" t="n">
        <v>866</v>
      </c>
      <c r="I662" s="28" t="n">
        <v>1144</v>
      </c>
      <c r="J662" s="29" t="n">
        <f aca="false">IF(AND(ISNUMBER(I662),H662&gt;0),I662/H662,IF($B662=$B661,IF(J661=0,1,J661),1))</f>
        <v>1.32101616628176</v>
      </c>
      <c r="K662" s="30" t="n">
        <f aca="false">IF(AND(ISNUMBER(I662),H662&gt;0),I662,H662*J662)</f>
        <v>1144</v>
      </c>
      <c r="L662" s="28" t="n">
        <v>1247</v>
      </c>
      <c r="M662" s="28" t="n">
        <v>902</v>
      </c>
      <c r="N662" s="29" t="n">
        <f aca="false">IF(AND(ISNUMBER(M662),L662&gt;0),M662/L662,IF($B662=$B661,IF(N661=0,1,N661),1))</f>
        <v>0.723336006415397</v>
      </c>
      <c r="O662" s="30" t="n">
        <f aca="false">IF(AND(ISNUMBER(M662),L662&gt;0),M662,L662*N662)</f>
        <v>902</v>
      </c>
      <c r="P662" s="28" t="n">
        <v>1287</v>
      </c>
      <c r="Q662" s="28" t="n">
        <v>949</v>
      </c>
      <c r="R662" s="29" t="n">
        <f aca="false">IF(AND(ISNUMBER(Q662),P662&gt;0),Q662/P662,IF($B662=$B661,IF(R661=0,1,R661),1))</f>
        <v>0.737373737373737</v>
      </c>
      <c r="S662" s="30" t="n">
        <f aca="false">IF(AND(ISNUMBER(Q662),P662&gt;0),Q662,P662*R662)</f>
        <v>949</v>
      </c>
      <c r="T662" s="31" t="n">
        <f aca="false">DAY(EOMONTH(C662,0))</f>
        <v>30</v>
      </c>
    </row>
    <row r="663" customFormat="false" ht="15" hidden="false" customHeight="false" outlineLevel="0" collapsed="false">
      <c r="A663" s="26" t="s">
        <v>88</v>
      </c>
      <c r="B663" s="26" t="s">
        <v>52</v>
      </c>
      <c r="C663" s="27" t="n">
        <v>42705</v>
      </c>
      <c r="D663" s="28" t="n">
        <v>40.6</v>
      </c>
      <c r="E663" s="28" t="n">
        <v>47</v>
      </c>
      <c r="F663" s="29" t="n">
        <f aca="false">IF(AND(ISNUMBER(E663),D663&gt;0),E663/D663,IF($B663=$B662,IF(F662=0,1,F662),1))</f>
        <v>1.1576354679803</v>
      </c>
      <c r="G663" s="30" t="n">
        <f aca="false">IF(AND(ISNUMBER(E663),D663&gt;0),E663,D663*F663)</f>
        <v>47</v>
      </c>
      <c r="H663" s="28" t="n">
        <v>752</v>
      </c>
      <c r="I663" s="28" t="n">
        <v>1013.5</v>
      </c>
      <c r="J663" s="29" t="n">
        <f aca="false">IF(AND(ISNUMBER(I663),H663&gt;0),I663/H663,IF($B663=$B662,IF(J662=0,1,J662),1))</f>
        <v>1.34773936170213</v>
      </c>
      <c r="K663" s="30" t="n">
        <f aca="false">IF(AND(ISNUMBER(I663),H663&gt;0),I663,H663*J663)</f>
        <v>1013.5</v>
      </c>
      <c r="L663" s="28" t="n">
        <v>1172</v>
      </c>
      <c r="M663" s="28" t="n">
        <v>898</v>
      </c>
      <c r="N663" s="29" t="n">
        <f aca="false">IF(AND(ISNUMBER(M663),L663&gt;0),M663/L663,IF($B663=$B662,IF(N662=0,1,N662),1))</f>
        <v>0.766211604095563</v>
      </c>
      <c r="O663" s="30" t="n">
        <f aca="false">IF(AND(ISNUMBER(M663),L663&gt;0),M663,L663*N663)</f>
        <v>898</v>
      </c>
      <c r="P663" s="28" t="n">
        <v>1212</v>
      </c>
      <c r="Q663" s="28" t="n">
        <v>945.5</v>
      </c>
      <c r="R663" s="29" t="n">
        <f aca="false">IF(AND(ISNUMBER(Q663),P663&gt;0),Q663/P663,IF($B663=$B662,IF(R662=0,1,R662),1))</f>
        <v>0.780115511551155</v>
      </c>
      <c r="S663" s="30" t="n">
        <f aca="false">IF(AND(ISNUMBER(Q663),P663&gt;0),Q663,P663*R663)</f>
        <v>945.5</v>
      </c>
      <c r="T663" s="31" t="n">
        <f aca="false">DAY(EOMONTH(C663,0))</f>
        <v>31</v>
      </c>
    </row>
    <row r="664" customFormat="false" ht="15" hidden="false" customHeight="false" outlineLevel="0" collapsed="false">
      <c r="A664" s="26" t="s">
        <v>88</v>
      </c>
      <c r="B664" s="26" t="s">
        <v>52</v>
      </c>
      <c r="C664" s="27" t="n">
        <v>42736</v>
      </c>
      <c r="D664" s="28" t="n">
        <v>36.5</v>
      </c>
      <c r="E664" s="28"/>
      <c r="F664" s="29" t="n">
        <f aca="false">IF(AND(ISNUMBER(E664),D664&gt;0),E664/D664,IF($B664=$B663,IF(F663=0,1,F663),1))</f>
        <v>1.1576354679803</v>
      </c>
      <c r="G664" s="30" t="n">
        <f aca="false">IF(AND(ISNUMBER(E664),D664&gt;0),E664,D664*F664)</f>
        <v>42.2536945812808</v>
      </c>
      <c r="H664" s="28" t="n">
        <v>661</v>
      </c>
      <c r="I664" s="28"/>
      <c r="J664" s="29" t="n">
        <f aca="false">IF(AND(ISNUMBER(I664),H664&gt;0),I664/H664,IF($B664=$B663,IF(J663=0,1,J663),1))</f>
        <v>1.34773936170213</v>
      </c>
      <c r="K664" s="30" t="n">
        <f aca="false">IF(AND(ISNUMBER(I664),H664&gt;0),I664,H664*J664)</f>
        <v>890.855718085106</v>
      </c>
      <c r="L664" s="28" t="n">
        <v>1067</v>
      </c>
      <c r="M664" s="28"/>
      <c r="N664" s="29" t="n">
        <f aca="false">IF(AND(ISNUMBER(M664),L664&gt;0),M664/L664,IF($B664=$B663,IF(N663=0,1,N663),1))</f>
        <v>0.766211604095563</v>
      </c>
      <c r="O664" s="30" t="n">
        <f aca="false">IF(AND(ISNUMBER(M664),L664&gt;0),M664,L664*N664)</f>
        <v>817.547781569966</v>
      </c>
      <c r="P664" s="28" t="n">
        <v>1104</v>
      </c>
      <c r="Q664" s="28"/>
      <c r="R664" s="29" t="n">
        <f aca="false">IF(AND(ISNUMBER(Q664),P664&gt;0),Q664/P664,IF($B664=$B663,IF(R663=0,1,R663),1))</f>
        <v>0.780115511551155</v>
      </c>
      <c r="S664" s="30" t="n">
        <f aca="false">IF(AND(ISNUMBER(Q664),P664&gt;0),Q664,P664*R664)</f>
        <v>861.247524752475</v>
      </c>
      <c r="T664" s="31" t="n">
        <f aca="false">DAY(EOMONTH(C664,0))</f>
        <v>31</v>
      </c>
    </row>
    <row r="665" customFormat="false" ht="15" hidden="false" customHeight="false" outlineLevel="0" collapsed="false">
      <c r="A665" s="26" t="s">
        <v>88</v>
      </c>
      <c r="B665" s="26" t="s">
        <v>52</v>
      </c>
      <c r="C665" s="27" t="n">
        <v>42767</v>
      </c>
      <c r="D665" s="28" t="n">
        <v>38</v>
      </c>
      <c r="E665" s="28"/>
      <c r="F665" s="29" t="n">
        <f aca="false">IF(AND(ISNUMBER(E665),D665&gt;0),E665/D665,IF($B665=$B664,IF(F664=0,1,F664),1))</f>
        <v>1.1576354679803</v>
      </c>
      <c r="G665" s="30" t="n">
        <f aca="false">IF(AND(ISNUMBER(E665),D665&gt;0),E665,D665*F665)</f>
        <v>43.9901477832512</v>
      </c>
      <c r="H665" s="28" t="n">
        <v>688</v>
      </c>
      <c r="I665" s="28"/>
      <c r="J665" s="29" t="n">
        <f aca="false">IF(AND(ISNUMBER(I665),H665&gt;0),I665/H665,IF($B665=$B664,IF(J664=0,1,J664),1))</f>
        <v>1.34773936170213</v>
      </c>
      <c r="K665" s="30" t="n">
        <f aca="false">IF(AND(ISNUMBER(I665),H665&gt;0),I665,H665*J665)</f>
        <v>927.244680851064</v>
      </c>
      <c r="L665" s="28" t="n">
        <v>1103</v>
      </c>
      <c r="M665" s="28"/>
      <c r="N665" s="29" t="n">
        <f aca="false">IF(AND(ISNUMBER(M665),L665&gt;0),M665/L665,IF($B665=$B664,IF(N664=0,1,N664),1))</f>
        <v>0.766211604095563</v>
      </c>
      <c r="O665" s="30" t="n">
        <f aca="false">IF(AND(ISNUMBER(M665),L665&gt;0),M665,L665*N665)</f>
        <v>845.131399317406</v>
      </c>
      <c r="P665" s="28" t="n">
        <v>1141</v>
      </c>
      <c r="Q665" s="28"/>
      <c r="R665" s="29" t="n">
        <f aca="false">IF(AND(ISNUMBER(Q665),P665&gt;0),Q665/P665,IF($B665=$B664,IF(R664=0,1,R664),1))</f>
        <v>0.780115511551155</v>
      </c>
      <c r="S665" s="30" t="n">
        <f aca="false">IF(AND(ISNUMBER(Q665),P665&gt;0),Q665,P665*R665)</f>
        <v>890.111798679868</v>
      </c>
      <c r="T665" s="31" t="n">
        <f aca="false">DAY(EOMONTH(C665,0))</f>
        <v>28</v>
      </c>
    </row>
    <row r="666" customFormat="false" ht="15" hidden="false" customHeight="false" outlineLevel="0" collapsed="false">
      <c r="A666" s="26" t="s">
        <v>88</v>
      </c>
      <c r="B666" s="26" t="s">
        <v>52</v>
      </c>
      <c r="C666" s="27" t="n">
        <v>42795</v>
      </c>
      <c r="D666" s="28" t="n">
        <v>37.2</v>
      </c>
      <c r="E666" s="28" t="n">
        <v>44</v>
      </c>
      <c r="F666" s="29" t="n">
        <f aca="false">IF(AND(ISNUMBER(E666),D666&gt;0),E666/D666,IF($B666=$B665,IF(F665=0,1,F665),1))</f>
        <v>1.18279569892473</v>
      </c>
      <c r="G666" s="30" t="n">
        <f aca="false">IF(AND(ISNUMBER(E666),D666&gt;0),E666,D666*F666)</f>
        <v>44</v>
      </c>
      <c r="H666" s="28" t="n">
        <v>653</v>
      </c>
      <c r="I666" s="28" t="n">
        <v>986</v>
      </c>
      <c r="J666" s="29" t="n">
        <f aca="false">IF(AND(ISNUMBER(I666),H666&gt;0),I666/H666,IF($B666=$B665,IF(J665=0,1,J665),1))</f>
        <v>1.50995405819296</v>
      </c>
      <c r="K666" s="30" t="n">
        <f aca="false">IF(AND(ISNUMBER(I666),H666&gt;0),I666,H666*J666)</f>
        <v>986</v>
      </c>
      <c r="L666" s="28" t="n">
        <v>935</v>
      </c>
      <c r="M666" s="28" t="n">
        <v>832</v>
      </c>
      <c r="N666" s="29" t="n">
        <f aca="false">IF(AND(ISNUMBER(M666),L666&gt;0),M666/L666,IF($B666=$B665,IF(N665=0,1,N665),1))</f>
        <v>0.889839572192513</v>
      </c>
      <c r="O666" s="30" t="n">
        <f aca="false">IF(AND(ISNUMBER(M666),L666&gt;0),M666,L666*N666)</f>
        <v>832</v>
      </c>
      <c r="P666" s="28" t="n">
        <v>973</v>
      </c>
      <c r="Q666" s="28" t="n">
        <v>876</v>
      </c>
      <c r="R666" s="29" t="n">
        <f aca="false">IF(AND(ISNUMBER(Q666),P666&gt;0),Q666/P666,IF($B666=$B665,IF(R665=0,1,R665),1))</f>
        <v>0.900308324768756</v>
      </c>
      <c r="S666" s="30" t="n">
        <f aca="false">IF(AND(ISNUMBER(Q666),P666&gt;0),Q666,P666*R666)</f>
        <v>876</v>
      </c>
      <c r="T666" s="31" t="n">
        <f aca="false">DAY(EOMONTH(C666,0))</f>
        <v>31</v>
      </c>
    </row>
    <row r="667" customFormat="false" ht="15" hidden="false" customHeight="false" outlineLevel="0" collapsed="false">
      <c r="A667" s="26" t="s">
        <v>88</v>
      </c>
      <c r="B667" s="26" t="s">
        <v>52</v>
      </c>
      <c r="C667" s="27" t="n">
        <v>42826</v>
      </c>
      <c r="D667" s="28" t="n">
        <v>38.1</v>
      </c>
      <c r="E667" s="28" t="n">
        <v>44</v>
      </c>
      <c r="F667" s="29" t="n">
        <f aca="false">IF(AND(ISNUMBER(E667),D667&gt;0),E667/D667,IF($B667=$B666,IF(F666=0,1,F666),1))</f>
        <v>1.15485564304462</v>
      </c>
      <c r="G667" s="30" t="n">
        <f aca="false">IF(AND(ISNUMBER(E667),D667&gt;0),E667,D667*F667)</f>
        <v>44</v>
      </c>
      <c r="H667" s="28" t="n">
        <v>625</v>
      </c>
      <c r="I667" s="28" t="n">
        <v>1070</v>
      </c>
      <c r="J667" s="29" t="n">
        <f aca="false">IF(AND(ISNUMBER(I667),H667&gt;0),I667/H667,IF($B667=$B666,IF(J666=0,1,J666),1))</f>
        <v>1.712</v>
      </c>
      <c r="K667" s="30" t="n">
        <f aca="false">IF(AND(ISNUMBER(I667),H667&gt;0),I667,H667*J667)</f>
        <v>1070</v>
      </c>
      <c r="L667" s="28" t="n">
        <v>927</v>
      </c>
      <c r="M667" s="28" t="n">
        <v>844</v>
      </c>
      <c r="N667" s="29" t="n">
        <f aca="false">IF(AND(ISNUMBER(M667),L667&gt;0),M667/L667,IF($B667=$B666,IF(N666=0,1,N666),1))</f>
        <v>0.910463861920173</v>
      </c>
      <c r="O667" s="30" t="n">
        <f aca="false">IF(AND(ISNUMBER(M667),L667&gt;0),M667,L667*N667)</f>
        <v>844</v>
      </c>
      <c r="P667" s="28" t="n">
        <v>965</v>
      </c>
      <c r="Q667" s="28" t="n">
        <v>889</v>
      </c>
      <c r="R667" s="29" t="n">
        <f aca="false">IF(AND(ISNUMBER(Q667),P667&gt;0),Q667/P667,IF($B667=$B666,IF(R666=0,1,R666),1))</f>
        <v>0.921243523316062</v>
      </c>
      <c r="S667" s="30" t="n">
        <f aca="false">IF(AND(ISNUMBER(Q667),P667&gt;0),Q667,P667*R667)</f>
        <v>889</v>
      </c>
      <c r="T667" s="31" t="n">
        <f aca="false">DAY(EOMONTH(C667,0))</f>
        <v>30</v>
      </c>
    </row>
    <row r="668" customFormat="false" ht="15" hidden="false" customHeight="false" outlineLevel="0" collapsed="false">
      <c r="A668" s="26" t="s">
        <v>88</v>
      </c>
      <c r="B668" s="26" t="s">
        <v>52</v>
      </c>
      <c r="C668" s="27" t="n">
        <v>42856</v>
      </c>
      <c r="D668" s="28" t="n">
        <v>38</v>
      </c>
      <c r="E668" s="28" t="n">
        <v>40</v>
      </c>
      <c r="F668" s="29" t="n">
        <f aca="false">IF(AND(ISNUMBER(E668),D668&gt;0),E668/D668,IF($B668=$B667,IF(F667=0,1,F667),1))</f>
        <v>1.05263157894737</v>
      </c>
      <c r="G668" s="30" t="n">
        <f aca="false">IF(AND(ISNUMBER(E668),D668&gt;0),E668,D668*F668)</f>
        <v>40</v>
      </c>
      <c r="H668" s="28" t="n">
        <v>719</v>
      </c>
      <c r="I668" s="28" t="n">
        <v>1020</v>
      </c>
      <c r="J668" s="29" t="n">
        <f aca="false">IF(AND(ISNUMBER(I668),H668&gt;0),I668/H668,IF($B668=$B667,IF(J667=0,1,J667),1))</f>
        <v>1.41863699582754</v>
      </c>
      <c r="K668" s="30" t="n">
        <f aca="false">IF(AND(ISNUMBER(I668),H668&gt;0),I668,H668*J668)</f>
        <v>1020</v>
      </c>
      <c r="L668" s="28" t="n">
        <v>964</v>
      </c>
      <c r="M668" s="28" t="n">
        <v>751</v>
      </c>
      <c r="N668" s="29" t="n">
        <f aca="false">IF(AND(ISNUMBER(M668),L668&gt;0),M668/L668,IF($B668=$B667,IF(N667=0,1,N667),1))</f>
        <v>0.779045643153527</v>
      </c>
      <c r="O668" s="30" t="n">
        <f aca="false">IF(AND(ISNUMBER(M668),L668&gt;0),M668,L668*N668)</f>
        <v>751</v>
      </c>
      <c r="P668" s="28" t="n">
        <v>1002</v>
      </c>
      <c r="Q668" s="28" t="n">
        <v>791</v>
      </c>
      <c r="R668" s="29" t="n">
        <f aca="false">IF(AND(ISNUMBER(Q668),P668&gt;0),Q668/P668,IF($B668=$B667,IF(R667=0,1,R667),1))</f>
        <v>0.789421157684631</v>
      </c>
      <c r="S668" s="30" t="n">
        <f aca="false">IF(AND(ISNUMBER(Q668),P668&gt;0),Q668,P668*R668)</f>
        <v>791</v>
      </c>
      <c r="T668" s="31" t="n">
        <f aca="false">DAY(EOMONTH(C668,0))</f>
        <v>31</v>
      </c>
    </row>
    <row r="669" customFormat="false" ht="15" hidden="false" customHeight="false" outlineLevel="0" collapsed="false">
      <c r="A669" s="26" t="s">
        <v>88</v>
      </c>
      <c r="B669" s="26" t="s">
        <v>52</v>
      </c>
      <c r="C669" s="27" t="n">
        <v>42887</v>
      </c>
      <c r="D669" s="28" t="n">
        <v>32.3</v>
      </c>
      <c r="E669" s="28" t="n">
        <v>43</v>
      </c>
      <c r="F669" s="29" t="n">
        <f aca="false">IF(AND(ISNUMBER(E669),D669&gt;0),E669/D669,IF($B669=$B668,IF(F668=0,1,F668),1))</f>
        <v>1.3312693498452</v>
      </c>
      <c r="G669" s="30" t="n">
        <f aca="false">IF(AND(ISNUMBER(E669),D669&gt;0),E669,D669*F669)</f>
        <v>43</v>
      </c>
      <c r="H669" s="28" t="n">
        <v>706</v>
      </c>
      <c r="I669" s="28" t="n">
        <v>1135</v>
      </c>
      <c r="J669" s="29" t="n">
        <f aca="false">IF(AND(ISNUMBER(I669),H669&gt;0),I669/H669,IF($B669=$B668,IF(J668=0,1,J668),1))</f>
        <v>1.60764872521246</v>
      </c>
      <c r="K669" s="30" t="n">
        <f aca="false">IF(AND(ISNUMBER(I669),H669&gt;0),I669,H669*J669)</f>
        <v>1135</v>
      </c>
      <c r="L669" s="28" t="n">
        <v>897</v>
      </c>
      <c r="M669" s="28" t="n">
        <v>816</v>
      </c>
      <c r="N669" s="29" t="n">
        <f aca="false">IF(AND(ISNUMBER(M669),L669&gt;0),M669/L669,IF($B669=$B668,IF(N668=0,1,N668),1))</f>
        <v>0.909698996655518</v>
      </c>
      <c r="O669" s="30" t="n">
        <f aca="false">IF(AND(ISNUMBER(M669),L669&gt;0),M669,L669*N669)</f>
        <v>816</v>
      </c>
      <c r="P669" s="28" t="n">
        <v>929</v>
      </c>
      <c r="Q669" s="28" t="n">
        <v>859</v>
      </c>
      <c r="R669" s="29" t="n">
        <f aca="false">IF(AND(ISNUMBER(Q669),P669&gt;0),Q669/P669,IF($B669=$B668,IF(R668=0,1,R668),1))</f>
        <v>0.92465016146394</v>
      </c>
      <c r="S669" s="30" t="n">
        <f aca="false">IF(AND(ISNUMBER(Q669),P669&gt;0),Q669,P669*R669)</f>
        <v>859</v>
      </c>
      <c r="T669" s="31" t="n">
        <f aca="false">DAY(EOMONTH(C669,0))</f>
        <v>30</v>
      </c>
    </row>
    <row r="670" customFormat="false" ht="15" hidden="false" customHeight="false" outlineLevel="0" collapsed="false">
      <c r="A670" s="26" t="s">
        <v>88</v>
      </c>
      <c r="B670" s="26" t="s">
        <v>52</v>
      </c>
      <c r="C670" s="27" t="n">
        <v>42917</v>
      </c>
      <c r="D670" s="28" t="n">
        <v>36.2</v>
      </c>
      <c r="E670" s="28"/>
      <c r="F670" s="29" t="n">
        <f aca="false">IF(AND(ISNUMBER(E670),D670&gt;0),E670/D670,IF($B670=$B669,IF(F669=0,1,F669),1))</f>
        <v>1.3312693498452</v>
      </c>
      <c r="G670" s="30" t="n">
        <f aca="false">IF(AND(ISNUMBER(E670),D670&gt;0),E670,D670*F670)</f>
        <v>48.1919504643963</v>
      </c>
      <c r="H670" s="28" t="n">
        <v>628</v>
      </c>
      <c r="I670" s="28"/>
      <c r="J670" s="29" t="n">
        <f aca="false">IF(AND(ISNUMBER(I670),H670&gt;0),I670/H670,IF($B670=$B669,IF(J669=0,1,J669),1))</f>
        <v>1.60764872521246</v>
      </c>
      <c r="K670" s="30" t="n">
        <f aca="false">IF(AND(ISNUMBER(I670),H670&gt;0),I670,H670*J670)</f>
        <v>1009.60339943343</v>
      </c>
      <c r="L670" s="28" t="n">
        <v>945</v>
      </c>
      <c r="M670" s="28"/>
      <c r="N670" s="29" t="n">
        <f aca="false">IF(AND(ISNUMBER(M670),L670&gt;0),M670/L670,IF($B670=$B669,IF(N669=0,1,N669),1))</f>
        <v>0.909698996655518</v>
      </c>
      <c r="O670" s="30" t="n">
        <f aca="false">IF(AND(ISNUMBER(M670),L670&gt;0),M670,L670*N670)</f>
        <v>859.665551839465</v>
      </c>
      <c r="P670" s="28" t="n">
        <v>981</v>
      </c>
      <c r="Q670" s="28"/>
      <c r="R670" s="29" t="n">
        <f aca="false">IF(AND(ISNUMBER(Q670),P670&gt;0),Q670/P670,IF($B670=$B669,IF(R669=0,1,R669),1))</f>
        <v>0.92465016146394</v>
      </c>
      <c r="S670" s="30" t="n">
        <f aca="false">IF(AND(ISNUMBER(Q670),P670&gt;0),Q670,P670*R670)</f>
        <v>907.081808396125</v>
      </c>
      <c r="T670" s="31" t="n">
        <f aca="false">DAY(EOMONTH(C670,0))</f>
        <v>31</v>
      </c>
    </row>
    <row r="671" customFormat="false" ht="15" hidden="false" customHeight="false" outlineLevel="0" collapsed="false">
      <c r="A671" s="26" t="s">
        <v>88</v>
      </c>
      <c r="B671" s="26" t="s">
        <v>52</v>
      </c>
      <c r="C671" s="27" t="n">
        <v>42948</v>
      </c>
      <c r="D671" s="28" t="n">
        <v>37.2</v>
      </c>
      <c r="E671" s="28" t="n">
        <v>52</v>
      </c>
      <c r="F671" s="29" t="n">
        <f aca="false">IF(AND(ISNUMBER(E671),D671&gt;0),E671/D671,IF($B671=$B670,IF(F670=0,1,F670),1))</f>
        <v>1.39784946236559</v>
      </c>
      <c r="G671" s="30" t="n">
        <f aca="false">IF(AND(ISNUMBER(E671),D671&gt;0),E671,D671*F671)</f>
        <v>52</v>
      </c>
      <c r="H671" s="28" t="n">
        <v>931</v>
      </c>
      <c r="I671" s="28" t="n">
        <v>1386</v>
      </c>
      <c r="J671" s="29" t="n">
        <f aca="false">IF(AND(ISNUMBER(I671),H671&gt;0),I671/H671,IF($B671=$B670,IF(J670=0,1,J670),1))</f>
        <v>1.48872180451128</v>
      </c>
      <c r="K671" s="30" t="n">
        <f aca="false">IF(AND(ISNUMBER(I671),H671&gt;0),I671,H671*J671)</f>
        <v>1386</v>
      </c>
      <c r="L671" s="28" t="n">
        <v>1076</v>
      </c>
      <c r="M671" s="28" t="n">
        <v>982</v>
      </c>
      <c r="N671" s="29" t="n">
        <f aca="false">IF(AND(ISNUMBER(M671),L671&gt;0),M671/L671,IF($B671=$B670,IF(N670=0,1,N670),1))</f>
        <v>0.912639405204461</v>
      </c>
      <c r="O671" s="30" t="n">
        <f aca="false">IF(AND(ISNUMBER(M671),L671&gt;0),M671,L671*N671)</f>
        <v>982</v>
      </c>
      <c r="P671" s="28" t="n">
        <v>1113</v>
      </c>
      <c r="Q671" s="28" t="n">
        <v>1034</v>
      </c>
      <c r="R671" s="29" t="n">
        <f aca="false">IF(AND(ISNUMBER(Q671),P671&gt;0),Q671/P671,IF($B671=$B670,IF(R670=0,1,R670),1))</f>
        <v>0.929020664869722</v>
      </c>
      <c r="S671" s="30" t="n">
        <f aca="false">IF(AND(ISNUMBER(Q671),P671&gt;0),Q671,P671*R671)</f>
        <v>1034</v>
      </c>
      <c r="T671" s="31" t="n">
        <f aca="false">DAY(EOMONTH(C671,0))</f>
        <v>31</v>
      </c>
    </row>
    <row r="672" customFormat="false" ht="15" hidden="false" customHeight="false" outlineLevel="0" collapsed="false">
      <c r="A672" s="26" t="s">
        <v>88</v>
      </c>
      <c r="B672" s="26" t="s">
        <v>52</v>
      </c>
      <c r="C672" s="27" t="n">
        <v>42979</v>
      </c>
      <c r="D672" s="28" t="n">
        <v>39.2</v>
      </c>
      <c r="E672" s="28" t="n">
        <v>47</v>
      </c>
      <c r="F672" s="29" t="n">
        <f aca="false">IF(AND(ISNUMBER(E672),D672&gt;0),E672/D672,IF($B672=$B671,IF(F671=0,1,F671),1))</f>
        <v>1.19897959183673</v>
      </c>
      <c r="G672" s="30" t="n">
        <f aca="false">IF(AND(ISNUMBER(E672),D672&gt;0),E672,D672*F672)</f>
        <v>47</v>
      </c>
      <c r="H672" s="28" t="n">
        <v>875</v>
      </c>
      <c r="I672" s="28" t="n">
        <v>1124</v>
      </c>
      <c r="J672" s="29" t="n">
        <f aca="false">IF(AND(ISNUMBER(I672),H672&gt;0),I672/H672,IF($B672=$B671,IF(J671=0,1,J671),1))</f>
        <v>1.28457142857143</v>
      </c>
      <c r="K672" s="30" t="n">
        <f aca="false">IF(AND(ISNUMBER(I672),H672&gt;0),I672,H672*J672)</f>
        <v>1124</v>
      </c>
      <c r="L672" s="28" t="n">
        <v>1126</v>
      </c>
      <c r="M672" s="28" t="n">
        <v>897</v>
      </c>
      <c r="N672" s="29" t="n">
        <f aca="false">IF(AND(ISNUMBER(M672),L672&gt;0),M672/L672,IF($B672=$B671,IF(N671=0,1,N671),1))</f>
        <v>0.796625222024867</v>
      </c>
      <c r="O672" s="30" t="n">
        <f aca="false">IF(AND(ISNUMBER(M672),L672&gt;0),M672,L672*N672)</f>
        <v>897</v>
      </c>
      <c r="P672" s="28" t="n">
        <v>1165</v>
      </c>
      <c r="Q672" s="28" t="n">
        <v>944</v>
      </c>
      <c r="R672" s="29" t="n">
        <f aca="false">IF(AND(ISNUMBER(Q672),P672&gt;0),Q672/P672,IF($B672=$B671,IF(R671=0,1,R671),1))</f>
        <v>0.810300429184549</v>
      </c>
      <c r="S672" s="30" t="n">
        <f aca="false">IF(AND(ISNUMBER(Q672),P672&gt;0),Q672,P672*R672)</f>
        <v>944</v>
      </c>
      <c r="T672" s="31" t="n">
        <f aca="false">DAY(EOMONTH(C672,0))</f>
        <v>30</v>
      </c>
    </row>
    <row r="673" customFormat="false" ht="15" hidden="false" customHeight="false" outlineLevel="0" collapsed="false">
      <c r="A673" s="26" t="s">
        <v>88</v>
      </c>
      <c r="B673" s="26" t="s">
        <v>52</v>
      </c>
      <c r="C673" s="27" t="n">
        <v>43009</v>
      </c>
      <c r="D673" s="28" t="n">
        <v>32.8</v>
      </c>
      <c r="E673" s="28"/>
      <c r="F673" s="29" t="n">
        <f aca="false">IF(AND(ISNUMBER(E673),D673&gt;0),E673/D673,IF($B673=$B672,IF(F672=0,1,F672),1))</f>
        <v>1.19897959183673</v>
      </c>
      <c r="G673" s="30" t="n">
        <f aca="false">IF(AND(ISNUMBER(E673),D673&gt;0),E673,D673*F673)</f>
        <v>39.3265306122449</v>
      </c>
      <c r="H673" s="28" t="n">
        <v>651</v>
      </c>
      <c r="I673" s="28"/>
      <c r="J673" s="29" t="n">
        <f aca="false">IF(AND(ISNUMBER(I673),H673&gt;0),I673/H673,IF($B673=$B672,IF(J672=0,1,J672),1))</f>
        <v>1.28457142857143</v>
      </c>
      <c r="K673" s="30" t="n">
        <f aca="false">IF(AND(ISNUMBER(I673),H673&gt;0),I673,H673*J673)</f>
        <v>836.256</v>
      </c>
      <c r="L673" s="28" t="n">
        <v>1109</v>
      </c>
      <c r="M673" s="28"/>
      <c r="N673" s="29" t="n">
        <f aca="false">IF(AND(ISNUMBER(M673),L673&gt;0),M673/L673,IF($B673=$B672,IF(N672=0,1,N672),1))</f>
        <v>0.796625222024867</v>
      </c>
      <c r="O673" s="30" t="n">
        <f aca="false">IF(AND(ISNUMBER(M673),L673&gt;0),M673,L673*N673)</f>
        <v>883.457371225577</v>
      </c>
      <c r="P673" s="28" t="n">
        <v>1142</v>
      </c>
      <c r="Q673" s="28"/>
      <c r="R673" s="29" t="n">
        <f aca="false">IF(AND(ISNUMBER(Q673),P673&gt;0),Q673/P673,IF($B673=$B672,IF(R672=0,1,R672),1))</f>
        <v>0.810300429184549</v>
      </c>
      <c r="S673" s="30" t="n">
        <f aca="false">IF(AND(ISNUMBER(Q673),P673&gt;0),Q673,P673*R673)</f>
        <v>925.363090128755</v>
      </c>
      <c r="T673" s="31" t="n">
        <f aca="false">DAY(EOMONTH(C673,0))</f>
        <v>31</v>
      </c>
    </row>
    <row r="674" customFormat="false" ht="15" hidden="false" customHeight="false" outlineLevel="0" collapsed="false">
      <c r="A674" s="26" t="s">
        <v>88</v>
      </c>
      <c r="B674" s="26" t="s">
        <v>52</v>
      </c>
      <c r="C674" s="27" t="n">
        <v>43040</v>
      </c>
      <c r="D674" s="28" t="n">
        <v>36.3</v>
      </c>
      <c r="E674" s="28" t="n">
        <v>45</v>
      </c>
      <c r="F674" s="29" t="n">
        <f aca="false">IF(AND(ISNUMBER(E674),D674&gt;0),E674/D674,IF($B674=$B673,IF(F673=0,1,F673),1))</f>
        <v>1.2396694214876</v>
      </c>
      <c r="G674" s="30" t="n">
        <f aca="false">IF(AND(ISNUMBER(E674),D674&gt;0),E674,D674*F674)</f>
        <v>45</v>
      </c>
      <c r="H674" s="28" t="n">
        <v>797</v>
      </c>
      <c r="I674" s="28" t="n">
        <v>1033</v>
      </c>
      <c r="J674" s="29" t="n">
        <f aca="false">IF(AND(ISNUMBER(I674),H674&gt;0),I674/H674,IF($B674=$B673,IF(J673=0,1,J673),1))</f>
        <v>1.2961104140527</v>
      </c>
      <c r="K674" s="30" t="n">
        <f aca="false">IF(AND(ISNUMBER(I674),H674&gt;0),I674,H674*J674)</f>
        <v>1033</v>
      </c>
      <c r="L674" s="28" t="n">
        <v>1043</v>
      </c>
      <c r="M674" s="28" t="n">
        <v>854</v>
      </c>
      <c r="N674" s="29" t="n">
        <f aca="false">IF(AND(ISNUMBER(M674),L674&gt;0),M674/L674,IF($B674=$B673,IF(N673=0,1,N673),1))</f>
        <v>0.818791946308725</v>
      </c>
      <c r="O674" s="30" t="n">
        <f aca="false">IF(AND(ISNUMBER(M674),L674&gt;0),M674,L674*N674)</f>
        <v>854</v>
      </c>
      <c r="P674" s="28" t="n">
        <v>1079</v>
      </c>
      <c r="Q674" s="28" t="n">
        <v>899</v>
      </c>
      <c r="R674" s="29" t="n">
        <f aca="false">IF(AND(ISNUMBER(Q674),P674&gt;0),Q674/P674,IF($B674=$B673,IF(R673=0,1,R673),1))</f>
        <v>0.833178869323448</v>
      </c>
      <c r="S674" s="30" t="n">
        <f aca="false">IF(AND(ISNUMBER(Q674),P674&gt;0),Q674,P674*R674)</f>
        <v>899</v>
      </c>
      <c r="T674" s="31" t="n">
        <f aca="false">DAY(EOMONTH(C674,0))</f>
        <v>30</v>
      </c>
    </row>
    <row r="675" customFormat="false" ht="15" hidden="false" customHeight="false" outlineLevel="0" collapsed="false">
      <c r="A675" s="26" t="s">
        <v>88</v>
      </c>
      <c r="B675" s="26" t="s">
        <v>52</v>
      </c>
      <c r="C675" s="27" t="n">
        <v>43070</v>
      </c>
      <c r="D675" s="28" t="n">
        <v>36.1</v>
      </c>
      <c r="E675" s="28"/>
      <c r="F675" s="29" t="n">
        <f aca="false">IF(AND(ISNUMBER(E675),D675&gt;0),E675/D675,IF($B675=$B674,IF(F674=0,1,F674),1))</f>
        <v>1.2396694214876</v>
      </c>
      <c r="G675" s="30" t="n">
        <f aca="false">IF(AND(ISNUMBER(E675),D675&gt;0),E675,D675*F675)</f>
        <v>44.7520661157025</v>
      </c>
      <c r="H675" s="28" t="n">
        <v>668</v>
      </c>
      <c r="I675" s="28"/>
      <c r="J675" s="29" t="n">
        <f aca="false">IF(AND(ISNUMBER(I675),H675&gt;0),I675/H675,IF($B675=$B674,IF(J674=0,1,J674),1))</f>
        <v>1.2961104140527</v>
      </c>
      <c r="K675" s="30" t="n">
        <f aca="false">IF(AND(ISNUMBER(I675),H675&gt;0),I675,H675*J675)</f>
        <v>865.801756587202</v>
      </c>
      <c r="L675" s="28" t="n">
        <v>1003</v>
      </c>
      <c r="M675" s="28"/>
      <c r="N675" s="29" t="n">
        <f aca="false">IF(AND(ISNUMBER(M675),L675&gt;0),M675/L675,IF($B675=$B674,IF(N674=0,1,N674),1))</f>
        <v>0.818791946308725</v>
      </c>
      <c r="O675" s="30" t="n">
        <f aca="false">IF(AND(ISNUMBER(M675),L675&gt;0),M675,L675*N675)</f>
        <v>821.248322147651</v>
      </c>
      <c r="P675" s="28" t="n">
        <v>1040</v>
      </c>
      <c r="Q675" s="28"/>
      <c r="R675" s="29" t="n">
        <f aca="false">IF(AND(ISNUMBER(Q675),P675&gt;0),Q675/P675,IF($B675=$B674,IF(R674=0,1,R674),1))</f>
        <v>0.833178869323448</v>
      </c>
      <c r="S675" s="30" t="n">
        <f aca="false">IF(AND(ISNUMBER(Q675),P675&gt;0),Q675,P675*R675)</f>
        <v>866.506024096386</v>
      </c>
      <c r="T675" s="31" t="n">
        <f aca="false">DAY(EOMONTH(C675,0))</f>
        <v>31</v>
      </c>
    </row>
    <row r="676" customFormat="false" ht="15" hidden="false" customHeight="false" outlineLevel="0" collapsed="false">
      <c r="A676" s="26" t="s">
        <v>88</v>
      </c>
      <c r="B676" s="26" t="s">
        <v>52</v>
      </c>
      <c r="C676" s="27" t="n">
        <v>43101</v>
      </c>
      <c r="D676" s="28" t="n">
        <v>39.2</v>
      </c>
      <c r="E676" s="28" t="n">
        <v>70</v>
      </c>
      <c r="F676" s="29" t="n">
        <f aca="false">IF(AND(ISNUMBER(E676),D676&gt;0),E676/D676,IF($B676=$B675,IF(F675=0,1,F675),1))</f>
        <v>1.78571428571429</v>
      </c>
      <c r="G676" s="30" t="n">
        <f aca="false">IF(AND(ISNUMBER(E676),D676&gt;0),E676,D676*F676)</f>
        <v>70</v>
      </c>
      <c r="H676" s="28" t="n">
        <v>598</v>
      </c>
      <c r="I676" s="28" t="n">
        <v>846</v>
      </c>
      <c r="J676" s="29" t="n">
        <f aca="false">IF(AND(ISNUMBER(I676),H676&gt;0),I676/H676,IF($B676=$B675,IF(J675=0,1,J675),1))</f>
        <v>1.41471571906355</v>
      </c>
      <c r="K676" s="30" t="n">
        <f aca="false">IF(AND(ISNUMBER(I676),H676&gt;0),I676,H676*J676)</f>
        <v>846</v>
      </c>
      <c r="L676" s="28" t="n">
        <v>1281</v>
      </c>
      <c r="M676" s="28" t="n">
        <v>1333</v>
      </c>
      <c r="N676" s="29" t="n">
        <f aca="false">IF(AND(ISNUMBER(M676),L676&gt;0),M676/L676,IF($B676=$B675,IF(N675=0,1,N675),1))</f>
        <v>1.04059328649493</v>
      </c>
      <c r="O676" s="30" t="n">
        <f aca="false">IF(AND(ISNUMBER(M676),L676&gt;0),M676,L676*N676)</f>
        <v>1333</v>
      </c>
      <c r="P676" s="28" t="n">
        <v>1321</v>
      </c>
      <c r="Q676" s="28" t="n">
        <v>1403</v>
      </c>
      <c r="R676" s="29" t="n">
        <f aca="false">IF(AND(ISNUMBER(Q676),P676&gt;0),Q676/P676,IF($B676=$B675,IF(R675=0,1,R675),1))</f>
        <v>1.06207418622256</v>
      </c>
      <c r="S676" s="30" t="n">
        <f aca="false">IF(AND(ISNUMBER(Q676),P676&gt;0),Q676,P676*R676)</f>
        <v>1403</v>
      </c>
      <c r="T676" s="31" t="n">
        <f aca="false">DAY(EOMONTH(C676,0))</f>
        <v>31</v>
      </c>
    </row>
    <row r="677" customFormat="false" ht="15" hidden="false" customHeight="false" outlineLevel="0" collapsed="false">
      <c r="A677" s="26" t="s">
        <v>88</v>
      </c>
      <c r="B677" s="26" t="s">
        <v>52</v>
      </c>
      <c r="C677" s="27" t="n">
        <v>43132</v>
      </c>
      <c r="D677" s="28" t="n">
        <v>51.3</v>
      </c>
      <c r="E677" s="28" t="n">
        <v>51</v>
      </c>
      <c r="F677" s="29" t="n">
        <f aca="false">IF(AND(ISNUMBER(E677),D677&gt;0),E677/D677,IF($B677=$B676,IF(F676=0,1,F676),1))</f>
        <v>0.994152046783626</v>
      </c>
      <c r="G677" s="30" t="n">
        <f aca="false">IF(AND(ISNUMBER(E677),D677&gt;0),E677,D677*F677)</f>
        <v>51</v>
      </c>
      <c r="H677" s="28" t="n">
        <v>758</v>
      </c>
      <c r="I677" s="28" t="n">
        <v>1677.5</v>
      </c>
      <c r="J677" s="29" t="n">
        <f aca="false">IF(AND(ISNUMBER(I677),H677&gt;0),I677/H677,IF($B677=$B676,IF(J676=0,1,J676),1))</f>
        <v>2.21306068601583</v>
      </c>
      <c r="K677" s="30" t="n">
        <f aca="false">IF(AND(ISNUMBER(I677),H677&gt;0),I677,H677*J677)</f>
        <v>1677.5</v>
      </c>
      <c r="L677" s="28" t="n">
        <v>1478</v>
      </c>
      <c r="M677" s="28" t="n">
        <v>965</v>
      </c>
      <c r="N677" s="29" t="n">
        <f aca="false">IF(AND(ISNUMBER(M677),L677&gt;0),M677/L677,IF($B677=$B676,IF(N676=0,1,N676),1))</f>
        <v>0.652909336941813</v>
      </c>
      <c r="O677" s="30" t="n">
        <f aca="false">IF(AND(ISNUMBER(M677),L677&gt;0),M677,L677*N677)</f>
        <v>965</v>
      </c>
      <c r="P677" s="28" t="n">
        <v>1529</v>
      </c>
      <c r="Q677" s="28" t="n">
        <v>1016</v>
      </c>
      <c r="R677" s="29" t="n">
        <f aca="false">IF(AND(ISNUMBER(Q677),P677&gt;0),Q677/P677,IF($B677=$B676,IF(R676=0,1,R676),1))</f>
        <v>0.664486592544147</v>
      </c>
      <c r="S677" s="30" t="n">
        <f aca="false">IF(AND(ISNUMBER(Q677),P677&gt;0),Q677,P677*R677)</f>
        <v>1016</v>
      </c>
      <c r="T677" s="31" t="n">
        <f aca="false">DAY(EOMONTH(C677,0))</f>
        <v>28</v>
      </c>
    </row>
    <row r="678" customFormat="false" ht="15" hidden="false" customHeight="false" outlineLevel="0" collapsed="false">
      <c r="A678" s="26" t="s">
        <v>88</v>
      </c>
      <c r="B678" s="26" t="s">
        <v>52</v>
      </c>
      <c r="C678" s="27" t="n">
        <v>43160</v>
      </c>
      <c r="D678" s="28" t="n">
        <v>60.2</v>
      </c>
      <c r="E678" s="28" t="n">
        <v>74</v>
      </c>
      <c r="F678" s="29" t="n">
        <f aca="false">IF(AND(ISNUMBER(E678),D678&gt;0),E678/D678,IF($B678=$B677,IF(F677=0,1,F677),1))</f>
        <v>1.22923588039867</v>
      </c>
      <c r="G678" s="30" t="n">
        <f aca="false">IF(AND(ISNUMBER(E678),D678&gt;0),E678,D678*F678)</f>
        <v>74</v>
      </c>
      <c r="H678" s="28" t="n">
        <v>1085</v>
      </c>
      <c r="I678" s="28" t="n">
        <v>1488</v>
      </c>
      <c r="J678" s="29" t="n">
        <f aca="false">IF(AND(ISNUMBER(I678),H678&gt;0),I678/H678,IF($B678=$B677,IF(J677=0,1,J677),1))</f>
        <v>1.37142857142857</v>
      </c>
      <c r="K678" s="30" t="n">
        <f aca="false">IF(AND(ISNUMBER(I678),H678&gt;0),I678,H678*J678)</f>
        <v>1488</v>
      </c>
      <c r="L678" s="28" t="n">
        <v>1554</v>
      </c>
      <c r="M678" s="28" t="n">
        <v>1397</v>
      </c>
      <c r="N678" s="29" t="n">
        <f aca="false">IF(AND(ISNUMBER(M678),L678&gt;0),M678/L678,IF($B678=$B677,IF(N677=0,1,N677),1))</f>
        <v>0.898970398970399</v>
      </c>
      <c r="O678" s="30" t="n">
        <f aca="false">IF(AND(ISNUMBER(M678),L678&gt;0),M678,L678*N678)</f>
        <v>1397</v>
      </c>
      <c r="P678" s="28" t="n">
        <v>1614</v>
      </c>
      <c r="Q678" s="28" t="n">
        <v>1471</v>
      </c>
      <c r="R678" s="29" t="n">
        <f aca="false">IF(AND(ISNUMBER(Q678),P678&gt;0),Q678/P678,IF($B678=$B677,IF(R677=0,1,R677),1))</f>
        <v>0.911400247831475</v>
      </c>
      <c r="S678" s="30" t="n">
        <f aca="false">IF(AND(ISNUMBER(Q678),P678&gt;0),Q678,P678*R678)</f>
        <v>1471</v>
      </c>
      <c r="T678" s="31" t="n">
        <f aca="false">DAY(EOMONTH(C678,0))</f>
        <v>31</v>
      </c>
    </row>
    <row r="679" customFormat="false" ht="15" hidden="false" customHeight="false" outlineLevel="0" collapsed="false">
      <c r="A679" s="26" t="s">
        <v>88</v>
      </c>
      <c r="B679" s="26" t="s">
        <v>52</v>
      </c>
      <c r="C679" s="27" t="n">
        <v>43191</v>
      </c>
      <c r="D679" s="28" t="n">
        <v>47.3</v>
      </c>
      <c r="E679" s="28" t="n">
        <v>56.5</v>
      </c>
      <c r="F679" s="29" t="n">
        <f aca="false">IF(AND(ISNUMBER(E679),D679&gt;0),E679/D679,IF($B679=$B678,IF(F678=0,1,F678),1))</f>
        <v>1.19450317124736</v>
      </c>
      <c r="G679" s="30" t="n">
        <f aca="false">IF(AND(ISNUMBER(E679),D679&gt;0),E679,D679*F679)</f>
        <v>56.5</v>
      </c>
      <c r="H679" s="28" t="n">
        <v>1042</v>
      </c>
      <c r="I679" s="28" t="n">
        <v>1143</v>
      </c>
      <c r="J679" s="29" t="n">
        <f aca="false">IF(AND(ISNUMBER(I679),H679&gt;0),I679/H679,IF($B679=$B678,IF(J678=0,1,J678),1))</f>
        <v>1.09692898272553</v>
      </c>
      <c r="K679" s="30" t="n">
        <f aca="false">IF(AND(ISNUMBER(I679),H679&gt;0),I679,H679*J679)</f>
        <v>1143</v>
      </c>
      <c r="L679" s="28" t="n">
        <v>1212</v>
      </c>
      <c r="M679" s="28" t="n">
        <v>1074.5</v>
      </c>
      <c r="N679" s="29" t="n">
        <f aca="false">IF(AND(ISNUMBER(M679),L679&gt;0),M679/L679,IF($B679=$B678,IF(N678=0,1,N678),1))</f>
        <v>0.886551155115512</v>
      </c>
      <c r="O679" s="30" t="n">
        <f aca="false">IF(AND(ISNUMBER(M679),L679&gt;0),M679,L679*N679)</f>
        <v>1074.5</v>
      </c>
      <c r="P679" s="28" t="n">
        <v>1259</v>
      </c>
      <c r="Q679" s="28" t="n">
        <v>1131.5</v>
      </c>
      <c r="R679" s="29" t="n">
        <f aca="false">IF(AND(ISNUMBER(Q679),P679&gt;0),Q679/P679,IF($B679=$B678,IF(R678=0,1,R678),1))</f>
        <v>0.898729150119142</v>
      </c>
      <c r="S679" s="30" t="n">
        <f aca="false">IF(AND(ISNUMBER(Q679),P679&gt;0),Q679,P679*R679)</f>
        <v>1131.5</v>
      </c>
      <c r="T679" s="31" t="n">
        <f aca="false">DAY(EOMONTH(C679,0))</f>
        <v>30</v>
      </c>
    </row>
    <row r="680" customFormat="false" ht="15" hidden="false" customHeight="false" outlineLevel="0" collapsed="false">
      <c r="A680" s="26" t="s">
        <v>88</v>
      </c>
      <c r="B680" s="26" t="s">
        <v>52</v>
      </c>
      <c r="C680" s="27" t="n">
        <v>43221</v>
      </c>
      <c r="D680" s="28" t="n">
        <v>51.4</v>
      </c>
      <c r="E680" s="28" t="n">
        <v>60</v>
      </c>
      <c r="F680" s="29" t="n">
        <f aca="false">IF(AND(ISNUMBER(E680),D680&gt;0),E680/D680,IF($B680=$B679,IF(F679=0,1,F679),1))</f>
        <v>1.16731517509728</v>
      </c>
      <c r="G680" s="30" t="n">
        <f aca="false">IF(AND(ISNUMBER(E680),D680&gt;0),E680,D680*F680)</f>
        <v>60</v>
      </c>
      <c r="H680" s="28" t="n">
        <v>668</v>
      </c>
      <c r="I680" s="28" t="n">
        <v>858</v>
      </c>
      <c r="J680" s="29" t="n">
        <f aca="false">IF(AND(ISNUMBER(I680),H680&gt;0),I680/H680,IF($B680=$B679,IF(J679=0,1,J679),1))</f>
        <v>1.28443113772455</v>
      </c>
      <c r="K680" s="30" t="n">
        <f aca="false">IF(AND(ISNUMBER(I680),H680&gt;0),I680,H680*J680)</f>
        <v>858</v>
      </c>
      <c r="L680" s="28" t="n">
        <v>1387</v>
      </c>
      <c r="M680" s="28" t="n">
        <v>1146</v>
      </c>
      <c r="N680" s="29" t="n">
        <f aca="false">IF(AND(ISNUMBER(M680),L680&gt;0),M680/L680,IF($B680=$B679,IF(N679=0,1,N679),1))</f>
        <v>0.826243691420332</v>
      </c>
      <c r="O680" s="30" t="n">
        <f aca="false">IF(AND(ISNUMBER(M680),L680&gt;0),M680,L680*N680)</f>
        <v>1146</v>
      </c>
      <c r="P680" s="28" t="n">
        <v>1439</v>
      </c>
      <c r="Q680" s="28" t="n">
        <v>1207</v>
      </c>
      <c r="R680" s="29" t="n">
        <f aca="false">IF(AND(ISNUMBER(Q680),P680&gt;0),Q680/P680,IF($B680=$B679,IF(R679=0,1,R679),1))</f>
        <v>0.838776928422516</v>
      </c>
      <c r="S680" s="30" t="n">
        <f aca="false">IF(AND(ISNUMBER(Q680),P680&gt;0),Q680,P680*R680)</f>
        <v>1207</v>
      </c>
      <c r="T680" s="31" t="n">
        <f aca="false">DAY(EOMONTH(C680,0))</f>
        <v>31</v>
      </c>
    </row>
    <row r="681" customFormat="false" ht="15" hidden="false" customHeight="false" outlineLevel="0" collapsed="false">
      <c r="A681" s="26" t="s">
        <v>88</v>
      </c>
      <c r="B681" s="26" t="s">
        <v>52</v>
      </c>
      <c r="C681" s="27" t="n">
        <v>43252</v>
      </c>
      <c r="D681" s="28" t="n">
        <v>43.7</v>
      </c>
      <c r="E681" s="28" t="n">
        <v>56</v>
      </c>
      <c r="F681" s="29" t="n">
        <f aca="false">IF(AND(ISNUMBER(E681),D681&gt;0),E681/D681,IF($B681=$B680,IF(F680=0,1,F680),1))</f>
        <v>1.28146453089245</v>
      </c>
      <c r="G681" s="30" t="n">
        <f aca="false">IF(AND(ISNUMBER(E681),D681&gt;0),E681,D681*F681)</f>
        <v>56</v>
      </c>
      <c r="H681" s="28" t="n">
        <v>619</v>
      </c>
      <c r="I681" s="28" t="n">
        <v>806</v>
      </c>
      <c r="J681" s="29" t="n">
        <f aca="false">IF(AND(ISNUMBER(I681),H681&gt;0),I681/H681,IF($B681=$B680,IF(J680=0,1,J680),1))</f>
        <v>1.30210016155089</v>
      </c>
      <c r="K681" s="30" t="n">
        <f aca="false">IF(AND(ISNUMBER(I681),H681&gt;0),I681,H681*J681)</f>
        <v>806</v>
      </c>
      <c r="L681" s="28" t="n">
        <v>1291</v>
      </c>
      <c r="M681" s="28" t="n">
        <v>1069</v>
      </c>
      <c r="N681" s="29" t="n">
        <f aca="false">IF(AND(ISNUMBER(M681),L681&gt;0),M681/L681,IF($B681=$B680,IF(N680=0,1,N680),1))</f>
        <v>0.828040278853602</v>
      </c>
      <c r="O681" s="30" t="n">
        <f aca="false">IF(AND(ISNUMBER(M681),L681&gt;0),M681,L681*N681)</f>
        <v>1069</v>
      </c>
      <c r="P681" s="28" t="n">
        <v>1335</v>
      </c>
      <c r="Q681" s="28" t="n">
        <v>1126</v>
      </c>
      <c r="R681" s="29" t="n">
        <f aca="false">IF(AND(ISNUMBER(Q681),P681&gt;0),Q681/P681,IF($B681=$B680,IF(R680=0,1,R680),1))</f>
        <v>0.843445692883895</v>
      </c>
      <c r="S681" s="30" t="n">
        <f aca="false">IF(AND(ISNUMBER(Q681),P681&gt;0),Q681,P681*R681)</f>
        <v>1126</v>
      </c>
      <c r="T681" s="31" t="n">
        <f aca="false">DAY(EOMONTH(C681,0))</f>
        <v>30</v>
      </c>
    </row>
    <row r="682" customFormat="false" ht="15" hidden="false" customHeight="false" outlineLevel="0" collapsed="false">
      <c r="A682" s="26" t="s">
        <v>88</v>
      </c>
      <c r="B682" s="26" t="s">
        <v>52</v>
      </c>
      <c r="C682" s="27" t="n">
        <v>43282</v>
      </c>
      <c r="D682" s="28" t="n">
        <v>44.9</v>
      </c>
      <c r="E682" s="28" t="n">
        <v>58</v>
      </c>
      <c r="F682" s="29" t="n">
        <f aca="false">IF(AND(ISNUMBER(E682),D682&gt;0),E682/D682,IF($B682=$B681,IF(F681=0,1,F681),1))</f>
        <v>1.29175946547884</v>
      </c>
      <c r="G682" s="30" t="n">
        <f aca="false">IF(AND(ISNUMBER(E682),D682&gt;0),E682,D682*F682)</f>
        <v>58</v>
      </c>
      <c r="H682" s="28" t="n">
        <v>694</v>
      </c>
      <c r="I682" s="28" t="n">
        <v>1127</v>
      </c>
      <c r="J682" s="29" t="n">
        <f aca="false">IF(AND(ISNUMBER(I682),H682&gt;0),I682/H682,IF($B682=$B681,IF(J681=0,1,J681),1))</f>
        <v>1.62391930835735</v>
      </c>
      <c r="K682" s="30" t="n">
        <f aca="false">IF(AND(ISNUMBER(I682),H682&gt;0),I682,H682*J682)</f>
        <v>1127</v>
      </c>
      <c r="L682" s="28" t="n">
        <v>1244</v>
      </c>
      <c r="M682" s="28" t="n">
        <v>1099</v>
      </c>
      <c r="N682" s="29" t="n">
        <f aca="false">IF(AND(ISNUMBER(M682),L682&gt;0),M682/L682,IF($B682=$B681,IF(N681=0,1,N681),1))</f>
        <v>0.883440514469453</v>
      </c>
      <c r="O682" s="30" t="n">
        <f aca="false">IF(AND(ISNUMBER(M682),L682&gt;0),M682,L682*N682)</f>
        <v>1099</v>
      </c>
      <c r="P682" s="28" t="n">
        <v>1289</v>
      </c>
      <c r="Q682" s="28" t="n">
        <v>1157</v>
      </c>
      <c r="R682" s="29" t="n">
        <f aca="false">IF(AND(ISNUMBER(Q682),P682&gt;0),Q682/P682,IF($B682=$B681,IF(R681=0,1,R681),1))</f>
        <v>0.897595034910784</v>
      </c>
      <c r="S682" s="30" t="n">
        <f aca="false">IF(AND(ISNUMBER(Q682),P682&gt;0),Q682,P682*R682)</f>
        <v>1157</v>
      </c>
      <c r="T682" s="31" t="n">
        <f aca="false">DAY(EOMONTH(C682,0))</f>
        <v>31</v>
      </c>
    </row>
    <row r="683" customFormat="false" ht="15" hidden="false" customHeight="false" outlineLevel="0" collapsed="false">
      <c r="A683" s="26" t="s">
        <v>88</v>
      </c>
      <c r="B683" s="26" t="s">
        <v>52</v>
      </c>
      <c r="C683" s="27" t="n">
        <v>43313</v>
      </c>
      <c r="D683" s="28" t="n">
        <v>39.2</v>
      </c>
      <c r="E683" s="28" t="n">
        <v>27</v>
      </c>
      <c r="F683" s="29" t="n">
        <f aca="false">IF(AND(ISNUMBER(E683),D683&gt;0),E683/D683,IF($B683=$B682,IF(F682=0,1,F682),1))</f>
        <v>0.688775510204082</v>
      </c>
      <c r="G683" s="30" t="n">
        <f aca="false">IF(AND(ISNUMBER(E683),D683&gt;0),E683,D683*F683)</f>
        <v>27</v>
      </c>
      <c r="H683" s="28" t="n">
        <v>811</v>
      </c>
      <c r="I683" s="28" t="n">
        <v>1507</v>
      </c>
      <c r="J683" s="29" t="n">
        <f aca="false">IF(AND(ISNUMBER(I683),H683&gt;0),I683/H683,IF($B683=$B682,IF(J682=0,1,J682),1))</f>
        <v>1.85819975339088</v>
      </c>
      <c r="K683" s="30" t="n">
        <f aca="false">IF(AND(ISNUMBER(I683),H683&gt;0),I683,H683*J683)</f>
        <v>1507</v>
      </c>
      <c r="L683" s="28" t="n">
        <v>1304</v>
      </c>
      <c r="M683" s="28" t="n">
        <v>1301</v>
      </c>
      <c r="N683" s="29" t="n">
        <f aca="false">IF(AND(ISNUMBER(M683),L683&gt;0),M683/L683,IF($B683=$B682,IF(N682=0,1,N682),1))</f>
        <v>0.997699386503067</v>
      </c>
      <c r="O683" s="30" t="n">
        <f aca="false">IF(AND(ISNUMBER(M683),L683&gt;0),M683,L683*N683)</f>
        <v>1301</v>
      </c>
      <c r="P683" s="28" t="n">
        <v>1343</v>
      </c>
      <c r="Q683" s="28" t="n">
        <v>1327</v>
      </c>
      <c r="R683" s="29" t="n">
        <f aca="false">IF(AND(ISNUMBER(Q683),P683&gt;0),Q683/P683,IF($B683=$B682,IF(R682=0,1,R682),1))</f>
        <v>0.988086373790022</v>
      </c>
      <c r="S683" s="30" t="n">
        <f aca="false">IF(AND(ISNUMBER(Q683),P683&gt;0),Q683,P683*R683)</f>
        <v>1327</v>
      </c>
      <c r="T683" s="31" t="n">
        <f aca="false">DAY(EOMONTH(C683,0))</f>
        <v>31</v>
      </c>
    </row>
    <row r="684" customFormat="false" ht="15" hidden="false" customHeight="false" outlineLevel="0" collapsed="false">
      <c r="A684" s="26" t="s">
        <v>88</v>
      </c>
      <c r="B684" s="26" t="s">
        <v>52</v>
      </c>
      <c r="C684" s="27" t="n">
        <v>43344</v>
      </c>
      <c r="D684" s="28" t="n">
        <v>19.5</v>
      </c>
      <c r="E684" s="28" t="n">
        <v>24</v>
      </c>
      <c r="F684" s="29" t="n">
        <f aca="false">IF(AND(ISNUMBER(E684),D684&gt;0),E684/D684,IF($B684=$B683,IF(F683=0,1,F683),1))</f>
        <v>1.23076923076923</v>
      </c>
      <c r="G684" s="30" t="n">
        <f aca="false">IF(AND(ISNUMBER(E684),D684&gt;0),E684,D684*F684)</f>
        <v>24</v>
      </c>
      <c r="H684" s="28" t="n">
        <v>1197</v>
      </c>
      <c r="I684" s="28" t="n">
        <v>1416</v>
      </c>
      <c r="J684" s="29" t="n">
        <f aca="false">IF(AND(ISNUMBER(I684),H684&gt;0),I684/H684,IF($B684=$B683,IF(J683=0,1,J683),1))</f>
        <v>1.18295739348371</v>
      </c>
      <c r="K684" s="30" t="n">
        <f aca="false">IF(AND(ISNUMBER(I684),H684&gt;0),I684,H684*J684)</f>
        <v>1416</v>
      </c>
      <c r="L684" s="28" t="n">
        <v>1429</v>
      </c>
      <c r="M684" s="28" t="n">
        <v>1192</v>
      </c>
      <c r="N684" s="29" t="n">
        <f aca="false">IF(AND(ISNUMBER(M684),L684&gt;0),M684/L684,IF($B684=$B683,IF(N683=0,1,N683),1))</f>
        <v>0.834149755073478</v>
      </c>
      <c r="O684" s="30" t="n">
        <f aca="false">IF(AND(ISNUMBER(M684),L684&gt;0),M684,L684*N684)</f>
        <v>1192</v>
      </c>
      <c r="P684" s="28" t="n">
        <v>1448</v>
      </c>
      <c r="Q684" s="28" t="n">
        <v>1216</v>
      </c>
      <c r="R684" s="29" t="n">
        <f aca="false">IF(AND(ISNUMBER(Q684),P684&gt;0),Q684/P684,IF($B684=$B683,IF(R683=0,1,R683),1))</f>
        <v>0.839779005524862</v>
      </c>
      <c r="S684" s="30" t="n">
        <f aca="false">IF(AND(ISNUMBER(Q684),P684&gt;0),Q684,P684*R684)</f>
        <v>1216</v>
      </c>
      <c r="T684" s="31" t="n">
        <f aca="false">DAY(EOMONTH(C684,0))</f>
        <v>30</v>
      </c>
    </row>
    <row r="685" customFormat="false" ht="15" hidden="false" customHeight="false" outlineLevel="0" collapsed="false">
      <c r="A685" s="26" t="s">
        <v>88</v>
      </c>
      <c r="B685" s="26" t="s">
        <v>52</v>
      </c>
      <c r="C685" s="27" t="n">
        <v>43374</v>
      </c>
      <c r="D685" s="28" t="n">
        <v>23.6</v>
      </c>
      <c r="E685" s="28" t="n">
        <v>29</v>
      </c>
      <c r="F685" s="29" t="n">
        <f aca="false">IF(AND(ISNUMBER(E685),D685&gt;0),E685/D685,IF($B685=$B684,IF(F684=0,1,F684),1))</f>
        <v>1.22881355932203</v>
      </c>
      <c r="G685" s="30" t="n">
        <f aca="false">IF(AND(ISNUMBER(E685),D685&gt;0),E685,D685*F685)</f>
        <v>29</v>
      </c>
      <c r="H685" s="28" t="n">
        <v>1409</v>
      </c>
      <c r="I685" s="28" t="n">
        <v>1530</v>
      </c>
      <c r="J685" s="29" t="n">
        <f aca="false">IF(AND(ISNUMBER(I685),H685&gt;0),I685/H685,IF($B685=$B684,IF(J684=0,1,J684),1))</f>
        <v>1.08587650816182</v>
      </c>
      <c r="K685" s="30" t="n">
        <f aca="false">IF(AND(ISNUMBER(I685),H685&gt;0),I685,H685*J685)</f>
        <v>1530</v>
      </c>
      <c r="L685" s="28" t="n">
        <v>1614</v>
      </c>
      <c r="M685" s="28" t="n">
        <v>1425</v>
      </c>
      <c r="N685" s="29" t="n">
        <f aca="false">IF(AND(ISNUMBER(M685),L685&gt;0),M685/L685,IF($B685=$B684,IF(N684=0,1,N684),1))</f>
        <v>0.882899628252788</v>
      </c>
      <c r="O685" s="30" t="n">
        <f aca="false">IF(AND(ISNUMBER(M685),L685&gt;0),M685,L685*N685)</f>
        <v>1425</v>
      </c>
      <c r="P685" s="28" t="n">
        <v>1638</v>
      </c>
      <c r="Q685" s="28" t="n">
        <v>1454</v>
      </c>
      <c r="R685" s="29" t="n">
        <f aca="false">IF(AND(ISNUMBER(Q685),P685&gt;0),Q685/P685,IF($B685=$B684,IF(R684=0,1,R684),1))</f>
        <v>0.887667887667888</v>
      </c>
      <c r="S685" s="30" t="n">
        <f aca="false">IF(AND(ISNUMBER(Q685),P685&gt;0),Q685,P685*R685)</f>
        <v>1454</v>
      </c>
      <c r="T685" s="31" t="n">
        <f aca="false">DAY(EOMONTH(C685,0))</f>
        <v>31</v>
      </c>
    </row>
    <row r="686" customFormat="false" ht="15" hidden="false" customHeight="false" outlineLevel="0" collapsed="false">
      <c r="A686" s="26" t="s">
        <v>88</v>
      </c>
      <c r="B686" s="26" t="s">
        <v>52</v>
      </c>
      <c r="C686" s="27" t="n">
        <v>43405</v>
      </c>
      <c r="D686" s="28" t="n">
        <v>24.1</v>
      </c>
      <c r="E686" s="28" t="n">
        <v>28</v>
      </c>
      <c r="F686" s="29" t="n">
        <f aca="false">IF(AND(ISNUMBER(E686),D686&gt;0),E686/D686,IF($B686=$B685,IF(F685=0,1,F685),1))</f>
        <v>1.16182572614108</v>
      </c>
      <c r="G686" s="30" t="n">
        <f aca="false">IF(AND(ISNUMBER(E686),D686&gt;0),E686,D686*F686)</f>
        <v>28</v>
      </c>
      <c r="H686" s="28" t="n">
        <v>1389</v>
      </c>
      <c r="I686" s="28" t="n">
        <v>1519</v>
      </c>
      <c r="J686" s="29" t="n">
        <f aca="false">IF(AND(ISNUMBER(I686),H686&gt;0),I686/H686,IF($B686=$B685,IF(J685=0,1,J685),1))</f>
        <v>1.09359251259899</v>
      </c>
      <c r="K686" s="30" t="n">
        <f aca="false">IF(AND(ISNUMBER(I686),H686&gt;0),I686,H686*J686)</f>
        <v>1519</v>
      </c>
      <c r="L686" s="28" t="n">
        <v>1628</v>
      </c>
      <c r="M686" s="28" t="n">
        <v>1369</v>
      </c>
      <c r="N686" s="29" t="n">
        <f aca="false">IF(AND(ISNUMBER(M686),L686&gt;0),M686/L686,IF($B686=$B685,IF(N685=0,1,N685),1))</f>
        <v>0.840909090909091</v>
      </c>
      <c r="O686" s="30" t="n">
        <f aca="false">IF(AND(ISNUMBER(M686),L686&gt;0),M686,L686*N686)</f>
        <v>1369</v>
      </c>
      <c r="P686" s="28" t="n">
        <v>1652</v>
      </c>
      <c r="Q686" s="28" t="n">
        <v>1397</v>
      </c>
      <c r="R686" s="29" t="n">
        <f aca="false">IF(AND(ISNUMBER(Q686),P686&gt;0),Q686/P686,IF($B686=$B685,IF(R685=0,1,R685),1))</f>
        <v>0.845641646489104</v>
      </c>
      <c r="S686" s="30" t="n">
        <f aca="false">IF(AND(ISNUMBER(Q686),P686&gt;0),Q686,P686*R686)</f>
        <v>1397</v>
      </c>
      <c r="T686" s="31" t="n">
        <f aca="false">DAY(EOMONTH(C686,0))</f>
        <v>30</v>
      </c>
    </row>
    <row r="687" customFormat="false" ht="15" hidden="false" customHeight="false" outlineLevel="0" collapsed="false">
      <c r="A687" s="26" t="s">
        <v>88</v>
      </c>
      <c r="B687" s="26" t="s">
        <v>52</v>
      </c>
      <c r="C687" s="27" t="n">
        <v>43435</v>
      </c>
      <c r="D687" s="28" t="n">
        <v>23.5</v>
      </c>
      <c r="E687" s="28" t="n">
        <v>25</v>
      </c>
      <c r="F687" s="29" t="n">
        <f aca="false">IF(AND(ISNUMBER(E687),D687&gt;0),E687/D687,IF($B687=$B686,IF(F686=0,1,F686),1))</f>
        <v>1.06382978723404</v>
      </c>
      <c r="G687" s="30" t="n">
        <f aca="false">IF(AND(ISNUMBER(E687),D687&gt;0),E687,D687*F687)</f>
        <v>25</v>
      </c>
      <c r="H687" s="28" t="n">
        <v>1157</v>
      </c>
      <c r="I687" s="28" t="n">
        <v>1352</v>
      </c>
      <c r="J687" s="29" t="n">
        <f aca="false">IF(AND(ISNUMBER(I687),H687&gt;0),I687/H687,IF($B687=$B686,IF(J686=0,1,J686),1))</f>
        <v>1.1685393258427</v>
      </c>
      <c r="K687" s="30" t="n">
        <f aca="false">IF(AND(ISNUMBER(I687),H687&gt;0),I687,H687*J687)</f>
        <v>1352</v>
      </c>
      <c r="L687" s="28" t="n">
        <v>1494</v>
      </c>
      <c r="M687" s="28" t="n">
        <v>1242.5</v>
      </c>
      <c r="N687" s="29" t="n">
        <f aca="false">IF(AND(ISNUMBER(M687),L687&gt;0),M687/L687,IF($B687=$B686,IF(N686=0,1,N686),1))</f>
        <v>0.831659973226238</v>
      </c>
      <c r="O687" s="30" t="n">
        <f aca="false">IF(AND(ISNUMBER(M687),L687&gt;0),M687,L687*N687)</f>
        <v>1242.5</v>
      </c>
      <c r="P687" s="28" t="n">
        <v>1517</v>
      </c>
      <c r="Q687" s="28" t="n">
        <v>1268</v>
      </c>
      <c r="R687" s="29" t="n">
        <f aca="false">IF(AND(ISNUMBER(Q687),P687&gt;0),Q687/P687,IF($B687=$B686,IF(R686=0,1,R686),1))</f>
        <v>0.835860250494397</v>
      </c>
      <c r="S687" s="30" t="n">
        <f aca="false">IF(AND(ISNUMBER(Q687),P687&gt;0),Q687,P687*R687)</f>
        <v>1268</v>
      </c>
      <c r="T687" s="31" t="n">
        <f aca="false">DAY(EOMONTH(C687,0))</f>
        <v>31</v>
      </c>
    </row>
    <row r="688" customFormat="false" ht="15" hidden="false" customHeight="false" outlineLevel="0" collapsed="false">
      <c r="A688" s="26" t="s">
        <v>88</v>
      </c>
      <c r="B688" s="26" t="s">
        <v>52</v>
      </c>
      <c r="C688" s="27" t="n">
        <v>43466</v>
      </c>
      <c r="D688" s="28" t="n">
        <v>23.6</v>
      </c>
      <c r="E688" s="28" t="n">
        <v>25</v>
      </c>
      <c r="F688" s="29" t="n">
        <f aca="false">IF(AND(ISNUMBER(E688),D688&gt;0),E688/D688,IF($B688=$B687,IF(F687=0,1,F687),1))</f>
        <v>1.05932203389831</v>
      </c>
      <c r="G688" s="30" t="n">
        <f aca="false">IF(AND(ISNUMBER(E688),D688&gt;0),E688,D688*F688)</f>
        <v>25</v>
      </c>
      <c r="H688" s="28" t="n">
        <v>1137</v>
      </c>
      <c r="I688" s="28" t="n">
        <v>1248</v>
      </c>
      <c r="J688" s="29" t="n">
        <f aca="false">IF(AND(ISNUMBER(I688),H688&gt;0),I688/H688,IF($B688=$B687,IF(J687=0,1,J687),1))</f>
        <v>1.0976253298153</v>
      </c>
      <c r="K688" s="30" t="n">
        <f aca="false">IF(AND(ISNUMBER(I688),H688&gt;0),I688,H688*J688)</f>
        <v>1248</v>
      </c>
      <c r="L688" s="28" t="n">
        <v>1404</v>
      </c>
      <c r="M688" s="28" t="n">
        <v>1208</v>
      </c>
      <c r="N688" s="29" t="n">
        <f aca="false">IF(AND(ISNUMBER(M688),L688&gt;0),M688/L688,IF($B688=$B687,IF(N687=0,1,N687),1))</f>
        <v>0.86039886039886</v>
      </c>
      <c r="O688" s="30" t="n">
        <f aca="false">IF(AND(ISNUMBER(M688),L688&gt;0),M688,L688*N688)</f>
        <v>1208</v>
      </c>
      <c r="P688" s="28" t="n">
        <v>1428</v>
      </c>
      <c r="Q688" s="28" t="n">
        <v>1233</v>
      </c>
      <c r="R688" s="29" t="n">
        <f aca="false">IF(AND(ISNUMBER(Q688),P688&gt;0),Q688/P688,IF($B688=$B687,IF(R687=0,1,R687),1))</f>
        <v>0.863445378151261</v>
      </c>
      <c r="S688" s="30" t="n">
        <f aca="false">IF(AND(ISNUMBER(Q688),P688&gt;0),Q688,P688*R688)</f>
        <v>1233</v>
      </c>
      <c r="T688" s="31" t="n">
        <f aca="false">DAY(EOMONTH(C688,0))</f>
        <v>31</v>
      </c>
    </row>
    <row r="689" customFormat="false" ht="15" hidden="false" customHeight="false" outlineLevel="0" collapsed="false">
      <c r="A689" s="26" t="s">
        <v>88</v>
      </c>
      <c r="B689" s="26" t="s">
        <v>52</v>
      </c>
      <c r="C689" s="27" t="n">
        <v>43497</v>
      </c>
      <c r="D689" s="28" t="n">
        <v>111</v>
      </c>
      <c r="E689" s="28" t="n">
        <v>200</v>
      </c>
      <c r="F689" s="29" t="n">
        <f aca="false">IF(AND(ISNUMBER(E689),D689&gt;0),E689/D689,IF($B689=$B688,IF(F688=0,1,F688),1))</f>
        <v>1.8018018018018</v>
      </c>
      <c r="G689" s="30" t="n">
        <f aca="false">IF(AND(ISNUMBER(E689),D689&gt;0),E689,D689*F689)</f>
        <v>200</v>
      </c>
      <c r="H689" s="28" t="n">
        <v>1045</v>
      </c>
      <c r="I689" s="28" t="n">
        <v>1244</v>
      </c>
      <c r="J689" s="29" t="n">
        <f aca="false">IF(AND(ISNUMBER(I689),H689&gt;0),I689/H689,IF($B689=$B688,IF(J688=0,1,J688),1))</f>
        <v>1.19043062200957</v>
      </c>
      <c r="K689" s="30" t="n">
        <f aca="false">IF(AND(ISNUMBER(I689),H689&gt;0),I689,H689*J689)</f>
        <v>1244</v>
      </c>
      <c r="L689" s="28" t="n">
        <v>1388</v>
      </c>
      <c r="M689" s="28" t="n">
        <v>1048</v>
      </c>
      <c r="N689" s="29" t="n">
        <f aca="false">IF(AND(ISNUMBER(M689),L689&gt;0),M689/L689,IF($B689=$B688,IF(N688=0,1,N688),1))</f>
        <v>0.755043227665706</v>
      </c>
      <c r="O689" s="30" t="n">
        <f aca="false">IF(AND(ISNUMBER(M689),L689&gt;0),M689,L689*N689)</f>
        <v>1048</v>
      </c>
      <c r="P689" s="28" t="n">
        <v>1500</v>
      </c>
      <c r="Q689" s="28" t="n">
        <v>1248</v>
      </c>
      <c r="R689" s="29" t="n">
        <f aca="false">IF(AND(ISNUMBER(Q689),P689&gt;0),Q689/P689,IF($B689=$B688,IF(R688=0,1,R688),1))</f>
        <v>0.832</v>
      </c>
      <c r="S689" s="30" t="n">
        <f aca="false">IF(AND(ISNUMBER(Q689),P689&gt;0),Q689,P689*R689)</f>
        <v>1248</v>
      </c>
      <c r="T689" s="31" t="n">
        <f aca="false">DAY(EOMONTH(C689,0))</f>
        <v>28</v>
      </c>
    </row>
    <row r="690" customFormat="false" ht="15" hidden="false" customHeight="false" outlineLevel="0" collapsed="false">
      <c r="A690" s="26" t="s">
        <v>88</v>
      </c>
      <c r="B690" s="26" t="s">
        <v>52</v>
      </c>
      <c r="C690" s="27" t="n">
        <v>43525</v>
      </c>
      <c r="D690" s="28" t="n">
        <v>197</v>
      </c>
      <c r="E690" s="28" t="n">
        <v>189</v>
      </c>
      <c r="F690" s="29" t="n">
        <f aca="false">IF(AND(ISNUMBER(E690),D690&gt;0),E690/D690,IF($B690=$B689,IF(F689=0,1,F689),1))</f>
        <v>0.959390862944162</v>
      </c>
      <c r="G690" s="30" t="n">
        <f aca="false">IF(AND(ISNUMBER(E690),D690&gt;0),E690,D690*F690)</f>
        <v>189</v>
      </c>
      <c r="H690" s="28" t="n">
        <v>1118</v>
      </c>
      <c r="I690" s="28" t="n">
        <v>1242</v>
      </c>
      <c r="J690" s="29" t="n">
        <f aca="false">IF(AND(ISNUMBER(I690),H690&gt;0),I690/H690,IF($B690=$B689,IF(J689=0,1,J689),1))</f>
        <v>1.11091234347048</v>
      </c>
      <c r="K690" s="30" t="n">
        <f aca="false">IF(AND(ISNUMBER(I690),H690&gt;0),I690,H690*J690)</f>
        <v>1242</v>
      </c>
      <c r="L690" s="28" t="n">
        <v>1638</v>
      </c>
      <c r="M690" s="28" t="n">
        <v>924</v>
      </c>
      <c r="N690" s="29" t="n">
        <f aca="false">IF(AND(ISNUMBER(M690),L690&gt;0),M690/L690,IF($B690=$B689,IF(N689=0,1,N689),1))</f>
        <v>0.564102564102564</v>
      </c>
      <c r="O690" s="30" t="n">
        <f aca="false">IF(AND(ISNUMBER(M690),L690&gt;0),M690,L690*N690)</f>
        <v>924</v>
      </c>
      <c r="P690" s="28" t="n">
        <v>1835</v>
      </c>
      <c r="Q690" s="28" t="n">
        <v>1113</v>
      </c>
      <c r="R690" s="29" t="n">
        <f aca="false">IF(AND(ISNUMBER(Q690),P690&gt;0),Q690/P690,IF($B690=$B689,IF(R689=0,1,R689),1))</f>
        <v>0.606539509536785</v>
      </c>
      <c r="S690" s="30" t="n">
        <f aca="false">IF(AND(ISNUMBER(Q690),P690&gt;0),Q690,P690*R690)</f>
        <v>1113</v>
      </c>
      <c r="T690" s="31" t="n">
        <f aca="false">DAY(EOMONTH(C690,0))</f>
        <v>31</v>
      </c>
    </row>
    <row r="691" customFormat="false" ht="15" hidden="false" customHeight="false" outlineLevel="0" collapsed="false">
      <c r="A691" s="26" t="s">
        <v>88</v>
      </c>
      <c r="B691" s="26" t="s">
        <v>52</v>
      </c>
      <c r="C691" s="27" t="n">
        <v>43556</v>
      </c>
      <c r="D691" s="28" t="n">
        <v>168</v>
      </c>
      <c r="E691" s="28" t="n">
        <v>190</v>
      </c>
      <c r="F691" s="29" t="n">
        <f aca="false">IF(AND(ISNUMBER(E691),D691&gt;0),E691/D691,IF($B691=$B690,IF(F690=0,1,F690),1))</f>
        <v>1.13095238095238</v>
      </c>
      <c r="G691" s="30" t="n">
        <f aca="false">IF(AND(ISNUMBER(E691),D691&gt;0),E691,D691*F691)</f>
        <v>190</v>
      </c>
      <c r="H691" s="28" t="n">
        <v>1369</v>
      </c>
      <c r="I691" s="28" t="n">
        <v>1420</v>
      </c>
      <c r="J691" s="29" t="n">
        <f aca="false">IF(AND(ISNUMBER(I691),H691&gt;0),I691/H691,IF($B691=$B690,IF(J690=0,1,J690),1))</f>
        <v>1.0372534696859</v>
      </c>
      <c r="K691" s="30" t="n">
        <f aca="false">IF(AND(ISNUMBER(I691),H691&gt;0),I691,H691*J691)</f>
        <v>1420</v>
      </c>
      <c r="L691" s="28" t="n">
        <v>1429</v>
      </c>
      <c r="M691" s="28" t="n">
        <v>963</v>
      </c>
      <c r="N691" s="29" t="n">
        <f aca="false">IF(AND(ISNUMBER(M691),L691&gt;0),M691/L691,IF($B691=$B690,IF(N690=0,1,N690),1))</f>
        <v>0.673897830650805</v>
      </c>
      <c r="O691" s="30" t="n">
        <f aca="false">IF(AND(ISNUMBER(M691),L691&gt;0),M691,L691*N691)</f>
        <v>963</v>
      </c>
      <c r="P691" s="28" t="n">
        <v>1597</v>
      </c>
      <c r="Q691" s="28" t="n">
        <v>1153</v>
      </c>
      <c r="R691" s="29" t="n">
        <f aca="false">IF(AND(ISNUMBER(Q691),P691&gt;0),Q691/P691,IF($B691=$B690,IF(R690=0,1,R690),1))</f>
        <v>0.721978710081403</v>
      </c>
      <c r="S691" s="30" t="n">
        <f aca="false">IF(AND(ISNUMBER(Q691),P691&gt;0),Q691,P691*R691)</f>
        <v>1153</v>
      </c>
      <c r="T691" s="31" t="n">
        <f aca="false">DAY(EOMONTH(C691,0))</f>
        <v>30</v>
      </c>
    </row>
    <row r="692" customFormat="false" ht="15" hidden="false" customHeight="false" outlineLevel="0" collapsed="false">
      <c r="A692" s="26" t="s">
        <v>88</v>
      </c>
      <c r="B692" s="26" t="s">
        <v>52</v>
      </c>
      <c r="C692" s="27" t="n">
        <v>43586</v>
      </c>
      <c r="D692" s="28" t="n">
        <v>151</v>
      </c>
      <c r="E692" s="28" t="n">
        <v>168</v>
      </c>
      <c r="F692" s="29" t="n">
        <f aca="false">IF(AND(ISNUMBER(E692),D692&gt;0),E692/D692,IF($B692=$B691,IF(F691=0,1,F691),1))</f>
        <v>1.11258278145695</v>
      </c>
      <c r="G692" s="30" t="n">
        <f aca="false">IF(AND(ISNUMBER(E692),D692&gt;0),E692,D692*F692)</f>
        <v>168</v>
      </c>
      <c r="H692" s="28" t="n">
        <v>1050</v>
      </c>
      <c r="I692" s="28" t="n">
        <v>1245</v>
      </c>
      <c r="J692" s="29" t="n">
        <f aca="false">IF(AND(ISNUMBER(I692),H692&gt;0),I692/H692,IF($B692=$B691,IF(J691=0,1,J691),1))</f>
        <v>1.18571428571429</v>
      </c>
      <c r="K692" s="30" t="n">
        <f aca="false">IF(AND(ISNUMBER(I692),H692&gt;0),I692,H692*J692)</f>
        <v>1245</v>
      </c>
      <c r="L692" s="28" t="n">
        <v>1287</v>
      </c>
      <c r="M692" s="28" t="n">
        <v>1030</v>
      </c>
      <c r="N692" s="29" t="n">
        <f aca="false">IF(AND(ISNUMBER(M692),L692&gt;0),M692/L692,IF($B692=$B691,IF(N691=0,1,N691),1))</f>
        <v>0.8003108003108</v>
      </c>
      <c r="O692" s="30" t="n">
        <f aca="false">IF(AND(ISNUMBER(M692),L692&gt;0),M692,L692*N692)</f>
        <v>1030</v>
      </c>
      <c r="P692" s="28" t="n">
        <v>1438</v>
      </c>
      <c r="Q692" s="28" t="n">
        <v>1197</v>
      </c>
      <c r="R692" s="29" t="n">
        <f aca="false">IF(AND(ISNUMBER(Q692),P692&gt;0),Q692/P692,IF($B692=$B691,IF(R691=0,1,R691),1))</f>
        <v>0.83240611961057</v>
      </c>
      <c r="S692" s="30" t="n">
        <f aca="false">IF(AND(ISNUMBER(Q692),P692&gt;0),Q692,P692*R692)</f>
        <v>1197</v>
      </c>
      <c r="T692" s="31" t="n">
        <f aca="false">DAY(EOMONTH(C692,0))</f>
        <v>31</v>
      </c>
    </row>
    <row r="693" customFormat="false" ht="15" hidden="false" customHeight="false" outlineLevel="0" collapsed="false">
      <c r="A693" s="26" t="s">
        <v>88</v>
      </c>
      <c r="B693" s="26" t="s">
        <v>52</v>
      </c>
      <c r="C693" s="27" t="n">
        <v>43617</v>
      </c>
      <c r="D693" s="28" t="n">
        <v>157</v>
      </c>
      <c r="E693" s="28"/>
      <c r="F693" s="29" t="n">
        <f aca="false">IF(AND(ISNUMBER(E693),D693&gt;0),E693/D693,IF($B693=$B692,IF(F692=0,1,F692),1))</f>
        <v>1.11258278145695</v>
      </c>
      <c r="G693" s="30" t="n">
        <f aca="false">IF(AND(ISNUMBER(E693),D693&gt;0),E693,D693*F693)</f>
        <v>174.675496688742</v>
      </c>
      <c r="H693" s="28" t="n">
        <v>893</v>
      </c>
      <c r="I693" s="28"/>
      <c r="J693" s="29" t="n">
        <f aca="false">IF(AND(ISNUMBER(I693),H693&gt;0),I693/H693,IF($B693=$B692,IF(J692=0,1,J692),1))</f>
        <v>1.18571428571429</v>
      </c>
      <c r="K693" s="30" t="n">
        <f aca="false">IF(AND(ISNUMBER(I693),H693&gt;0),I693,H693*J693)</f>
        <v>1058.84285714286</v>
      </c>
      <c r="L693" s="28" t="n">
        <v>1121</v>
      </c>
      <c r="M693" s="28"/>
      <c r="N693" s="29" t="n">
        <f aca="false">IF(AND(ISNUMBER(M693),L693&gt;0),M693/L693,IF($B693=$B692,IF(N692=0,1,N692),1))</f>
        <v>0.8003108003108</v>
      </c>
      <c r="O693" s="30" t="n">
        <f aca="false">IF(AND(ISNUMBER(M693),L693&gt;0),M693,L693*N693)</f>
        <v>897.148407148407</v>
      </c>
      <c r="P693" s="28" t="n">
        <v>1279</v>
      </c>
      <c r="Q693" s="28"/>
      <c r="R693" s="29" t="n">
        <f aca="false">IF(AND(ISNUMBER(Q693),P693&gt;0),Q693/P693,IF($B693=$B692,IF(R692=0,1,R692),1))</f>
        <v>0.83240611961057</v>
      </c>
      <c r="S693" s="30" t="n">
        <f aca="false">IF(AND(ISNUMBER(Q693),P693&gt;0),Q693,P693*R693)</f>
        <v>1064.64742698192</v>
      </c>
      <c r="T693" s="31" t="n">
        <f aca="false">DAY(EOMONTH(C693,0))</f>
        <v>30</v>
      </c>
    </row>
    <row r="694" customFormat="false" ht="15" hidden="false" customHeight="false" outlineLevel="0" collapsed="false">
      <c r="A694" s="26" t="s">
        <v>88</v>
      </c>
      <c r="B694" s="26" t="s">
        <v>52</v>
      </c>
      <c r="C694" s="27" t="n">
        <v>43647</v>
      </c>
      <c r="D694" s="28" t="n">
        <v>153</v>
      </c>
      <c r="E694" s="28"/>
      <c r="F694" s="29" t="n">
        <f aca="false">IF(AND(ISNUMBER(E694),D694&gt;0),E694/D694,IF($B694=$B693,IF(F693=0,1,F693),1))</f>
        <v>1.11258278145695</v>
      </c>
      <c r="G694" s="30" t="n">
        <f aca="false">IF(AND(ISNUMBER(E694),D694&gt;0),E694,D694*F694)</f>
        <v>170.225165562914</v>
      </c>
      <c r="H694" s="28" t="n">
        <v>805</v>
      </c>
      <c r="I694" s="28"/>
      <c r="J694" s="29" t="n">
        <f aca="false">IF(AND(ISNUMBER(I694),H694&gt;0),I694/H694,IF($B694=$B693,IF(J693=0,1,J693),1))</f>
        <v>1.18571428571429</v>
      </c>
      <c r="K694" s="30" t="n">
        <f aca="false">IF(AND(ISNUMBER(I694),H694&gt;0),I694,H694*J694)</f>
        <v>954.5</v>
      </c>
      <c r="L694" s="28" t="n">
        <v>1201</v>
      </c>
      <c r="M694" s="28"/>
      <c r="N694" s="29" t="n">
        <f aca="false">IF(AND(ISNUMBER(M694),L694&gt;0),M694/L694,IF($B694=$B693,IF(N693=0,1,N693),1))</f>
        <v>0.8003108003108</v>
      </c>
      <c r="O694" s="30" t="n">
        <f aca="false">IF(AND(ISNUMBER(M694),L694&gt;0),M694,L694*N694)</f>
        <v>961.173271173271</v>
      </c>
      <c r="P694" s="28" t="n">
        <v>1354</v>
      </c>
      <c r="Q694" s="28"/>
      <c r="R694" s="29" t="n">
        <f aca="false">IF(AND(ISNUMBER(Q694),P694&gt;0),Q694/P694,IF($B694=$B693,IF(R693=0,1,R693),1))</f>
        <v>0.83240611961057</v>
      </c>
      <c r="S694" s="30" t="n">
        <f aca="false">IF(AND(ISNUMBER(Q694),P694&gt;0),Q694,P694*R694)</f>
        <v>1127.07788595271</v>
      </c>
      <c r="T694" s="31" t="n">
        <f aca="false">DAY(EOMONTH(C694,0))</f>
        <v>31</v>
      </c>
    </row>
    <row r="695" customFormat="false" ht="15" hidden="false" customHeight="false" outlineLevel="0" collapsed="false">
      <c r="A695" s="26" t="s">
        <v>88</v>
      </c>
      <c r="B695" s="26" t="s">
        <v>52</v>
      </c>
      <c r="C695" s="27" t="n">
        <v>43678</v>
      </c>
      <c r="D695" s="28" t="n">
        <v>154</v>
      </c>
      <c r="E695" s="28"/>
      <c r="F695" s="29" t="n">
        <f aca="false">IF(AND(ISNUMBER(E695),D695&gt;0),E695/D695,IF($B695=$B694,IF(F694=0,1,F694),1))</f>
        <v>1.11258278145695</v>
      </c>
      <c r="G695" s="30" t="n">
        <f aca="false">IF(AND(ISNUMBER(E695),D695&gt;0),E695,D695*F695)</f>
        <v>171.337748344371</v>
      </c>
      <c r="H695" s="28" t="n">
        <v>909</v>
      </c>
      <c r="I695" s="28"/>
      <c r="J695" s="29" t="n">
        <f aca="false">IF(AND(ISNUMBER(I695),H695&gt;0),I695/H695,IF($B695=$B694,IF(J694=0,1,J694),1))</f>
        <v>1.18571428571429</v>
      </c>
      <c r="K695" s="30" t="n">
        <f aca="false">IF(AND(ISNUMBER(I695),H695&gt;0),I695,H695*J695)</f>
        <v>1077.81428571429</v>
      </c>
      <c r="L695" s="28" t="n">
        <v>1152</v>
      </c>
      <c r="M695" s="28"/>
      <c r="N695" s="29" t="n">
        <f aca="false">IF(AND(ISNUMBER(M695),L695&gt;0),M695/L695,IF($B695=$B694,IF(N694=0,1,N694),1))</f>
        <v>0.8003108003108</v>
      </c>
      <c r="O695" s="30" t="n">
        <f aca="false">IF(AND(ISNUMBER(M695),L695&gt;0),M695,L695*N695)</f>
        <v>921.958041958042</v>
      </c>
      <c r="P695" s="28" t="n">
        <v>1305</v>
      </c>
      <c r="Q695" s="28"/>
      <c r="R695" s="29" t="n">
        <f aca="false">IF(AND(ISNUMBER(Q695),P695&gt;0),Q695/P695,IF($B695=$B694,IF(R694=0,1,R694),1))</f>
        <v>0.83240611961057</v>
      </c>
      <c r="S695" s="30" t="n">
        <f aca="false">IF(AND(ISNUMBER(Q695),P695&gt;0),Q695,P695*R695)</f>
        <v>1086.28998609179</v>
      </c>
      <c r="T695" s="31" t="n">
        <f aca="false">DAY(EOMONTH(C695,0))</f>
        <v>31</v>
      </c>
    </row>
    <row r="696" customFormat="false" ht="15" hidden="false" customHeight="false" outlineLevel="0" collapsed="false">
      <c r="A696" s="26" t="s">
        <v>88</v>
      </c>
      <c r="B696" s="26" t="s">
        <v>52</v>
      </c>
      <c r="C696" s="27" t="n">
        <v>43709</v>
      </c>
      <c r="D696" s="28" t="n">
        <v>155</v>
      </c>
      <c r="E696" s="28"/>
      <c r="F696" s="29" t="n">
        <f aca="false">IF(AND(ISNUMBER(E696),D696&gt;0),E696/D696,IF($B696=$B695,IF(F695=0,1,F695),1))</f>
        <v>1.11258278145695</v>
      </c>
      <c r="G696" s="30" t="n">
        <f aca="false">IF(AND(ISNUMBER(E696),D696&gt;0),E696,D696*F696)</f>
        <v>172.450331125828</v>
      </c>
      <c r="H696" s="28" t="n">
        <v>948</v>
      </c>
      <c r="I696" s="28"/>
      <c r="J696" s="29" t="n">
        <f aca="false">IF(AND(ISNUMBER(I696),H696&gt;0),I696/H696,IF($B696=$B695,IF(J695=0,1,J695),1))</f>
        <v>1.18571428571429</v>
      </c>
      <c r="K696" s="30" t="n">
        <f aca="false">IF(AND(ISNUMBER(I696),H696&gt;0),I696,H696*J696)</f>
        <v>1124.05714285714</v>
      </c>
      <c r="L696" s="28" t="n">
        <v>1297</v>
      </c>
      <c r="M696" s="28"/>
      <c r="N696" s="29" t="n">
        <f aca="false">IF(AND(ISNUMBER(M696),L696&gt;0),M696/L696,IF($B696=$B695,IF(N695=0,1,N695),1))</f>
        <v>0.8003108003108</v>
      </c>
      <c r="O696" s="30" t="n">
        <f aca="false">IF(AND(ISNUMBER(M696),L696&gt;0),M696,L696*N696)</f>
        <v>1038.00310800311</v>
      </c>
      <c r="P696" s="28" t="n">
        <v>1452</v>
      </c>
      <c r="Q696" s="28"/>
      <c r="R696" s="29" t="n">
        <f aca="false">IF(AND(ISNUMBER(Q696),P696&gt;0),Q696/P696,IF($B696=$B695,IF(R695=0,1,R695),1))</f>
        <v>0.83240611961057</v>
      </c>
      <c r="S696" s="30" t="n">
        <f aca="false">IF(AND(ISNUMBER(Q696),P696&gt;0),Q696,P696*R696)</f>
        <v>1208.65368567455</v>
      </c>
      <c r="T696" s="31" t="n">
        <f aca="false">DAY(EOMONTH(C696,0))</f>
        <v>30</v>
      </c>
    </row>
    <row r="697" customFormat="false" ht="15" hidden="false" customHeight="false" outlineLevel="0" collapsed="false">
      <c r="A697" s="26" t="s">
        <v>88</v>
      </c>
      <c r="B697" s="26" t="s">
        <v>52</v>
      </c>
      <c r="C697" s="27" t="n">
        <v>43739</v>
      </c>
      <c r="D697" s="28" t="n">
        <v>160</v>
      </c>
      <c r="E697" s="28"/>
      <c r="F697" s="29" t="n">
        <f aca="false">IF(AND(ISNUMBER(E697),D697&gt;0),E697/D697,IF($B697=$B696,IF(F696=0,1,F696),1))</f>
        <v>1.11258278145695</v>
      </c>
      <c r="G697" s="30" t="n">
        <f aca="false">IF(AND(ISNUMBER(E697),D697&gt;0),E697,D697*F697)</f>
        <v>178.013245033113</v>
      </c>
      <c r="H697" s="28" t="n">
        <v>853</v>
      </c>
      <c r="I697" s="28"/>
      <c r="J697" s="29" t="n">
        <f aca="false">IF(AND(ISNUMBER(I697),H697&gt;0),I697/H697,IF($B697=$B696,IF(J696=0,1,J696),1))</f>
        <v>1.18571428571429</v>
      </c>
      <c r="K697" s="30" t="n">
        <f aca="false">IF(AND(ISNUMBER(I697),H697&gt;0),I697,H697*J697)</f>
        <v>1011.41428571429</v>
      </c>
      <c r="L697" s="28" t="n">
        <v>1129</v>
      </c>
      <c r="M697" s="28"/>
      <c r="N697" s="29" t="n">
        <f aca="false">IF(AND(ISNUMBER(M697),L697&gt;0),M697/L697,IF($B697=$B696,IF(N696=0,1,N696),1))</f>
        <v>0.8003108003108</v>
      </c>
      <c r="O697" s="30" t="n">
        <f aca="false">IF(AND(ISNUMBER(M697),L697&gt;0),M697,L697*N697)</f>
        <v>903.550893550894</v>
      </c>
      <c r="P697" s="28" t="n">
        <v>1289</v>
      </c>
      <c r="Q697" s="28"/>
      <c r="R697" s="29" t="n">
        <f aca="false">IF(AND(ISNUMBER(Q697),P697&gt;0),Q697/P697,IF($B697=$B696,IF(R696=0,1,R696),1))</f>
        <v>0.83240611961057</v>
      </c>
      <c r="S697" s="30" t="n">
        <f aca="false">IF(AND(ISNUMBER(Q697),P697&gt;0),Q697,P697*R697)</f>
        <v>1072.97148817803</v>
      </c>
      <c r="T697" s="31" t="n">
        <f aca="false">DAY(EOMONTH(C697,0))</f>
        <v>31</v>
      </c>
    </row>
    <row r="698" customFormat="false" ht="15" hidden="false" customHeight="false" outlineLevel="0" collapsed="false">
      <c r="A698" s="26" t="s">
        <v>88</v>
      </c>
      <c r="B698" s="26" t="s">
        <v>52</v>
      </c>
      <c r="C698" s="27" t="n">
        <v>43770</v>
      </c>
      <c r="D698" s="28" t="n">
        <v>154</v>
      </c>
      <c r="E698" s="28" t="n">
        <v>152</v>
      </c>
      <c r="F698" s="29" t="n">
        <f aca="false">IF(AND(ISNUMBER(E698),D698&gt;0),E698/D698,IF($B698=$B697,IF(F697=0,1,F697),1))</f>
        <v>0.987012987012987</v>
      </c>
      <c r="G698" s="30" t="n">
        <f aca="false">IF(AND(ISNUMBER(E698),D698&gt;0),E698,D698*F698)</f>
        <v>152</v>
      </c>
      <c r="H698" s="28" t="n">
        <v>1006</v>
      </c>
      <c r="I698" s="28" t="n">
        <v>1229</v>
      </c>
      <c r="J698" s="29" t="n">
        <f aca="false">IF(AND(ISNUMBER(I698),H698&gt;0),I698/H698,IF($B698=$B697,IF(J697=0,1,J697),1))</f>
        <v>1.22166998011928</v>
      </c>
      <c r="K698" s="30" t="n">
        <f aca="false">IF(AND(ISNUMBER(I698),H698&gt;0),I698,H698*J698)</f>
        <v>1229</v>
      </c>
      <c r="L698" s="28" t="n">
        <v>1245</v>
      </c>
      <c r="M698" s="28" t="n">
        <v>1113</v>
      </c>
      <c r="N698" s="29" t="n">
        <f aca="false">IF(AND(ISNUMBER(M698),L698&gt;0),M698/L698,IF($B698=$B697,IF(N697=0,1,N697),1))</f>
        <v>0.893975903614458</v>
      </c>
      <c r="O698" s="30" t="n">
        <f aca="false">IF(AND(ISNUMBER(M698),L698&gt;0),M698,L698*N698)</f>
        <v>1113</v>
      </c>
      <c r="P698" s="28" t="n">
        <v>1399</v>
      </c>
      <c r="Q698" s="28" t="n">
        <v>1265</v>
      </c>
      <c r="R698" s="29" t="n">
        <f aca="false">IF(AND(ISNUMBER(Q698),P698&gt;0),Q698/P698,IF($B698=$B697,IF(R697=0,1,R697),1))</f>
        <v>0.90421729807005</v>
      </c>
      <c r="S698" s="30" t="n">
        <f aca="false">IF(AND(ISNUMBER(Q698),P698&gt;0),Q698,P698*R698)</f>
        <v>1265</v>
      </c>
      <c r="T698" s="31" t="n">
        <f aca="false">DAY(EOMONTH(C698,0))</f>
        <v>30</v>
      </c>
    </row>
    <row r="699" customFormat="false" ht="15" hidden="false" customHeight="false" outlineLevel="0" collapsed="false">
      <c r="A699" s="26" t="s">
        <v>88</v>
      </c>
      <c r="B699" s="26" t="s">
        <v>52</v>
      </c>
      <c r="C699" s="27" t="n">
        <v>43800</v>
      </c>
      <c r="D699" s="28" t="n">
        <v>152</v>
      </c>
      <c r="E699" s="28"/>
      <c r="F699" s="29" t="n">
        <f aca="false">IF(AND(ISNUMBER(E699),D699&gt;0),E699/D699,IF($B699=$B698,IF(F698=0,1,F698),1))</f>
        <v>0.987012987012987</v>
      </c>
      <c r="G699" s="30" t="n">
        <f aca="false">IF(AND(ISNUMBER(E699),D699&gt;0),E699,D699*F699)</f>
        <v>150.025974025974</v>
      </c>
      <c r="H699" s="28" t="n">
        <v>900</v>
      </c>
      <c r="I699" s="28"/>
      <c r="J699" s="29" t="n">
        <f aca="false">IF(AND(ISNUMBER(I699),H699&gt;0),I699/H699,IF($B699=$B698,IF(J698=0,1,J698),1))</f>
        <v>1.22166998011928</v>
      </c>
      <c r="K699" s="30" t="n">
        <f aca="false">IF(AND(ISNUMBER(I699),H699&gt;0),I699,H699*J699)</f>
        <v>1099.50298210736</v>
      </c>
      <c r="L699" s="28" t="n">
        <v>1276</v>
      </c>
      <c r="M699" s="28"/>
      <c r="N699" s="29" t="n">
        <f aca="false">IF(AND(ISNUMBER(M699),L699&gt;0),M699/L699,IF($B699=$B698,IF(N698=0,1,N698),1))</f>
        <v>0.893975903614458</v>
      </c>
      <c r="O699" s="30" t="n">
        <f aca="false">IF(AND(ISNUMBER(M699),L699&gt;0),M699,L699*N699)</f>
        <v>1140.71325301205</v>
      </c>
      <c r="P699" s="28" t="n">
        <v>1428</v>
      </c>
      <c r="Q699" s="28"/>
      <c r="R699" s="29" t="n">
        <f aca="false">IF(AND(ISNUMBER(Q699),P699&gt;0),Q699/P699,IF($B699=$B698,IF(R698=0,1,R698),1))</f>
        <v>0.90421729807005</v>
      </c>
      <c r="S699" s="30" t="n">
        <f aca="false">IF(AND(ISNUMBER(Q699),P699&gt;0),Q699,P699*R699)</f>
        <v>1291.22230164403</v>
      </c>
      <c r="T699" s="31" t="n">
        <f aca="false">DAY(EOMONTH(C699,0))</f>
        <v>31</v>
      </c>
    </row>
    <row r="700" customFormat="false" ht="15" hidden="false" customHeight="false" outlineLevel="0" collapsed="false">
      <c r="A700" s="26" t="s">
        <v>88</v>
      </c>
      <c r="B700" s="26" t="s">
        <v>52</v>
      </c>
      <c r="C700" s="27" t="n">
        <v>43831</v>
      </c>
      <c r="D700" s="28" t="n">
        <v>156</v>
      </c>
      <c r="E700" s="28"/>
      <c r="F700" s="29" t="n">
        <f aca="false">IF(AND(ISNUMBER(E700),D700&gt;0),E700/D700,IF($B700=$B699,IF(F699=0,1,F699),1))</f>
        <v>0.987012987012987</v>
      </c>
      <c r="G700" s="30" t="n">
        <f aca="false">IF(AND(ISNUMBER(E700),D700&gt;0),E700,D700*F700)</f>
        <v>153.974025974026</v>
      </c>
      <c r="H700" s="28" t="n">
        <v>973</v>
      </c>
      <c r="I700" s="28"/>
      <c r="J700" s="29" t="n">
        <f aca="false">IF(AND(ISNUMBER(I700),H700&gt;0),I700/H700,IF($B700=$B699,IF(J699=0,1,J699),1))</f>
        <v>1.22166998011928</v>
      </c>
      <c r="K700" s="30" t="n">
        <f aca="false">IF(AND(ISNUMBER(I700),H700&gt;0),I700,H700*J700)</f>
        <v>1188.68489065606</v>
      </c>
      <c r="L700" s="28" t="n">
        <v>1268</v>
      </c>
      <c r="M700" s="28"/>
      <c r="N700" s="29" t="n">
        <f aca="false">IF(AND(ISNUMBER(M700),L700&gt;0),M700/L700,IF($B700=$B699,IF(N699=0,1,N699),1))</f>
        <v>0.893975903614458</v>
      </c>
      <c r="O700" s="30" t="n">
        <f aca="false">IF(AND(ISNUMBER(M700),L700&gt;0),M700,L700*N700)</f>
        <v>1133.56144578313</v>
      </c>
      <c r="P700" s="28" t="n">
        <v>1424</v>
      </c>
      <c r="Q700" s="28"/>
      <c r="R700" s="29" t="n">
        <f aca="false">IF(AND(ISNUMBER(Q700),P700&gt;0),Q700/P700,IF($B700=$B699,IF(R699=0,1,R699),1))</f>
        <v>0.90421729807005</v>
      </c>
      <c r="S700" s="30" t="n">
        <f aca="false">IF(AND(ISNUMBER(Q700),P700&gt;0),Q700,P700*R700)</f>
        <v>1287.60543245175</v>
      </c>
      <c r="T700" s="31" t="n">
        <f aca="false">DAY(EOMONTH(C700,0))</f>
        <v>31</v>
      </c>
    </row>
    <row r="701" customFormat="false" ht="15" hidden="false" customHeight="false" outlineLevel="0" collapsed="false">
      <c r="A701" s="26" t="s">
        <v>88</v>
      </c>
      <c r="B701" s="26" t="s">
        <v>52</v>
      </c>
      <c r="C701" s="27" t="n">
        <v>43862</v>
      </c>
      <c r="D701" s="28" t="n">
        <v>155</v>
      </c>
      <c r="E701" s="28"/>
      <c r="F701" s="29" t="n">
        <f aca="false">IF(AND(ISNUMBER(E701),D701&gt;0),E701/D701,IF($B701=$B700,IF(F700=0,1,F700),1))</f>
        <v>0.987012987012987</v>
      </c>
      <c r="G701" s="30" t="n">
        <f aca="false">IF(AND(ISNUMBER(E701),D701&gt;0),E701,D701*F701)</f>
        <v>152.987012987013</v>
      </c>
      <c r="H701" s="28" t="n">
        <v>987</v>
      </c>
      <c r="I701" s="28"/>
      <c r="J701" s="29" t="n">
        <f aca="false">IF(AND(ISNUMBER(I701),H701&gt;0),I701/H701,IF($B701=$B700,IF(J700=0,1,J700),1))</f>
        <v>1.22166998011928</v>
      </c>
      <c r="K701" s="30" t="n">
        <f aca="false">IF(AND(ISNUMBER(I701),H701&gt;0),I701,H701*J701)</f>
        <v>1205.78827037773</v>
      </c>
      <c r="L701" s="28" t="n">
        <v>1267</v>
      </c>
      <c r="M701" s="28"/>
      <c r="N701" s="29" t="n">
        <f aca="false">IF(AND(ISNUMBER(M701),L701&gt;0),M701/L701,IF($B701=$B700,IF(N700=0,1,N700),1))</f>
        <v>0.893975903614458</v>
      </c>
      <c r="O701" s="30" t="n">
        <f aca="false">IF(AND(ISNUMBER(M701),L701&gt;0),M701,L701*N701)</f>
        <v>1132.66746987952</v>
      </c>
      <c r="P701" s="28" t="n">
        <v>1422</v>
      </c>
      <c r="Q701" s="28"/>
      <c r="R701" s="29" t="n">
        <f aca="false">IF(AND(ISNUMBER(Q701),P701&gt;0),Q701/P701,IF($B701=$B700,IF(R700=0,1,R700),1))</f>
        <v>0.90421729807005</v>
      </c>
      <c r="S701" s="30" t="n">
        <f aca="false">IF(AND(ISNUMBER(Q701),P701&gt;0),Q701,P701*R701)</f>
        <v>1285.79699785561</v>
      </c>
      <c r="T701" s="31" t="n">
        <f aca="false">DAY(EOMONTH(C701,0))</f>
        <v>29</v>
      </c>
    </row>
    <row r="702" customFormat="false" ht="15" hidden="false" customHeight="false" outlineLevel="0" collapsed="false">
      <c r="A702" s="26" t="s">
        <v>88</v>
      </c>
      <c r="B702" s="26" t="s">
        <v>52</v>
      </c>
      <c r="C702" s="27" t="n">
        <v>43891</v>
      </c>
      <c r="D702" s="28" t="n">
        <v>113</v>
      </c>
      <c r="E702" s="28" t="n">
        <v>34.5</v>
      </c>
      <c r="F702" s="29" t="n">
        <f aca="false">IF(AND(ISNUMBER(E702),D702&gt;0),E702/D702,IF($B702=$B701,IF(F701=0,1,F701),1))</f>
        <v>0.305309734513274</v>
      </c>
      <c r="G702" s="30" t="n">
        <f aca="false">IF(AND(ISNUMBER(E702),D702&gt;0),E702,D702*F702)</f>
        <v>34.5</v>
      </c>
      <c r="H702" s="28" t="n">
        <v>919</v>
      </c>
      <c r="I702" s="28" t="n">
        <v>1381.5</v>
      </c>
      <c r="J702" s="29" t="n">
        <f aca="false">IF(AND(ISNUMBER(I702),H702&gt;0),I702/H702,IF($B702=$B701,IF(J701=0,1,J701),1))</f>
        <v>1.50326441784548</v>
      </c>
      <c r="K702" s="30" t="n">
        <f aca="false">IF(AND(ISNUMBER(I702),H702&gt;0),I702,H702*J702)</f>
        <v>1381.5</v>
      </c>
      <c r="L702" s="28" t="n">
        <v>1369</v>
      </c>
      <c r="M702" s="28" t="n">
        <v>1363</v>
      </c>
      <c r="N702" s="29" t="n">
        <f aca="false">IF(AND(ISNUMBER(M702),L702&gt;0),M702/L702,IF($B702=$B701,IF(N701=0,1,N701),1))</f>
        <v>0.995617238860482</v>
      </c>
      <c r="O702" s="30" t="n">
        <f aca="false">IF(AND(ISNUMBER(M702),L702&gt;0),M702,L702*N702)</f>
        <v>1363</v>
      </c>
      <c r="P702" s="28" t="n">
        <v>1483</v>
      </c>
      <c r="Q702" s="28" t="n">
        <v>1398</v>
      </c>
      <c r="R702" s="29" t="n">
        <f aca="false">IF(AND(ISNUMBER(Q702),P702&gt;0),Q702/P702,IF($B702=$B701,IF(R701=0,1,R701),1))</f>
        <v>0.942683749157114</v>
      </c>
      <c r="S702" s="30" t="n">
        <f aca="false">IF(AND(ISNUMBER(Q702),P702&gt;0),Q702,P702*R702)</f>
        <v>1398</v>
      </c>
      <c r="T702" s="31" t="n">
        <f aca="false">DAY(EOMONTH(C702,0))</f>
        <v>31</v>
      </c>
    </row>
    <row r="703" customFormat="false" ht="15" hidden="false" customHeight="false" outlineLevel="0" collapsed="false">
      <c r="A703" s="26" t="s">
        <v>88</v>
      </c>
      <c r="B703" s="26" t="s">
        <v>52</v>
      </c>
      <c r="C703" s="27" t="n">
        <v>43922</v>
      </c>
      <c r="D703" s="28" t="n">
        <v>39.2</v>
      </c>
      <c r="E703" s="28"/>
      <c r="F703" s="29" t="n">
        <f aca="false">IF(AND(ISNUMBER(E703),D703&gt;0),E703/D703,IF($B703=$B702,IF(F702=0,1,F702),1))</f>
        <v>0.305309734513274</v>
      </c>
      <c r="G703" s="30" t="n">
        <f aca="false">IF(AND(ISNUMBER(E703),D703&gt;0),E703,D703*F703)</f>
        <v>11.9681415929204</v>
      </c>
      <c r="H703" s="28" t="n">
        <v>1024</v>
      </c>
      <c r="I703" s="28"/>
      <c r="J703" s="29" t="n">
        <f aca="false">IF(AND(ISNUMBER(I703),H703&gt;0),I703/H703,IF($B703=$B702,IF(J702=0,1,J702),1))</f>
        <v>1.50326441784548</v>
      </c>
      <c r="K703" s="30" t="n">
        <f aca="false">IF(AND(ISNUMBER(I703),H703&gt;0),I703,H703*J703)</f>
        <v>1539.34276387378</v>
      </c>
      <c r="L703" s="28" t="n">
        <v>1387</v>
      </c>
      <c r="M703" s="28"/>
      <c r="N703" s="29" t="n">
        <f aca="false">IF(AND(ISNUMBER(M703),L703&gt;0),M703/L703,IF($B703=$B702,IF(N702=0,1,N702),1))</f>
        <v>0.995617238860482</v>
      </c>
      <c r="O703" s="30" t="n">
        <f aca="false">IF(AND(ISNUMBER(M703),L703&gt;0),M703,L703*N703)</f>
        <v>1380.92111029949</v>
      </c>
      <c r="P703" s="28" t="n">
        <v>1426</v>
      </c>
      <c r="Q703" s="28"/>
      <c r="R703" s="29" t="n">
        <f aca="false">IF(AND(ISNUMBER(Q703),P703&gt;0),Q703/P703,IF($B703=$B702,IF(R702=0,1,R702),1))</f>
        <v>0.942683749157114</v>
      </c>
      <c r="S703" s="30" t="n">
        <f aca="false">IF(AND(ISNUMBER(Q703),P703&gt;0),Q703,P703*R703)</f>
        <v>1344.26702629804</v>
      </c>
      <c r="T703" s="31" t="n">
        <f aca="false">DAY(EOMONTH(C703,0))</f>
        <v>30</v>
      </c>
    </row>
    <row r="704" customFormat="false" ht="15" hidden="false" customHeight="false" outlineLevel="0" collapsed="false">
      <c r="A704" s="26" t="s">
        <v>88</v>
      </c>
      <c r="B704" s="26" t="s">
        <v>52</v>
      </c>
      <c r="C704" s="27" t="n">
        <v>43952</v>
      </c>
      <c r="D704" s="28" t="n">
        <v>37.8</v>
      </c>
      <c r="E704" s="28"/>
      <c r="F704" s="29" t="n">
        <f aca="false">IF(AND(ISNUMBER(E704),D704&gt;0),E704/D704,IF($B704=$B703,IF(F703=0,1,F703),1))</f>
        <v>0.305309734513274</v>
      </c>
      <c r="G704" s="30" t="n">
        <f aca="false">IF(AND(ISNUMBER(E704),D704&gt;0),E704,D704*F704)</f>
        <v>11.5407079646018</v>
      </c>
      <c r="H704" s="28" t="n">
        <v>1105</v>
      </c>
      <c r="I704" s="28"/>
      <c r="J704" s="29" t="n">
        <f aca="false">IF(AND(ISNUMBER(I704),H704&gt;0),I704/H704,IF($B704=$B703,IF(J703=0,1,J703),1))</f>
        <v>1.50326441784548</v>
      </c>
      <c r="K704" s="30" t="n">
        <f aca="false">IF(AND(ISNUMBER(I704),H704&gt;0),I704,H704*J704)</f>
        <v>1661.10718171926</v>
      </c>
      <c r="L704" s="28" t="n">
        <v>1277</v>
      </c>
      <c r="M704" s="28"/>
      <c r="N704" s="29" t="n">
        <f aca="false">IF(AND(ISNUMBER(M704),L704&gt;0),M704/L704,IF($B704=$B703,IF(N703=0,1,N703),1))</f>
        <v>0.995617238860482</v>
      </c>
      <c r="O704" s="30" t="n">
        <f aca="false">IF(AND(ISNUMBER(M704),L704&gt;0),M704,L704*N704)</f>
        <v>1271.40321402484</v>
      </c>
      <c r="P704" s="28" t="n">
        <v>1314</v>
      </c>
      <c r="Q704" s="28"/>
      <c r="R704" s="29" t="n">
        <f aca="false">IF(AND(ISNUMBER(Q704),P704&gt;0),Q704/P704,IF($B704=$B703,IF(R703=0,1,R703),1))</f>
        <v>0.942683749157114</v>
      </c>
      <c r="S704" s="30" t="n">
        <f aca="false">IF(AND(ISNUMBER(Q704),P704&gt;0),Q704,P704*R704)</f>
        <v>1238.68644639245</v>
      </c>
      <c r="T704" s="31" t="n">
        <f aca="false">DAY(EOMONTH(C704,0))</f>
        <v>31</v>
      </c>
    </row>
    <row r="705" customFormat="false" ht="15" hidden="false" customHeight="false" outlineLevel="0" collapsed="false">
      <c r="A705" s="26" t="s">
        <v>88</v>
      </c>
      <c r="B705" s="26" t="s">
        <v>52</v>
      </c>
      <c r="C705" s="27" t="n">
        <v>43983</v>
      </c>
      <c r="D705" s="28" t="n">
        <v>35.5</v>
      </c>
      <c r="E705" s="28"/>
      <c r="F705" s="29" t="n">
        <f aca="false">IF(AND(ISNUMBER(E705),D705&gt;0),E705/D705,IF($B705=$B704,IF(F704=0,1,F704),1))</f>
        <v>0.305309734513274</v>
      </c>
      <c r="G705" s="30" t="n">
        <f aca="false">IF(AND(ISNUMBER(E705),D705&gt;0),E705,D705*F705)</f>
        <v>10.8384955752212</v>
      </c>
      <c r="H705" s="28" t="n">
        <v>1041</v>
      </c>
      <c r="I705" s="28"/>
      <c r="J705" s="29" t="n">
        <f aca="false">IF(AND(ISNUMBER(I705),H705&gt;0),I705/H705,IF($B705=$B704,IF(J704=0,1,J704),1))</f>
        <v>1.50326441784548</v>
      </c>
      <c r="K705" s="30" t="n">
        <f aca="false">IF(AND(ISNUMBER(I705),H705&gt;0),I705,H705*J705)</f>
        <v>1564.89825897715</v>
      </c>
      <c r="L705" s="28" t="n">
        <v>1252</v>
      </c>
      <c r="M705" s="28"/>
      <c r="N705" s="29" t="n">
        <f aca="false">IF(AND(ISNUMBER(M705),L705&gt;0),M705/L705,IF($B705=$B704,IF(N704=0,1,N704),1))</f>
        <v>0.995617238860482</v>
      </c>
      <c r="O705" s="30" t="n">
        <f aca="false">IF(AND(ISNUMBER(M705),L705&gt;0),M705,L705*N705)</f>
        <v>1246.51278305332</v>
      </c>
      <c r="P705" s="28" t="n">
        <v>1287</v>
      </c>
      <c r="Q705" s="28"/>
      <c r="R705" s="29" t="n">
        <f aca="false">IF(AND(ISNUMBER(Q705),P705&gt;0),Q705/P705,IF($B705=$B704,IF(R704=0,1,R704),1))</f>
        <v>0.942683749157114</v>
      </c>
      <c r="S705" s="30" t="n">
        <f aca="false">IF(AND(ISNUMBER(Q705),P705&gt;0),Q705,P705*R705)</f>
        <v>1213.23398516521</v>
      </c>
      <c r="T705" s="31" t="n">
        <f aca="false">DAY(EOMONTH(C705,0))</f>
        <v>30</v>
      </c>
    </row>
    <row r="706" customFormat="false" ht="15" hidden="false" customHeight="false" outlineLevel="0" collapsed="false">
      <c r="A706" s="26" t="s">
        <v>88</v>
      </c>
      <c r="B706" s="26" t="s">
        <v>52</v>
      </c>
      <c r="C706" s="27" t="n">
        <v>44013</v>
      </c>
      <c r="D706" s="28" t="n">
        <v>36.9</v>
      </c>
      <c r="E706" s="28" t="n">
        <v>44</v>
      </c>
      <c r="F706" s="29" t="n">
        <f aca="false">IF(AND(ISNUMBER(E706),D706&gt;0),E706/D706,IF($B706=$B705,IF(F705=0,1,F705),1))</f>
        <v>1.19241192411924</v>
      </c>
      <c r="G706" s="30" t="n">
        <f aca="false">IF(AND(ISNUMBER(E706),D706&gt;0),E706,D706*F706)</f>
        <v>44</v>
      </c>
      <c r="H706" s="28" t="n">
        <v>929</v>
      </c>
      <c r="I706" s="28" t="n">
        <v>1388</v>
      </c>
      <c r="J706" s="29" t="n">
        <f aca="false">IF(AND(ISNUMBER(I706),H706&gt;0),I706/H706,IF($B706=$B705,IF(J705=0,1,J705),1))</f>
        <v>1.4940796555436</v>
      </c>
      <c r="K706" s="30" t="n">
        <f aca="false">IF(AND(ISNUMBER(I706),H706&gt;0),I706,H706*J706)</f>
        <v>1388</v>
      </c>
      <c r="L706" s="28" t="n">
        <v>1320</v>
      </c>
      <c r="M706" s="28" t="n">
        <v>1438</v>
      </c>
      <c r="N706" s="29" t="n">
        <f aca="false">IF(AND(ISNUMBER(M706),L706&gt;0),M706/L706,IF($B706=$B705,IF(N705=0,1,N705),1))</f>
        <v>1.08939393939394</v>
      </c>
      <c r="O706" s="30" t="n">
        <f aca="false">IF(AND(ISNUMBER(M706),L706&gt;0),M706,L706*N706)</f>
        <v>1438</v>
      </c>
      <c r="P706" s="28" t="n">
        <v>1357</v>
      </c>
      <c r="Q706" s="28" t="n">
        <v>1482</v>
      </c>
      <c r="R706" s="29" t="n">
        <f aca="false">IF(AND(ISNUMBER(Q706),P706&gt;0),Q706/P706,IF($B706=$B705,IF(R705=0,1,R705),1))</f>
        <v>1.09211495946942</v>
      </c>
      <c r="S706" s="30" t="n">
        <f aca="false">IF(AND(ISNUMBER(Q706),P706&gt;0),Q706,P706*R706)</f>
        <v>1482</v>
      </c>
      <c r="T706" s="31" t="n">
        <f aca="false">DAY(EOMONTH(C706,0))</f>
        <v>31</v>
      </c>
    </row>
    <row r="707" customFormat="false" ht="15" hidden="false" customHeight="false" outlineLevel="0" collapsed="false">
      <c r="A707" s="26" t="s">
        <v>88</v>
      </c>
      <c r="B707" s="26" t="s">
        <v>52</v>
      </c>
      <c r="C707" s="27" t="n">
        <v>44044</v>
      </c>
      <c r="D707" s="28" t="n">
        <v>39.6</v>
      </c>
      <c r="E707" s="28"/>
      <c r="F707" s="29" t="n">
        <f aca="false">IF(AND(ISNUMBER(E707),D707&gt;0),E707/D707,IF($B707=$B706,IF(F706=0,1,F706),1))</f>
        <v>1.19241192411924</v>
      </c>
      <c r="G707" s="30" t="n">
        <f aca="false">IF(AND(ISNUMBER(E707),D707&gt;0),E707,D707*F707)</f>
        <v>47.219512195122</v>
      </c>
      <c r="H707" s="28" t="n">
        <v>951</v>
      </c>
      <c r="I707" s="28"/>
      <c r="J707" s="29" t="n">
        <f aca="false">IF(AND(ISNUMBER(I707),H707&gt;0),I707/H707,IF($B707=$B706,IF(J706=0,1,J706),1))</f>
        <v>1.4940796555436</v>
      </c>
      <c r="K707" s="30" t="n">
        <f aca="false">IF(AND(ISNUMBER(I707),H707&gt;0),I707,H707*J707)</f>
        <v>1420.86975242196</v>
      </c>
      <c r="L707" s="28" t="n">
        <v>1499</v>
      </c>
      <c r="M707" s="28"/>
      <c r="N707" s="29" t="n">
        <f aca="false">IF(AND(ISNUMBER(M707),L707&gt;0),M707/L707,IF($B707=$B706,IF(N706=0,1,N706),1))</f>
        <v>1.08939393939394</v>
      </c>
      <c r="O707" s="30" t="n">
        <f aca="false">IF(AND(ISNUMBER(M707),L707&gt;0),M707,L707*N707)</f>
        <v>1633.00151515152</v>
      </c>
      <c r="P707" s="28" t="n">
        <v>1539</v>
      </c>
      <c r="Q707" s="28"/>
      <c r="R707" s="29" t="n">
        <f aca="false">IF(AND(ISNUMBER(Q707),P707&gt;0),Q707/P707,IF($B707=$B706,IF(R706=0,1,R706),1))</f>
        <v>1.09211495946942</v>
      </c>
      <c r="S707" s="30" t="n">
        <f aca="false">IF(AND(ISNUMBER(Q707),P707&gt;0),Q707,P707*R707)</f>
        <v>1680.76492262343</v>
      </c>
      <c r="T707" s="31" t="n">
        <f aca="false">DAY(EOMONTH(C707,0))</f>
        <v>31</v>
      </c>
    </row>
    <row r="708" customFormat="false" ht="15" hidden="false" customHeight="false" outlineLevel="0" collapsed="false">
      <c r="A708" s="26" t="s">
        <v>88</v>
      </c>
      <c r="B708" s="26" t="s">
        <v>52</v>
      </c>
      <c r="C708" s="27" t="n">
        <v>44075</v>
      </c>
      <c r="D708" s="28" t="n">
        <v>41.4</v>
      </c>
      <c r="E708" s="28"/>
      <c r="F708" s="29" t="n">
        <f aca="false">IF(AND(ISNUMBER(E708),D708&gt;0),E708/D708,IF($B708=$B707,IF(F707=0,1,F707),1))</f>
        <v>1.19241192411924</v>
      </c>
      <c r="G708" s="30" t="n">
        <f aca="false">IF(AND(ISNUMBER(E708),D708&gt;0),E708,D708*F708)</f>
        <v>49.3658536585366</v>
      </c>
      <c r="H708" s="28" t="n">
        <v>949</v>
      </c>
      <c r="I708" s="28"/>
      <c r="J708" s="29" t="n">
        <f aca="false">IF(AND(ISNUMBER(I708),H708&gt;0),I708/H708,IF($B708=$B707,IF(J707=0,1,J707),1))</f>
        <v>1.4940796555436</v>
      </c>
      <c r="K708" s="30" t="n">
        <f aca="false">IF(AND(ISNUMBER(I708),H708&gt;0),I708,H708*J708)</f>
        <v>1417.88159311087</v>
      </c>
      <c r="L708" s="28" t="n">
        <v>1486</v>
      </c>
      <c r="M708" s="28"/>
      <c r="N708" s="29" t="n">
        <f aca="false">IF(AND(ISNUMBER(M708),L708&gt;0),M708/L708,IF($B708=$B707,IF(N707=0,1,N707),1))</f>
        <v>1.08939393939394</v>
      </c>
      <c r="O708" s="30" t="n">
        <f aca="false">IF(AND(ISNUMBER(M708),L708&gt;0),M708,L708*N708)</f>
        <v>1618.83939393939</v>
      </c>
      <c r="P708" s="28" t="n">
        <v>1527</v>
      </c>
      <c r="Q708" s="28"/>
      <c r="R708" s="29" t="n">
        <f aca="false">IF(AND(ISNUMBER(Q708),P708&gt;0),Q708/P708,IF($B708=$B707,IF(R707=0,1,R707),1))</f>
        <v>1.09211495946942</v>
      </c>
      <c r="S708" s="30" t="n">
        <f aca="false">IF(AND(ISNUMBER(Q708),P708&gt;0),Q708,P708*R708)</f>
        <v>1667.6595431098</v>
      </c>
      <c r="T708" s="31" t="n">
        <f aca="false">DAY(EOMONTH(C708,0))</f>
        <v>30</v>
      </c>
    </row>
    <row r="709" customFormat="false" ht="15" hidden="false" customHeight="false" outlineLevel="0" collapsed="false">
      <c r="A709" s="26" t="s">
        <v>88</v>
      </c>
      <c r="B709" s="26" t="s">
        <v>52</v>
      </c>
      <c r="C709" s="27" t="n">
        <v>44105</v>
      </c>
      <c r="D709" s="28" t="n">
        <v>37.2</v>
      </c>
      <c r="E709" s="28"/>
      <c r="F709" s="29" t="n">
        <f aca="false">IF(AND(ISNUMBER(E709),D709&gt;0),E709/D709,IF($B709=$B708,IF(F708=0,1,F708),1))</f>
        <v>1.19241192411924</v>
      </c>
      <c r="G709" s="30" t="n">
        <f aca="false">IF(AND(ISNUMBER(E709),D709&gt;0),E709,D709*F709)</f>
        <v>44.3577235772358</v>
      </c>
      <c r="H709" s="28" t="n">
        <v>873</v>
      </c>
      <c r="I709" s="28"/>
      <c r="J709" s="29" t="n">
        <f aca="false">IF(AND(ISNUMBER(I709),H709&gt;0),I709/H709,IF($B709=$B708,IF(J708=0,1,J708),1))</f>
        <v>1.4940796555436</v>
      </c>
      <c r="K709" s="30" t="n">
        <f aca="false">IF(AND(ISNUMBER(I709),H709&gt;0),I709,H709*J709)</f>
        <v>1304.33153928956</v>
      </c>
      <c r="L709" s="28" t="n">
        <v>1376</v>
      </c>
      <c r="M709" s="28"/>
      <c r="N709" s="29" t="n">
        <f aca="false">IF(AND(ISNUMBER(M709),L709&gt;0),M709/L709,IF($B709=$B708,IF(N708=0,1,N708),1))</f>
        <v>1.08939393939394</v>
      </c>
      <c r="O709" s="30" t="n">
        <f aca="false">IF(AND(ISNUMBER(M709),L709&gt;0),M709,L709*N709)</f>
        <v>1499.00606060606</v>
      </c>
      <c r="P709" s="28" t="n">
        <v>1413</v>
      </c>
      <c r="Q709" s="28"/>
      <c r="R709" s="29" t="n">
        <f aca="false">IF(AND(ISNUMBER(Q709),P709&gt;0),Q709/P709,IF($B709=$B708,IF(R708=0,1,R708),1))</f>
        <v>1.09211495946942</v>
      </c>
      <c r="S709" s="30" t="n">
        <f aca="false">IF(AND(ISNUMBER(Q709),P709&gt;0),Q709,P709*R709)</f>
        <v>1543.15843773029</v>
      </c>
      <c r="T709" s="31" t="n">
        <f aca="false">DAY(EOMONTH(C709,0))</f>
        <v>31</v>
      </c>
    </row>
    <row r="710" customFormat="false" ht="15" hidden="false" customHeight="false" outlineLevel="0" collapsed="false">
      <c r="A710" s="26" t="s">
        <v>88</v>
      </c>
      <c r="B710" s="26" t="s">
        <v>52</v>
      </c>
      <c r="C710" s="27" t="n">
        <v>44166</v>
      </c>
      <c r="D710" s="28" t="n">
        <v>42.7</v>
      </c>
      <c r="E710" s="28"/>
      <c r="F710" s="29" t="n">
        <f aca="false">IF(AND(ISNUMBER(E710),D710&gt;0),E710/D710,IF($B710=$B709,IF(F709=0,1,F709),1))</f>
        <v>1.19241192411924</v>
      </c>
      <c r="G710" s="30" t="n">
        <f aca="false">IF(AND(ISNUMBER(E710),D710&gt;0),E710,D710*F710)</f>
        <v>50.9159891598916</v>
      </c>
      <c r="H710" s="28" t="n">
        <v>1023</v>
      </c>
      <c r="I710" s="28"/>
      <c r="J710" s="29" t="n">
        <f aca="false">IF(AND(ISNUMBER(I710),H710&gt;0),I710/H710,IF($B710=$B709,IF(J709=0,1,J709),1))</f>
        <v>1.4940796555436</v>
      </c>
      <c r="K710" s="30" t="n">
        <f aca="false">IF(AND(ISNUMBER(I710),H710&gt;0),I710,H710*J710)</f>
        <v>1528.4434876211</v>
      </c>
      <c r="L710" s="28" t="n">
        <v>1448</v>
      </c>
      <c r="M710" s="28"/>
      <c r="N710" s="29" t="n">
        <f aca="false">IF(AND(ISNUMBER(M710),L710&gt;0),M710/L710,IF($B710=$B709,IF(N709=0,1,N709),1))</f>
        <v>1.08939393939394</v>
      </c>
      <c r="O710" s="30" t="n">
        <f aca="false">IF(AND(ISNUMBER(M710),L710&gt;0),M710,L710*N710)</f>
        <v>1577.44242424242</v>
      </c>
      <c r="P710" s="28" t="n">
        <v>1491</v>
      </c>
      <c r="Q710" s="28"/>
      <c r="R710" s="29" t="n">
        <f aca="false">IF(AND(ISNUMBER(Q710),P710&gt;0),Q710/P710,IF($B710=$B709,IF(R709=0,1,R709),1))</f>
        <v>1.09211495946942</v>
      </c>
      <c r="S710" s="30" t="n">
        <f aca="false">IF(AND(ISNUMBER(Q710),P710&gt;0),Q710,P710*R710)</f>
        <v>1628.3434045689</v>
      </c>
      <c r="T710" s="31" t="n">
        <f aca="false">DAY(EOMONTH(C710,0))</f>
        <v>31</v>
      </c>
    </row>
    <row r="711" customFormat="false" ht="15" hidden="false" customHeight="false" outlineLevel="0" collapsed="false">
      <c r="A711" s="26" t="s">
        <v>88</v>
      </c>
      <c r="B711" s="26" t="s">
        <v>52</v>
      </c>
      <c r="C711" s="27" t="n">
        <v>44197</v>
      </c>
      <c r="D711" s="28" t="n">
        <v>41.4</v>
      </c>
      <c r="E711" s="28"/>
      <c r="F711" s="29" t="n">
        <f aca="false">IF(AND(ISNUMBER(E711),D711&gt;0),E711/D711,IF($B711=$B710,IF(F710=0,1,F710),1))</f>
        <v>1.19241192411924</v>
      </c>
      <c r="G711" s="30" t="n">
        <f aca="false">IF(AND(ISNUMBER(E711),D711&gt;0),E711,D711*F711)</f>
        <v>49.3658536585366</v>
      </c>
      <c r="H711" s="28" t="n">
        <v>842</v>
      </c>
      <c r="I711" s="28"/>
      <c r="J711" s="29" t="n">
        <f aca="false">IF(AND(ISNUMBER(I711),H711&gt;0),I711/H711,IF($B711=$B710,IF(J710=0,1,J710),1))</f>
        <v>1.4940796555436</v>
      </c>
      <c r="K711" s="30" t="n">
        <f aca="false">IF(AND(ISNUMBER(I711),H711&gt;0),I711,H711*J711)</f>
        <v>1258.01506996771</v>
      </c>
      <c r="L711" s="28" t="n">
        <v>1344</v>
      </c>
      <c r="M711" s="28"/>
      <c r="N711" s="29" t="n">
        <f aca="false">IF(AND(ISNUMBER(M711),L711&gt;0),M711/L711,IF($B711=$B710,IF(N710=0,1,N710),1))</f>
        <v>1.08939393939394</v>
      </c>
      <c r="O711" s="30" t="n">
        <f aca="false">IF(AND(ISNUMBER(M711),L711&gt;0),M711,L711*N711)</f>
        <v>1464.14545454545</v>
      </c>
      <c r="P711" s="28" t="n">
        <v>1385</v>
      </c>
      <c r="Q711" s="28"/>
      <c r="R711" s="29" t="n">
        <f aca="false">IF(AND(ISNUMBER(Q711),P711&gt;0),Q711/P711,IF($B711=$B710,IF(R710=0,1,R710),1))</f>
        <v>1.09211495946942</v>
      </c>
      <c r="S711" s="30" t="n">
        <f aca="false">IF(AND(ISNUMBER(Q711),P711&gt;0),Q711,P711*R711)</f>
        <v>1512.57921886514</v>
      </c>
      <c r="T711" s="31" t="n">
        <f aca="false">DAY(EOMONTH(C711,0))</f>
        <v>31</v>
      </c>
    </row>
    <row r="712" customFormat="false" ht="15" hidden="false" customHeight="false" outlineLevel="0" collapsed="false">
      <c r="A712" s="26" t="s">
        <v>88</v>
      </c>
      <c r="B712" s="26" t="s">
        <v>52</v>
      </c>
      <c r="C712" s="27" t="n">
        <v>44228</v>
      </c>
      <c r="D712" s="28" t="n">
        <v>41.5</v>
      </c>
      <c r="E712" s="28"/>
      <c r="F712" s="29" t="n">
        <f aca="false">IF(AND(ISNUMBER(E712),D712&gt;0),E712/D712,IF($B712=$B711,IF(F711=0,1,F711),1))</f>
        <v>1.19241192411924</v>
      </c>
      <c r="G712" s="30" t="n">
        <f aca="false">IF(AND(ISNUMBER(E712),D712&gt;0),E712,D712*F712)</f>
        <v>49.4850948509485</v>
      </c>
      <c r="H712" s="28" t="n">
        <v>960</v>
      </c>
      <c r="I712" s="28"/>
      <c r="J712" s="29" t="n">
        <f aca="false">IF(AND(ISNUMBER(I712),H712&gt;0),I712/H712,IF($B712=$B711,IF(J711=0,1,J711),1))</f>
        <v>1.4940796555436</v>
      </c>
      <c r="K712" s="30" t="n">
        <f aca="false">IF(AND(ISNUMBER(I712),H712&gt;0),I712,H712*J712)</f>
        <v>1434.31646932185</v>
      </c>
      <c r="L712" s="28" t="n">
        <v>1284</v>
      </c>
      <c r="M712" s="28"/>
      <c r="N712" s="29" t="n">
        <f aca="false">IF(AND(ISNUMBER(M712),L712&gt;0),M712/L712,IF($B712=$B711,IF(N711=0,1,N711),1))</f>
        <v>1.08939393939394</v>
      </c>
      <c r="O712" s="30" t="n">
        <f aca="false">IF(AND(ISNUMBER(M712),L712&gt;0),M712,L712*N712)</f>
        <v>1398.78181818182</v>
      </c>
      <c r="P712" s="28" t="n">
        <v>1325</v>
      </c>
      <c r="Q712" s="28"/>
      <c r="R712" s="29" t="n">
        <f aca="false">IF(AND(ISNUMBER(Q712),P712&gt;0),Q712/P712,IF($B712=$B711,IF(R711=0,1,R711),1))</f>
        <v>1.09211495946942</v>
      </c>
      <c r="S712" s="30" t="n">
        <f aca="false">IF(AND(ISNUMBER(Q712),P712&gt;0),Q712,P712*R712)</f>
        <v>1447.05232129698</v>
      </c>
      <c r="T712" s="31" t="n">
        <f aca="false">DAY(EOMONTH(C712,0))</f>
        <v>28</v>
      </c>
    </row>
    <row r="713" customFormat="false" ht="15" hidden="false" customHeight="false" outlineLevel="0" collapsed="false">
      <c r="A713" s="26" t="s">
        <v>88</v>
      </c>
      <c r="B713" s="26" t="s">
        <v>52</v>
      </c>
      <c r="C713" s="27" t="n">
        <v>44256</v>
      </c>
      <c r="D713" s="28" t="n">
        <v>42.4</v>
      </c>
      <c r="E713" s="28"/>
      <c r="F713" s="29" t="n">
        <f aca="false">IF(AND(ISNUMBER(E713),D713&gt;0),E713/D713,IF($B713=$B712,IF(F712=0,1,F712),1))</f>
        <v>1.19241192411924</v>
      </c>
      <c r="G713" s="30" t="n">
        <f aca="false">IF(AND(ISNUMBER(E713),D713&gt;0),E713,D713*F713)</f>
        <v>50.5582655826558</v>
      </c>
      <c r="H713" s="28" t="n">
        <v>1043</v>
      </c>
      <c r="I713" s="28"/>
      <c r="J713" s="29" t="n">
        <f aca="false">IF(AND(ISNUMBER(I713),H713&gt;0),I713/H713,IF($B713=$B712,IF(J712=0,1,J712),1))</f>
        <v>1.4940796555436</v>
      </c>
      <c r="K713" s="30" t="n">
        <f aca="false">IF(AND(ISNUMBER(I713),H713&gt;0),I713,H713*J713)</f>
        <v>1558.32508073197</v>
      </c>
      <c r="L713" s="28" t="n">
        <v>1203</v>
      </c>
      <c r="M713" s="28"/>
      <c r="N713" s="29" t="n">
        <f aca="false">IF(AND(ISNUMBER(M713),L713&gt;0),M713/L713,IF($B713=$B712,IF(N712=0,1,N712),1))</f>
        <v>1.08939393939394</v>
      </c>
      <c r="O713" s="30" t="n">
        <f aca="false">IF(AND(ISNUMBER(M713),L713&gt;0),M713,L713*N713)</f>
        <v>1310.54090909091</v>
      </c>
      <c r="P713" s="28" t="n">
        <v>1246</v>
      </c>
      <c r="Q713" s="28"/>
      <c r="R713" s="29" t="n">
        <f aca="false">IF(AND(ISNUMBER(Q713),P713&gt;0),Q713/P713,IF($B713=$B712,IF(R712=0,1,R712),1))</f>
        <v>1.09211495946942</v>
      </c>
      <c r="S713" s="30" t="n">
        <f aca="false">IF(AND(ISNUMBER(Q713),P713&gt;0),Q713,P713*R713)</f>
        <v>1360.77523949889</v>
      </c>
      <c r="T713" s="31" t="n">
        <f aca="false">DAY(EOMONTH(C713,0))</f>
        <v>31</v>
      </c>
    </row>
    <row r="714" customFormat="false" ht="15" hidden="false" customHeight="false" outlineLevel="0" collapsed="false">
      <c r="A714" s="26" t="s">
        <v>88</v>
      </c>
      <c r="B714" s="26" t="s">
        <v>52</v>
      </c>
      <c r="C714" s="27" t="n">
        <v>44287</v>
      </c>
      <c r="D714" s="28" t="n">
        <v>43.5</v>
      </c>
      <c r="E714" s="28"/>
      <c r="F714" s="29" t="n">
        <f aca="false">IF(AND(ISNUMBER(E714),D714&gt;0),E714/D714,IF($B714=$B713,IF(F713=0,1,F713),1))</f>
        <v>1.19241192411924</v>
      </c>
      <c r="G714" s="30" t="n">
        <f aca="false">IF(AND(ISNUMBER(E714),D714&gt;0),E714,D714*F714)</f>
        <v>51.869918699187</v>
      </c>
      <c r="H714" s="28" t="n">
        <v>955</v>
      </c>
      <c r="I714" s="28"/>
      <c r="J714" s="29" t="n">
        <f aca="false">IF(AND(ISNUMBER(I714),H714&gt;0),I714/H714,IF($B714=$B713,IF(J713=0,1,J713),1))</f>
        <v>1.4940796555436</v>
      </c>
      <c r="K714" s="30" t="n">
        <f aca="false">IF(AND(ISNUMBER(I714),H714&gt;0),I714,H714*J714)</f>
        <v>1426.84607104413</v>
      </c>
      <c r="L714" s="28" t="n">
        <v>932</v>
      </c>
      <c r="M714" s="28"/>
      <c r="N714" s="29" t="n">
        <f aca="false">IF(AND(ISNUMBER(M714),L714&gt;0),M714/L714,IF($B714=$B713,IF(N713=0,1,N713),1))</f>
        <v>1.08939393939394</v>
      </c>
      <c r="O714" s="30" t="n">
        <f aca="false">IF(AND(ISNUMBER(M714),L714&gt;0),M714,L714*N714)</f>
        <v>1015.31515151515</v>
      </c>
      <c r="P714" s="28" t="n">
        <v>975</v>
      </c>
      <c r="Q714" s="28"/>
      <c r="R714" s="29" t="n">
        <f aca="false">IF(AND(ISNUMBER(Q714),P714&gt;0),Q714/P714,IF($B714=$B713,IF(R713=0,1,R713),1))</f>
        <v>1.09211495946942</v>
      </c>
      <c r="S714" s="30" t="n">
        <f aca="false">IF(AND(ISNUMBER(Q714),P714&gt;0),Q714,P714*R714)</f>
        <v>1064.81208548268</v>
      </c>
      <c r="T714" s="31" t="n">
        <f aca="false">DAY(EOMONTH(C714,0))</f>
        <v>30</v>
      </c>
    </row>
    <row r="715" customFormat="false" ht="15" hidden="false" customHeight="false" outlineLevel="0" collapsed="false">
      <c r="A715" s="26" t="s">
        <v>88</v>
      </c>
      <c r="B715" s="26" t="s">
        <v>52</v>
      </c>
      <c r="C715" s="27" t="n">
        <v>44317</v>
      </c>
      <c r="D715" s="28" t="n">
        <v>43.6</v>
      </c>
      <c r="E715" s="28"/>
      <c r="F715" s="29" t="n">
        <f aca="false">IF(AND(ISNUMBER(E715),D715&gt;0),E715/D715,IF($B715=$B714,IF(F714=0,1,F714),1))</f>
        <v>1.19241192411924</v>
      </c>
      <c r="G715" s="30" t="n">
        <f aca="false">IF(AND(ISNUMBER(E715),D715&gt;0),E715,D715*F715)</f>
        <v>51.9891598915989</v>
      </c>
      <c r="H715" s="28" t="n">
        <v>996</v>
      </c>
      <c r="I715" s="28"/>
      <c r="J715" s="29" t="n">
        <f aca="false">IF(AND(ISNUMBER(I715),H715&gt;0),I715/H715,IF($B715=$B714,IF(J714=0,1,J714),1))</f>
        <v>1.4940796555436</v>
      </c>
      <c r="K715" s="30" t="n">
        <f aca="false">IF(AND(ISNUMBER(I715),H715&gt;0),I715,H715*J715)</f>
        <v>1488.10333692142</v>
      </c>
      <c r="L715" s="28" t="n">
        <v>1125</v>
      </c>
      <c r="M715" s="28"/>
      <c r="N715" s="29" t="n">
        <f aca="false">IF(AND(ISNUMBER(M715),L715&gt;0),M715/L715,IF($B715=$B714,IF(N714=0,1,N714),1))</f>
        <v>1.08939393939394</v>
      </c>
      <c r="O715" s="30" t="n">
        <f aca="false">IF(AND(ISNUMBER(M715),L715&gt;0),M715,L715*N715)</f>
        <v>1225.56818181818</v>
      </c>
      <c r="P715" s="28" t="n">
        <v>1169</v>
      </c>
      <c r="Q715" s="28"/>
      <c r="R715" s="29" t="n">
        <f aca="false">IF(AND(ISNUMBER(Q715),P715&gt;0),Q715/P715,IF($B715=$B714,IF(R714=0,1,R714),1))</f>
        <v>1.09211495946942</v>
      </c>
      <c r="S715" s="30" t="n">
        <f aca="false">IF(AND(ISNUMBER(Q715),P715&gt;0),Q715,P715*R715)</f>
        <v>1276.68238761975</v>
      </c>
      <c r="T715" s="31" t="n">
        <f aca="false">DAY(EOMONTH(C715,0))</f>
        <v>31</v>
      </c>
    </row>
    <row r="716" customFormat="false" ht="15" hidden="false" customHeight="false" outlineLevel="0" collapsed="false">
      <c r="A716" s="26" t="s">
        <v>88</v>
      </c>
      <c r="B716" s="26" t="s">
        <v>52</v>
      </c>
      <c r="C716" s="27" t="n">
        <v>44409</v>
      </c>
      <c r="D716" s="28" t="n">
        <v>42.6</v>
      </c>
      <c r="E716" s="28"/>
      <c r="F716" s="29" t="n">
        <f aca="false">IF(AND(ISNUMBER(E716),D716&gt;0),E716/D716,IF($B716=$B715,IF(F715=0,1,F715),1))</f>
        <v>1.19241192411924</v>
      </c>
      <c r="G716" s="30" t="n">
        <f aca="false">IF(AND(ISNUMBER(E716),D716&gt;0),E716,D716*F716)</f>
        <v>50.7967479674797</v>
      </c>
      <c r="H716" s="28" t="n">
        <v>1184</v>
      </c>
      <c r="I716" s="28"/>
      <c r="J716" s="29" t="n">
        <f aca="false">IF(AND(ISNUMBER(I716),H716&gt;0),I716/H716,IF($B716=$B715,IF(J715=0,1,J715),1))</f>
        <v>1.4940796555436</v>
      </c>
      <c r="K716" s="30" t="n">
        <f aca="false">IF(AND(ISNUMBER(I716),H716&gt;0),I716,H716*J716)</f>
        <v>1768.99031216362</v>
      </c>
      <c r="L716" s="28" t="n">
        <v>1419</v>
      </c>
      <c r="M716" s="28"/>
      <c r="N716" s="29" t="n">
        <f aca="false">IF(AND(ISNUMBER(M716),L716&gt;0),M716/L716,IF($B716=$B715,IF(N715=0,1,N715),1))</f>
        <v>1.08939393939394</v>
      </c>
      <c r="O716" s="30" t="n">
        <f aca="false">IF(AND(ISNUMBER(M716),L716&gt;0),M716,L716*N716)</f>
        <v>1545.85</v>
      </c>
      <c r="P716" s="28" t="n">
        <v>1462</v>
      </c>
      <c r="Q716" s="28"/>
      <c r="R716" s="29" t="n">
        <f aca="false">IF(AND(ISNUMBER(Q716),P716&gt;0),Q716/P716,IF($B716=$B715,IF(R715=0,1,R715),1))</f>
        <v>1.09211495946942</v>
      </c>
      <c r="S716" s="30" t="n">
        <f aca="false">IF(AND(ISNUMBER(Q716),P716&gt;0),Q716,P716*R716)</f>
        <v>1596.67207074429</v>
      </c>
      <c r="T716" s="31" t="n">
        <f aca="false">DAY(EOMONTH(C716,0))</f>
        <v>31</v>
      </c>
    </row>
    <row r="717" customFormat="false" ht="15" hidden="false" customHeight="false" outlineLevel="0" collapsed="false">
      <c r="A717" s="26" t="s">
        <v>88</v>
      </c>
      <c r="B717" s="26" t="s">
        <v>52</v>
      </c>
      <c r="C717" s="27" t="n">
        <v>44440</v>
      </c>
      <c r="D717" s="28" t="n">
        <v>40.3</v>
      </c>
      <c r="E717" s="28"/>
      <c r="F717" s="29" t="n">
        <f aca="false">IF(AND(ISNUMBER(E717),D717&gt;0),E717/D717,IF($B717=$B716,IF(F716=0,1,F716),1))</f>
        <v>1.19241192411924</v>
      </c>
      <c r="G717" s="30" t="n">
        <f aca="false">IF(AND(ISNUMBER(E717),D717&gt;0),E717,D717*F717)</f>
        <v>48.0542005420054</v>
      </c>
      <c r="H717" s="28" t="n">
        <v>1146</v>
      </c>
      <c r="I717" s="28"/>
      <c r="J717" s="29" t="n">
        <f aca="false">IF(AND(ISNUMBER(I717),H717&gt;0),I717/H717,IF($B717=$B716,IF(J716=0,1,J716),1))</f>
        <v>1.4940796555436</v>
      </c>
      <c r="K717" s="30" t="n">
        <f aca="false">IF(AND(ISNUMBER(I717),H717&gt;0),I717,H717*J717)</f>
        <v>1712.21528525296</v>
      </c>
      <c r="L717" s="28" t="n">
        <v>1263</v>
      </c>
      <c r="M717" s="28"/>
      <c r="N717" s="29" t="n">
        <f aca="false">IF(AND(ISNUMBER(M717),L717&gt;0),M717/L717,IF($B717=$B716,IF(N716=0,1,N716),1))</f>
        <v>1.08939393939394</v>
      </c>
      <c r="O717" s="30" t="n">
        <f aca="false">IF(AND(ISNUMBER(M717),L717&gt;0),M717,L717*N717)</f>
        <v>1375.90454545455</v>
      </c>
      <c r="P717" s="28" t="n">
        <v>1304</v>
      </c>
      <c r="Q717" s="28"/>
      <c r="R717" s="29" t="n">
        <f aca="false">IF(AND(ISNUMBER(Q717),P717&gt;0),Q717/P717,IF($B717=$B716,IF(R716=0,1,R716),1))</f>
        <v>1.09211495946942</v>
      </c>
      <c r="S717" s="30" t="n">
        <f aca="false">IF(AND(ISNUMBER(Q717),P717&gt;0),Q717,P717*R717)</f>
        <v>1424.11790714812</v>
      </c>
      <c r="T717" s="31" t="n">
        <f aca="false">DAY(EOMONTH(C717,0))</f>
        <v>30</v>
      </c>
    </row>
    <row r="718" customFormat="false" ht="15" hidden="false" customHeight="false" outlineLevel="0" collapsed="false">
      <c r="A718" s="26" t="s">
        <v>88</v>
      </c>
      <c r="B718" s="26" t="s">
        <v>52</v>
      </c>
      <c r="C718" s="27" t="n">
        <v>44470</v>
      </c>
      <c r="D718" s="28" t="n">
        <v>40.2</v>
      </c>
      <c r="E718" s="28"/>
      <c r="F718" s="29" t="n">
        <f aca="false">IF(AND(ISNUMBER(E718),D718&gt;0),E718/D718,IF($B718=$B717,IF(F717=0,1,F717),1))</f>
        <v>1.19241192411924</v>
      </c>
      <c r="G718" s="30" t="n">
        <f aca="false">IF(AND(ISNUMBER(E718),D718&gt;0),E718,D718*F718)</f>
        <v>47.9349593495935</v>
      </c>
      <c r="H718" s="28" t="n">
        <v>1074</v>
      </c>
      <c r="I718" s="28"/>
      <c r="J718" s="29" t="n">
        <f aca="false">IF(AND(ISNUMBER(I718),H718&gt;0),I718/H718,IF($B718=$B717,IF(J717=0,1,J717),1))</f>
        <v>1.4940796555436</v>
      </c>
      <c r="K718" s="30" t="n">
        <f aca="false">IF(AND(ISNUMBER(I718),H718&gt;0),I718,H718*J718)</f>
        <v>1604.64155005382</v>
      </c>
      <c r="L718" s="28" t="n">
        <v>1264</v>
      </c>
      <c r="M718" s="28"/>
      <c r="N718" s="29" t="n">
        <f aca="false">IF(AND(ISNUMBER(M718),L718&gt;0),M718/L718,IF($B718=$B717,IF(N717=0,1,N717),1))</f>
        <v>1.08939393939394</v>
      </c>
      <c r="O718" s="30" t="n">
        <f aca="false">IF(AND(ISNUMBER(M718),L718&gt;0),M718,L718*N718)</f>
        <v>1376.99393939394</v>
      </c>
      <c r="P718" s="28" t="n">
        <v>1304</v>
      </c>
      <c r="Q718" s="28"/>
      <c r="R718" s="29" t="n">
        <f aca="false">IF(AND(ISNUMBER(Q718),P718&gt;0),Q718/P718,IF($B718=$B717,IF(R717=0,1,R717),1))</f>
        <v>1.09211495946942</v>
      </c>
      <c r="S718" s="30" t="n">
        <f aca="false">IF(AND(ISNUMBER(Q718),P718&gt;0),Q718,P718*R718)</f>
        <v>1424.11790714812</v>
      </c>
      <c r="T718" s="31" t="n">
        <f aca="false">DAY(EOMONTH(C718,0))</f>
        <v>31</v>
      </c>
    </row>
    <row r="719" customFormat="false" ht="15" hidden="false" customHeight="false" outlineLevel="0" collapsed="false">
      <c r="A719" s="26" t="s">
        <v>88</v>
      </c>
      <c r="B719" s="26" t="s">
        <v>52</v>
      </c>
      <c r="C719" s="27" t="n">
        <v>44501</v>
      </c>
      <c r="D719" s="28" t="n">
        <v>41.6</v>
      </c>
      <c r="E719" s="28"/>
      <c r="F719" s="29" t="n">
        <f aca="false">IF(AND(ISNUMBER(E719),D719&gt;0),E719/D719,IF($B719=$B718,IF(F718=0,1,F718),1))</f>
        <v>1.19241192411924</v>
      </c>
      <c r="G719" s="30" t="n">
        <f aca="false">IF(AND(ISNUMBER(E719),D719&gt;0),E719,D719*F719)</f>
        <v>49.6043360433604</v>
      </c>
      <c r="H719" s="28" t="n">
        <v>995</v>
      </c>
      <c r="I719" s="28"/>
      <c r="J719" s="29" t="n">
        <f aca="false">IF(AND(ISNUMBER(I719),H719&gt;0),I719/H719,IF($B719=$B718,IF(J718=0,1,J718),1))</f>
        <v>1.4940796555436</v>
      </c>
      <c r="K719" s="30" t="n">
        <f aca="false">IF(AND(ISNUMBER(I719),H719&gt;0),I719,H719*J719)</f>
        <v>1486.60925726588</v>
      </c>
      <c r="L719" s="28" t="n">
        <v>1322</v>
      </c>
      <c r="M719" s="28"/>
      <c r="N719" s="29" t="n">
        <f aca="false">IF(AND(ISNUMBER(M719),L719&gt;0),M719/L719,IF($B719=$B718,IF(N718=0,1,N718),1))</f>
        <v>1.08939393939394</v>
      </c>
      <c r="O719" s="30" t="n">
        <f aca="false">IF(AND(ISNUMBER(M719),L719&gt;0),M719,L719*N719)</f>
        <v>1440.17878787879</v>
      </c>
      <c r="P719" s="28" t="n">
        <v>1364</v>
      </c>
      <c r="Q719" s="28"/>
      <c r="R719" s="29" t="n">
        <f aca="false">IF(AND(ISNUMBER(Q719),P719&gt;0),Q719/P719,IF($B719=$B718,IF(R718=0,1,R718),1))</f>
        <v>1.09211495946942</v>
      </c>
      <c r="S719" s="30" t="n">
        <f aca="false">IF(AND(ISNUMBER(Q719),P719&gt;0),Q719,P719*R719)</f>
        <v>1489.64480471629</v>
      </c>
      <c r="T719" s="31" t="n">
        <f aca="false">DAY(EOMONTH(C719,0))</f>
        <v>30</v>
      </c>
    </row>
    <row r="720" customFormat="false" ht="15" hidden="false" customHeight="false" outlineLevel="0" collapsed="false">
      <c r="A720" s="26" t="s">
        <v>88</v>
      </c>
      <c r="B720" s="26" t="s">
        <v>52</v>
      </c>
      <c r="C720" s="27" t="n">
        <v>44531</v>
      </c>
      <c r="D720" s="28" t="n">
        <v>39.5</v>
      </c>
      <c r="E720" s="28"/>
      <c r="F720" s="29" t="n">
        <f aca="false">IF(AND(ISNUMBER(E720),D720&gt;0),E720/D720,IF($B720=$B719,IF(F719=0,1,F719),1))</f>
        <v>1.19241192411924</v>
      </c>
      <c r="G720" s="30" t="n">
        <f aca="false">IF(AND(ISNUMBER(E720),D720&gt;0),E720,D720*F720)</f>
        <v>47.10027100271</v>
      </c>
      <c r="H720" s="28" t="n">
        <v>983</v>
      </c>
      <c r="I720" s="28"/>
      <c r="J720" s="29" t="n">
        <f aca="false">IF(AND(ISNUMBER(I720),H720&gt;0),I720/H720,IF($B720=$B719,IF(J719=0,1,J719),1))</f>
        <v>1.4940796555436</v>
      </c>
      <c r="K720" s="30" t="n">
        <f aca="false">IF(AND(ISNUMBER(I720),H720&gt;0),I720,H720*J720)</f>
        <v>1468.68030139935</v>
      </c>
      <c r="L720" s="28" t="n">
        <v>1253</v>
      </c>
      <c r="M720" s="28"/>
      <c r="N720" s="29" t="n">
        <f aca="false">IF(AND(ISNUMBER(M720),L720&gt;0),M720/L720,IF($B720=$B719,IF(N719=0,1,N719),1))</f>
        <v>1.08939393939394</v>
      </c>
      <c r="O720" s="30" t="n">
        <f aca="false">IF(AND(ISNUMBER(M720),L720&gt;0),M720,L720*N720)</f>
        <v>1365.01060606061</v>
      </c>
      <c r="P720" s="28" t="n">
        <v>1293</v>
      </c>
      <c r="Q720" s="28"/>
      <c r="R720" s="29" t="n">
        <f aca="false">IF(AND(ISNUMBER(Q720),P720&gt;0),Q720/P720,IF($B720=$B719,IF(R719=0,1,R719),1))</f>
        <v>1.09211495946942</v>
      </c>
      <c r="S720" s="30" t="n">
        <f aca="false">IF(AND(ISNUMBER(Q720),P720&gt;0),Q720,P720*R720)</f>
        <v>1412.10464259396</v>
      </c>
      <c r="T720" s="31" t="n">
        <f aca="false">DAY(EOMONTH(C720,0))</f>
        <v>31</v>
      </c>
    </row>
    <row r="721" customFormat="false" ht="15" hidden="false" customHeight="false" outlineLevel="0" collapsed="false">
      <c r="A721" s="26" t="s">
        <v>88</v>
      </c>
      <c r="B721" s="26" t="s">
        <v>52</v>
      </c>
      <c r="C721" s="27" t="n">
        <v>44562</v>
      </c>
      <c r="D721" s="28" t="n">
        <v>38.3</v>
      </c>
      <c r="E721" s="28"/>
      <c r="F721" s="29" t="n">
        <f aca="false">IF(AND(ISNUMBER(E721),D721&gt;0),E721/D721,IF($B721=$B720,IF(F720=0,1,F720),1))</f>
        <v>1.19241192411924</v>
      </c>
      <c r="G721" s="30" t="n">
        <f aca="false">IF(AND(ISNUMBER(E721),D721&gt;0),E721,D721*F721)</f>
        <v>45.6693766937669</v>
      </c>
      <c r="H721" s="28" t="n">
        <v>1236</v>
      </c>
      <c r="I721" s="28"/>
      <c r="J721" s="29" t="n">
        <f aca="false">IF(AND(ISNUMBER(I721),H721&gt;0),I721/H721,IF($B721=$B720,IF(J720=0,1,J720),1))</f>
        <v>1.4940796555436</v>
      </c>
      <c r="K721" s="30" t="n">
        <f aca="false">IF(AND(ISNUMBER(I721),H721&gt;0),I721,H721*J721)</f>
        <v>1846.68245425188</v>
      </c>
      <c r="L721" s="28" t="n">
        <v>1364</v>
      </c>
      <c r="M721" s="28"/>
      <c r="N721" s="29" t="n">
        <f aca="false">IF(AND(ISNUMBER(M721),L721&gt;0),M721/L721,IF($B721=$B720,IF(N720=0,1,N720),1))</f>
        <v>1.08939393939394</v>
      </c>
      <c r="O721" s="30" t="n">
        <f aca="false">IF(AND(ISNUMBER(M721),L721&gt;0),M721,L721*N721)</f>
        <v>1485.93333333333</v>
      </c>
      <c r="P721" s="28" t="n">
        <v>1403</v>
      </c>
      <c r="Q721" s="28"/>
      <c r="R721" s="29" t="n">
        <f aca="false">IF(AND(ISNUMBER(Q721),P721&gt;0),Q721/P721,IF($B721=$B720,IF(R720=0,1,R720),1))</f>
        <v>1.09211495946942</v>
      </c>
      <c r="S721" s="30" t="n">
        <f aca="false">IF(AND(ISNUMBER(Q721),P721&gt;0),Q721,P721*R721)</f>
        <v>1532.23728813559</v>
      </c>
      <c r="T721" s="31" t="n">
        <f aca="false">DAY(EOMONTH(C721,0))</f>
        <v>31</v>
      </c>
    </row>
    <row r="722" customFormat="false" ht="15" hidden="false" customHeight="false" outlineLevel="0" collapsed="false">
      <c r="A722" s="26" t="s">
        <v>88</v>
      </c>
      <c r="B722" s="26" t="s">
        <v>52</v>
      </c>
      <c r="C722" s="27" t="n">
        <v>44593</v>
      </c>
      <c r="D722" s="28" t="n">
        <v>37.9</v>
      </c>
      <c r="E722" s="28"/>
      <c r="F722" s="29" t="n">
        <f aca="false">IF(AND(ISNUMBER(E722),D722&gt;0),E722/D722,IF($B722=$B721,IF(F721=0,1,F721),1))</f>
        <v>1.19241192411924</v>
      </c>
      <c r="G722" s="30" t="n">
        <f aca="false">IF(AND(ISNUMBER(E722),D722&gt;0),E722,D722*F722)</f>
        <v>45.1924119241192</v>
      </c>
      <c r="H722" s="28" t="n">
        <v>1252</v>
      </c>
      <c r="I722" s="28"/>
      <c r="J722" s="29" t="n">
        <f aca="false">IF(AND(ISNUMBER(I722),H722&gt;0),I722/H722,IF($B722=$B721,IF(J721=0,1,J721),1))</f>
        <v>1.4940796555436</v>
      </c>
      <c r="K722" s="30" t="n">
        <f aca="false">IF(AND(ISNUMBER(I722),H722&gt;0),I722,H722*J722)</f>
        <v>1870.58772874058</v>
      </c>
      <c r="L722" s="28" t="n">
        <v>1463</v>
      </c>
      <c r="M722" s="28"/>
      <c r="N722" s="29" t="n">
        <f aca="false">IF(AND(ISNUMBER(M722),L722&gt;0),M722/L722,IF($B722=$B721,IF(N721=0,1,N721),1))</f>
        <v>1.08939393939394</v>
      </c>
      <c r="O722" s="30" t="n">
        <f aca="false">IF(AND(ISNUMBER(M722),L722&gt;0),M722,L722*N722)</f>
        <v>1593.78333333333</v>
      </c>
      <c r="P722" s="28" t="n">
        <v>1500</v>
      </c>
      <c r="Q722" s="28"/>
      <c r="R722" s="29" t="n">
        <f aca="false">IF(AND(ISNUMBER(Q722),P722&gt;0),Q722/P722,IF($B722=$B721,IF(R721=0,1,R721),1))</f>
        <v>1.09211495946942</v>
      </c>
      <c r="S722" s="30" t="n">
        <f aca="false">IF(AND(ISNUMBER(Q722),P722&gt;0),Q722,P722*R722)</f>
        <v>1638.17243920413</v>
      </c>
      <c r="T722" s="31" t="n">
        <f aca="false">DAY(EOMONTH(C722,0))</f>
        <v>28</v>
      </c>
    </row>
    <row r="723" customFormat="false" ht="15" hidden="false" customHeight="false" outlineLevel="0" collapsed="false">
      <c r="A723" s="26" t="s">
        <v>88</v>
      </c>
      <c r="B723" s="26" t="s">
        <v>52</v>
      </c>
      <c r="C723" s="27" t="n">
        <v>44621</v>
      </c>
      <c r="D723" s="28" t="n">
        <v>37.2</v>
      </c>
      <c r="E723" s="28"/>
      <c r="F723" s="29" t="n">
        <f aca="false">IF(AND(ISNUMBER(E723),D723&gt;0),E723/D723,IF($B723=$B722,IF(F722=0,1,F722),1))</f>
        <v>1.19241192411924</v>
      </c>
      <c r="G723" s="30" t="n">
        <f aca="false">IF(AND(ISNUMBER(E723),D723&gt;0),E723,D723*F723)</f>
        <v>44.3577235772358</v>
      </c>
      <c r="H723" s="28" t="n">
        <v>1234</v>
      </c>
      <c r="I723" s="28"/>
      <c r="J723" s="29" t="n">
        <f aca="false">IF(AND(ISNUMBER(I723),H723&gt;0),I723/H723,IF($B723=$B722,IF(J722=0,1,J722),1))</f>
        <v>1.4940796555436</v>
      </c>
      <c r="K723" s="30" t="n">
        <f aca="false">IF(AND(ISNUMBER(I723),H723&gt;0),I723,H723*J723)</f>
        <v>1843.6942949408</v>
      </c>
      <c r="L723" s="28" t="n">
        <v>1495</v>
      </c>
      <c r="M723" s="28"/>
      <c r="N723" s="29" t="n">
        <f aca="false">IF(AND(ISNUMBER(M723),L723&gt;0),M723/L723,IF($B723=$B722,IF(N722=0,1,N722),1))</f>
        <v>1.08939393939394</v>
      </c>
      <c r="O723" s="30" t="n">
        <f aca="false">IF(AND(ISNUMBER(M723),L723&gt;0),M723,L723*N723)</f>
        <v>1628.64393939394</v>
      </c>
      <c r="P723" s="28" t="n">
        <v>1532</v>
      </c>
      <c r="Q723" s="28"/>
      <c r="R723" s="29" t="n">
        <f aca="false">IF(AND(ISNUMBER(Q723),P723&gt;0),Q723/P723,IF($B723=$B722,IF(R722=0,1,R722),1))</f>
        <v>1.09211495946942</v>
      </c>
      <c r="S723" s="30" t="n">
        <f aca="false">IF(AND(ISNUMBER(Q723),P723&gt;0),Q723,P723*R723)</f>
        <v>1673.12011790715</v>
      </c>
      <c r="T723" s="31" t="n">
        <f aca="false">DAY(EOMONTH(C723,0))</f>
        <v>31</v>
      </c>
    </row>
    <row r="724" customFormat="false" ht="15" hidden="false" customHeight="false" outlineLevel="0" collapsed="false">
      <c r="A724" s="26" t="s">
        <v>88</v>
      </c>
      <c r="B724" s="26" t="s">
        <v>52</v>
      </c>
      <c r="C724" s="27" t="n">
        <v>44652</v>
      </c>
      <c r="D724" s="28" t="n">
        <v>37.9</v>
      </c>
      <c r="E724" s="28"/>
      <c r="F724" s="29" t="n">
        <f aca="false">IF(AND(ISNUMBER(E724),D724&gt;0),E724/D724,IF($B724=$B723,IF(F723=0,1,F723),1))</f>
        <v>1.19241192411924</v>
      </c>
      <c r="G724" s="30" t="n">
        <f aca="false">IF(AND(ISNUMBER(E724),D724&gt;0),E724,D724*F724)</f>
        <v>45.1924119241192</v>
      </c>
      <c r="H724" s="28" t="n">
        <v>1341</v>
      </c>
      <c r="I724" s="28"/>
      <c r="J724" s="29" t="n">
        <f aca="false">IF(AND(ISNUMBER(I724),H724&gt;0),I724/H724,IF($B724=$B723,IF(J723=0,1,J723),1))</f>
        <v>1.4940796555436</v>
      </c>
      <c r="K724" s="30" t="n">
        <f aca="false">IF(AND(ISNUMBER(I724),H724&gt;0),I724,H724*J724)</f>
        <v>2003.56081808396</v>
      </c>
      <c r="L724" s="28" t="n">
        <v>1360</v>
      </c>
      <c r="M724" s="28"/>
      <c r="N724" s="29" t="n">
        <f aca="false">IF(AND(ISNUMBER(M724),L724&gt;0),M724/L724,IF($B724=$B723,IF(N723=0,1,N723),1))</f>
        <v>1.08939393939394</v>
      </c>
      <c r="O724" s="30" t="n">
        <f aca="false">IF(AND(ISNUMBER(M724),L724&gt;0),M724,L724*N724)</f>
        <v>1481.57575757576</v>
      </c>
      <c r="P724" s="28" t="n">
        <v>1397</v>
      </c>
      <c r="Q724" s="28"/>
      <c r="R724" s="29" t="n">
        <f aca="false">IF(AND(ISNUMBER(Q724),P724&gt;0),Q724/P724,IF($B724=$B723,IF(R723=0,1,R723),1))</f>
        <v>1.09211495946942</v>
      </c>
      <c r="S724" s="30" t="n">
        <f aca="false">IF(AND(ISNUMBER(Q724),P724&gt;0),Q724,P724*R724)</f>
        <v>1525.68459837878</v>
      </c>
      <c r="T724" s="31" t="n">
        <f aca="false">DAY(EOMONTH(C724,0))</f>
        <v>30</v>
      </c>
    </row>
    <row r="725" customFormat="false" ht="15" hidden="false" customHeight="false" outlineLevel="0" collapsed="false">
      <c r="A725" s="26" t="s">
        <v>88</v>
      </c>
      <c r="B725" s="26" t="s">
        <v>52</v>
      </c>
      <c r="C725" s="27" t="n">
        <v>44682</v>
      </c>
      <c r="D725" s="28" t="n">
        <v>37.9</v>
      </c>
      <c r="E725" s="28"/>
      <c r="F725" s="29" t="n">
        <f aca="false">IF(AND(ISNUMBER(E725),D725&gt;0),E725/D725,IF($B725=$B724,IF(F724=0,1,F724),1))</f>
        <v>1.19241192411924</v>
      </c>
      <c r="G725" s="30" t="n">
        <f aca="false">IF(AND(ISNUMBER(E725),D725&gt;0),E725,D725*F725)</f>
        <v>45.1924119241192</v>
      </c>
      <c r="H725" s="28" t="n">
        <v>1381</v>
      </c>
      <c r="I725" s="28"/>
      <c r="J725" s="29" t="n">
        <f aca="false">IF(AND(ISNUMBER(I725),H725&gt;0),I725/H725,IF($B725=$B724,IF(J724=0,1,J724),1))</f>
        <v>1.4940796555436</v>
      </c>
      <c r="K725" s="30" t="n">
        <f aca="false">IF(AND(ISNUMBER(I725),H725&gt;0),I725,H725*J725)</f>
        <v>2063.32400430571</v>
      </c>
      <c r="L725" s="28" t="n">
        <v>1403</v>
      </c>
      <c r="M725" s="28"/>
      <c r="N725" s="29" t="n">
        <f aca="false">IF(AND(ISNUMBER(M725),L725&gt;0),M725/L725,IF($B725=$B724,IF(N724=0,1,N724),1))</f>
        <v>1.08939393939394</v>
      </c>
      <c r="O725" s="30" t="n">
        <f aca="false">IF(AND(ISNUMBER(M725),L725&gt;0),M725,L725*N725)</f>
        <v>1528.4196969697</v>
      </c>
      <c r="P725" s="28" t="n">
        <v>1441</v>
      </c>
      <c r="Q725" s="28"/>
      <c r="R725" s="29" t="n">
        <f aca="false">IF(AND(ISNUMBER(Q725),P725&gt;0),Q725/P725,IF($B725=$B724,IF(R724=0,1,R724),1))</f>
        <v>1.09211495946942</v>
      </c>
      <c r="S725" s="30" t="n">
        <f aca="false">IF(AND(ISNUMBER(Q725),P725&gt;0),Q725,P725*R725)</f>
        <v>1573.73765659543</v>
      </c>
      <c r="T725" s="31" t="n">
        <f aca="false">DAY(EOMONTH(C725,0))</f>
        <v>31</v>
      </c>
    </row>
    <row r="726" customFormat="false" ht="15" hidden="false" customHeight="false" outlineLevel="0" collapsed="false">
      <c r="A726" s="26" t="s">
        <v>88</v>
      </c>
      <c r="B726" s="26" t="s">
        <v>52</v>
      </c>
      <c r="C726" s="27" t="n">
        <v>44713</v>
      </c>
      <c r="D726" s="28" t="n">
        <v>38</v>
      </c>
      <c r="E726" s="28"/>
      <c r="F726" s="29" t="n">
        <f aca="false">IF(AND(ISNUMBER(E726),D726&gt;0),E726/D726,IF($B726=$B725,IF(F725=0,1,F725),1))</f>
        <v>1.19241192411924</v>
      </c>
      <c r="G726" s="30" t="n">
        <f aca="false">IF(AND(ISNUMBER(E726),D726&gt;0),E726,D726*F726)</f>
        <v>45.3116531165312</v>
      </c>
      <c r="H726" s="28" t="n">
        <v>1294</v>
      </c>
      <c r="I726" s="28"/>
      <c r="J726" s="29" t="n">
        <f aca="false">IF(AND(ISNUMBER(I726),H726&gt;0),I726/H726,IF($B726=$B725,IF(J725=0,1,J725),1))</f>
        <v>1.4940796555436</v>
      </c>
      <c r="K726" s="30" t="n">
        <f aca="false">IF(AND(ISNUMBER(I726),H726&gt;0),I726,H726*J726)</f>
        <v>1933.33907427341</v>
      </c>
      <c r="L726" s="28" t="n">
        <v>1298</v>
      </c>
      <c r="M726" s="28"/>
      <c r="N726" s="29" t="n">
        <f aca="false">IF(AND(ISNUMBER(M726),L726&gt;0),M726/L726,IF($B726=$B725,IF(N725=0,1,N725),1))</f>
        <v>1.08939393939394</v>
      </c>
      <c r="O726" s="30" t="n">
        <f aca="false">IF(AND(ISNUMBER(M726),L726&gt;0),M726,L726*N726)</f>
        <v>1414.03333333333</v>
      </c>
      <c r="P726" s="28" t="n">
        <v>1336</v>
      </c>
      <c r="Q726" s="28"/>
      <c r="R726" s="29" t="n">
        <f aca="false">IF(AND(ISNUMBER(Q726),P726&gt;0),Q726/P726,IF($B726=$B725,IF(R725=0,1,R725),1))</f>
        <v>1.09211495946942</v>
      </c>
      <c r="S726" s="30" t="n">
        <f aca="false">IF(AND(ISNUMBER(Q726),P726&gt;0),Q726,P726*R726)</f>
        <v>1459.06558585114</v>
      </c>
      <c r="T726" s="31" t="n">
        <f aca="false">DAY(EOMONTH(C726,0))</f>
        <v>30</v>
      </c>
    </row>
    <row r="727" customFormat="false" ht="15" hidden="false" customHeight="false" outlineLevel="0" collapsed="false">
      <c r="A727" s="26" t="s">
        <v>88</v>
      </c>
      <c r="B727" s="26" t="s">
        <v>52</v>
      </c>
      <c r="C727" s="27" t="n">
        <v>44743</v>
      </c>
      <c r="D727" s="28" t="n">
        <v>39.9</v>
      </c>
      <c r="E727" s="28"/>
      <c r="F727" s="29" t="n">
        <f aca="false">IF(AND(ISNUMBER(E727),D727&gt;0),E727/D727,IF($B727=$B726,IF(F726=0,1,F726),1))</f>
        <v>1.19241192411924</v>
      </c>
      <c r="G727" s="30" t="n">
        <f aca="false">IF(AND(ISNUMBER(E727),D727&gt;0),E727,D727*F727)</f>
        <v>47.5772357723577</v>
      </c>
      <c r="H727" s="28" t="n">
        <v>1322</v>
      </c>
      <c r="I727" s="28"/>
      <c r="J727" s="29" t="n">
        <f aca="false">IF(AND(ISNUMBER(I727),H727&gt;0),I727/H727,IF($B727=$B726,IF(J726=0,1,J726),1))</f>
        <v>1.4940796555436</v>
      </c>
      <c r="K727" s="30" t="n">
        <f aca="false">IF(AND(ISNUMBER(I727),H727&gt;0),I727,H727*J727)</f>
        <v>1975.17330462863</v>
      </c>
      <c r="L727" s="28" t="n">
        <v>1277</v>
      </c>
      <c r="M727" s="28"/>
      <c r="N727" s="29" t="n">
        <f aca="false">IF(AND(ISNUMBER(M727),L727&gt;0),M727/L727,IF($B727=$B726,IF(N726=0,1,N726),1))</f>
        <v>1.08939393939394</v>
      </c>
      <c r="O727" s="30" t="n">
        <f aca="false">IF(AND(ISNUMBER(M727),L727&gt;0),M727,L727*N727)</f>
        <v>1391.15606060606</v>
      </c>
      <c r="P727" s="28" t="n">
        <v>1317</v>
      </c>
      <c r="Q727" s="28"/>
      <c r="R727" s="29" t="n">
        <f aca="false">IF(AND(ISNUMBER(Q727),P727&gt;0),Q727/P727,IF($B727=$B726,IF(R726=0,1,R726),1))</f>
        <v>1.09211495946942</v>
      </c>
      <c r="S727" s="30" t="n">
        <f aca="false">IF(AND(ISNUMBER(Q727),P727&gt;0),Q727,P727*R727)</f>
        <v>1438.31540162122</v>
      </c>
      <c r="T727" s="31" t="n">
        <f aca="false">DAY(EOMONTH(C727,0))</f>
        <v>31</v>
      </c>
    </row>
    <row r="728" customFormat="false" ht="15" hidden="false" customHeight="false" outlineLevel="0" collapsed="false">
      <c r="A728" s="26" t="s">
        <v>88</v>
      </c>
      <c r="B728" s="26" t="s">
        <v>52</v>
      </c>
      <c r="C728" s="27" t="n">
        <v>44774</v>
      </c>
      <c r="D728" s="28" t="n">
        <v>40.3</v>
      </c>
      <c r="E728" s="28"/>
      <c r="F728" s="29" t="n">
        <f aca="false">IF(AND(ISNUMBER(E728),D728&gt;0),E728/D728,IF($B728=$B727,IF(F727=0,1,F727),1))</f>
        <v>1.19241192411924</v>
      </c>
      <c r="G728" s="30" t="n">
        <f aca="false">IF(AND(ISNUMBER(E728),D728&gt;0),E728,D728*F728)</f>
        <v>48.0542005420054</v>
      </c>
      <c r="H728" s="28" t="n">
        <v>1293</v>
      </c>
      <c r="I728" s="28"/>
      <c r="J728" s="29" t="n">
        <f aca="false">IF(AND(ISNUMBER(I728),H728&gt;0),I728/H728,IF($B728=$B727,IF(J727=0,1,J727),1))</f>
        <v>1.4940796555436</v>
      </c>
      <c r="K728" s="30" t="n">
        <f aca="false">IF(AND(ISNUMBER(I728),H728&gt;0),I728,H728*J728)</f>
        <v>1931.84499461787</v>
      </c>
      <c r="L728" s="28" t="n">
        <v>1261</v>
      </c>
      <c r="M728" s="28"/>
      <c r="N728" s="29" t="n">
        <f aca="false">IF(AND(ISNUMBER(M728),L728&gt;0),M728/L728,IF($B728=$B727,IF(N727=0,1,N727),1))</f>
        <v>1.08939393939394</v>
      </c>
      <c r="O728" s="30" t="n">
        <f aca="false">IF(AND(ISNUMBER(M728),L728&gt;0),M728,L728*N728)</f>
        <v>1373.72575757576</v>
      </c>
      <c r="P728" s="28" t="n">
        <v>1301</v>
      </c>
      <c r="Q728" s="28"/>
      <c r="R728" s="29" t="n">
        <f aca="false">IF(AND(ISNUMBER(Q728),P728&gt;0),Q728/P728,IF($B728=$B727,IF(R727=0,1,R727),1))</f>
        <v>1.09211495946942</v>
      </c>
      <c r="S728" s="30" t="n">
        <f aca="false">IF(AND(ISNUMBER(Q728),P728&gt;0),Q728,P728*R728)</f>
        <v>1420.84156226971</v>
      </c>
      <c r="T728" s="31" t="n">
        <f aca="false">DAY(EOMONTH(C728,0))</f>
        <v>31</v>
      </c>
    </row>
    <row r="729" customFormat="false" ht="15" hidden="false" customHeight="false" outlineLevel="0" collapsed="false">
      <c r="A729" s="26" t="s">
        <v>88</v>
      </c>
      <c r="B729" s="26" t="s">
        <v>52</v>
      </c>
      <c r="C729" s="27" t="n">
        <v>44805</v>
      </c>
      <c r="D729" s="28" t="n">
        <v>35.7</v>
      </c>
      <c r="E729" s="28"/>
      <c r="F729" s="29" t="n">
        <f aca="false">IF(AND(ISNUMBER(E729),D729&gt;0),E729/D729,IF($B729=$B728,IF(F728=0,1,F728),1))</f>
        <v>1.19241192411924</v>
      </c>
      <c r="G729" s="30" t="n">
        <f aca="false">IF(AND(ISNUMBER(E729),D729&gt;0),E729,D729*F729)</f>
        <v>42.5691056910569</v>
      </c>
      <c r="H729" s="28" t="n">
        <v>1300</v>
      </c>
      <c r="I729" s="28"/>
      <c r="J729" s="29" t="n">
        <f aca="false">IF(AND(ISNUMBER(I729),H729&gt;0),I729/H729,IF($B729=$B728,IF(J728=0,1,J728),1))</f>
        <v>1.4940796555436</v>
      </c>
      <c r="K729" s="30" t="n">
        <f aca="false">IF(AND(ISNUMBER(I729),H729&gt;0),I729,H729*J729)</f>
        <v>1942.30355220667</v>
      </c>
      <c r="L729" s="28" t="n">
        <v>1252</v>
      </c>
      <c r="M729" s="28"/>
      <c r="N729" s="29" t="n">
        <f aca="false">IF(AND(ISNUMBER(M729),L729&gt;0),M729/L729,IF($B729=$B728,IF(N728=0,1,N728),1))</f>
        <v>1.08939393939394</v>
      </c>
      <c r="O729" s="30" t="n">
        <f aca="false">IF(AND(ISNUMBER(M729),L729&gt;0),M729,L729*N729)</f>
        <v>1363.92121212121</v>
      </c>
      <c r="P729" s="28" t="n">
        <v>1288</v>
      </c>
      <c r="Q729" s="28"/>
      <c r="R729" s="29" t="n">
        <f aca="false">IF(AND(ISNUMBER(Q729),P729&gt;0),Q729/P729,IF($B729=$B728,IF(R728=0,1,R728),1))</f>
        <v>1.09211495946942</v>
      </c>
      <c r="S729" s="30" t="n">
        <f aca="false">IF(AND(ISNUMBER(Q729),P729&gt;0),Q729,P729*R729)</f>
        <v>1406.64406779661</v>
      </c>
      <c r="T729" s="31" t="n">
        <f aca="false">DAY(EOMONTH(C729,0))</f>
        <v>30</v>
      </c>
    </row>
    <row r="730" customFormat="false" ht="15" hidden="false" customHeight="false" outlineLevel="0" collapsed="false">
      <c r="A730" s="26" t="s">
        <v>88</v>
      </c>
      <c r="B730" s="26" t="s">
        <v>52</v>
      </c>
      <c r="C730" s="27" t="n">
        <v>44835</v>
      </c>
      <c r="D730" s="28" t="n">
        <v>33</v>
      </c>
      <c r="E730" s="28"/>
      <c r="F730" s="29" t="n">
        <f aca="false">IF(AND(ISNUMBER(E730),D730&gt;0),E730/D730,IF($B730=$B729,IF(F729=0,1,F729),1))</f>
        <v>1.19241192411924</v>
      </c>
      <c r="G730" s="30" t="n">
        <f aca="false">IF(AND(ISNUMBER(E730),D730&gt;0),E730,D730*F730)</f>
        <v>39.349593495935</v>
      </c>
      <c r="H730" s="28" t="n">
        <v>1335</v>
      </c>
      <c r="I730" s="28"/>
      <c r="J730" s="29" t="n">
        <f aca="false">IF(AND(ISNUMBER(I730),H730&gt;0),I730/H730,IF($B730=$B729,IF(J729=0,1,J729),1))</f>
        <v>1.4940796555436</v>
      </c>
      <c r="K730" s="30" t="n">
        <f aca="false">IF(AND(ISNUMBER(I730),H730&gt;0),I730,H730*J730)</f>
        <v>1994.5963401507</v>
      </c>
      <c r="L730" s="28" t="n">
        <v>1195</v>
      </c>
      <c r="M730" s="28"/>
      <c r="N730" s="29" t="n">
        <f aca="false">IF(AND(ISNUMBER(M730),L730&gt;0),M730/L730,IF($B730=$B729,IF(N729=0,1,N729),1))</f>
        <v>1.08939393939394</v>
      </c>
      <c r="O730" s="30" t="n">
        <f aca="false">IF(AND(ISNUMBER(M730),L730&gt;0),M730,L730*N730)</f>
        <v>1301.82575757576</v>
      </c>
      <c r="P730" s="28" t="n">
        <v>1228</v>
      </c>
      <c r="Q730" s="28"/>
      <c r="R730" s="29" t="n">
        <f aca="false">IF(AND(ISNUMBER(Q730),P730&gt;0),Q730/P730,IF($B730=$B729,IF(R729=0,1,R729),1))</f>
        <v>1.09211495946942</v>
      </c>
      <c r="S730" s="30" t="n">
        <f aca="false">IF(AND(ISNUMBER(Q730),P730&gt;0),Q730,P730*R730)</f>
        <v>1341.11717022845</v>
      </c>
      <c r="T730" s="31" t="n">
        <f aca="false">DAY(EOMONTH(C730,0))</f>
        <v>31</v>
      </c>
    </row>
    <row r="731" customFormat="false" ht="15" hidden="false" customHeight="false" outlineLevel="0" collapsed="false">
      <c r="A731" s="26" t="s">
        <v>88</v>
      </c>
      <c r="B731" s="26" t="s">
        <v>52</v>
      </c>
      <c r="C731" s="27" t="n">
        <v>44866</v>
      </c>
      <c r="D731" s="28" t="n">
        <v>33.2</v>
      </c>
      <c r="E731" s="28"/>
      <c r="F731" s="29" t="n">
        <f aca="false">IF(AND(ISNUMBER(E731),D731&gt;0),E731/D731,IF($B731=$B730,IF(F730=0,1,F730),1))</f>
        <v>1.19241192411924</v>
      </c>
      <c r="G731" s="30" t="n">
        <f aca="false">IF(AND(ISNUMBER(E731),D731&gt;0),E731,D731*F731)</f>
        <v>39.5880758807588</v>
      </c>
      <c r="H731" s="28" t="n">
        <v>1353</v>
      </c>
      <c r="I731" s="28"/>
      <c r="J731" s="29" t="n">
        <f aca="false">IF(AND(ISNUMBER(I731),H731&gt;0),I731/H731,IF($B731=$B730,IF(J730=0,1,J730),1))</f>
        <v>1.4940796555436</v>
      </c>
      <c r="K731" s="30" t="n">
        <f aca="false">IF(AND(ISNUMBER(I731),H731&gt;0),I731,H731*J731)</f>
        <v>2021.48977395048</v>
      </c>
      <c r="L731" s="28" t="n">
        <v>1346</v>
      </c>
      <c r="M731" s="28"/>
      <c r="N731" s="29" t="n">
        <f aca="false">IF(AND(ISNUMBER(M731),L731&gt;0),M731/L731,IF($B731=$B730,IF(N730=0,1,N730),1))</f>
        <v>1.08939393939394</v>
      </c>
      <c r="O731" s="30" t="n">
        <f aca="false">IF(AND(ISNUMBER(M731),L731&gt;0),M731,L731*N731)</f>
        <v>1466.32424242424</v>
      </c>
      <c r="P731" s="28" t="n">
        <v>1379</v>
      </c>
      <c r="Q731" s="28"/>
      <c r="R731" s="29" t="n">
        <f aca="false">IF(AND(ISNUMBER(Q731),P731&gt;0),Q731/P731,IF($B731=$B730,IF(R730=0,1,R730),1))</f>
        <v>1.09211495946942</v>
      </c>
      <c r="S731" s="30" t="n">
        <f aca="false">IF(AND(ISNUMBER(Q731),P731&gt;0),Q731,P731*R731)</f>
        <v>1506.02652910833</v>
      </c>
      <c r="T731" s="31" t="n">
        <f aca="false">DAY(EOMONTH(C731,0))</f>
        <v>30</v>
      </c>
    </row>
    <row r="732" customFormat="false" ht="15" hidden="false" customHeight="false" outlineLevel="0" collapsed="false">
      <c r="A732" s="26" t="s">
        <v>88</v>
      </c>
      <c r="B732" s="26" t="s">
        <v>52</v>
      </c>
      <c r="C732" s="27" t="n">
        <v>44896</v>
      </c>
      <c r="D732" s="28" t="n">
        <v>32.1</v>
      </c>
      <c r="E732" s="28"/>
      <c r="F732" s="29" t="n">
        <f aca="false">IF(AND(ISNUMBER(E732),D732&gt;0),E732/D732,IF($B732=$B731,IF(F731=0,1,F731),1))</f>
        <v>1.19241192411924</v>
      </c>
      <c r="G732" s="30" t="n">
        <f aca="false">IF(AND(ISNUMBER(E732),D732&gt;0),E732,D732*F732)</f>
        <v>38.2764227642277</v>
      </c>
      <c r="H732" s="28" t="n">
        <v>1299</v>
      </c>
      <c r="I732" s="28"/>
      <c r="J732" s="29" t="n">
        <f aca="false">IF(AND(ISNUMBER(I732),H732&gt;0),I732/H732,IF($B732=$B731,IF(J731=0,1,J731),1))</f>
        <v>1.4940796555436</v>
      </c>
      <c r="K732" s="30" t="n">
        <f aca="false">IF(AND(ISNUMBER(I732),H732&gt;0),I732,H732*J732)</f>
        <v>1940.80947255113</v>
      </c>
      <c r="L732" s="28" t="n">
        <v>1299</v>
      </c>
      <c r="M732" s="28"/>
      <c r="N732" s="29" t="n">
        <f aca="false">IF(AND(ISNUMBER(M732),L732&gt;0),M732/L732,IF($B732=$B731,IF(N731=0,1,N731),1))</f>
        <v>1.08939393939394</v>
      </c>
      <c r="O732" s="30" t="n">
        <f aca="false">IF(AND(ISNUMBER(M732),L732&gt;0),M732,L732*N732)</f>
        <v>1415.12272727273</v>
      </c>
      <c r="P732" s="28" t="n">
        <v>1331</v>
      </c>
      <c r="Q732" s="28"/>
      <c r="R732" s="29" t="n">
        <f aca="false">IF(AND(ISNUMBER(Q732),P732&gt;0),Q732/P732,IF($B732=$B731,IF(R731=0,1,R731),1))</f>
        <v>1.09211495946942</v>
      </c>
      <c r="S732" s="30" t="n">
        <f aca="false">IF(AND(ISNUMBER(Q732),P732&gt;0),Q732,P732*R732)</f>
        <v>1453.6050110538</v>
      </c>
      <c r="T732" s="31" t="n">
        <f aca="false">DAY(EOMONTH(C732,0))</f>
        <v>31</v>
      </c>
    </row>
    <row r="733" customFormat="false" ht="15" hidden="false" customHeight="false" outlineLevel="0" collapsed="false">
      <c r="A733" s="26" t="s">
        <v>88</v>
      </c>
      <c r="B733" s="26" t="s">
        <v>52</v>
      </c>
      <c r="C733" s="27" t="n">
        <v>44927</v>
      </c>
      <c r="D733" s="28" t="n">
        <v>28.3</v>
      </c>
      <c r="E733" s="28"/>
      <c r="F733" s="29" t="n">
        <f aca="false">IF(AND(ISNUMBER(E733),D733&gt;0),E733/D733,IF($B733=$B732,IF(F732=0,1,F732),1))</f>
        <v>1.19241192411924</v>
      </c>
      <c r="G733" s="30" t="n">
        <f aca="false">IF(AND(ISNUMBER(E733),D733&gt;0),E733,D733*F733)</f>
        <v>33.7452574525745</v>
      </c>
      <c r="H733" s="28" t="n">
        <v>1226</v>
      </c>
      <c r="I733" s="28"/>
      <c r="J733" s="29" t="n">
        <f aca="false">IF(AND(ISNUMBER(I733),H733&gt;0),I733/H733,IF($B733=$B732,IF(J732=0,1,J732),1))</f>
        <v>1.4940796555436</v>
      </c>
      <c r="K733" s="30" t="n">
        <f aca="false">IF(AND(ISNUMBER(I733),H733&gt;0),I733,H733*J733)</f>
        <v>1831.74165769645</v>
      </c>
      <c r="L733" s="28" t="n">
        <v>1224</v>
      </c>
      <c r="M733" s="28"/>
      <c r="N733" s="29" t="n">
        <f aca="false">IF(AND(ISNUMBER(M733),L733&gt;0),M733/L733,IF($B733=$B732,IF(N732=0,1,N732),1))</f>
        <v>1.08939393939394</v>
      </c>
      <c r="O733" s="30" t="n">
        <f aca="false">IF(AND(ISNUMBER(M733),L733&gt;0),M733,L733*N733)</f>
        <v>1333.41818181818</v>
      </c>
      <c r="P733" s="28" t="n">
        <v>1252</v>
      </c>
      <c r="Q733" s="28"/>
      <c r="R733" s="29" t="n">
        <f aca="false">IF(AND(ISNUMBER(Q733),P733&gt;0),Q733/P733,IF($B733=$B732,IF(R732=0,1,R732),1))</f>
        <v>1.09211495946942</v>
      </c>
      <c r="S733" s="30" t="n">
        <f aca="false">IF(AND(ISNUMBER(Q733),P733&gt;0),Q733,P733*R733)</f>
        <v>1367.32792925571</v>
      </c>
      <c r="T733" s="31" t="n">
        <f aca="false">DAY(EOMONTH(C733,0))</f>
        <v>31</v>
      </c>
    </row>
    <row r="734" customFormat="false" ht="15" hidden="false" customHeight="false" outlineLevel="0" collapsed="false">
      <c r="A734" s="26" t="s">
        <v>88</v>
      </c>
      <c r="B734" s="26" t="s">
        <v>52</v>
      </c>
      <c r="C734" s="27" t="n">
        <v>44958</v>
      </c>
      <c r="D734" s="28" t="n">
        <v>29.5</v>
      </c>
      <c r="E734" s="28"/>
      <c r="F734" s="29" t="n">
        <f aca="false">IF(AND(ISNUMBER(E734),D734&gt;0),E734/D734,IF($B734=$B733,IF(F733=0,1,F733),1))</f>
        <v>1.19241192411924</v>
      </c>
      <c r="G734" s="30" t="n">
        <f aca="false">IF(AND(ISNUMBER(E734),D734&gt;0),E734,D734*F734)</f>
        <v>35.1761517615176</v>
      </c>
      <c r="H734" s="28" t="n">
        <v>1233</v>
      </c>
      <c r="I734" s="28"/>
      <c r="J734" s="29" t="n">
        <f aca="false">IF(AND(ISNUMBER(I734),H734&gt;0),I734/H734,IF($B734=$B733,IF(J733=0,1,J733),1))</f>
        <v>1.4940796555436</v>
      </c>
      <c r="K734" s="30" t="n">
        <f aca="false">IF(AND(ISNUMBER(I734),H734&gt;0),I734,H734*J734)</f>
        <v>1842.20021528525</v>
      </c>
      <c r="L734" s="28" t="n">
        <v>1672</v>
      </c>
      <c r="M734" s="28"/>
      <c r="N734" s="29" t="n">
        <f aca="false">IF(AND(ISNUMBER(M734),L734&gt;0),M734/L734,IF($B734=$B733,IF(N733=0,1,N733),1))</f>
        <v>1.08939393939394</v>
      </c>
      <c r="O734" s="30" t="n">
        <f aca="false">IF(AND(ISNUMBER(M734),L734&gt;0),M734,L734*N734)</f>
        <v>1821.46666666667</v>
      </c>
      <c r="P734" s="28" t="n">
        <v>1702</v>
      </c>
      <c r="Q734" s="28"/>
      <c r="R734" s="29" t="n">
        <f aca="false">IF(AND(ISNUMBER(Q734),P734&gt;0),Q734/P734,IF($B734=$B733,IF(R733=0,1,R733),1))</f>
        <v>1.09211495946942</v>
      </c>
      <c r="S734" s="30" t="n">
        <f aca="false">IF(AND(ISNUMBER(Q734),P734&gt;0),Q734,P734*R734)</f>
        <v>1858.77966101695</v>
      </c>
      <c r="T734" s="31" t="n">
        <f aca="false">DAY(EOMONTH(C734,0))</f>
        <v>28</v>
      </c>
    </row>
    <row r="735" customFormat="false" ht="15" hidden="false" customHeight="false" outlineLevel="0" collapsed="false">
      <c r="A735" s="26" t="s">
        <v>88</v>
      </c>
      <c r="B735" s="26" t="s">
        <v>52</v>
      </c>
      <c r="C735" s="27" t="n">
        <v>44986</v>
      </c>
      <c r="D735" s="28" t="n">
        <v>30.1</v>
      </c>
      <c r="E735" s="28"/>
      <c r="F735" s="29" t="n">
        <f aca="false">IF(AND(ISNUMBER(E735),D735&gt;0),E735/D735,IF($B735=$B734,IF(F734=0,1,F734),1))</f>
        <v>1.19241192411924</v>
      </c>
      <c r="G735" s="30" t="n">
        <f aca="false">IF(AND(ISNUMBER(E735),D735&gt;0),E735,D735*F735)</f>
        <v>35.8915989159892</v>
      </c>
      <c r="H735" s="28" t="n">
        <v>1181</v>
      </c>
      <c r="I735" s="28"/>
      <c r="J735" s="29" t="n">
        <f aca="false">IF(AND(ISNUMBER(I735),H735&gt;0),I735/H735,IF($B735=$B734,IF(J734=0,1,J734),1))</f>
        <v>1.4940796555436</v>
      </c>
      <c r="K735" s="30" t="n">
        <f aca="false">IF(AND(ISNUMBER(I735),H735&gt;0),I735,H735*J735)</f>
        <v>1764.50807319699</v>
      </c>
      <c r="L735" s="28" t="n">
        <v>1419</v>
      </c>
      <c r="M735" s="28"/>
      <c r="N735" s="29" t="n">
        <f aca="false">IF(AND(ISNUMBER(M735),L735&gt;0),M735/L735,IF($B735=$B734,IF(N734=0,1,N734),1))</f>
        <v>1.08939393939394</v>
      </c>
      <c r="O735" s="30" t="n">
        <f aca="false">IF(AND(ISNUMBER(M735),L735&gt;0),M735,L735*N735)</f>
        <v>1545.85</v>
      </c>
      <c r="P735" s="28" t="n">
        <v>1449</v>
      </c>
      <c r="Q735" s="28"/>
      <c r="R735" s="29" t="n">
        <f aca="false">IF(AND(ISNUMBER(Q735),P735&gt;0),Q735/P735,IF($B735=$B734,IF(R734=0,1,R734),1))</f>
        <v>1.09211495946942</v>
      </c>
      <c r="S735" s="30" t="n">
        <f aca="false">IF(AND(ISNUMBER(Q735),P735&gt;0),Q735,P735*R735)</f>
        <v>1582.47457627119</v>
      </c>
      <c r="T735" s="31" t="n">
        <f aca="false">DAY(EOMONTH(C735,0))</f>
        <v>31</v>
      </c>
    </row>
    <row r="736" customFormat="false" ht="15" hidden="false" customHeight="false" outlineLevel="0" collapsed="false">
      <c r="A736" s="26" t="s">
        <v>88</v>
      </c>
      <c r="B736" s="26" t="s">
        <v>52</v>
      </c>
      <c r="C736" s="27" t="n">
        <v>45017</v>
      </c>
      <c r="D736" s="28" t="n">
        <v>35</v>
      </c>
      <c r="E736" s="28"/>
      <c r="F736" s="29" t="n">
        <f aca="false">IF(AND(ISNUMBER(E736),D736&gt;0),E736/D736,IF($B736=$B735,IF(F735=0,1,F735),1))</f>
        <v>1.19241192411924</v>
      </c>
      <c r="G736" s="30" t="n">
        <f aca="false">IF(AND(ISNUMBER(E736),D736&gt;0),E736,D736*F736)</f>
        <v>41.7344173441734</v>
      </c>
      <c r="H736" s="28" t="n">
        <v>1288</v>
      </c>
      <c r="I736" s="28"/>
      <c r="J736" s="29" t="n">
        <f aca="false">IF(AND(ISNUMBER(I736),H736&gt;0),I736/H736,IF($B736=$B735,IF(J735=0,1,J735),1))</f>
        <v>1.4940796555436</v>
      </c>
      <c r="K736" s="30" t="n">
        <f aca="false">IF(AND(ISNUMBER(I736),H736&gt;0),I736,H736*J736)</f>
        <v>1924.37459634015</v>
      </c>
      <c r="L736" s="28" t="n">
        <v>1565</v>
      </c>
      <c r="M736" s="28"/>
      <c r="N736" s="29" t="n">
        <f aca="false">IF(AND(ISNUMBER(M736),L736&gt;0),M736/L736,IF($B736=$B735,IF(N735=0,1,N735),1))</f>
        <v>1.08939393939394</v>
      </c>
      <c r="O736" s="30" t="n">
        <f aca="false">IF(AND(ISNUMBER(M736),L736&gt;0),M736,L736*N736)</f>
        <v>1704.90151515152</v>
      </c>
      <c r="P736" s="28" t="n">
        <v>1600</v>
      </c>
      <c r="Q736" s="28"/>
      <c r="R736" s="29" t="n">
        <f aca="false">IF(AND(ISNUMBER(Q736),P736&gt;0),Q736/P736,IF($B736=$B735,IF(R735=0,1,R735),1))</f>
        <v>1.09211495946942</v>
      </c>
      <c r="S736" s="30" t="n">
        <f aca="false">IF(AND(ISNUMBER(Q736),P736&gt;0),Q736,P736*R736)</f>
        <v>1747.38393515107</v>
      </c>
      <c r="T736" s="31" t="n">
        <f aca="false">DAY(EOMONTH(C736,0))</f>
        <v>30</v>
      </c>
    </row>
    <row r="737" customFormat="false" ht="15" hidden="false" customHeight="false" outlineLevel="0" collapsed="false">
      <c r="A737" s="26" t="s">
        <v>88</v>
      </c>
      <c r="B737" s="26" t="s">
        <v>52</v>
      </c>
      <c r="C737" s="27" t="n">
        <v>45047</v>
      </c>
      <c r="D737" s="28" t="n">
        <v>36.1</v>
      </c>
      <c r="E737" s="28"/>
      <c r="F737" s="29" t="n">
        <f aca="false">IF(AND(ISNUMBER(E737),D737&gt;0),E737/D737,IF($B737=$B736,IF(F736=0,1,F736),1))</f>
        <v>1.19241192411924</v>
      </c>
      <c r="G737" s="30" t="n">
        <f aca="false">IF(AND(ISNUMBER(E737),D737&gt;0),E737,D737*F737)</f>
        <v>43.0460704607046</v>
      </c>
      <c r="H737" s="28" t="n">
        <v>1352</v>
      </c>
      <c r="I737" s="28"/>
      <c r="J737" s="29" t="n">
        <f aca="false">IF(AND(ISNUMBER(I737),H737&gt;0),I737/H737,IF($B737=$B736,IF(J736=0,1,J736),1))</f>
        <v>1.4940796555436</v>
      </c>
      <c r="K737" s="30" t="n">
        <f aca="false">IF(AND(ISNUMBER(I737),H737&gt;0),I737,H737*J737)</f>
        <v>2019.99569429494</v>
      </c>
      <c r="L737" s="28" t="n">
        <v>1597</v>
      </c>
      <c r="M737" s="28"/>
      <c r="N737" s="29" t="n">
        <f aca="false">IF(AND(ISNUMBER(M737),L737&gt;0),M737/L737,IF($B737=$B736,IF(N736=0,1,N736),1))</f>
        <v>1.08939393939394</v>
      </c>
      <c r="O737" s="30" t="n">
        <f aca="false">IF(AND(ISNUMBER(M737),L737&gt;0),M737,L737*N737)</f>
        <v>1739.76212121212</v>
      </c>
      <c r="P737" s="28" t="n">
        <v>1633</v>
      </c>
      <c r="Q737" s="28"/>
      <c r="R737" s="29" t="n">
        <f aca="false">IF(AND(ISNUMBER(Q737),P737&gt;0),Q737/P737,IF($B737=$B736,IF(R736=0,1,R736),1))</f>
        <v>1.09211495946942</v>
      </c>
      <c r="S737" s="30" t="n">
        <f aca="false">IF(AND(ISNUMBER(Q737),P737&gt;0),Q737,P737*R737)</f>
        <v>1783.42372881356</v>
      </c>
      <c r="T737" s="31" t="n">
        <f aca="false">DAY(EOMONTH(C737,0))</f>
        <v>31</v>
      </c>
    </row>
    <row r="738" customFormat="false" ht="15" hidden="false" customHeight="false" outlineLevel="0" collapsed="false">
      <c r="A738" s="26" t="s">
        <v>88</v>
      </c>
      <c r="B738" s="26" t="s">
        <v>52</v>
      </c>
      <c r="C738" s="27" t="n">
        <v>45078</v>
      </c>
      <c r="D738" s="28" t="n">
        <v>33.9</v>
      </c>
      <c r="E738" s="28"/>
      <c r="F738" s="29" t="n">
        <f aca="false">IF(AND(ISNUMBER(E738),D738&gt;0),E738/D738,IF($B738=$B737,IF(F737=0,1,F737),1))</f>
        <v>1.19241192411924</v>
      </c>
      <c r="G738" s="30" t="n">
        <f aca="false">IF(AND(ISNUMBER(E738),D738&gt;0),E738,D738*F738)</f>
        <v>40.4227642276423</v>
      </c>
      <c r="H738" s="28" t="n">
        <v>1344</v>
      </c>
      <c r="I738" s="28"/>
      <c r="J738" s="29" t="n">
        <f aca="false">IF(AND(ISNUMBER(I738),H738&gt;0),I738/H738,IF($B738=$B737,IF(J737=0,1,J737),1))</f>
        <v>1.4940796555436</v>
      </c>
      <c r="K738" s="30" t="n">
        <f aca="false">IF(AND(ISNUMBER(I738),H738&gt;0),I738,H738*J738)</f>
        <v>2008.04305705059</v>
      </c>
      <c r="L738" s="28" t="n">
        <v>1559</v>
      </c>
      <c r="M738" s="28"/>
      <c r="N738" s="29" t="n">
        <f aca="false">IF(AND(ISNUMBER(M738),L738&gt;0),M738/L738,IF($B738=$B737,IF(N737=0,1,N737),1))</f>
        <v>1.08939393939394</v>
      </c>
      <c r="O738" s="30" t="n">
        <f aca="false">IF(AND(ISNUMBER(M738),L738&gt;0),M738,L738*N738)</f>
        <v>1698.36515151515</v>
      </c>
      <c r="P738" s="28" t="n">
        <v>1593</v>
      </c>
      <c r="Q738" s="28"/>
      <c r="R738" s="29" t="n">
        <f aca="false">IF(AND(ISNUMBER(Q738),P738&gt;0),Q738/P738,IF($B738=$B737,IF(R737=0,1,R737),1))</f>
        <v>1.09211495946942</v>
      </c>
      <c r="S738" s="30" t="n">
        <f aca="false">IF(AND(ISNUMBER(Q738),P738&gt;0),Q738,P738*R738)</f>
        <v>1739.73913043478</v>
      </c>
      <c r="T738" s="31" t="n">
        <f aca="false">DAY(EOMONTH(C738,0))</f>
        <v>30</v>
      </c>
    </row>
    <row r="739" customFormat="false" ht="15" hidden="false" customHeight="false" outlineLevel="0" collapsed="false">
      <c r="A739" s="26" t="s">
        <v>88</v>
      </c>
      <c r="B739" s="26" t="s">
        <v>52</v>
      </c>
      <c r="C739" s="27" t="n">
        <v>45108</v>
      </c>
      <c r="D739" s="28" t="n">
        <v>34.5</v>
      </c>
      <c r="E739" s="28"/>
      <c r="F739" s="29" t="n">
        <f aca="false">IF(AND(ISNUMBER(E739),D739&gt;0),E739/D739,IF($B739=$B738,IF(F738=0,1,F738),1))</f>
        <v>1.19241192411924</v>
      </c>
      <c r="G739" s="30" t="n">
        <f aca="false">IF(AND(ISNUMBER(E739),D739&gt;0),E739,D739*F739)</f>
        <v>41.1382113821138</v>
      </c>
      <c r="H739" s="28" t="n">
        <v>1244</v>
      </c>
      <c r="I739" s="28"/>
      <c r="J739" s="29" t="n">
        <f aca="false">IF(AND(ISNUMBER(I739),H739&gt;0),I739/H739,IF($B739=$B738,IF(J738=0,1,J738),1))</f>
        <v>1.4940796555436</v>
      </c>
      <c r="K739" s="30" t="n">
        <f aca="false">IF(AND(ISNUMBER(I739),H739&gt;0),I739,H739*J739)</f>
        <v>1858.63509149623</v>
      </c>
      <c r="L739" s="28" t="n">
        <v>1482</v>
      </c>
      <c r="M739" s="28"/>
      <c r="N739" s="29" t="n">
        <f aca="false">IF(AND(ISNUMBER(M739),L739&gt;0),M739/L739,IF($B739=$B738,IF(N738=0,1,N738),1))</f>
        <v>1.08939393939394</v>
      </c>
      <c r="O739" s="30" t="n">
        <f aca="false">IF(AND(ISNUMBER(M739),L739&gt;0),M739,L739*N739)</f>
        <v>1614.48181818182</v>
      </c>
      <c r="P739" s="28" t="n">
        <v>1517</v>
      </c>
      <c r="Q739" s="28"/>
      <c r="R739" s="29" t="n">
        <f aca="false">IF(AND(ISNUMBER(Q739),P739&gt;0),Q739/P739,IF($B739=$B738,IF(R738=0,1,R738),1))</f>
        <v>1.09211495946942</v>
      </c>
      <c r="S739" s="30" t="n">
        <f aca="false">IF(AND(ISNUMBER(Q739),P739&gt;0),Q739,P739*R739)</f>
        <v>1656.73839351511</v>
      </c>
      <c r="T739" s="31" t="n">
        <f aca="false">DAY(EOMONTH(C739,0))</f>
        <v>31</v>
      </c>
    </row>
    <row r="740" customFormat="false" ht="15" hidden="false" customHeight="false" outlineLevel="0" collapsed="false">
      <c r="A740" s="26" t="s">
        <v>88</v>
      </c>
      <c r="B740" s="26" t="s">
        <v>52</v>
      </c>
      <c r="C740" s="27" t="n">
        <v>45139</v>
      </c>
      <c r="D740" s="28" t="n">
        <v>29.8</v>
      </c>
      <c r="E740" s="28" t="n">
        <v>19</v>
      </c>
      <c r="F740" s="29" t="n">
        <f aca="false">IF(AND(ISNUMBER(E740),D740&gt;0),E740/D740,IF($B740=$B739,IF(F739=0,1,F739),1))</f>
        <v>0.63758389261745</v>
      </c>
      <c r="G740" s="30" t="n">
        <f aca="false">IF(AND(ISNUMBER(E740),D740&gt;0),E740,D740*F740)</f>
        <v>19</v>
      </c>
      <c r="H740" s="28" t="n">
        <v>1197</v>
      </c>
      <c r="I740" s="28" t="n">
        <v>767</v>
      </c>
      <c r="J740" s="29" t="n">
        <f aca="false">IF(AND(ISNUMBER(I740),H740&gt;0),I740/H740,IF($B740=$B739,IF(J739=0,1,J739),1))</f>
        <v>0.640768588137009</v>
      </c>
      <c r="K740" s="30" t="n">
        <f aca="false">IF(AND(ISNUMBER(I740),H740&gt;0),I740,H740*J740)</f>
        <v>767</v>
      </c>
      <c r="L740" s="28" t="n">
        <v>1447</v>
      </c>
      <c r="M740" s="28" t="n">
        <v>628</v>
      </c>
      <c r="N740" s="29" t="n">
        <f aca="false">IF(AND(ISNUMBER(M740),L740&gt;0),M740/L740,IF($B740=$B739,IF(N739=0,1,N739),1))</f>
        <v>0.434001382170007</v>
      </c>
      <c r="O740" s="30" t="n">
        <f aca="false">IF(AND(ISNUMBER(M740),L740&gt;0),M740,L740*N740)</f>
        <v>628</v>
      </c>
      <c r="P740" s="28" t="n">
        <v>1477</v>
      </c>
      <c r="Q740" s="28" t="n">
        <v>648</v>
      </c>
      <c r="R740" s="29" t="n">
        <f aca="false">IF(AND(ISNUMBER(Q740),P740&gt;0),Q740/P740,IF($B740=$B739,IF(R739=0,1,R739),1))</f>
        <v>0.438727149627624</v>
      </c>
      <c r="S740" s="30" t="n">
        <f aca="false">IF(AND(ISNUMBER(Q740),P740&gt;0),Q740,P740*R740)</f>
        <v>648</v>
      </c>
      <c r="T740" s="31" t="n">
        <f aca="false">DAY(EOMONTH(C740,0))</f>
        <v>31</v>
      </c>
    </row>
    <row r="741" customFormat="false" ht="15" hidden="false" customHeight="false" outlineLevel="0" collapsed="false">
      <c r="A741" s="26" t="s">
        <v>88</v>
      </c>
      <c r="B741" s="26" t="s">
        <v>52</v>
      </c>
      <c r="C741" s="27" t="n">
        <v>45170</v>
      </c>
      <c r="D741" s="28" t="n">
        <v>10.6</v>
      </c>
      <c r="E741" s="28" t="n">
        <v>11</v>
      </c>
      <c r="F741" s="29" t="n">
        <f aca="false">IF(AND(ISNUMBER(E741),D741&gt;0),E741/D741,IF($B741=$B740,IF(F740=0,1,F740),1))</f>
        <v>1.0377358490566</v>
      </c>
      <c r="G741" s="30" t="n">
        <f aca="false">IF(AND(ISNUMBER(E741),D741&gt;0),E741,D741*F741)</f>
        <v>11</v>
      </c>
      <c r="H741" s="28" t="n">
        <v>763</v>
      </c>
      <c r="I741" s="28" t="n">
        <v>780</v>
      </c>
      <c r="J741" s="29" t="n">
        <f aca="false">IF(AND(ISNUMBER(I741),H741&gt;0),I741/H741,IF($B741=$B740,IF(J740=0,1,J740),1))</f>
        <v>1.02228047182176</v>
      </c>
      <c r="K741" s="30" t="n">
        <f aca="false">IF(AND(ISNUMBER(I741),H741&gt;0),I741,H741*J741)</f>
        <v>780</v>
      </c>
      <c r="L741" s="28" t="n">
        <v>710</v>
      </c>
      <c r="M741" s="28" t="n">
        <v>523</v>
      </c>
      <c r="N741" s="29" t="n">
        <f aca="false">IF(AND(ISNUMBER(M741),L741&gt;0),M741/L741,IF($B741=$B740,IF(N740=0,1,N740),1))</f>
        <v>0.736619718309859</v>
      </c>
      <c r="O741" s="30" t="n">
        <f aca="false">IF(AND(ISNUMBER(M741),L741&gt;0),M741,L741*N741)</f>
        <v>523</v>
      </c>
      <c r="P741" s="28" t="n">
        <v>720</v>
      </c>
      <c r="Q741" s="28" t="n">
        <v>534</v>
      </c>
      <c r="R741" s="29" t="n">
        <f aca="false">IF(AND(ISNUMBER(Q741),P741&gt;0),Q741/P741,IF($B741=$B740,IF(R740=0,1,R740),1))</f>
        <v>0.741666666666667</v>
      </c>
      <c r="S741" s="30" t="n">
        <f aca="false">IF(AND(ISNUMBER(Q741),P741&gt;0),Q741,P741*R741)</f>
        <v>534</v>
      </c>
      <c r="T741" s="31" t="n">
        <f aca="false">DAY(EOMONTH(C741,0))</f>
        <v>30</v>
      </c>
    </row>
    <row r="742" customFormat="false" ht="15" hidden="false" customHeight="false" outlineLevel="0" collapsed="false">
      <c r="A742" s="26" t="s">
        <v>88</v>
      </c>
      <c r="B742" s="26" t="s">
        <v>52</v>
      </c>
      <c r="C742" s="27" t="n">
        <v>45200</v>
      </c>
      <c r="D742" s="28" t="n">
        <v>7.93</v>
      </c>
      <c r="E742" s="28"/>
      <c r="F742" s="29" t="n">
        <f aca="false">IF(AND(ISNUMBER(E742),D742&gt;0),E742/D742,IF($B742=$B741,IF(F741=0,1,F741),1))</f>
        <v>1.0377358490566</v>
      </c>
      <c r="G742" s="30" t="n">
        <f aca="false">IF(AND(ISNUMBER(E742),D742&gt;0),E742,D742*F742)</f>
        <v>8.22924528301887</v>
      </c>
      <c r="H742" s="28" t="n">
        <v>736</v>
      </c>
      <c r="I742" s="28"/>
      <c r="J742" s="29" t="n">
        <f aca="false">IF(AND(ISNUMBER(I742),H742&gt;0),I742/H742,IF($B742=$B741,IF(J741=0,1,J741),1))</f>
        <v>1.02228047182176</v>
      </c>
      <c r="K742" s="30" t="n">
        <f aca="false">IF(AND(ISNUMBER(I742),H742&gt;0),I742,H742*J742)</f>
        <v>752.398427260813</v>
      </c>
      <c r="L742" s="28" t="n">
        <v>638</v>
      </c>
      <c r="M742" s="28"/>
      <c r="N742" s="29" t="n">
        <f aca="false">IF(AND(ISNUMBER(M742),L742&gt;0),M742/L742,IF($B742=$B741,IF(N741=0,1,N741),1))</f>
        <v>0.736619718309859</v>
      </c>
      <c r="O742" s="30" t="n">
        <f aca="false">IF(AND(ISNUMBER(M742),L742&gt;0),M742,L742*N742)</f>
        <v>469.96338028169</v>
      </c>
      <c r="P742" s="28" t="n">
        <v>646</v>
      </c>
      <c r="Q742" s="28"/>
      <c r="R742" s="29" t="n">
        <f aca="false">IF(AND(ISNUMBER(Q742),P742&gt;0),Q742/P742,IF($B742=$B741,IF(R741=0,1,R741),1))</f>
        <v>0.741666666666667</v>
      </c>
      <c r="S742" s="30" t="n">
        <f aca="false">IF(AND(ISNUMBER(Q742),P742&gt;0),Q742,P742*R742)</f>
        <v>479.116666666667</v>
      </c>
      <c r="T742" s="31" t="n">
        <f aca="false">DAY(EOMONTH(C742,0))</f>
        <v>31</v>
      </c>
    </row>
    <row r="743" customFormat="false" ht="15" hidden="false" customHeight="false" outlineLevel="0" collapsed="false">
      <c r="A743" s="26" t="s">
        <v>88</v>
      </c>
      <c r="B743" s="26" t="s">
        <v>52</v>
      </c>
      <c r="C743" s="27" t="n">
        <v>45231</v>
      </c>
      <c r="D743" s="28" t="n">
        <v>8.08</v>
      </c>
      <c r="E743" s="28" t="n">
        <v>15</v>
      </c>
      <c r="F743" s="29" t="n">
        <f aca="false">IF(AND(ISNUMBER(E743),D743&gt;0),E743/D743,IF($B743=$B742,IF(F742=0,1,F742),1))</f>
        <v>1.85643564356436</v>
      </c>
      <c r="G743" s="30" t="n">
        <f aca="false">IF(AND(ISNUMBER(E743),D743&gt;0),E743,D743*F743)</f>
        <v>15</v>
      </c>
      <c r="H743" s="28" t="n">
        <v>707</v>
      </c>
      <c r="I743" s="28" t="n">
        <v>792</v>
      </c>
      <c r="J743" s="29" t="n">
        <f aca="false">IF(AND(ISNUMBER(I743),H743&gt;0),I743/H743,IF($B743=$B742,IF(J742=0,1,J742),1))</f>
        <v>1.12022630834512</v>
      </c>
      <c r="K743" s="30" t="n">
        <f aca="false">IF(AND(ISNUMBER(I743),H743&gt;0),I743,H743*J743)</f>
        <v>792</v>
      </c>
      <c r="L743" s="28" t="n">
        <v>697</v>
      </c>
      <c r="M743" s="28" t="n">
        <v>715</v>
      </c>
      <c r="N743" s="29" t="n">
        <f aca="false">IF(AND(ISNUMBER(M743),L743&gt;0),M743/L743,IF($B743=$B742,IF(N742=0,1,N742),1))</f>
        <v>1.02582496413199</v>
      </c>
      <c r="O743" s="30" t="n">
        <f aca="false">IF(AND(ISNUMBER(M743),L743&gt;0),M743,L743*N743)</f>
        <v>715</v>
      </c>
      <c r="P743" s="28" t="n">
        <v>705</v>
      </c>
      <c r="Q743" s="28" t="n">
        <v>730</v>
      </c>
      <c r="R743" s="29" t="n">
        <f aca="false">IF(AND(ISNUMBER(Q743),P743&gt;0),Q743/P743,IF($B743=$B742,IF(R742=0,1,R742),1))</f>
        <v>1.0354609929078</v>
      </c>
      <c r="S743" s="30" t="n">
        <f aca="false">IF(AND(ISNUMBER(Q743),P743&gt;0),Q743,P743*R743)</f>
        <v>730</v>
      </c>
      <c r="T743" s="31" t="n">
        <f aca="false">DAY(EOMONTH(C743,0))</f>
        <v>30</v>
      </c>
    </row>
    <row r="744" customFormat="false" ht="15" hidden="false" customHeight="false" outlineLevel="0" collapsed="false">
      <c r="A744" s="26" t="s">
        <v>88</v>
      </c>
      <c r="B744" s="26" t="s">
        <v>52</v>
      </c>
      <c r="C744" s="27" t="n">
        <v>45261</v>
      </c>
      <c r="D744" s="28" t="n">
        <v>7.63</v>
      </c>
      <c r="E744" s="28" t="n">
        <v>16</v>
      </c>
      <c r="F744" s="29" t="n">
        <f aca="false">IF(AND(ISNUMBER(E744),D744&gt;0),E744/D744,IF($B744=$B743,IF(F743=0,1,F743),1))</f>
        <v>2.09698558322412</v>
      </c>
      <c r="G744" s="30" t="n">
        <f aca="false">IF(AND(ISNUMBER(E744),D744&gt;0),E744,D744*F744)</f>
        <v>16</v>
      </c>
      <c r="H744" s="28" t="n">
        <v>688</v>
      </c>
      <c r="I744" s="28" t="n">
        <v>798</v>
      </c>
      <c r="J744" s="29" t="n">
        <f aca="false">IF(AND(ISNUMBER(I744),H744&gt;0),I744/H744,IF($B744=$B743,IF(J743=0,1,J743),1))</f>
        <v>1.15988372093023</v>
      </c>
      <c r="K744" s="30" t="n">
        <f aca="false">IF(AND(ISNUMBER(I744),H744&gt;0),I744,H744*J744)</f>
        <v>798</v>
      </c>
      <c r="L744" s="28" t="n">
        <v>712</v>
      </c>
      <c r="M744" s="28" t="n">
        <v>776</v>
      </c>
      <c r="N744" s="29" t="n">
        <f aca="false">IF(AND(ISNUMBER(M744),L744&gt;0),M744/L744,IF($B744=$B743,IF(N743=0,1,N743),1))</f>
        <v>1.08988764044944</v>
      </c>
      <c r="O744" s="30" t="n">
        <f aca="false">IF(AND(ISNUMBER(M744),L744&gt;0),M744,L744*N744)</f>
        <v>776</v>
      </c>
      <c r="P744" s="28" t="n">
        <v>719</v>
      </c>
      <c r="Q744" s="28" t="n">
        <v>792</v>
      </c>
      <c r="R744" s="29" t="n">
        <f aca="false">IF(AND(ISNUMBER(Q744),P744&gt;0),Q744/P744,IF($B744=$B743,IF(R743=0,1,R743),1))</f>
        <v>1.10152990264256</v>
      </c>
      <c r="S744" s="30" t="n">
        <f aca="false">IF(AND(ISNUMBER(Q744),P744&gt;0),Q744,P744*R744)</f>
        <v>792</v>
      </c>
      <c r="T744" s="31" t="n">
        <f aca="false">DAY(EOMONTH(C744,0))</f>
        <v>31</v>
      </c>
    </row>
    <row r="745" customFormat="false" ht="15" hidden="false" customHeight="false" outlineLevel="0" collapsed="false">
      <c r="A745" s="26" t="s">
        <v>88</v>
      </c>
      <c r="B745" s="26" t="s">
        <v>52</v>
      </c>
      <c r="C745" s="27" t="n">
        <v>45292</v>
      </c>
      <c r="D745" s="28" t="n">
        <v>7.36</v>
      </c>
      <c r="E745" s="28" t="n">
        <v>17</v>
      </c>
      <c r="F745" s="29" t="n">
        <f aca="false">IF(AND(ISNUMBER(E745),D745&gt;0),E745/D745,IF($B745=$B744,IF(F744=0,1,F744),1))</f>
        <v>2.30978260869565</v>
      </c>
      <c r="G745" s="30" t="n">
        <f aca="false">IF(AND(ISNUMBER(E745),D745&gt;0),E745,D745*F745)</f>
        <v>17</v>
      </c>
      <c r="H745" s="28" t="n">
        <v>710</v>
      </c>
      <c r="I745" s="28" t="n">
        <v>715</v>
      </c>
      <c r="J745" s="29" t="n">
        <f aca="false">IF(AND(ISNUMBER(I745),H745&gt;0),I745/H745,IF($B745=$B744,IF(J744=0,1,J744),1))</f>
        <v>1.00704225352113</v>
      </c>
      <c r="K745" s="30" t="n">
        <f aca="false">IF(AND(ISNUMBER(I745),H745&gt;0),I745,H745*J745)</f>
        <v>715</v>
      </c>
      <c r="L745" s="28" t="n">
        <v>707</v>
      </c>
      <c r="M745" s="28" t="n">
        <v>821</v>
      </c>
      <c r="N745" s="29" t="n">
        <f aca="false">IF(AND(ISNUMBER(M745),L745&gt;0),M745/L745,IF($B745=$B744,IF(N744=0,1,N744),1))</f>
        <v>1.16124469589816</v>
      </c>
      <c r="O745" s="30" t="n">
        <f aca="false">IF(AND(ISNUMBER(M745),L745&gt;0),M745,L745*N745)</f>
        <v>821</v>
      </c>
      <c r="P745" s="28" t="n">
        <v>714</v>
      </c>
      <c r="Q745" s="28" t="n">
        <v>837</v>
      </c>
      <c r="R745" s="29" t="n">
        <f aca="false">IF(AND(ISNUMBER(Q745),P745&gt;0),Q745/P745,IF($B745=$B744,IF(R744=0,1,R744),1))</f>
        <v>1.17226890756303</v>
      </c>
      <c r="S745" s="30" t="n">
        <f aca="false">IF(AND(ISNUMBER(Q745),P745&gt;0),Q745,P745*R745)</f>
        <v>837</v>
      </c>
      <c r="T745" s="31" t="n">
        <f aca="false">DAY(EOMONTH(C745,0))</f>
        <v>31</v>
      </c>
    </row>
    <row r="746" customFormat="false" ht="15" hidden="false" customHeight="false" outlineLevel="0" collapsed="false">
      <c r="A746" s="26" t="s">
        <v>88</v>
      </c>
      <c r="B746" s="26" t="s">
        <v>52</v>
      </c>
      <c r="C746" s="27" t="n">
        <v>45323</v>
      </c>
      <c r="D746" s="28" t="n">
        <v>10.8</v>
      </c>
      <c r="E746" s="28" t="n">
        <v>15</v>
      </c>
      <c r="F746" s="29" t="n">
        <f aca="false">IF(AND(ISNUMBER(E746),D746&gt;0),E746/D746,IF($B746=$B745,IF(F745=0,1,F745),1))</f>
        <v>1.38888888888889</v>
      </c>
      <c r="G746" s="30" t="n">
        <f aca="false">IF(AND(ISNUMBER(E746),D746&gt;0),E746,D746*F746)</f>
        <v>15</v>
      </c>
      <c r="H746" s="28" t="n">
        <v>658</v>
      </c>
      <c r="I746" s="28" t="n">
        <v>787</v>
      </c>
      <c r="J746" s="29" t="n">
        <f aca="false">IF(AND(ISNUMBER(I746),H746&gt;0),I746/H746,IF($B746=$B745,IF(J745=0,1,J745),1))</f>
        <v>1.19604863221885</v>
      </c>
      <c r="K746" s="30" t="n">
        <f aca="false">IF(AND(ISNUMBER(I746),H746&gt;0),I746,H746*J746)</f>
        <v>787</v>
      </c>
      <c r="L746" s="28" t="n">
        <v>1010</v>
      </c>
      <c r="M746" s="28" t="n">
        <v>718</v>
      </c>
      <c r="N746" s="29" t="n">
        <f aca="false">IF(AND(ISNUMBER(M746),L746&gt;0),M746/L746,IF($B746=$B745,IF(N745=0,1,N745),1))</f>
        <v>0.710891089108911</v>
      </c>
      <c r="O746" s="30" t="n">
        <f aca="false">IF(AND(ISNUMBER(M746),L746&gt;0),M746,L746*N746)</f>
        <v>718</v>
      </c>
      <c r="P746" s="28" t="n">
        <v>1021</v>
      </c>
      <c r="Q746" s="28" t="n">
        <v>733</v>
      </c>
      <c r="R746" s="29" t="n">
        <f aca="false">IF(AND(ISNUMBER(Q746),P746&gt;0),Q746/P746,IF($B746=$B745,IF(R745=0,1,R745),1))</f>
        <v>0.717923604309501</v>
      </c>
      <c r="S746" s="30" t="n">
        <f aca="false">IF(AND(ISNUMBER(Q746),P746&gt;0),Q746,P746*R746)</f>
        <v>733</v>
      </c>
      <c r="T746" s="31" t="n">
        <f aca="false">DAY(EOMONTH(C746,0))</f>
        <v>29</v>
      </c>
    </row>
    <row r="747" customFormat="false" ht="15" hidden="false" customHeight="false" outlineLevel="0" collapsed="false">
      <c r="A747" s="26" t="s">
        <v>88</v>
      </c>
      <c r="B747" s="26" t="s">
        <v>52</v>
      </c>
      <c r="C747" s="27" t="n">
        <v>45352</v>
      </c>
      <c r="D747" s="28" t="n">
        <v>10.5</v>
      </c>
      <c r="E747" s="28" t="n">
        <v>15</v>
      </c>
      <c r="F747" s="29" t="n">
        <f aca="false">IF(AND(ISNUMBER(E747),D747&gt;0),E747/D747,IF($B747=$B746,IF(F746=0,1,F746),1))</f>
        <v>1.42857142857143</v>
      </c>
      <c r="G747" s="30" t="n">
        <f aca="false">IF(AND(ISNUMBER(E747),D747&gt;0),E747,D747*F747)</f>
        <v>15</v>
      </c>
      <c r="H747" s="28" t="n">
        <v>725</v>
      </c>
      <c r="I747" s="28" t="n">
        <v>817</v>
      </c>
      <c r="J747" s="29" t="n">
        <f aca="false">IF(AND(ISNUMBER(I747),H747&gt;0),I747/H747,IF($B747=$B746,IF(J746=0,1,J746),1))</f>
        <v>1.12689655172414</v>
      </c>
      <c r="K747" s="30" t="n">
        <f aca="false">IF(AND(ISNUMBER(I747),H747&gt;0),I747,H747*J747)</f>
        <v>817</v>
      </c>
      <c r="L747" s="28" t="n">
        <v>937</v>
      </c>
      <c r="M747" s="28" t="n">
        <v>733</v>
      </c>
      <c r="N747" s="29" t="n">
        <f aca="false">IF(AND(ISNUMBER(M747),L747&gt;0),M747/L747,IF($B747=$B746,IF(N746=0,1,N746),1))</f>
        <v>0.782283884738527</v>
      </c>
      <c r="O747" s="30" t="n">
        <f aca="false">IF(AND(ISNUMBER(M747),L747&gt;0),M747,L747*N747)</f>
        <v>733</v>
      </c>
      <c r="P747" s="28" t="n">
        <v>947</v>
      </c>
      <c r="Q747" s="28" t="n">
        <v>748</v>
      </c>
      <c r="R747" s="29" t="n">
        <f aca="false">IF(AND(ISNUMBER(Q747),P747&gt;0),Q747/P747,IF($B747=$B746,IF(R746=0,1,R746),1))</f>
        <v>0.78986272439282</v>
      </c>
      <c r="S747" s="30" t="n">
        <f aca="false">IF(AND(ISNUMBER(Q747),P747&gt;0),Q747,P747*R747)</f>
        <v>748</v>
      </c>
      <c r="T747" s="31" t="n">
        <f aca="false">DAY(EOMONTH(C747,0))</f>
        <v>31</v>
      </c>
    </row>
    <row r="748" customFormat="false" ht="15" hidden="false" customHeight="false" outlineLevel="0" collapsed="false">
      <c r="A748" s="26" t="s">
        <v>88</v>
      </c>
      <c r="B748" s="26" t="s">
        <v>52</v>
      </c>
      <c r="C748" s="27" t="n">
        <v>45383</v>
      </c>
      <c r="D748" s="28" t="n">
        <v>10.4</v>
      </c>
      <c r="E748" s="28"/>
      <c r="F748" s="29" t="n">
        <f aca="false">IF(AND(ISNUMBER(E748),D748&gt;0),E748/D748,IF($B748=$B747,IF(F747=0,1,F747),1))</f>
        <v>1.42857142857143</v>
      </c>
      <c r="G748" s="30" t="n">
        <f aca="false">IF(AND(ISNUMBER(E748),D748&gt;0),E748,D748*F748)</f>
        <v>14.8571428571429</v>
      </c>
      <c r="H748" s="28" t="n">
        <v>777</v>
      </c>
      <c r="I748" s="28"/>
      <c r="J748" s="29" t="n">
        <f aca="false">IF(AND(ISNUMBER(I748),H748&gt;0),I748/H748,IF($B748=$B747,IF(J747=0,1,J747),1))</f>
        <v>1.12689655172414</v>
      </c>
      <c r="K748" s="30" t="n">
        <f aca="false">IF(AND(ISNUMBER(I748),H748&gt;0),I748,H748*J748)</f>
        <v>875.598620689655</v>
      </c>
      <c r="L748" s="28" t="n">
        <v>890</v>
      </c>
      <c r="M748" s="28"/>
      <c r="N748" s="29" t="n">
        <f aca="false">IF(AND(ISNUMBER(M748),L748&gt;0),M748/L748,IF($B748=$B747,IF(N747=0,1,N747),1))</f>
        <v>0.782283884738527</v>
      </c>
      <c r="O748" s="30" t="n">
        <f aca="false">IF(AND(ISNUMBER(M748),L748&gt;0),M748,L748*N748)</f>
        <v>696.232657417289</v>
      </c>
      <c r="P748" s="28" t="n">
        <v>900</v>
      </c>
      <c r="Q748" s="28"/>
      <c r="R748" s="29" t="n">
        <f aca="false">IF(AND(ISNUMBER(Q748),P748&gt;0),Q748/P748,IF($B748=$B747,IF(R747=0,1,R747),1))</f>
        <v>0.78986272439282</v>
      </c>
      <c r="S748" s="30" t="n">
        <f aca="false">IF(AND(ISNUMBER(Q748),P748&gt;0),Q748,P748*R748)</f>
        <v>710.876451953538</v>
      </c>
      <c r="T748" s="31" t="n">
        <f aca="false">DAY(EOMONTH(C748,0))</f>
        <v>30</v>
      </c>
    </row>
    <row r="749" customFormat="false" ht="15" hidden="false" customHeight="false" outlineLevel="0" collapsed="false">
      <c r="A749" s="26" t="s">
        <v>88</v>
      </c>
      <c r="B749" s="26" t="s">
        <v>52</v>
      </c>
      <c r="C749" s="27" t="n">
        <v>45413</v>
      </c>
      <c r="D749" s="28" t="n">
        <v>11.8</v>
      </c>
      <c r="E749" s="28" t="n">
        <v>17</v>
      </c>
      <c r="F749" s="29" t="n">
        <f aca="false">IF(AND(ISNUMBER(E749),D749&gt;0),E749/D749,IF($B749=$B748,IF(F748=0,1,F748),1))</f>
        <v>1.44067796610169</v>
      </c>
      <c r="G749" s="30" t="n">
        <f aca="false">IF(AND(ISNUMBER(E749),D749&gt;0),E749,D749*F749)</f>
        <v>17</v>
      </c>
      <c r="H749" s="28" t="n">
        <v>767</v>
      </c>
      <c r="I749" s="28" t="n">
        <v>860</v>
      </c>
      <c r="J749" s="29" t="n">
        <f aca="false">IF(AND(ISNUMBER(I749),H749&gt;0),I749/H749,IF($B749=$B748,IF(J748=0,1,J748),1))</f>
        <v>1.12125162972621</v>
      </c>
      <c r="K749" s="30" t="n">
        <f aca="false">IF(AND(ISNUMBER(I749),H749&gt;0),I749,H749*J749)</f>
        <v>860</v>
      </c>
      <c r="L749" s="28" t="n">
        <v>946</v>
      </c>
      <c r="M749" s="28" t="n">
        <v>812</v>
      </c>
      <c r="N749" s="29" t="n">
        <f aca="false">IF(AND(ISNUMBER(M749),L749&gt;0),M749/L749,IF($B749=$B748,IF(N748=0,1,N748),1))</f>
        <v>0.858350951374207</v>
      </c>
      <c r="O749" s="30" t="n">
        <f aca="false">IF(AND(ISNUMBER(M749),L749&gt;0),M749,L749*N749)</f>
        <v>812</v>
      </c>
      <c r="P749" s="28" t="n">
        <v>958</v>
      </c>
      <c r="Q749" s="28" t="n">
        <v>828</v>
      </c>
      <c r="R749" s="29" t="n">
        <f aca="false">IF(AND(ISNUMBER(Q749),P749&gt;0),Q749/P749,IF($B749=$B748,IF(R748=0,1,R748),1))</f>
        <v>0.864300626304802</v>
      </c>
      <c r="S749" s="30" t="n">
        <f aca="false">IF(AND(ISNUMBER(Q749),P749&gt;0),Q749,P749*R749)</f>
        <v>828</v>
      </c>
      <c r="T749" s="31" t="n">
        <f aca="false">DAY(EOMONTH(C749,0))</f>
        <v>31</v>
      </c>
    </row>
    <row r="750" customFormat="false" ht="15" hidden="false" customHeight="false" outlineLevel="0" collapsed="false">
      <c r="A750" s="26" t="s">
        <v>88</v>
      </c>
      <c r="B750" s="26" t="s">
        <v>52</v>
      </c>
      <c r="C750" s="27" t="n">
        <v>45444</v>
      </c>
      <c r="D750" s="28" t="n">
        <v>13.1</v>
      </c>
      <c r="E750" s="28"/>
      <c r="F750" s="29" t="n">
        <f aca="false">IF(AND(ISNUMBER(E750),D750&gt;0),E750/D750,IF($B750=$B749,IF(F749=0,1,F749),1))</f>
        <v>1.44067796610169</v>
      </c>
      <c r="G750" s="30" t="n">
        <f aca="false">IF(AND(ISNUMBER(E750),D750&gt;0),E750,D750*F750)</f>
        <v>18.8728813559322</v>
      </c>
      <c r="H750" s="28" t="n">
        <v>775</v>
      </c>
      <c r="I750" s="28"/>
      <c r="J750" s="29" t="n">
        <f aca="false">IF(AND(ISNUMBER(I750),H750&gt;0),I750/H750,IF($B750=$B749,IF(J749=0,1,J749),1))</f>
        <v>1.12125162972621</v>
      </c>
      <c r="K750" s="30" t="n">
        <f aca="false">IF(AND(ISNUMBER(I750),H750&gt;0),I750,H750*J750)</f>
        <v>868.97001303781</v>
      </c>
      <c r="L750" s="28" t="n">
        <v>962</v>
      </c>
      <c r="M750" s="28"/>
      <c r="N750" s="29" t="n">
        <f aca="false">IF(AND(ISNUMBER(M750),L750&gt;0),M750/L750,IF($B750=$B749,IF(N749=0,1,N749),1))</f>
        <v>0.858350951374207</v>
      </c>
      <c r="O750" s="30" t="n">
        <f aca="false">IF(AND(ISNUMBER(M750),L750&gt;0),M750,L750*N750)</f>
        <v>825.733615221987</v>
      </c>
      <c r="P750" s="28" t="n">
        <v>975</v>
      </c>
      <c r="Q750" s="28"/>
      <c r="R750" s="29" t="n">
        <f aca="false">IF(AND(ISNUMBER(Q750),P750&gt;0),Q750/P750,IF($B750=$B749,IF(R749=0,1,R749),1))</f>
        <v>0.864300626304802</v>
      </c>
      <c r="S750" s="30" t="n">
        <f aca="false">IF(AND(ISNUMBER(Q750),P750&gt;0),Q750,P750*R750)</f>
        <v>842.693110647182</v>
      </c>
      <c r="T750" s="31" t="n">
        <f aca="false">DAY(EOMONTH(C750,0))</f>
        <v>30</v>
      </c>
    </row>
    <row r="751" customFormat="false" ht="15" hidden="false" customHeight="false" outlineLevel="0" collapsed="false">
      <c r="A751" s="26" t="s">
        <v>88</v>
      </c>
      <c r="B751" s="26" t="s">
        <v>52</v>
      </c>
      <c r="C751" s="27" t="n">
        <v>45474</v>
      </c>
      <c r="D751" s="28" t="n">
        <v>11.9</v>
      </c>
      <c r="E751" s="28" t="n">
        <v>15</v>
      </c>
      <c r="F751" s="29" t="n">
        <f aca="false">IF(AND(ISNUMBER(E751),D751&gt;0),E751/D751,IF($B751=$B750,IF(F750=0,1,F750),1))</f>
        <v>1.26050420168067</v>
      </c>
      <c r="G751" s="30" t="n">
        <f aca="false">IF(AND(ISNUMBER(E751),D751&gt;0),E751,D751*F751)</f>
        <v>15</v>
      </c>
      <c r="H751" s="28" t="n">
        <v>767</v>
      </c>
      <c r="I751" s="28" t="n">
        <v>822</v>
      </c>
      <c r="J751" s="29" t="n">
        <f aca="false">IF(AND(ISNUMBER(I751),H751&gt;0),I751/H751,IF($B751=$B750,IF(J750=0,1,J750),1))</f>
        <v>1.07170795306389</v>
      </c>
      <c r="K751" s="30" t="n">
        <f aca="false">IF(AND(ISNUMBER(I751),H751&gt;0),I751,H751*J751)</f>
        <v>822</v>
      </c>
      <c r="L751" s="28" t="n">
        <v>887</v>
      </c>
      <c r="M751" s="28" t="n">
        <v>751</v>
      </c>
      <c r="N751" s="29" t="n">
        <f aca="false">IF(AND(ISNUMBER(M751),L751&gt;0),M751/L751,IF($B751=$B750,IF(N750=0,1,N750),1))</f>
        <v>0.846674182638106</v>
      </c>
      <c r="O751" s="30" t="n">
        <f aca="false">IF(AND(ISNUMBER(M751),L751&gt;0),M751,L751*N751)</f>
        <v>751</v>
      </c>
      <c r="P751" s="28" t="n">
        <v>899</v>
      </c>
      <c r="Q751" s="28" t="n">
        <v>766</v>
      </c>
      <c r="R751" s="29" t="n">
        <f aca="false">IF(AND(ISNUMBER(Q751),P751&gt;0),Q751/P751,IF($B751=$B750,IF(R750=0,1,R750),1))</f>
        <v>0.852057842046719</v>
      </c>
      <c r="S751" s="30" t="n">
        <f aca="false">IF(AND(ISNUMBER(Q751),P751&gt;0),Q751,P751*R751)</f>
        <v>766</v>
      </c>
      <c r="T751" s="31" t="n">
        <f aca="false">DAY(EOMONTH(C751,0))</f>
        <v>31</v>
      </c>
    </row>
    <row r="752" customFormat="false" ht="15" hidden="false" customHeight="false" outlineLevel="0" collapsed="false">
      <c r="A752" s="26" t="s">
        <v>88</v>
      </c>
      <c r="B752" s="26" t="s">
        <v>52</v>
      </c>
      <c r="C752" s="27" t="n">
        <v>45505</v>
      </c>
      <c r="D752" s="28" t="n">
        <v>11.4</v>
      </c>
      <c r="E752" s="28" t="n">
        <v>15</v>
      </c>
      <c r="F752" s="29" t="n">
        <f aca="false">IF(AND(ISNUMBER(E752),D752&gt;0),E752/D752,IF($B752=$B751,IF(F751=0,1,F751),1))</f>
        <v>1.31578947368421</v>
      </c>
      <c r="G752" s="30" t="n">
        <f aca="false">IF(AND(ISNUMBER(E752),D752&gt;0),E752,D752*F752)</f>
        <v>15</v>
      </c>
      <c r="H752" s="28" t="n">
        <v>759</v>
      </c>
      <c r="I752" s="28" t="n">
        <v>880</v>
      </c>
      <c r="J752" s="29" t="n">
        <f aca="false">IF(AND(ISNUMBER(I752),H752&gt;0),I752/H752,IF($B752=$B751,IF(J751=0,1,J751),1))</f>
        <v>1.15942028985507</v>
      </c>
      <c r="K752" s="30" t="n">
        <f aca="false">IF(AND(ISNUMBER(I752),H752&gt;0),I752,H752*J752)</f>
        <v>880</v>
      </c>
      <c r="L752" s="28" t="n">
        <v>856</v>
      </c>
      <c r="M752" s="28" t="n">
        <v>727</v>
      </c>
      <c r="N752" s="29" t="n">
        <f aca="false">IF(AND(ISNUMBER(M752),L752&gt;0),M752/L752,IF($B752=$B751,IF(N751=0,1,N751),1))</f>
        <v>0.849299065420561</v>
      </c>
      <c r="O752" s="30" t="n">
        <f aca="false">IF(AND(ISNUMBER(M752),L752&gt;0),M752,L752*N752)</f>
        <v>727</v>
      </c>
      <c r="P752" s="28" t="n">
        <v>867</v>
      </c>
      <c r="Q752" s="28" t="n">
        <v>742</v>
      </c>
      <c r="R752" s="29" t="n">
        <f aca="false">IF(AND(ISNUMBER(Q752),P752&gt;0),Q752/P752,IF($B752=$B751,IF(R751=0,1,R751),1))</f>
        <v>0.855824682814302</v>
      </c>
      <c r="S752" s="30" t="n">
        <f aca="false">IF(AND(ISNUMBER(Q752),P752&gt;0),Q752,P752*R752)</f>
        <v>742</v>
      </c>
      <c r="T752" s="31" t="n">
        <f aca="false">DAY(EOMONTH(C752,0))</f>
        <v>31</v>
      </c>
    </row>
    <row r="753" customFormat="false" ht="15" hidden="false" customHeight="false" outlineLevel="0" collapsed="false">
      <c r="A753" s="26" t="s">
        <v>88</v>
      </c>
      <c r="B753" s="26" t="s">
        <v>52</v>
      </c>
      <c r="C753" s="27" t="n">
        <v>45536</v>
      </c>
      <c r="D753" s="28" t="n">
        <v>10.7</v>
      </c>
      <c r="E753" s="28" t="n">
        <v>14</v>
      </c>
      <c r="F753" s="29" t="n">
        <f aca="false">IF(AND(ISNUMBER(E753),D753&gt;0),E753/D753,IF($B753=$B752,IF(F752=0,1,F752),1))</f>
        <v>1.30841121495327</v>
      </c>
      <c r="G753" s="30" t="n">
        <f aca="false">IF(AND(ISNUMBER(E753),D753&gt;0),E753,D753*F753)</f>
        <v>14</v>
      </c>
      <c r="H753" s="28" t="n">
        <v>784</v>
      </c>
      <c r="I753" s="28" t="n">
        <v>770</v>
      </c>
      <c r="J753" s="29" t="n">
        <f aca="false">IF(AND(ISNUMBER(I753),H753&gt;0),I753/H753,IF($B753=$B752,IF(J752=0,1,J752),1))</f>
        <v>0.982142857142857</v>
      </c>
      <c r="K753" s="30" t="n">
        <f aca="false">IF(AND(ISNUMBER(I753),H753&gt;0),I753,H753*J753)</f>
        <v>770</v>
      </c>
      <c r="L753" s="28" t="n">
        <v>855</v>
      </c>
      <c r="M753" s="28" t="n">
        <v>669</v>
      </c>
      <c r="N753" s="29" t="n">
        <f aca="false">IF(AND(ISNUMBER(M753),L753&gt;0),M753/L753,IF($B753=$B752,IF(N752=0,1,N752),1))</f>
        <v>0.782456140350877</v>
      </c>
      <c r="O753" s="30" t="n">
        <f aca="false">IF(AND(ISNUMBER(M753),L753&gt;0),M753,L753*N753)</f>
        <v>669</v>
      </c>
      <c r="P753" s="28" t="n">
        <v>866</v>
      </c>
      <c r="Q753" s="28" t="n">
        <v>683</v>
      </c>
      <c r="R753" s="29" t="n">
        <f aca="false">IF(AND(ISNUMBER(Q753),P753&gt;0),Q753/P753,IF($B753=$B752,IF(R752=0,1,R752),1))</f>
        <v>0.788683602771363</v>
      </c>
      <c r="S753" s="30" t="n">
        <f aca="false">IF(AND(ISNUMBER(Q753),P753&gt;0),Q753,P753*R753)</f>
        <v>683</v>
      </c>
      <c r="T753" s="31" t="n">
        <f aca="false">DAY(EOMONTH(C753,0))</f>
        <v>30</v>
      </c>
    </row>
    <row r="754" customFormat="false" ht="15" hidden="false" customHeight="false" outlineLevel="0" collapsed="false">
      <c r="A754" s="26" t="s">
        <v>88</v>
      </c>
      <c r="B754" s="26" t="s">
        <v>52</v>
      </c>
      <c r="C754" s="27" t="n">
        <v>45566</v>
      </c>
      <c r="D754" s="28" t="n">
        <v>11.5</v>
      </c>
      <c r="E754" s="28" t="n">
        <v>20</v>
      </c>
      <c r="F754" s="29" t="n">
        <f aca="false">IF(AND(ISNUMBER(E754),D754&gt;0),E754/D754,IF($B754=$B753,IF(F753=0,1,F753),1))</f>
        <v>1.73913043478261</v>
      </c>
      <c r="G754" s="30" t="n">
        <f aca="false">IF(AND(ISNUMBER(E754),D754&gt;0),E754,D754*F754)</f>
        <v>20</v>
      </c>
      <c r="H754" s="28" t="n">
        <v>756</v>
      </c>
      <c r="I754" s="28" t="n">
        <v>925</v>
      </c>
      <c r="J754" s="29" t="n">
        <f aca="false">IF(AND(ISNUMBER(I754),H754&gt;0),I754/H754,IF($B754=$B753,IF(J753=0,1,J753),1))</f>
        <v>1.22354497354497</v>
      </c>
      <c r="K754" s="30" t="n">
        <f aca="false">IF(AND(ISNUMBER(I754),H754&gt;0),I754,H754*J754)</f>
        <v>925</v>
      </c>
      <c r="L754" s="28" t="n">
        <v>914</v>
      </c>
      <c r="M754" s="28" t="n">
        <v>964</v>
      </c>
      <c r="N754" s="29" t="n">
        <f aca="false">IF(AND(ISNUMBER(M754),L754&gt;0),M754/L754,IF($B754=$B753,IF(N753=0,1,N753),1))</f>
        <v>1.054704595186</v>
      </c>
      <c r="O754" s="30" t="n">
        <f aca="false">IF(AND(ISNUMBER(M754),L754&gt;0),M754,L754*N754)</f>
        <v>964</v>
      </c>
      <c r="P754" s="28" t="n">
        <v>926</v>
      </c>
      <c r="Q754" s="28" t="n">
        <v>984</v>
      </c>
      <c r="R754" s="29" t="n">
        <f aca="false">IF(AND(ISNUMBER(Q754),P754&gt;0),Q754/P754,IF($B754=$B753,IF(R753=0,1,R753),1))</f>
        <v>1.06263498920086</v>
      </c>
      <c r="S754" s="30" t="n">
        <f aca="false">IF(AND(ISNUMBER(Q754),P754&gt;0),Q754,P754*R754)</f>
        <v>984</v>
      </c>
      <c r="T754" s="31" t="n">
        <f aca="false">DAY(EOMONTH(C754,0))</f>
        <v>31</v>
      </c>
    </row>
    <row r="755" customFormat="false" ht="15" hidden="false" customHeight="false" outlineLevel="0" collapsed="false">
      <c r="A755" s="26" t="s">
        <v>88</v>
      </c>
      <c r="B755" s="26" t="s">
        <v>52</v>
      </c>
      <c r="C755" s="27" t="n">
        <v>45597</v>
      </c>
      <c r="D755" s="28" t="n">
        <v>14.4</v>
      </c>
      <c r="E755" s="28" t="n">
        <v>18</v>
      </c>
      <c r="F755" s="29" t="n">
        <f aca="false">IF(AND(ISNUMBER(E755),D755&gt;0),E755/D755,IF($B755=$B754,IF(F754=0,1,F754),1))</f>
        <v>1.25</v>
      </c>
      <c r="G755" s="30" t="n">
        <f aca="false">IF(AND(ISNUMBER(E755),D755&gt;0),E755,D755*F755)</f>
        <v>18</v>
      </c>
      <c r="H755" s="28" t="n">
        <v>842</v>
      </c>
      <c r="I755" s="28" t="n">
        <v>911</v>
      </c>
      <c r="J755" s="29" t="n">
        <f aca="false">IF(AND(ISNUMBER(I755),H755&gt;0),I755/H755,IF($B755=$B754,IF(J754=0,1,J754),1))</f>
        <v>1.08194774346793</v>
      </c>
      <c r="K755" s="30" t="n">
        <f aca="false">IF(AND(ISNUMBER(I755),H755&gt;0),I755,H755*J755)</f>
        <v>911</v>
      </c>
      <c r="L755" s="28" t="n">
        <v>1204</v>
      </c>
      <c r="M755" s="28" t="n">
        <v>885</v>
      </c>
      <c r="N755" s="29" t="n">
        <f aca="false">IF(AND(ISNUMBER(M755),L755&gt;0),M755/L755,IF($B755=$B754,IF(N754=0,1,N754),1))</f>
        <v>0.735049833887043</v>
      </c>
      <c r="O755" s="30" t="n">
        <f aca="false">IF(AND(ISNUMBER(M755),L755&gt;0),M755,L755*N755)</f>
        <v>885</v>
      </c>
      <c r="P755" s="28" t="n">
        <v>1219</v>
      </c>
      <c r="Q755" s="28" t="n">
        <v>904</v>
      </c>
      <c r="R755" s="29" t="n">
        <f aca="false">IF(AND(ISNUMBER(Q755),P755&gt;0),Q755/P755,IF($B755=$B754,IF(R754=0,1,R754),1))</f>
        <v>0.741591468416735</v>
      </c>
      <c r="S755" s="30" t="n">
        <f aca="false">IF(AND(ISNUMBER(Q755),P755&gt;0),Q755,P755*R755)</f>
        <v>904</v>
      </c>
      <c r="T755" s="31" t="n">
        <f aca="false">DAY(EOMONTH(C755,0))</f>
        <v>30</v>
      </c>
    </row>
    <row r="756" customFormat="false" ht="15" hidden="false" customHeight="false" outlineLevel="0" collapsed="false">
      <c r="A756" s="26" t="s">
        <v>88</v>
      </c>
      <c r="B756" s="26" t="s">
        <v>52</v>
      </c>
      <c r="C756" s="27" t="n">
        <v>45627</v>
      </c>
      <c r="D756" s="28" t="n">
        <v>12.3</v>
      </c>
      <c r="E756" s="28" t="n">
        <v>19</v>
      </c>
      <c r="F756" s="29" t="n">
        <f aca="false">IF(AND(ISNUMBER(E756),D756&gt;0),E756/D756,IF($B756=$B755,IF(F755=0,1,F755),1))</f>
        <v>1.54471544715447</v>
      </c>
      <c r="G756" s="30" t="n">
        <f aca="false">IF(AND(ISNUMBER(E756),D756&gt;0),E756,D756*F756)</f>
        <v>19</v>
      </c>
      <c r="H756" s="28" t="n">
        <v>831</v>
      </c>
      <c r="I756" s="28" t="n">
        <v>895</v>
      </c>
      <c r="J756" s="29" t="n">
        <f aca="false">IF(AND(ISNUMBER(I756),H756&gt;0),I756/H756,IF($B756=$B755,IF(J755=0,1,J755),1))</f>
        <v>1.07701564380265</v>
      </c>
      <c r="K756" s="30" t="n">
        <f aca="false">IF(AND(ISNUMBER(I756),H756&gt;0),I756,H756*J756)</f>
        <v>895</v>
      </c>
      <c r="L756" s="28" t="n">
        <v>1141</v>
      </c>
      <c r="M756" s="28" t="n">
        <v>917</v>
      </c>
      <c r="N756" s="29" t="n">
        <f aca="false">IF(AND(ISNUMBER(M756),L756&gt;0),M756/L756,IF($B756=$B755,IF(N755=0,1,N755),1))</f>
        <v>0.803680981595092</v>
      </c>
      <c r="O756" s="30" t="n">
        <f aca="false">IF(AND(ISNUMBER(M756),L756&gt;0),M756,L756*N756)</f>
        <v>917</v>
      </c>
      <c r="P756" s="28" t="n">
        <v>1154</v>
      </c>
      <c r="Q756" s="28" t="n">
        <v>935</v>
      </c>
      <c r="R756" s="29" t="n">
        <f aca="false">IF(AND(ISNUMBER(Q756),P756&gt;0),Q756/P756,IF($B756=$B755,IF(R755=0,1,R755),1))</f>
        <v>0.810225303292894</v>
      </c>
      <c r="S756" s="30" t="n">
        <f aca="false">IF(AND(ISNUMBER(Q756),P756&gt;0),Q756,P756*R756)</f>
        <v>935</v>
      </c>
      <c r="T756" s="31" t="n">
        <f aca="false">DAY(EOMONTH(C756,0))</f>
        <v>31</v>
      </c>
    </row>
    <row r="757" customFormat="false" ht="15" hidden="false" customHeight="false" outlineLevel="0" collapsed="false">
      <c r="A757" s="26" t="s">
        <v>88</v>
      </c>
      <c r="B757" s="26" t="s">
        <v>52</v>
      </c>
      <c r="C757" s="27" t="n">
        <v>45658</v>
      </c>
      <c r="D757" s="28" t="n">
        <v>12.8</v>
      </c>
      <c r="E757" s="28" t="n">
        <v>18</v>
      </c>
      <c r="F757" s="29" t="n">
        <f aca="false">IF(AND(ISNUMBER(E757),D757&gt;0),E757/D757,IF($B757=$B756,IF(F756=0,1,F756),1))</f>
        <v>1.40625</v>
      </c>
      <c r="G757" s="30" t="n">
        <f aca="false">IF(AND(ISNUMBER(E757),D757&gt;0),E757,D757*F757)</f>
        <v>18</v>
      </c>
      <c r="H757" s="28" t="n">
        <v>825</v>
      </c>
      <c r="I757" s="28" t="n">
        <v>961</v>
      </c>
      <c r="J757" s="29" t="n">
        <f aca="false">IF(AND(ISNUMBER(I757),H757&gt;0),I757/H757,IF($B757=$B756,IF(J756=0,1,J756),1))</f>
        <v>1.16484848484848</v>
      </c>
      <c r="K757" s="30" t="n">
        <f aca="false">IF(AND(ISNUMBER(I757),H757&gt;0),I757,H757*J757)</f>
        <v>961</v>
      </c>
      <c r="L757" s="28" t="n">
        <v>1163</v>
      </c>
      <c r="M757" s="28" t="n">
        <v>886</v>
      </c>
      <c r="N757" s="29" t="n">
        <f aca="false">IF(AND(ISNUMBER(M757),L757&gt;0),M757/L757,IF($B757=$B756,IF(N756=0,1,N756),1))</f>
        <v>0.761822871883061</v>
      </c>
      <c r="O757" s="30" t="n">
        <f aca="false">IF(AND(ISNUMBER(M757),L757&gt;0),M757,L757*N757)</f>
        <v>886</v>
      </c>
      <c r="P757" s="28" t="n">
        <v>1176</v>
      </c>
      <c r="Q757" s="28" t="n">
        <v>904</v>
      </c>
      <c r="R757" s="29" t="n">
        <f aca="false">IF(AND(ISNUMBER(Q757),P757&gt;0),Q757/P757,IF($B757=$B756,IF(R756=0,1,R756),1))</f>
        <v>0.768707482993197</v>
      </c>
      <c r="S757" s="30" t="n">
        <f aca="false">IF(AND(ISNUMBER(Q757),P757&gt;0),Q757,P757*R757)</f>
        <v>904</v>
      </c>
      <c r="T757" s="31" t="n">
        <f aca="false">DAY(EOMONTH(C757,0))</f>
        <v>31</v>
      </c>
    </row>
    <row r="758" customFormat="false" ht="15" hidden="false" customHeight="false" outlineLevel="0" collapsed="false">
      <c r="A758" s="26" t="s">
        <v>88</v>
      </c>
      <c r="B758" s="26" t="s">
        <v>52</v>
      </c>
      <c r="C758" s="27" t="n">
        <v>45689</v>
      </c>
      <c r="D758" s="28" t="n">
        <v>12.4</v>
      </c>
      <c r="E758" s="28"/>
      <c r="F758" s="29" t="n">
        <f aca="false">IF(AND(ISNUMBER(E758),D758&gt;0),E758/D758,IF($B758=$B757,IF(F757=0,1,F757),1))</f>
        <v>1.40625</v>
      </c>
      <c r="G758" s="30" t="n">
        <f aca="false">IF(AND(ISNUMBER(E758),D758&gt;0),E758,D758*F758)</f>
        <v>17.4375</v>
      </c>
      <c r="H758" s="28" t="n">
        <v>858</v>
      </c>
      <c r="I758" s="28"/>
      <c r="J758" s="29" t="n">
        <f aca="false">IF(AND(ISNUMBER(I758),H758&gt;0),I758/H758,IF($B758=$B757,IF(J757=0,1,J757),1))</f>
        <v>1.16484848484848</v>
      </c>
      <c r="K758" s="30" t="n">
        <f aca="false">IF(AND(ISNUMBER(I758),H758&gt;0),I758,H758*J758)</f>
        <v>999.44</v>
      </c>
      <c r="L758" s="28" t="n">
        <v>978</v>
      </c>
      <c r="M758" s="28"/>
      <c r="N758" s="29" t="n">
        <f aca="false">IF(AND(ISNUMBER(M758),L758&gt;0),M758/L758,IF($B758=$B757,IF(N757=0,1,N757),1))</f>
        <v>0.761822871883061</v>
      </c>
      <c r="O758" s="30" t="n">
        <f aca="false">IF(AND(ISNUMBER(M758),L758&gt;0),M758,L758*N758)</f>
        <v>745.062768701634</v>
      </c>
      <c r="P758" s="28" t="n">
        <v>990</v>
      </c>
      <c r="Q758" s="28"/>
      <c r="R758" s="29" t="n">
        <f aca="false">IF(AND(ISNUMBER(Q758),P758&gt;0),Q758/P758,IF($B758=$B757,IF(R757=0,1,R757),1))</f>
        <v>0.768707482993197</v>
      </c>
      <c r="S758" s="30" t="n">
        <f aca="false">IF(AND(ISNUMBER(Q758),P758&gt;0),Q758,P758*R758)</f>
        <v>761.020408163265</v>
      </c>
      <c r="T758" s="31" t="n">
        <f aca="false">DAY(EOMONTH(C758,0))</f>
        <v>28</v>
      </c>
    </row>
    <row r="759" customFormat="false" ht="15" hidden="false" customHeight="false" outlineLevel="0" collapsed="false">
      <c r="A759" s="26" t="s">
        <v>88</v>
      </c>
      <c r="B759" s="26" t="s">
        <v>52</v>
      </c>
      <c r="C759" s="27" t="n">
        <v>45717</v>
      </c>
      <c r="D759" s="28" t="n">
        <v>13.1</v>
      </c>
      <c r="E759" s="28" t="n">
        <v>18</v>
      </c>
      <c r="F759" s="29" t="n">
        <f aca="false">IF(AND(ISNUMBER(E759),D759&gt;0),E759/D759,IF($B759=$B758,IF(F758=0,1,F758),1))</f>
        <v>1.37404580152672</v>
      </c>
      <c r="G759" s="30" t="n">
        <f aca="false">IF(AND(ISNUMBER(E759),D759&gt;0),E759,D759*F759)</f>
        <v>18</v>
      </c>
      <c r="H759" s="28" t="n">
        <v>860</v>
      </c>
      <c r="I759" s="28" t="n">
        <v>953</v>
      </c>
      <c r="J759" s="29" t="n">
        <f aca="false">IF(AND(ISNUMBER(I759),H759&gt;0),I759/H759,IF($B759=$B758,IF(J758=0,1,J758),1))</f>
        <v>1.10813953488372</v>
      </c>
      <c r="K759" s="30" t="n">
        <f aca="false">IF(AND(ISNUMBER(I759),H759&gt;0),I759,H759*J759)</f>
        <v>953</v>
      </c>
      <c r="L759" s="28" t="n">
        <v>1048</v>
      </c>
      <c r="M759" s="28" t="n">
        <v>881</v>
      </c>
      <c r="N759" s="29" t="n">
        <f aca="false">IF(AND(ISNUMBER(M759),L759&gt;0),M759/L759,IF($B759=$B758,IF(N758=0,1,N758),1))</f>
        <v>0.840648854961832</v>
      </c>
      <c r="O759" s="30" t="n">
        <f aca="false">IF(AND(ISNUMBER(M759),L759&gt;0),M759,L759*N759)</f>
        <v>881</v>
      </c>
      <c r="P759" s="28" t="n">
        <v>1061</v>
      </c>
      <c r="Q759" s="28" t="n">
        <v>899</v>
      </c>
      <c r="R759" s="29" t="n">
        <f aca="false">IF(AND(ISNUMBER(Q759),P759&gt;0),Q759/P759,IF($B759=$B758,IF(R758=0,1,R758),1))</f>
        <v>0.847313854853911</v>
      </c>
      <c r="S759" s="30" t="n">
        <f aca="false">IF(AND(ISNUMBER(Q759),P759&gt;0),Q759,P759*R759)</f>
        <v>899</v>
      </c>
      <c r="T759" s="31" t="n">
        <f aca="false">DAY(EOMONTH(C759,0))</f>
        <v>31</v>
      </c>
    </row>
    <row r="760" customFormat="false" ht="15" hidden="false" customHeight="false" outlineLevel="0" collapsed="false">
      <c r="A760" s="26" t="s">
        <v>88</v>
      </c>
      <c r="B760" s="26" t="s">
        <v>52</v>
      </c>
      <c r="C760" s="27" t="n">
        <v>45748</v>
      </c>
      <c r="D760" s="28" t="n">
        <v>13.1</v>
      </c>
      <c r="E760" s="28" t="n">
        <v>18</v>
      </c>
      <c r="F760" s="29" t="n">
        <f aca="false">IF(AND(ISNUMBER(E760),D760&gt;0),E760/D760,IF($B760=$B759,IF(F759=0,1,F759),1))</f>
        <v>1.37404580152672</v>
      </c>
      <c r="G760" s="30" t="n">
        <f aca="false">IF(AND(ISNUMBER(E760),D760&gt;0),E760,D760*F760)</f>
        <v>18</v>
      </c>
      <c r="H760" s="28" t="n">
        <v>894</v>
      </c>
      <c r="I760" s="28" t="n">
        <v>934</v>
      </c>
      <c r="J760" s="29" t="n">
        <f aca="false">IF(AND(ISNUMBER(I760),H760&gt;0),I760/H760,IF($B760=$B759,IF(J759=0,1,J759),1))</f>
        <v>1.04474272930649</v>
      </c>
      <c r="K760" s="30" t="n">
        <f aca="false">IF(AND(ISNUMBER(I760),H760&gt;0),I760,H760*J760)</f>
        <v>934</v>
      </c>
      <c r="L760" s="28" t="n">
        <v>1025</v>
      </c>
      <c r="M760" s="28" t="n">
        <v>867</v>
      </c>
      <c r="N760" s="29" t="n">
        <f aca="false">IF(AND(ISNUMBER(M760),L760&gt;0),M760/L760,IF($B760=$B759,IF(N759=0,1,N759),1))</f>
        <v>0.845853658536585</v>
      </c>
      <c r="O760" s="30" t="n">
        <f aca="false">IF(AND(ISNUMBER(M760),L760&gt;0),M760,L760*N760)</f>
        <v>867</v>
      </c>
      <c r="P760" s="28" t="n">
        <v>1038</v>
      </c>
      <c r="Q760" s="28" t="n">
        <v>885</v>
      </c>
      <c r="R760" s="29" t="n">
        <f aca="false">IF(AND(ISNUMBER(Q760),P760&gt;0),Q760/P760,IF($B760=$B759,IF(R759=0,1,R759),1))</f>
        <v>0.852601156069364</v>
      </c>
      <c r="S760" s="30" t="n">
        <f aca="false">IF(AND(ISNUMBER(Q760),P760&gt;0),Q760,P760*R760)</f>
        <v>885</v>
      </c>
      <c r="T760" s="31" t="n">
        <f aca="false">DAY(EOMONTH(C760,0))</f>
        <v>30</v>
      </c>
    </row>
    <row r="761" customFormat="false" ht="15" hidden="false" customHeight="false" outlineLevel="0" collapsed="false">
      <c r="A761" s="26" t="s">
        <v>88</v>
      </c>
      <c r="B761" s="26" t="s">
        <v>52</v>
      </c>
      <c r="C761" s="27" t="n">
        <v>45778</v>
      </c>
      <c r="D761" s="28"/>
      <c r="E761" s="28" t="n">
        <v>13</v>
      </c>
      <c r="F761" s="29" t="n">
        <f aca="false">IF(AND(ISNUMBER(E761),D761&gt;0),E761/D761,IF($B761=$B760,IF(F760=0,1,F760),1))</f>
        <v>1.37404580152672</v>
      </c>
      <c r="G761" s="30"/>
      <c r="H761" s="28"/>
      <c r="I761" s="28" t="n">
        <v>768</v>
      </c>
      <c r="J761" s="29" t="n">
        <f aca="false">IF(AND(ISNUMBER(I761),H761&gt;0),I761/H761,IF($B761=$B760,IF(J760=0,1,J760),1))</f>
        <v>1.04474272930649</v>
      </c>
      <c r="K761" s="30"/>
      <c r="L761" s="28"/>
      <c r="M761" s="28" t="n">
        <v>619</v>
      </c>
      <c r="N761" s="29" t="n">
        <f aca="false">IF(AND(ISNUMBER(M761),L761&gt;0),M761/L761,IF($B761=$B760,IF(N760=0,1,N760),1))</f>
        <v>0.845853658536585</v>
      </c>
      <c r="O761" s="30"/>
      <c r="P761" s="28"/>
      <c r="Q761" s="28" t="n">
        <v>631</v>
      </c>
      <c r="R761" s="29" t="n">
        <f aca="false">IF(AND(ISNUMBER(Q761),P761&gt;0),Q761/P761,IF($B761=$B760,IF(R760=0,1,R760),1))</f>
        <v>0.852601156069364</v>
      </c>
      <c r="S761" s="30"/>
      <c r="T761" s="31" t="n">
        <f aca="false">DAY(EOMONTH(C761,0))</f>
        <v>31</v>
      </c>
    </row>
    <row r="762" customFormat="false" ht="15" hidden="false" customHeight="false" outlineLevel="0" collapsed="false">
      <c r="A762" s="26" t="s">
        <v>88</v>
      </c>
      <c r="B762" s="26" t="s">
        <v>52</v>
      </c>
      <c r="C762" s="27" t="n">
        <v>45809</v>
      </c>
      <c r="D762" s="28"/>
      <c r="E762" s="28" t="n">
        <v>17</v>
      </c>
      <c r="F762" s="29" t="n">
        <f aca="false">IF(AND(ISNUMBER(E762),D762&gt;0),E762/D762,IF($B762=$B761,IF(F761=0,1,F761),1))</f>
        <v>1.37404580152672</v>
      </c>
      <c r="G762" s="30"/>
      <c r="H762" s="28"/>
      <c r="I762" s="28" t="n">
        <v>920</v>
      </c>
      <c r="J762" s="29" t="n">
        <f aca="false">IF(AND(ISNUMBER(I762),H762&gt;0),I762/H762,IF($B762=$B761,IF(J761=0,1,J761),1))</f>
        <v>1.04474272930649</v>
      </c>
      <c r="K762" s="30"/>
      <c r="L762" s="28"/>
      <c r="M762" s="28" t="n">
        <v>839</v>
      </c>
      <c r="N762" s="29" t="n">
        <f aca="false">IF(AND(ISNUMBER(M762),L762&gt;0),M762/L762,IF($B762=$B761,IF(N761=0,1,N761),1))</f>
        <v>0.845853658536585</v>
      </c>
      <c r="O762" s="30"/>
      <c r="P762" s="28"/>
      <c r="Q762" s="28" t="n">
        <v>857</v>
      </c>
      <c r="R762" s="29" t="n">
        <f aca="false">IF(AND(ISNUMBER(Q762),P762&gt;0),Q762/P762,IF($B762=$B761,IF(R761=0,1,R761),1))</f>
        <v>0.852601156069364</v>
      </c>
      <c r="S762" s="30"/>
      <c r="T762" s="31" t="n">
        <f aca="false">DAY(EOMONTH(C762,0))</f>
        <v>30</v>
      </c>
    </row>
    <row r="763" customFormat="false" ht="15" hidden="false" customHeight="false" outlineLevel="0" collapsed="false">
      <c r="A763" s="26" t="s">
        <v>88</v>
      </c>
      <c r="B763" s="26" t="s">
        <v>52</v>
      </c>
      <c r="C763" s="27" t="n">
        <v>45839</v>
      </c>
      <c r="D763" s="28"/>
      <c r="E763" s="28" t="n">
        <v>18</v>
      </c>
      <c r="F763" s="29" t="n">
        <f aca="false">IF(AND(ISNUMBER(E763),D763&gt;0),E763/D763,IF($B763=$B762,IF(F762=0,1,F762),1))</f>
        <v>1.37404580152672</v>
      </c>
      <c r="G763" s="30"/>
      <c r="H763" s="28"/>
      <c r="I763" s="28" t="n">
        <v>890</v>
      </c>
      <c r="J763" s="29" t="n">
        <f aca="false">IF(AND(ISNUMBER(I763),H763&gt;0),I763/H763,IF($B763=$B762,IF(J762=0,1,J762),1))</f>
        <v>1.04474272930649</v>
      </c>
      <c r="K763" s="30"/>
      <c r="L763" s="28"/>
      <c r="M763" s="28" t="n">
        <v>862</v>
      </c>
      <c r="N763" s="29" t="n">
        <f aca="false">IF(AND(ISNUMBER(M763),L763&gt;0),M763/L763,IF($B763=$B762,IF(N762=0,1,N762),1))</f>
        <v>0.845853658536585</v>
      </c>
      <c r="O763" s="30"/>
      <c r="P763" s="28"/>
      <c r="Q763" s="28" t="n">
        <v>879</v>
      </c>
      <c r="R763" s="29" t="n">
        <f aca="false">IF(AND(ISNUMBER(Q763),P763&gt;0),Q763/P763,IF($B763=$B762,IF(R762=0,1,R762),1))</f>
        <v>0.852601156069364</v>
      </c>
      <c r="S763" s="30"/>
      <c r="T763" s="31" t="n">
        <f aca="false">DAY(EOMONTH(C763,0))</f>
        <v>31</v>
      </c>
    </row>
    <row r="764" customFormat="false" ht="15" hidden="false" customHeight="false" outlineLevel="0" collapsed="false">
      <c r="A764" s="26" t="s">
        <v>88</v>
      </c>
      <c r="B764" s="26" t="s">
        <v>52</v>
      </c>
      <c r="C764" s="27" t="n">
        <v>45962</v>
      </c>
      <c r="D764" s="28"/>
      <c r="E764" s="28" t="n">
        <v>0</v>
      </c>
      <c r="F764" s="29" t="n">
        <f aca="false">IF(AND(ISNUMBER(E764),D764&gt;0),E764/D764,IF($B764=$B763,IF(F763=0,1,F763),1))</f>
        <v>1.37404580152672</v>
      </c>
      <c r="G764" s="30"/>
      <c r="H764" s="28"/>
      <c r="I764" s="28" t="n">
        <v>1321</v>
      </c>
      <c r="J764" s="29" t="n">
        <f aca="false">IF(AND(ISNUMBER(I764),H764&gt;0),I764/H764,IF($B764=$B763,IF(J763=0,1,J763),1))</f>
        <v>1.04474272930649</v>
      </c>
      <c r="K764" s="30"/>
      <c r="L764" s="28"/>
      <c r="M764" s="28" t="n">
        <v>0</v>
      </c>
      <c r="N764" s="29" t="n">
        <f aca="false">IF(AND(ISNUMBER(M764),L764&gt;0),M764/L764,IF($B764=$B763,IF(N763=0,1,N763),1))</f>
        <v>0.845853658536585</v>
      </c>
      <c r="O764" s="30"/>
      <c r="P764" s="28"/>
      <c r="Q764" s="28" t="n">
        <v>0</v>
      </c>
      <c r="R764" s="29" t="n">
        <f aca="false">IF(AND(ISNUMBER(Q764),P764&gt;0),Q764/P764,IF($B764=$B763,IF(R763=0,1,R763),1))</f>
        <v>0.852601156069364</v>
      </c>
      <c r="S764" s="30"/>
      <c r="T764" s="31" t="n">
        <f aca="false">DAY(EOMONTH(C764,0))</f>
        <v>30</v>
      </c>
    </row>
    <row r="765" customFormat="false" ht="15" hidden="false" customHeight="false" outlineLevel="0" collapsed="false">
      <c r="A765" s="26" t="s">
        <v>88</v>
      </c>
      <c r="B765" s="26" t="s">
        <v>52</v>
      </c>
      <c r="C765" s="27" t="n">
        <v>45992</v>
      </c>
      <c r="D765" s="28"/>
      <c r="E765" s="28" t="n">
        <v>0</v>
      </c>
      <c r="F765" s="29" t="n">
        <f aca="false">IF(AND(ISNUMBER(E765),D765&gt;0),E765/D765,IF($B765=$B764,IF(F764=0,1,F764),1))</f>
        <v>1.37404580152672</v>
      </c>
      <c r="G765" s="30"/>
      <c r="H765" s="28"/>
      <c r="I765" s="28" t="n">
        <v>1182</v>
      </c>
      <c r="J765" s="29" t="n">
        <f aca="false">IF(AND(ISNUMBER(I765),H765&gt;0),I765/H765,IF($B765=$B764,IF(J764=0,1,J764),1))</f>
        <v>1.04474272930649</v>
      </c>
      <c r="K765" s="30"/>
      <c r="L765" s="28"/>
      <c r="M765" s="28" t="n">
        <v>0</v>
      </c>
      <c r="N765" s="29" t="n">
        <f aca="false">IF(AND(ISNUMBER(M765),L765&gt;0),M765/L765,IF($B765=$B764,IF(N764=0,1,N764),1))</f>
        <v>0.845853658536585</v>
      </c>
      <c r="O765" s="30"/>
      <c r="P765" s="28"/>
      <c r="Q765" s="28" t="n">
        <v>0</v>
      </c>
      <c r="R765" s="29" t="n">
        <f aca="false">IF(AND(ISNUMBER(Q765),P765&gt;0),Q765/P765,IF($B765=$B764,IF(R764=0,1,R764),1))</f>
        <v>0.852601156069364</v>
      </c>
      <c r="S765" s="30"/>
      <c r="T765" s="31" t="n">
        <f aca="false">DAY(EOMONTH(C765,0))</f>
        <v>31</v>
      </c>
    </row>
    <row r="766" customFormat="false" ht="15" hidden="false" customHeight="false" outlineLevel="0" collapsed="false">
      <c r="A766" s="26" t="s">
        <v>88</v>
      </c>
      <c r="B766" s="26" t="s">
        <v>52</v>
      </c>
      <c r="C766" s="27" t="n">
        <v>46023</v>
      </c>
      <c r="D766" s="28"/>
      <c r="E766" s="28" t="n">
        <v>0</v>
      </c>
      <c r="F766" s="29" t="n">
        <f aca="false">IF(AND(ISNUMBER(E766),D766&gt;0),E766/D766,IF($B766=$B765,IF(F765=0,1,F765),1))</f>
        <v>1.37404580152672</v>
      </c>
      <c r="G766" s="30"/>
      <c r="H766" s="28"/>
      <c r="I766" s="28" t="n">
        <v>1306</v>
      </c>
      <c r="J766" s="29" t="n">
        <f aca="false">IF(AND(ISNUMBER(I766),H766&gt;0),I766/H766,IF($B766=$B765,IF(J765=0,1,J765),1))</f>
        <v>1.04474272930649</v>
      </c>
      <c r="K766" s="30"/>
      <c r="L766" s="28"/>
      <c r="M766" s="28" t="n">
        <v>0</v>
      </c>
      <c r="N766" s="29" t="n">
        <f aca="false">IF(AND(ISNUMBER(M766),L766&gt;0),M766/L766,IF($B766=$B765,IF(N765=0,1,N765),1))</f>
        <v>0.845853658536585</v>
      </c>
      <c r="O766" s="30"/>
      <c r="P766" s="28"/>
      <c r="Q766" s="28" t="n">
        <v>0</v>
      </c>
      <c r="R766" s="29" t="n">
        <f aca="false">IF(AND(ISNUMBER(Q766),P766&gt;0),Q766/P766,IF($B766=$B765,IF(R765=0,1,R765),1))</f>
        <v>0.852601156069364</v>
      </c>
      <c r="S766" s="30"/>
      <c r="T766" s="31" t="n">
        <f aca="false">DAY(EOMONTH(C766,0))</f>
        <v>31</v>
      </c>
    </row>
    <row r="767" customFormat="false" ht="15" hidden="false" customHeight="false" outlineLevel="0" collapsed="false">
      <c r="A767" s="26" t="s">
        <v>88</v>
      </c>
      <c r="B767" s="26" t="s">
        <v>52</v>
      </c>
      <c r="C767" s="27" t="n">
        <v>46054</v>
      </c>
      <c r="D767" s="28"/>
      <c r="E767" s="28" t="n">
        <v>0</v>
      </c>
      <c r="F767" s="29" t="n">
        <f aca="false">IF(AND(ISNUMBER(E767),D767&gt;0),E767/D767,IF($B767=$B766,IF(F766=0,1,F766),1))</f>
        <v>1.37404580152672</v>
      </c>
      <c r="G767" s="30"/>
      <c r="H767" s="28"/>
      <c r="I767" s="28" t="n">
        <v>1020</v>
      </c>
      <c r="J767" s="29" t="n">
        <f aca="false">IF(AND(ISNUMBER(I767),H767&gt;0),I767/H767,IF($B767=$B766,IF(J766=0,1,J766),1))</f>
        <v>1.04474272930649</v>
      </c>
      <c r="K767" s="30"/>
      <c r="L767" s="28"/>
      <c r="M767" s="28" t="n">
        <v>0</v>
      </c>
      <c r="N767" s="29" t="n">
        <f aca="false">IF(AND(ISNUMBER(M767),L767&gt;0),M767/L767,IF($B767=$B766,IF(N766=0,1,N766),1))</f>
        <v>0.845853658536585</v>
      </c>
      <c r="O767" s="30"/>
      <c r="P767" s="28"/>
      <c r="Q767" s="28" t="n">
        <v>0</v>
      </c>
      <c r="R767" s="29" t="n">
        <f aca="false">IF(AND(ISNUMBER(Q767),P767&gt;0),Q767/P767,IF($B767=$B766,IF(R766=0,1,R766),1))</f>
        <v>0.852601156069364</v>
      </c>
      <c r="S767" s="30"/>
      <c r="T767" s="31" t="n">
        <f aca="false">DAY(EOMONTH(C767,0))</f>
        <v>28</v>
      </c>
    </row>
    <row r="768" customFormat="false" ht="15" hidden="false" customHeight="false" outlineLevel="0" collapsed="false">
      <c r="A768" s="26" t="s">
        <v>88</v>
      </c>
      <c r="B768" s="26" t="s">
        <v>52</v>
      </c>
      <c r="C768" s="27" t="n">
        <v>46082</v>
      </c>
      <c r="D768" s="28"/>
      <c r="E768" s="28" t="n">
        <v>0</v>
      </c>
      <c r="F768" s="29" t="n">
        <f aca="false">IF(AND(ISNUMBER(E768),D768&gt;0),E768/D768,IF($B768=$B767,IF(F767=0,1,F767),1))</f>
        <v>1.37404580152672</v>
      </c>
      <c r="G768" s="30"/>
      <c r="H768" s="28"/>
      <c r="I768" s="28" t="n">
        <v>989</v>
      </c>
      <c r="J768" s="29" t="n">
        <f aca="false">IF(AND(ISNUMBER(I768),H768&gt;0),I768/H768,IF($B768=$B767,IF(J767=0,1,J767),1))</f>
        <v>1.04474272930649</v>
      </c>
      <c r="K768" s="30"/>
      <c r="L768" s="28"/>
      <c r="M768" s="28" t="n">
        <v>0</v>
      </c>
      <c r="N768" s="29" t="n">
        <f aca="false">IF(AND(ISNUMBER(M768),L768&gt;0),M768/L768,IF($B768=$B767,IF(N767=0,1,N767),1))</f>
        <v>0.845853658536585</v>
      </c>
      <c r="O768" s="30"/>
      <c r="P768" s="28"/>
      <c r="Q768" s="28" t="n">
        <v>0</v>
      </c>
      <c r="R768" s="29" t="n">
        <f aca="false">IF(AND(ISNUMBER(Q768),P768&gt;0),Q768/P768,IF($B768=$B767,IF(R767=0,1,R767),1))</f>
        <v>0.852601156069364</v>
      </c>
      <c r="S768" s="30"/>
      <c r="T768" s="31" t="n">
        <f aca="false">DAY(EOMONTH(C768,0))</f>
        <v>31</v>
      </c>
    </row>
    <row r="769" customFormat="false" ht="15" hidden="false" customHeight="false" outlineLevel="0" collapsed="false">
      <c r="A769" s="26" t="s">
        <v>88</v>
      </c>
      <c r="B769" s="26" t="s">
        <v>52</v>
      </c>
      <c r="C769" s="27" t="n">
        <v>46113</v>
      </c>
      <c r="D769" s="28"/>
      <c r="E769" s="28" t="n">
        <v>0</v>
      </c>
      <c r="F769" s="29" t="n">
        <f aca="false">IF(AND(ISNUMBER(E769),D769&gt;0),E769/D769,IF($B769=$B768,IF(F768=0,1,F768),1))</f>
        <v>1.37404580152672</v>
      </c>
      <c r="G769" s="30"/>
      <c r="H769" s="28"/>
      <c r="I769" s="28" t="n">
        <v>465</v>
      </c>
      <c r="J769" s="29" t="n">
        <f aca="false">IF(AND(ISNUMBER(I769),H769&gt;0),I769/H769,IF($B769=$B768,IF(J768=0,1,J768),1))</f>
        <v>1.04474272930649</v>
      </c>
      <c r="K769" s="30"/>
      <c r="L769" s="28"/>
      <c r="M769" s="28" t="n">
        <v>0</v>
      </c>
      <c r="N769" s="29" t="n">
        <f aca="false">IF(AND(ISNUMBER(M769),L769&gt;0),M769/L769,IF($B769=$B768,IF(N768=0,1,N768),1))</f>
        <v>0.845853658536585</v>
      </c>
      <c r="O769" s="30"/>
      <c r="P769" s="28"/>
      <c r="Q769" s="28" t="n">
        <v>0</v>
      </c>
      <c r="R769" s="29" t="n">
        <f aca="false">IF(AND(ISNUMBER(Q769),P769&gt;0),Q769/P769,IF($B769=$B768,IF(R768=0,1,R768),1))</f>
        <v>0.852601156069364</v>
      </c>
      <c r="S769" s="30"/>
      <c r="T769" s="31" t="n">
        <f aca="false">DAY(EOMONTH(C769,0))</f>
        <v>30</v>
      </c>
    </row>
    <row r="770" customFormat="false" ht="15" hidden="false" customHeight="false" outlineLevel="0" collapsed="false">
      <c r="A770" s="26" t="s">
        <v>89</v>
      </c>
      <c r="B770" s="26" t="s">
        <v>53</v>
      </c>
      <c r="C770" s="27" t="n">
        <v>36161</v>
      </c>
      <c r="D770" s="28" t="n">
        <v>680</v>
      </c>
      <c r="E770" s="28" t="n">
        <v>513</v>
      </c>
      <c r="F770" s="29" t="n">
        <f aca="false">IF(AND(ISNUMBER(E770),D770&gt;0),E770/D770,IF($B770=$B769,IF(F769=0,1,F769),1))</f>
        <v>0.754411764705882</v>
      </c>
      <c r="G770" s="30" t="n">
        <f aca="false">IF(AND(ISNUMBER(E770),D770&gt;0),E770,D770*F770)</f>
        <v>513</v>
      </c>
      <c r="H770" s="28" t="n">
        <v>476</v>
      </c>
      <c r="I770" s="28" t="n">
        <v>1111</v>
      </c>
      <c r="J770" s="29" t="n">
        <f aca="false">IF(AND(ISNUMBER(I770),H770&gt;0),I770/H770,IF($B770=$B769,IF(J769=0,1,J769),1))</f>
        <v>2.33403361344538</v>
      </c>
      <c r="K770" s="30" t="n">
        <f aca="false">IF(AND(ISNUMBER(I770),H770&gt;0),I770,H770*J770)</f>
        <v>1111</v>
      </c>
      <c r="L770" s="28" t="n">
        <v>0</v>
      </c>
      <c r="M770" s="28" t="n">
        <v>0</v>
      </c>
      <c r="N770" s="29" t="n">
        <f aca="false">IF(AND(ISNUMBER(M770),L770&gt;0),M770/L770,IF($B770=$B769,IF(N769=0,1,N769),1))</f>
        <v>1</v>
      </c>
      <c r="O770" s="30" t="n">
        <f aca="false">IF(AND(ISNUMBER(M770),L770&gt;0),M770,L770*N770)</f>
        <v>0</v>
      </c>
      <c r="P770" s="28" t="n">
        <v>680</v>
      </c>
      <c r="Q770" s="28" t="n">
        <v>513</v>
      </c>
      <c r="R770" s="29" t="n">
        <f aca="false">IF(AND(ISNUMBER(Q770),P770&gt;0),Q770/P770,IF($B770=$B769,IF(R769=0,1,R769),1))</f>
        <v>0.754411764705882</v>
      </c>
      <c r="S770" s="30" t="n">
        <f aca="false">IF(AND(ISNUMBER(Q770),P770&gt;0),Q770,P770*R770)</f>
        <v>513</v>
      </c>
      <c r="T770" s="31" t="n">
        <f aca="false">DAY(EOMONTH(C770,0))</f>
        <v>31</v>
      </c>
    </row>
    <row r="771" customFormat="false" ht="15" hidden="false" customHeight="false" outlineLevel="0" collapsed="false">
      <c r="A771" s="26" t="s">
        <v>89</v>
      </c>
      <c r="B771" s="26" t="s">
        <v>53</v>
      </c>
      <c r="C771" s="27" t="n">
        <v>36192</v>
      </c>
      <c r="D771" s="28" t="n">
        <v>402</v>
      </c>
      <c r="E771" s="28" t="n">
        <v>511</v>
      </c>
      <c r="F771" s="29" t="n">
        <f aca="false">IF(AND(ISNUMBER(E771),D771&gt;0),E771/D771,IF($B771=$B770,IF(F770=0,1,F770),1))</f>
        <v>1.27114427860697</v>
      </c>
      <c r="G771" s="30" t="n">
        <f aca="false">IF(AND(ISNUMBER(E771),D771&gt;0),E771,D771*F771)</f>
        <v>511</v>
      </c>
      <c r="H771" s="28" t="n">
        <v>340</v>
      </c>
      <c r="I771" s="28" t="n">
        <v>1113</v>
      </c>
      <c r="J771" s="29" t="n">
        <f aca="false">IF(AND(ISNUMBER(I771),H771&gt;0),I771/H771,IF($B771=$B770,IF(J770=0,1,J770),1))</f>
        <v>3.27352941176471</v>
      </c>
      <c r="K771" s="30" t="n">
        <f aca="false">IF(AND(ISNUMBER(I771),H771&gt;0),I771,H771*J771)</f>
        <v>1113</v>
      </c>
      <c r="L771" s="28" t="n">
        <v>0</v>
      </c>
      <c r="M771" s="28" t="n">
        <v>0</v>
      </c>
      <c r="N771" s="29" t="n">
        <f aca="false">IF(AND(ISNUMBER(M771),L771&gt;0),M771/L771,IF($B771=$B770,IF(N770=0,1,N770),1))</f>
        <v>1</v>
      </c>
      <c r="O771" s="30" t="n">
        <f aca="false">IF(AND(ISNUMBER(M771),L771&gt;0),M771,L771*N771)</f>
        <v>0</v>
      </c>
      <c r="P771" s="28" t="n">
        <v>402</v>
      </c>
      <c r="Q771" s="28" t="n">
        <v>511</v>
      </c>
      <c r="R771" s="29" t="n">
        <f aca="false">IF(AND(ISNUMBER(Q771),P771&gt;0),Q771/P771,IF($B771=$B770,IF(R770=0,1,R770),1))</f>
        <v>1.27114427860697</v>
      </c>
      <c r="S771" s="30" t="n">
        <f aca="false">IF(AND(ISNUMBER(Q771),P771&gt;0),Q771,P771*R771)</f>
        <v>511</v>
      </c>
      <c r="T771" s="31" t="n">
        <f aca="false">DAY(EOMONTH(C771,0))</f>
        <v>28</v>
      </c>
    </row>
    <row r="772" customFormat="false" ht="15" hidden="false" customHeight="false" outlineLevel="0" collapsed="false">
      <c r="A772" s="26" t="s">
        <v>89</v>
      </c>
      <c r="B772" s="26" t="s">
        <v>53</v>
      </c>
      <c r="C772" s="27" t="n">
        <v>36220</v>
      </c>
      <c r="D772" s="28" t="n">
        <v>371</v>
      </c>
      <c r="E772" s="28" t="n">
        <v>533.666666666667</v>
      </c>
      <c r="F772" s="29" t="n">
        <f aca="false">IF(AND(ISNUMBER(E772),D772&gt;0),E772/D772,IF($B772=$B771,IF(F771=0,1,F771),1))</f>
        <v>1.43845462713387</v>
      </c>
      <c r="G772" s="30" t="n">
        <f aca="false">IF(AND(ISNUMBER(E772),D772&gt;0),E772,D772*F772)</f>
        <v>533.666666666667</v>
      </c>
      <c r="H772" s="28" t="n">
        <v>320</v>
      </c>
      <c r="I772" s="28" t="n">
        <v>1150</v>
      </c>
      <c r="J772" s="29" t="n">
        <f aca="false">IF(AND(ISNUMBER(I772),H772&gt;0),I772/H772,IF($B772=$B771,IF(J771=0,1,J771),1))</f>
        <v>3.59375</v>
      </c>
      <c r="K772" s="30" t="n">
        <f aca="false">IF(AND(ISNUMBER(I772),H772&gt;0),I772,H772*J772)</f>
        <v>1150</v>
      </c>
      <c r="L772" s="28" t="n">
        <v>0</v>
      </c>
      <c r="M772" s="28" t="n">
        <v>0</v>
      </c>
      <c r="N772" s="29" t="n">
        <f aca="false">IF(AND(ISNUMBER(M772),L772&gt;0),M772/L772,IF($B772=$B771,IF(N771=0,1,N771),1))</f>
        <v>1</v>
      </c>
      <c r="O772" s="30" t="n">
        <f aca="false">IF(AND(ISNUMBER(M772),L772&gt;0),M772,L772*N772)</f>
        <v>0</v>
      </c>
      <c r="P772" s="28" t="n">
        <v>371</v>
      </c>
      <c r="Q772" s="28" t="n">
        <v>533.666666666667</v>
      </c>
      <c r="R772" s="29" t="n">
        <f aca="false">IF(AND(ISNUMBER(Q772),P772&gt;0),Q772/P772,IF($B772=$B771,IF(R771=0,1,R771),1))</f>
        <v>1.43845462713387</v>
      </c>
      <c r="S772" s="30" t="n">
        <f aca="false">IF(AND(ISNUMBER(Q772),P772&gt;0),Q772,P772*R772)</f>
        <v>533.666666666667</v>
      </c>
      <c r="T772" s="31" t="n">
        <f aca="false">DAY(EOMONTH(C772,0))</f>
        <v>31</v>
      </c>
    </row>
    <row r="773" customFormat="false" ht="15" hidden="false" customHeight="false" outlineLevel="0" collapsed="false">
      <c r="A773" s="26" t="s">
        <v>89</v>
      </c>
      <c r="B773" s="26" t="s">
        <v>53</v>
      </c>
      <c r="C773" s="27" t="n">
        <v>36251</v>
      </c>
      <c r="D773" s="28" t="n">
        <v>447</v>
      </c>
      <c r="E773" s="28"/>
      <c r="F773" s="29" t="n">
        <f aca="false">IF(AND(ISNUMBER(E773),D773&gt;0),E773/D773,IF($B773=$B772,IF(F772=0,1,F772),1))</f>
        <v>1.43845462713387</v>
      </c>
      <c r="G773" s="30" t="n">
        <f aca="false">IF(AND(ISNUMBER(E773),D773&gt;0),E773,D773*F773)</f>
        <v>642.989218328841</v>
      </c>
      <c r="H773" s="28" t="n">
        <v>527</v>
      </c>
      <c r="I773" s="28"/>
      <c r="J773" s="29" t="n">
        <f aca="false">IF(AND(ISNUMBER(I773),H773&gt;0),I773/H773,IF($B773=$B772,IF(J772=0,1,J772),1))</f>
        <v>3.59375</v>
      </c>
      <c r="K773" s="30" t="n">
        <f aca="false">IF(AND(ISNUMBER(I773),H773&gt;0),I773,H773*J773)</f>
        <v>1893.90625</v>
      </c>
      <c r="L773" s="28" t="n">
        <v>0</v>
      </c>
      <c r="M773" s="28"/>
      <c r="N773" s="29" t="n">
        <f aca="false">IF(AND(ISNUMBER(M773),L773&gt;0),M773/L773,IF($B773=$B772,IF(N772=0,1,N772),1))</f>
        <v>1</v>
      </c>
      <c r="O773" s="30" t="n">
        <f aca="false">IF(AND(ISNUMBER(M773),L773&gt;0),M773,L773*N773)</f>
        <v>0</v>
      </c>
      <c r="P773" s="28" t="n">
        <v>447</v>
      </c>
      <c r="Q773" s="28"/>
      <c r="R773" s="29" t="n">
        <f aca="false">IF(AND(ISNUMBER(Q773),P773&gt;0),Q773/P773,IF($B773=$B772,IF(R772=0,1,R772),1))</f>
        <v>1.43845462713387</v>
      </c>
      <c r="S773" s="30" t="n">
        <f aca="false">IF(AND(ISNUMBER(Q773),P773&gt;0),Q773,P773*R773)</f>
        <v>642.989218328841</v>
      </c>
      <c r="T773" s="31" t="n">
        <f aca="false">DAY(EOMONTH(C773,0))</f>
        <v>30</v>
      </c>
    </row>
    <row r="774" customFormat="false" ht="15" hidden="false" customHeight="false" outlineLevel="0" collapsed="false">
      <c r="A774" s="26" t="s">
        <v>89</v>
      </c>
      <c r="B774" s="26" t="s">
        <v>53</v>
      </c>
      <c r="C774" s="27" t="n">
        <v>36281</v>
      </c>
      <c r="D774" s="28" t="n">
        <v>416</v>
      </c>
      <c r="E774" s="28"/>
      <c r="F774" s="29" t="n">
        <f aca="false">IF(AND(ISNUMBER(E774),D774&gt;0),E774/D774,IF($B774=$B773,IF(F773=0,1,F773),1))</f>
        <v>1.43845462713387</v>
      </c>
      <c r="G774" s="30" t="n">
        <f aca="false">IF(AND(ISNUMBER(E774),D774&gt;0),E774,D774*F774)</f>
        <v>598.397124887691</v>
      </c>
      <c r="H774" s="28" t="n">
        <v>448</v>
      </c>
      <c r="I774" s="28"/>
      <c r="J774" s="29" t="n">
        <f aca="false">IF(AND(ISNUMBER(I774),H774&gt;0),I774/H774,IF($B774=$B773,IF(J773=0,1,J773),1))</f>
        <v>3.59375</v>
      </c>
      <c r="K774" s="30" t="n">
        <f aca="false">IF(AND(ISNUMBER(I774),H774&gt;0),I774,H774*J774)</f>
        <v>1610</v>
      </c>
      <c r="L774" s="28" t="n">
        <v>0</v>
      </c>
      <c r="M774" s="28"/>
      <c r="N774" s="29" t="n">
        <f aca="false">IF(AND(ISNUMBER(M774),L774&gt;0),M774/L774,IF($B774=$B773,IF(N773=0,1,N773),1))</f>
        <v>1</v>
      </c>
      <c r="O774" s="30" t="n">
        <f aca="false">IF(AND(ISNUMBER(M774),L774&gt;0),M774,L774*N774)</f>
        <v>0</v>
      </c>
      <c r="P774" s="28" t="n">
        <v>416</v>
      </c>
      <c r="Q774" s="28"/>
      <c r="R774" s="29" t="n">
        <f aca="false">IF(AND(ISNUMBER(Q774),P774&gt;0),Q774/P774,IF($B774=$B773,IF(R773=0,1,R773),1))</f>
        <v>1.43845462713387</v>
      </c>
      <c r="S774" s="30" t="n">
        <f aca="false">IF(AND(ISNUMBER(Q774),P774&gt;0),Q774,P774*R774)</f>
        <v>598.397124887691</v>
      </c>
      <c r="T774" s="31" t="n">
        <f aca="false">DAY(EOMONTH(C774,0))</f>
        <v>31</v>
      </c>
    </row>
    <row r="775" customFormat="false" ht="15" hidden="false" customHeight="false" outlineLevel="0" collapsed="false">
      <c r="A775" s="26" t="s">
        <v>89</v>
      </c>
      <c r="B775" s="26" t="s">
        <v>53</v>
      </c>
      <c r="C775" s="27" t="n">
        <v>36312</v>
      </c>
      <c r="D775" s="28" t="n">
        <v>366</v>
      </c>
      <c r="E775" s="28"/>
      <c r="F775" s="29" t="n">
        <f aca="false">IF(AND(ISNUMBER(E775),D775&gt;0),E775/D775,IF($B775=$B774,IF(F774=0,1,F774),1))</f>
        <v>1.43845462713387</v>
      </c>
      <c r="G775" s="30" t="n">
        <f aca="false">IF(AND(ISNUMBER(E775),D775&gt;0),E775,D775*F775)</f>
        <v>526.474393530998</v>
      </c>
      <c r="H775" s="28" t="n">
        <v>325</v>
      </c>
      <c r="I775" s="28"/>
      <c r="J775" s="29" t="n">
        <f aca="false">IF(AND(ISNUMBER(I775),H775&gt;0),I775/H775,IF($B775=$B774,IF(J774=0,1,J774),1))</f>
        <v>3.59375</v>
      </c>
      <c r="K775" s="30" t="n">
        <f aca="false">IF(AND(ISNUMBER(I775),H775&gt;0),I775,H775*J775)</f>
        <v>1167.96875</v>
      </c>
      <c r="L775" s="28" t="n">
        <v>0</v>
      </c>
      <c r="M775" s="28"/>
      <c r="N775" s="29" t="n">
        <f aca="false">IF(AND(ISNUMBER(M775),L775&gt;0),M775/L775,IF($B775=$B774,IF(N774=0,1,N774),1))</f>
        <v>1</v>
      </c>
      <c r="O775" s="30" t="n">
        <f aca="false">IF(AND(ISNUMBER(M775),L775&gt;0),M775,L775*N775)</f>
        <v>0</v>
      </c>
      <c r="P775" s="28" t="n">
        <v>366</v>
      </c>
      <c r="Q775" s="28"/>
      <c r="R775" s="29" t="n">
        <f aca="false">IF(AND(ISNUMBER(Q775),P775&gt;0),Q775/P775,IF($B775=$B774,IF(R774=0,1,R774),1))</f>
        <v>1.43845462713387</v>
      </c>
      <c r="S775" s="30" t="n">
        <f aca="false">IF(AND(ISNUMBER(Q775),P775&gt;0),Q775,P775*R775)</f>
        <v>526.474393530998</v>
      </c>
      <c r="T775" s="31" t="n">
        <f aca="false">DAY(EOMONTH(C775,0))</f>
        <v>30</v>
      </c>
    </row>
    <row r="776" customFormat="false" ht="15" hidden="false" customHeight="false" outlineLevel="0" collapsed="false">
      <c r="A776" s="26" t="s">
        <v>89</v>
      </c>
      <c r="B776" s="26" t="s">
        <v>53</v>
      </c>
      <c r="C776" s="27" t="n">
        <v>36342</v>
      </c>
      <c r="D776" s="28" t="n">
        <v>447</v>
      </c>
      <c r="E776" s="28"/>
      <c r="F776" s="29" t="n">
        <f aca="false">IF(AND(ISNUMBER(E776),D776&gt;0),E776/D776,IF($B776=$B775,IF(F775=0,1,F775),1))</f>
        <v>1.43845462713387</v>
      </c>
      <c r="G776" s="30" t="n">
        <f aca="false">IF(AND(ISNUMBER(E776),D776&gt;0),E776,D776*F776)</f>
        <v>642.989218328841</v>
      </c>
      <c r="H776" s="28" t="n">
        <v>267</v>
      </c>
      <c r="I776" s="28"/>
      <c r="J776" s="29" t="n">
        <f aca="false">IF(AND(ISNUMBER(I776),H776&gt;0),I776/H776,IF($B776=$B775,IF(J775=0,1,J775),1))</f>
        <v>3.59375</v>
      </c>
      <c r="K776" s="30" t="n">
        <f aca="false">IF(AND(ISNUMBER(I776),H776&gt;0),I776,H776*J776)</f>
        <v>959.53125</v>
      </c>
      <c r="L776" s="28" t="n">
        <v>0</v>
      </c>
      <c r="M776" s="28"/>
      <c r="N776" s="29" t="n">
        <f aca="false">IF(AND(ISNUMBER(M776),L776&gt;0),M776/L776,IF($B776=$B775,IF(N775=0,1,N775),1))</f>
        <v>1</v>
      </c>
      <c r="O776" s="30" t="n">
        <f aca="false">IF(AND(ISNUMBER(M776),L776&gt;0),M776,L776*N776)</f>
        <v>0</v>
      </c>
      <c r="P776" s="28" t="n">
        <v>447</v>
      </c>
      <c r="Q776" s="28"/>
      <c r="R776" s="29" t="n">
        <f aca="false">IF(AND(ISNUMBER(Q776),P776&gt;0),Q776/P776,IF($B776=$B775,IF(R775=0,1,R775),1))</f>
        <v>1.43845462713387</v>
      </c>
      <c r="S776" s="30" t="n">
        <f aca="false">IF(AND(ISNUMBER(Q776),P776&gt;0),Q776,P776*R776)</f>
        <v>642.989218328841</v>
      </c>
      <c r="T776" s="31" t="n">
        <f aca="false">DAY(EOMONTH(C776,0))</f>
        <v>31</v>
      </c>
    </row>
    <row r="777" customFormat="false" ht="15" hidden="false" customHeight="false" outlineLevel="0" collapsed="false">
      <c r="A777" s="26" t="s">
        <v>89</v>
      </c>
      <c r="B777" s="26" t="s">
        <v>53</v>
      </c>
      <c r="C777" s="27" t="n">
        <v>36373</v>
      </c>
      <c r="D777" s="28" t="n">
        <v>426</v>
      </c>
      <c r="E777" s="28"/>
      <c r="F777" s="29" t="n">
        <f aca="false">IF(AND(ISNUMBER(E777),D777&gt;0),E777/D777,IF($B777=$B776,IF(F776=0,1,F776),1))</f>
        <v>1.43845462713387</v>
      </c>
      <c r="G777" s="30" t="n">
        <f aca="false">IF(AND(ISNUMBER(E777),D777&gt;0),E777,D777*F777)</f>
        <v>612.78167115903</v>
      </c>
      <c r="H777" s="28" t="n">
        <v>428</v>
      </c>
      <c r="I777" s="28"/>
      <c r="J777" s="29" t="n">
        <f aca="false">IF(AND(ISNUMBER(I777),H777&gt;0),I777/H777,IF($B777=$B776,IF(J776=0,1,J776),1))</f>
        <v>3.59375</v>
      </c>
      <c r="K777" s="30" t="n">
        <f aca="false">IF(AND(ISNUMBER(I777),H777&gt;0),I777,H777*J777)</f>
        <v>1538.125</v>
      </c>
      <c r="L777" s="28" t="n">
        <v>0</v>
      </c>
      <c r="M777" s="28"/>
      <c r="N777" s="29" t="n">
        <f aca="false">IF(AND(ISNUMBER(M777),L777&gt;0),M777/L777,IF($B777=$B776,IF(N776=0,1,N776),1))</f>
        <v>1</v>
      </c>
      <c r="O777" s="30" t="n">
        <f aca="false">IF(AND(ISNUMBER(M777),L777&gt;0),M777,L777*N777)</f>
        <v>0</v>
      </c>
      <c r="P777" s="28" t="n">
        <v>426</v>
      </c>
      <c r="Q777" s="28"/>
      <c r="R777" s="29" t="n">
        <f aca="false">IF(AND(ISNUMBER(Q777),P777&gt;0),Q777/P777,IF($B777=$B776,IF(R776=0,1,R776),1))</f>
        <v>1.43845462713387</v>
      </c>
      <c r="S777" s="30" t="n">
        <f aca="false">IF(AND(ISNUMBER(Q777),P777&gt;0),Q777,P777*R777)</f>
        <v>612.78167115903</v>
      </c>
      <c r="T777" s="31" t="n">
        <f aca="false">DAY(EOMONTH(C777,0))</f>
        <v>31</v>
      </c>
    </row>
    <row r="778" customFormat="false" ht="15" hidden="false" customHeight="false" outlineLevel="0" collapsed="false">
      <c r="A778" s="26" t="s">
        <v>89</v>
      </c>
      <c r="B778" s="26" t="s">
        <v>53</v>
      </c>
      <c r="C778" s="27" t="n">
        <v>36404</v>
      </c>
      <c r="D778" s="28" t="n">
        <v>396</v>
      </c>
      <c r="E778" s="28" t="n">
        <v>425</v>
      </c>
      <c r="F778" s="29" t="n">
        <f aca="false">IF(AND(ISNUMBER(E778),D778&gt;0),E778/D778,IF($B778=$B777,IF(F777=0,1,F777),1))</f>
        <v>1.07323232323232</v>
      </c>
      <c r="G778" s="30" t="n">
        <f aca="false">IF(AND(ISNUMBER(E778),D778&gt;0),E778,D778*F778)</f>
        <v>425</v>
      </c>
      <c r="H778" s="28" t="n">
        <v>1050</v>
      </c>
      <c r="I778" s="28" t="n">
        <v>2874</v>
      </c>
      <c r="J778" s="29" t="n">
        <f aca="false">IF(AND(ISNUMBER(I778),H778&gt;0),I778/H778,IF($B778=$B777,IF(J777=0,1,J777),1))</f>
        <v>2.73714285714286</v>
      </c>
      <c r="K778" s="30" t="n">
        <f aca="false">IF(AND(ISNUMBER(I778),H778&gt;0),I778,H778*J778)</f>
        <v>2874</v>
      </c>
      <c r="L778" s="28" t="n">
        <v>0</v>
      </c>
      <c r="M778" s="28" t="n">
        <v>0</v>
      </c>
      <c r="N778" s="29" t="n">
        <f aca="false">IF(AND(ISNUMBER(M778),L778&gt;0),M778/L778,IF($B778=$B777,IF(N777=0,1,N777),1))</f>
        <v>1</v>
      </c>
      <c r="O778" s="30" t="n">
        <f aca="false">IF(AND(ISNUMBER(M778),L778&gt;0),M778,L778*N778)</f>
        <v>0</v>
      </c>
      <c r="P778" s="28" t="n">
        <v>396</v>
      </c>
      <c r="Q778" s="28" t="n">
        <v>425</v>
      </c>
      <c r="R778" s="29" t="n">
        <f aca="false">IF(AND(ISNUMBER(Q778),P778&gt;0),Q778/P778,IF($B778=$B777,IF(R777=0,1,R777),1))</f>
        <v>1.07323232323232</v>
      </c>
      <c r="S778" s="30" t="n">
        <f aca="false">IF(AND(ISNUMBER(Q778),P778&gt;0),Q778,P778*R778)</f>
        <v>425</v>
      </c>
      <c r="T778" s="31" t="n">
        <f aca="false">DAY(EOMONTH(C778,0))</f>
        <v>30</v>
      </c>
    </row>
    <row r="779" customFormat="false" ht="15" hidden="false" customHeight="false" outlineLevel="0" collapsed="false">
      <c r="A779" s="26" t="s">
        <v>89</v>
      </c>
      <c r="B779" s="26" t="s">
        <v>53</v>
      </c>
      <c r="C779" s="27" t="n">
        <v>36434</v>
      </c>
      <c r="D779" s="28" t="n">
        <v>355</v>
      </c>
      <c r="E779" s="28" t="n">
        <v>384</v>
      </c>
      <c r="F779" s="29" t="n">
        <f aca="false">IF(AND(ISNUMBER(E779),D779&gt;0),E779/D779,IF($B779=$B778,IF(F778=0,1,F778),1))</f>
        <v>1.08169014084507</v>
      </c>
      <c r="G779" s="30" t="n">
        <f aca="false">IF(AND(ISNUMBER(E779),D779&gt;0),E779,D779*F779)</f>
        <v>384</v>
      </c>
      <c r="H779" s="28" t="n">
        <v>676</v>
      </c>
      <c r="I779" s="28" t="n">
        <v>2020</v>
      </c>
      <c r="J779" s="29" t="n">
        <f aca="false">IF(AND(ISNUMBER(I779),H779&gt;0),I779/H779,IF($B779=$B778,IF(J778=0,1,J778),1))</f>
        <v>2.98816568047337</v>
      </c>
      <c r="K779" s="30" t="n">
        <f aca="false">IF(AND(ISNUMBER(I779),H779&gt;0),I779,H779*J779)</f>
        <v>2020</v>
      </c>
      <c r="L779" s="28" t="n">
        <v>0</v>
      </c>
      <c r="M779" s="28" t="n">
        <v>0</v>
      </c>
      <c r="N779" s="29" t="n">
        <f aca="false">IF(AND(ISNUMBER(M779),L779&gt;0),M779/L779,IF($B779=$B778,IF(N778=0,1,N778),1))</f>
        <v>1</v>
      </c>
      <c r="O779" s="30" t="n">
        <f aca="false">IF(AND(ISNUMBER(M779),L779&gt;0),M779,L779*N779)</f>
        <v>0</v>
      </c>
      <c r="P779" s="28" t="n">
        <v>355</v>
      </c>
      <c r="Q779" s="28" t="n">
        <v>384</v>
      </c>
      <c r="R779" s="29" t="n">
        <f aca="false">IF(AND(ISNUMBER(Q779),P779&gt;0),Q779/P779,IF($B779=$B778,IF(R778=0,1,R778),1))</f>
        <v>1.08169014084507</v>
      </c>
      <c r="S779" s="30" t="n">
        <f aca="false">IF(AND(ISNUMBER(Q779),P779&gt;0),Q779,P779*R779)</f>
        <v>384</v>
      </c>
      <c r="T779" s="31" t="n">
        <f aca="false">DAY(EOMONTH(C779,0))</f>
        <v>31</v>
      </c>
    </row>
    <row r="780" customFormat="false" ht="15" hidden="false" customHeight="false" outlineLevel="0" collapsed="false">
      <c r="A780" s="26" t="s">
        <v>89</v>
      </c>
      <c r="B780" s="26" t="s">
        <v>53</v>
      </c>
      <c r="C780" s="27" t="n">
        <v>36465</v>
      </c>
      <c r="D780" s="28" t="n">
        <v>305</v>
      </c>
      <c r="E780" s="28" t="n">
        <v>359</v>
      </c>
      <c r="F780" s="29" t="n">
        <f aca="false">IF(AND(ISNUMBER(E780),D780&gt;0),E780/D780,IF($B780=$B779,IF(F779=0,1,F779),1))</f>
        <v>1.17704918032787</v>
      </c>
      <c r="G780" s="30" t="n">
        <f aca="false">IF(AND(ISNUMBER(E780),D780&gt;0),E780,D780*F780)</f>
        <v>359</v>
      </c>
      <c r="H780" s="28" t="n">
        <v>511</v>
      </c>
      <c r="I780" s="28" t="n">
        <v>1902</v>
      </c>
      <c r="J780" s="29" t="n">
        <f aca="false">IF(AND(ISNUMBER(I780),H780&gt;0),I780/H780,IF($B780=$B779,IF(J779=0,1,J779),1))</f>
        <v>3.72211350293542</v>
      </c>
      <c r="K780" s="30" t="n">
        <f aca="false">IF(AND(ISNUMBER(I780),H780&gt;0),I780,H780*J780)</f>
        <v>1902</v>
      </c>
      <c r="L780" s="28" t="n">
        <v>0</v>
      </c>
      <c r="M780" s="28" t="n">
        <v>0</v>
      </c>
      <c r="N780" s="29" t="n">
        <f aca="false">IF(AND(ISNUMBER(M780),L780&gt;0),M780/L780,IF($B780=$B779,IF(N779=0,1,N779),1))</f>
        <v>1</v>
      </c>
      <c r="O780" s="30" t="n">
        <f aca="false">IF(AND(ISNUMBER(M780),L780&gt;0),M780,L780*N780)</f>
        <v>0</v>
      </c>
      <c r="P780" s="28" t="n">
        <v>305</v>
      </c>
      <c r="Q780" s="28" t="n">
        <v>359</v>
      </c>
      <c r="R780" s="29" t="n">
        <f aca="false">IF(AND(ISNUMBER(Q780),P780&gt;0),Q780/P780,IF($B780=$B779,IF(R779=0,1,R779),1))</f>
        <v>1.17704918032787</v>
      </c>
      <c r="S780" s="30" t="n">
        <f aca="false">IF(AND(ISNUMBER(Q780),P780&gt;0),Q780,P780*R780)</f>
        <v>359</v>
      </c>
      <c r="T780" s="31" t="n">
        <f aca="false">DAY(EOMONTH(C780,0))</f>
        <v>30</v>
      </c>
    </row>
    <row r="781" customFormat="false" ht="15" hidden="false" customHeight="false" outlineLevel="0" collapsed="false">
      <c r="A781" s="26" t="s">
        <v>89</v>
      </c>
      <c r="B781" s="26" t="s">
        <v>53</v>
      </c>
      <c r="C781" s="27" t="n">
        <v>36495</v>
      </c>
      <c r="D781" s="28" t="n">
        <v>299</v>
      </c>
      <c r="E781" s="28"/>
      <c r="F781" s="29" t="n">
        <f aca="false">IF(AND(ISNUMBER(E781),D781&gt;0),E781/D781,IF($B781=$B780,IF(F780=0,1,F780),1))</f>
        <v>1.17704918032787</v>
      </c>
      <c r="G781" s="30" t="n">
        <f aca="false">IF(AND(ISNUMBER(E781),D781&gt;0),E781,D781*F781)</f>
        <v>351.937704918033</v>
      </c>
      <c r="H781" s="28" t="n">
        <v>417</v>
      </c>
      <c r="I781" s="28"/>
      <c r="J781" s="29" t="n">
        <f aca="false">IF(AND(ISNUMBER(I781),H781&gt;0),I781/H781,IF($B781=$B780,IF(J780=0,1,J780),1))</f>
        <v>3.72211350293542</v>
      </c>
      <c r="K781" s="30" t="n">
        <f aca="false">IF(AND(ISNUMBER(I781),H781&gt;0),I781,H781*J781)</f>
        <v>1552.12133072407</v>
      </c>
      <c r="L781" s="28" t="n">
        <v>0</v>
      </c>
      <c r="M781" s="28"/>
      <c r="N781" s="29" t="n">
        <f aca="false">IF(AND(ISNUMBER(M781),L781&gt;0),M781/L781,IF($B781=$B780,IF(N780=0,1,N780),1))</f>
        <v>1</v>
      </c>
      <c r="O781" s="30" t="n">
        <f aca="false">IF(AND(ISNUMBER(M781),L781&gt;0),M781,L781*N781)</f>
        <v>0</v>
      </c>
      <c r="P781" s="28" t="n">
        <v>299</v>
      </c>
      <c r="Q781" s="28"/>
      <c r="R781" s="29" t="n">
        <f aca="false">IF(AND(ISNUMBER(Q781),P781&gt;0),Q781/P781,IF($B781=$B780,IF(R780=0,1,R780),1))</f>
        <v>1.17704918032787</v>
      </c>
      <c r="S781" s="30" t="n">
        <f aca="false">IF(AND(ISNUMBER(Q781),P781&gt;0),Q781,P781*R781)</f>
        <v>351.937704918033</v>
      </c>
      <c r="T781" s="31" t="n">
        <f aca="false">DAY(EOMONTH(C781,0))</f>
        <v>31</v>
      </c>
    </row>
    <row r="782" customFormat="false" ht="15" hidden="false" customHeight="false" outlineLevel="0" collapsed="false">
      <c r="A782" s="26" t="s">
        <v>89</v>
      </c>
      <c r="B782" s="26" t="s">
        <v>53</v>
      </c>
      <c r="C782" s="27" t="n">
        <v>36526</v>
      </c>
      <c r="D782" s="28" t="n">
        <v>283</v>
      </c>
      <c r="E782" s="28"/>
      <c r="F782" s="29" t="n">
        <f aca="false">IF(AND(ISNUMBER(E782),D782&gt;0),E782/D782,IF($B782=$B781,IF(F781=0,1,F781),1))</f>
        <v>1.17704918032787</v>
      </c>
      <c r="G782" s="30" t="n">
        <f aca="false">IF(AND(ISNUMBER(E782),D782&gt;0),E782,D782*F782)</f>
        <v>333.104918032787</v>
      </c>
      <c r="H782" s="28" t="n">
        <v>497</v>
      </c>
      <c r="I782" s="28"/>
      <c r="J782" s="29" t="n">
        <f aca="false">IF(AND(ISNUMBER(I782),H782&gt;0),I782/H782,IF($B782=$B781,IF(J781=0,1,J781),1))</f>
        <v>3.72211350293542</v>
      </c>
      <c r="K782" s="30" t="n">
        <f aca="false">IF(AND(ISNUMBER(I782),H782&gt;0),I782,H782*J782)</f>
        <v>1849.8904109589</v>
      </c>
      <c r="L782" s="28" t="n">
        <v>0</v>
      </c>
      <c r="M782" s="28"/>
      <c r="N782" s="29" t="n">
        <f aca="false">IF(AND(ISNUMBER(M782),L782&gt;0),M782/L782,IF($B782=$B781,IF(N781=0,1,N781),1))</f>
        <v>1</v>
      </c>
      <c r="O782" s="30" t="n">
        <f aca="false">IF(AND(ISNUMBER(M782),L782&gt;0),M782,L782*N782)</f>
        <v>0</v>
      </c>
      <c r="P782" s="28" t="n">
        <v>283</v>
      </c>
      <c r="Q782" s="28"/>
      <c r="R782" s="29" t="n">
        <f aca="false">IF(AND(ISNUMBER(Q782),P782&gt;0),Q782/P782,IF($B782=$B781,IF(R781=0,1,R781),1))</f>
        <v>1.17704918032787</v>
      </c>
      <c r="S782" s="30" t="n">
        <f aca="false">IF(AND(ISNUMBER(Q782),P782&gt;0),Q782,P782*R782)</f>
        <v>333.104918032787</v>
      </c>
      <c r="T782" s="31" t="n">
        <f aca="false">DAY(EOMONTH(C782,0))</f>
        <v>31</v>
      </c>
    </row>
    <row r="783" customFormat="false" ht="15" hidden="false" customHeight="false" outlineLevel="0" collapsed="false">
      <c r="A783" s="26" t="s">
        <v>89</v>
      </c>
      <c r="B783" s="26" t="s">
        <v>53</v>
      </c>
      <c r="C783" s="27" t="n">
        <v>36557</v>
      </c>
      <c r="D783" s="28" t="n">
        <v>243</v>
      </c>
      <c r="E783" s="28"/>
      <c r="F783" s="29" t="n">
        <f aca="false">IF(AND(ISNUMBER(E783),D783&gt;0),E783/D783,IF($B783=$B782,IF(F782=0,1,F782),1))</f>
        <v>1.17704918032787</v>
      </c>
      <c r="G783" s="30" t="n">
        <f aca="false">IF(AND(ISNUMBER(E783),D783&gt;0),E783,D783*F783)</f>
        <v>286.022950819672</v>
      </c>
      <c r="H783" s="28" t="n">
        <v>525</v>
      </c>
      <c r="I783" s="28"/>
      <c r="J783" s="29" t="n">
        <f aca="false">IF(AND(ISNUMBER(I783),H783&gt;0),I783/H783,IF($B783=$B782,IF(J782=0,1,J782),1))</f>
        <v>3.72211350293542</v>
      </c>
      <c r="K783" s="30" t="n">
        <f aca="false">IF(AND(ISNUMBER(I783),H783&gt;0),I783,H783*J783)</f>
        <v>1954.1095890411</v>
      </c>
      <c r="L783" s="28" t="n">
        <v>0</v>
      </c>
      <c r="M783" s="28"/>
      <c r="N783" s="29" t="n">
        <f aca="false">IF(AND(ISNUMBER(M783),L783&gt;0),M783/L783,IF($B783=$B782,IF(N782=0,1,N782),1))</f>
        <v>1</v>
      </c>
      <c r="O783" s="30" t="n">
        <f aca="false">IF(AND(ISNUMBER(M783),L783&gt;0),M783,L783*N783)</f>
        <v>0</v>
      </c>
      <c r="P783" s="28" t="n">
        <v>243</v>
      </c>
      <c r="Q783" s="28"/>
      <c r="R783" s="29" t="n">
        <f aca="false">IF(AND(ISNUMBER(Q783),P783&gt;0),Q783/P783,IF($B783=$B782,IF(R782=0,1,R782),1))</f>
        <v>1.17704918032787</v>
      </c>
      <c r="S783" s="30" t="n">
        <f aca="false">IF(AND(ISNUMBER(Q783),P783&gt;0),Q783,P783*R783)</f>
        <v>286.022950819672</v>
      </c>
      <c r="T783" s="31" t="n">
        <f aca="false">DAY(EOMONTH(C783,0))</f>
        <v>29</v>
      </c>
    </row>
    <row r="784" customFormat="false" ht="15" hidden="false" customHeight="false" outlineLevel="0" collapsed="false">
      <c r="A784" s="26" t="s">
        <v>89</v>
      </c>
      <c r="B784" s="26" t="s">
        <v>53</v>
      </c>
      <c r="C784" s="27" t="n">
        <v>36586</v>
      </c>
      <c r="D784" s="28" t="n">
        <v>242</v>
      </c>
      <c r="E784" s="28"/>
      <c r="F784" s="29" t="n">
        <f aca="false">IF(AND(ISNUMBER(E784),D784&gt;0),E784/D784,IF($B784=$B783,IF(F783=0,1,F783),1))</f>
        <v>1.17704918032787</v>
      </c>
      <c r="G784" s="30" t="n">
        <f aca="false">IF(AND(ISNUMBER(E784),D784&gt;0),E784,D784*F784)</f>
        <v>284.845901639344</v>
      </c>
      <c r="H784" s="28" t="n">
        <v>406</v>
      </c>
      <c r="I784" s="28"/>
      <c r="J784" s="29" t="n">
        <f aca="false">IF(AND(ISNUMBER(I784),H784&gt;0),I784/H784,IF($B784=$B783,IF(J783=0,1,J783),1))</f>
        <v>3.72211350293542</v>
      </c>
      <c r="K784" s="30" t="n">
        <f aca="false">IF(AND(ISNUMBER(I784),H784&gt;0),I784,H784*J784)</f>
        <v>1511.17808219178</v>
      </c>
      <c r="L784" s="28" t="n">
        <v>0</v>
      </c>
      <c r="M784" s="28"/>
      <c r="N784" s="29" t="n">
        <f aca="false">IF(AND(ISNUMBER(M784),L784&gt;0),M784/L784,IF($B784=$B783,IF(N783=0,1,N783),1))</f>
        <v>1</v>
      </c>
      <c r="O784" s="30" t="n">
        <f aca="false">IF(AND(ISNUMBER(M784),L784&gt;0),M784,L784*N784)</f>
        <v>0</v>
      </c>
      <c r="P784" s="28" t="n">
        <v>242</v>
      </c>
      <c r="Q784" s="28"/>
      <c r="R784" s="29" t="n">
        <f aca="false">IF(AND(ISNUMBER(Q784),P784&gt;0),Q784/P784,IF($B784=$B783,IF(R783=0,1,R783),1))</f>
        <v>1.17704918032787</v>
      </c>
      <c r="S784" s="30" t="n">
        <f aca="false">IF(AND(ISNUMBER(Q784),P784&gt;0),Q784,P784*R784)</f>
        <v>284.845901639344</v>
      </c>
      <c r="T784" s="31" t="n">
        <f aca="false">DAY(EOMONTH(C784,0))</f>
        <v>31</v>
      </c>
    </row>
    <row r="785" customFormat="false" ht="15" hidden="false" customHeight="false" outlineLevel="0" collapsed="false">
      <c r="A785" s="26" t="s">
        <v>89</v>
      </c>
      <c r="B785" s="26" t="s">
        <v>53</v>
      </c>
      <c r="C785" s="27" t="n">
        <v>36617</v>
      </c>
      <c r="D785" s="28" t="n">
        <v>206</v>
      </c>
      <c r="E785" s="28" t="n">
        <v>298</v>
      </c>
      <c r="F785" s="29" t="n">
        <f aca="false">IF(AND(ISNUMBER(E785),D785&gt;0),E785/D785,IF($B785=$B784,IF(F784=0,1,F784),1))</f>
        <v>1.44660194174757</v>
      </c>
      <c r="G785" s="30" t="n">
        <f aca="false">IF(AND(ISNUMBER(E785),D785&gt;0),E785,D785*F785)</f>
        <v>298</v>
      </c>
      <c r="H785" s="28" t="n">
        <v>291</v>
      </c>
      <c r="I785" s="28" t="n">
        <v>1247</v>
      </c>
      <c r="J785" s="29" t="n">
        <f aca="false">IF(AND(ISNUMBER(I785),H785&gt;0),I785/H785,IF($B785=$B784,IF(J784=0,1,J784),1))</f>
        <v>4.28522336769759</v>
      </c>
      <c r="K785" s="30" t="n">
        <f aca="false">IF(AND(ISNUMBER(I785),H785&gt;0),I785,H785*J785)</f>
        <v>1247</v>
      </c>
      <c r="L785" s="28" t="n">
        <v>0</v>
      </c>
      <c r="M785" s="28" t="n">
        <v>0</v>
      </c>
      <c r="N785" s="29" t="n">
        <f aca="false">IF(AND(ISNUMBER(M785),L785&gt;0),M785/L785,IF($B785=$B784,IF(N784=0,1,N784),1))</f>
        <v>1</v>
      </c>
      <c r="O785" s="30" t="n">
        <f aca="false">IF(AND(ISNUMBER(M785),L785&gt;0),M785,L785*N785)</f>
        <v>0</v>
      </c>
      <c r="P785" s="28" t="n">
        <v>206</v>
      </c>
      <c r="Q785" s="28" t="n">
        <v>298</v>
      </c>
      <c r="R785" s="29" t="n">
        <f aca="false">IF(AND(ISNUMBER(Q785),P785&gt;0),Q785/P785,IF($B785=$B784,IF(R784=0,1,R784),1))</f>
        <v>1.44660194174757</v>
      </c>
      <c r="S785" s="30" t="n">
        <f aca="false">IF(AND(ISNUMBER(Q785),P785&gt;0),Q785,P785*R785)</f>
        <v>298</v>
      </c>
      <c r="T785" s="31" t="n">
        <f aca="false">DAY(EOMONTH(C785,0))</f>
        <v>30</v>
      </c>
    </row>
    <row r="786" customFormat="false" ht="15" hidden="false" customHeight="false" outlineLevel="0" collapsed="false">
      <c r="A786" s="26" t="s">
        <v>89</v>
      </c>
      <c r="B786" s="26" t="s">
        <v>53</v>
      </c>
      <c r="C786" s="27" t="n">
        <v>36647</v>
      </c>
      <c r="D786" s="28" t="n">
        <v>205</v>
      </c>
      <c r="E786" s="28"/>
      <c r="F786" s="29" t="n">
        <f aca="false">IF(AND(ISNUMBER(E786),D786&gt;0),E786/D786,IF($B786=$B785,IF(F785=0,1,F785),1))</f>
        <v>1.44660194174757</v>
      </c>
      <c r="G786" s="30" t="n">
        <f aca="false">IF(AND(ISNUMBER(E786),D786&gt;0),E786,D786*F786)</f>
        <v>296.553398058252</v>
      </c>
      <c r="H786" s="28" t="n">
        <v>314</v>
      </c>
      <c r="I786" s="28"/>
      <c r="J786" s="29" t="n">
        <f aca="false">IF(AND(ISNUMBER(I786),H786&gt;0),I786/H786,IF($B786=$B785,IF(J785=0,1,J785),1))</f>
        <v>4.28522336769759</v>
      </c>
      <c r="K786" s="30" t="n">
        <f aca="false">IF(AND(ISNUMBER(I786),H786&gt;0),I786,H786*J786)</f>
        <v>1345.56013745704</v>
      </c>
      <c r="L786" s="28" t="n">
        <v>0</v>
      </c>
      <c r="M786" s="28"/>
      <c r="N786" s="29" t="n">
        <f aca="false">IF(AND(ISNUMBER(M786),L786&gt;0),M786/L786,IF($B786=$B785,IF(N785=0,1,N785),1))</f>
        <v>1</v>
      </c>
      <c r="O786" s="30" t="n">
        <f aca="false">IF(AND(ISNUMBER(M786),L786&gt;0),M786,L786*N786)</f>
        <v>0</v>
      </c>
      <c r="P786" s="28" t="n">
        <v>205</v>
      </c>
      <c r="Q786" s="28"/>
      <c r="R786" s="29" t="n">
        <f aca="false">IF(AND(ISNUMBER(Q786),P786&gt;0),Q786/P786,IF($B786=$B785,IF(R785=0,1,R785),1))</f>
        <v>1.44660194174757</v>
      </c>
      <c r="S786" s="30" t="n">
        <f aca="false">IF(AND(ISNUMBER(Q786),P786&gt;0),Q786,P786*R786)</f>
        <v>296.553398058252</v>
      </c>
      <c r="T786" s="31" t="n">
        <f aca="false">DAY(EOMONTH(C786,0))</f>
        <v>31</v>
      </c>
    </row>
    <row r="787" customFormat="false" ht="15" hidden="false" customHeight="false" outlineLevel="0" collapsed="false">
      <c r="A787" s="26" t="s">
        <v>89</v>
      </c>
      <c r="B787" s="26" t="s">
        <v>53</v>
      </c>
      <c r="C787" s="27" t="n">
        <v>36678</v>
      </c>
      <c r="D787" s="28" t="n">
        <v>221</v>
      </c>
      <c r="E787" s="28"/>
      <c r="F787" s="29" t="n">
        <f aca="false">IF(AND(ISNUMBER(E787),D787&gt;0),E787/D787,IF($B787=$B786,IF(F786=0,1,F786),1))</f>
        <v>1.44660194174757</v>
      </c>
      <c r="G787" s="30" t="n">
        <f aca="false">IF(AND(ISNUMBER(E787),D787&gt;0),E787,D787*F787)</f>
        <v>319.699029126214</v>
      </c>
      <c r="H787" s="28" t="n">
        <v>294</v>
      </c>
      <c r="I787" s="28"/>
      <c r="J787" s="29" t="n">
        <f aca="false">IF(AND(ISNUMBER(I787),H787&gt;0),I787/H787,IF($B787=$B786,IF(J786=0,1,J786),1))</f>
        <v>4.28522336769759</v>
      </c>
      <c r="K787" s="30" t="n">
        <f aca="false">IF(AND(ISNUMBER(I787),H787&gt;0),I787,H787*J787)</f>
        <v>1259.85567010309</v>
      </c>
      <c r="L787" s="28" t="n">
        <v>0</v>
      </c>
      <c r="M787" s="28"/>
      <c r="N787" s="29" t="n">
        <f aca="false">IF(AND(ISNUMBER(M787),L787&gt;0),M787/L787,IF($B787=$B786,IF(N786=0,1,N786),1))</f>
        <v>1</v>
      </c>
      <c r="O787" s="30" t="n">
        <f aca="false">IF(AND(ISNUMBER(M787),L787&gt;0),M787,L787*N787)</f>
        <v>0</v>
      </c>
      <c r="P787" s="28" t="n">
        <v>221</v>
      </c>
      <c r="Q787" s="28"/>
      <c r="R787" s="29" t="n">
        <f aca="false">IF(AND(ISNUMBER(Q787),P787&gt;0),Q787/P787,IF($B787=$B786,IF(R786=0,1,R786),1))</f>
        <v>1.44660194174757</v>
      </c>
      <c r="S787" s="30" t="n">
        <f aca="false">IF(AND(ISNUMBER(Q787),P787&gt;0),Q787,P787*R787)</f>
        <v>319.699029126214</v>
      </c>
      <c r="T787" s="31" t="n">
        <f aca="false">DAY(EOMONTH(C787,0))</f>
        <v>30</v>
      </c>
    </row>
    <row r="788" customFormat="false" ht="15" hidden="false" customHeight="false" outlineLevel="0" collapsed="false">
      <c r="A788" s="26" t="s">
        <v>89</v>
      </c>
      <c r="B788" s="26" t="s">
        <v>53</v>
      </c>
      <c r="C788" s="27" t="n">
        <v>36708</v>
      </c>
      <c r="D788" s="28" t="n">
        <v>0</v>
      </c>
      <c r="E788" s="28"/>
      <c r="F788" s="29" t="n">
        <f aca="false">IF(AND(ISNUMBER(E788),D788&gt;0),E788/D788,IF($B788=$B787,IF(F787=0,1,F787),1))</f>
        <v>1.44660194174757</v>
      </c>
      <c r="G788" s="30" t="n">
        <f aca="false">IF(AND(ISNUMBER(E788),D788&gt;0),E788,D788*F788)</f>
        <v>0</v>
      </c>
      <c r="H788" s="28" t="n">
        <v>0</v>
      </c>
      <c r="I788" s="28"/>
      <c r="J788" s="29" t="n">
        <f aca="false">IF(AND(ISNUMBER(I788),H788&gt;0),I788/H788,IF($B788=$B787,IF(J787=0,1,J787),1))</f>
        <v>4.28522336769759</v>
      </c>
      <c r="K788" s="30" t="n">
        <f aca="false">IF(AND(ISNUMBER(I788),H788&gt;0),I788,H788*J788)</f>
        <v>0</v>
      </c>
      <c r="L788" s="28" t="n">
        <v>0</v>
      </c>
      <c r="M788" s="28"/>
      <c r="N788" s="29" t="n">
        <f aca="false">IF(AND(ISNUMBER(M788),L788&gt;0),M788/L788,IF($B788=$B787,IF(N787=0,1,N787),1))</f>
        <v>1</v>
      </c>
      <c r="O788" s="30" t="n">
        <f aca="false">IF(AND(ISNUMBER(M788),L788&gt;0),M788,L788*N788)</f>
        <v>0</v>
      </c>
      <c r="P788" s="28" t="n">
        <v>0</v>
      </c>
      <c r="Q788" s="28"/>
      <c r="R788" s="29" t="n">
        <f aca="false">IF(AND(ISNUMBER(Q788),P788&gt;0),Q788/P788,IF($B788=$B787,IF(R787=0,1,R787),1))</f>
        <v>1.44660194174757</v>
      </c>
      <c r="S788" s="30" t="n">
        <f aca="false">IF(AND(ISNUMBER(Q788),P788&gt;0),Q788,P788*R788)</f>
        <v>0</v>
      </c>
      <c r="T788" s="31" t="n">
        <f aca="false">DAY(EOMONTH(C788,0))</f>
        <v>31</v>
      </c>
    </row>
    <row r="789" customFormat="false" ht="15" hidden="false" customHeight="false" outlineLevel="0" collapsed="false">
      <c r="A789" s="26" t="s">
        <v>89</v>
      </c>
      <c r="B789" s="26" t="s">
        <v>53</v>
      </c>
      <c r="C789" s="27" t="n">
        <v>36892</v>
      </c>
      <c r="D789" s="28" t="n">
        <v>0</v>
      </c>
      <c r="E789" s="28"/>
      <c r="F789" s="29" t="n">
        <f aca="false">IF(AND(ISNUMBER(E789),D789&gt;0),E789/D789,IF($B789=$B788,IF(F788=0,1,F788),1))</f>
        <v>1.44660194174757</v>
      </c>
      <c r="G789" s="30" t="n">
        <f aca="false">IF(AND(ISNUMBER(E789),D789&gt;0),E789,D789*F789)</f>
        <v>0</v>
      </c>
      <c r="H789" s="28" t="n">
        <v>0</v>
      </c>
      <c r="I789" s="28"/>
      <c r="J789" s="29" t="n">
        <f aca="false">IF(AND(ISNUMBER(I789),H789&gt;0),I789/H789,IF($B789=$B788,IF(J788=0,1,J788),1))</f>
        <v>4.28522336769759</v>
      </c>
      <c r="K789" s="30" t="n">
        <f aca="false">IF(AND(ISNUMBER(I789),H789&gt;0),I789,H789*J789)</f>
        <v>0</v>
      </c>
      <c r="L789" s="28" t="n">
        <v>0</v>
      </c>
      <c r="M789" s="28"/>
      <c r="N789" s="29" t="n">
        <f aca="false">IF(AND(ISNUMBER(M789),L789&gt;0),M789/L789,IF($B789=$B788,IF(N788=0,1,N788),1))</f>
        <v>1</v>
      </c>
      <c r="O789" s="30" t="n">
        <f aca="false">IF(AND(ISNUMBER(M789),L789&gt;0),M789,L789*N789)</f>
        <v>0</v>
      </c>
      <c r="P789" s="28" t="n">
        <v>0</v>
      </c>
      <c r="Q789" s="28"/>
      <c r="R789" s="29" t="n">
        <f aca="false">IF(AND(ISNUMBER(Q789),P789&gt;0),Q789/P789,IF($B789=$B788,IF(R788=0,1,R788),1))</f>
        <v>1.44660194174757</v>
      </c>
      <c r="S789" s="30" t="n">
        <f aca="false">IF(AND(ISNUMBER(Q789),P789&gt;0),Q789,P789*R789)</f>
        <v>0</v>
      </c>
      <c r="T789" s="31" t="n">
        <f aca="false">DAY(EOMONTH(C789,0))</f>
        <v>31</v>
      </c>
    </row>
    <row r="790" customFormat="false" ht="15" hidden="false" customHeight="false" outlineLevel="0" collapsed="false">
      <c r="A790" s="26" t="s">
        <v>89</v>
      </c>
      <c r="B790" s="26" t="s">
        <v>53</v>
      </c>
      <c r="C790" s="27" t="n">
        <v>36923</v>
      </c>
      <c r="D790" s="28" t="n">
        <v>0</v>
      </c>
      <c r="E790" s="28"/>
      <c r="F790" s="29" t="n">
        <f aca="false">IF(AND(ISNUMBER(E790),D790&gt;0),E790/D790,IF($B790=$B789,IF(F789=0,1,F789),1))</f>
        <v>1.44660194174757</v>
      </c>
      <c r="G790" s="30" t="n">
        <f aca="false">IF(AND(ISNUMBER(E790),D790&gt;0),E790,D790*F790)</f>
        <v>0</v>
      </c>
      <c r="H790" s="28" t="n">
        <v>0</v>
      </c>
      <c r="I790" s="28"/>
      <c r="J790" s="29" t="n">
        <f aca="false">IF(AND(ISNUMBER(I790),H790&gt;0),I790/H790,IF($B790=$B789,IF(J789=0,1,J789),1))</f>
        <v>4.28522336769759</v>
      </c>
      <c r="K790" s="30" t="n">
        <f aca="false">IF(AND(ISNUMBER(I790),H790&gt;0),I790,H790*J790)</f>
        <v>0</v>
      </c>
      <c r="L790" s="28" t="n">
        <v>0</v>
      </c>
      <c r="M790" s="28"/>
      <c r="N790" s="29" t="n">
        <f aca="false">IF(AND(ISNUMBER(M790),L790&gt;0),M790/L790,IF($B790=$B789,IF(N789=0,1,N789),1))</f>
        <v>1</v>
      </c>
      <c r="O790" s="30" t="n">
        <f aca="false">IF(AND(ISNUMBER(M790),L790&gt;0),M790,L790*N790)</f>
        <v>0</v>
      </c>
      <c r="P790" s="28" t="n">
        <v>0</v>
      </c>
      <c r="Q790" s="28"/>
      <c r="R790" s="29" t="n">
        <f aca="false">IF(AND(ISNUMBER(Q790),P790&gt;0),Q790/P790,IF($B790=$B789,IF(R789=0,1,R789),1))</f>
        <v>1.44660194174757</v>
      </c>
      <c r="S790" s="30" t="n">
        <f aca="false">IF(AND(ISNUMBER(Q790),P790&gt;0),Q790,P790*R790)</f>
        <v>0</v>
      </c>
      <c r="T790" s="31" t="n">
        <f aca="false">DAY(EOMONTH(C790,0))</f>
        <v>28</v>
      </c>
    </row>
    <row r="791" customFormat="false" ht="15" hidden="false" customHeight="false" outlineLevel="0" collapsed="false">
      <c r="A791" s="26" t="s">
        <v>89</v>
      </c>
      <c r="B791" s="26" t="s">
        <v>53</v>
      </c>
      <c r="C791" s="27" t="n">
        <v>36951</v>
      </c>
      <c r="D791" s="28" t="n">
        <v>0</v>
      </c>
      <c r="E791" s="28"/>
      <c r="F791" s="29" t="n">
        <f aca="false">IF(AND(ISNUMBER(E791),D791&gt;0),E791/D791,IF($B791=$B790,IF(F790=0,1,F790),1))</f>
        <v>1.44660194174757</v>
      </c>
      <c r="G791" s="30" t="n">
        <f aca="false">IF(AND(ISNUMBER(E791),D791&gt;0),E791,D791*F791)</f>
        <v>0</v>
      </c>
      <c r="H791" s="28" t="n">
        <v>0</v>
      </c>
      <c r="I791" s="28"/>
      <c r="J791" s="29" t="n">
        <f aca="false">IF(AND(ISNUMBER(I791),H791&gt;0),I791/H791,IF($B791=$B790,IF(J790=0,1,J790),1))</f>
        <v>4.28522336769759</v>
      </c>
      <c r="K791" s="30" t="n">
        <f aca="false">IF(AND(ISNUMBER(I791),H791&gt;0),I791,H791*J791)</f>
        <v>0</v>
      </c>
      <c r="L791" s="28" t="n">
        <v>0</v>
      </c>
      <c r="M791" s="28"/>
      <c r="N791" s="29" t="n">
        <f aca="false">IF(AND(ISNUMBER(M791),L791&gt;0),M791/L791,IF($B791=$B790,IF(N790=0,1,N790),1))</f>
        <v>1</v>
      </c>
      <c r="O791" s="30" t="n">
        <f aca="false">IF(AND(ISNUMBER(M791),L791&gt;0),M791,L791*N791)</f>
        <v>0</v>
      </c>
      <c r="P791" s="28" t="n">
        <v>0</v>
      </c>
      <c r="Q791" s="28"/>
      <c r="R791" s="29" t="n">
        <f aca="false">IF(AND(ISNUMBER(Q791),P791&gt;0),Q791/P791,IF($B791=$B790,IF(R790=0,1,R790),1))</f>
        <v>1.44660194174757</v>
      </c>
      <c r="S791" s="30" t="n">
        <f aca="false">IF(AND(ISNUMBER(Q791),P791&gt;0),Q791,P791*R791)</f>
        <v>0</v>
      </c>
      <c r="T791" s="31" t="n">
        <f aca="false">DAY(EOMONTH(C791,0))</f>
        <v>31</v>
      </c>
    </row>
    <row r="792" customFormat="false" ht="15" hidden="false" customHeight="false" outlineLevel="0" collapsed="false">
      <c r="A792" s="26" t="s">
        <v>89</v>
      </c>
      <c r="B792" s="26" t="s">
        <v>53</v>
      </c>
      <c r="C792" s="27" t="n">
        <v>36982</v>
      </c>
      <c r="D792" s="28" t="n">
        <v>0</v>
      </c>
      <c r="E792" s="28"/>
      <c r="F792" s="29" t="n">
        <f aca="false">IF(AND(ISNUMBER(E792),D792&gt;0),E792/D792,IF($B792=$B791,IF(F791=0,1,F791),1))</f>
        <v>1.44660194174757</v>
      </c>
      <c r="G792" s="30" t="n">
        <f aca="false">IF(AND(ISNUMBER(E792),D792&gt;0),E792,D792*F792)</f>
        <v>0</v>
      </c>
      <c r="H792" s="28" t="n">
        <v>0</v>
      </c>
      <c r="I792" s="28"/>
      <c r="J792" s="29" t="n">
        <f aca="false">IF(AND(ISNUMBER(I792),H792&gt;0),I792/H792,IF($B792=$B791,IF(J791=0,1,J791),1))</f>
        <v>4.28522336769759</v>
      </c>
      <c r="K792" s="30" t="n">
        <f aca="false">IF(AND(ISNUMBER(I792),H792&gt;0),I792,H792*J792)</f>
        <v>0</v>
      </c>
      <c r="L792" s="28" t="n">
        <v>0</v>
      </c>
      <c r="M792" s="28"/>
      <c r="N792" s="29" t="n">
        <f aca="false">IF(AND(ISNUMBER(M792),L792&gt;0),M792/L792,IF($B792=$B791,IF(N791=0,1,N791),1))</f>
        <v>1</v>
      </c>
      <c r="O792" s="30" t="n">
        <f aca="false">IF(AND(ISNUMBER(M792),L792&gt;0),M792,L792*N792)</f>
        <v>0</v>
      </c>
      <c r="P792" s="28" t="n">
        <v>0</v>
      </c>
      <c r="Q792" s="28"/>
      <c r="R792" s="29" t="n">
        <f aca="false">IF(AND(ISNUMBER(Q792),P792&gt;0),Q792/P792,IF($B792=$B791,IF(R791=0,1,R791),1))</f>
        <v>1.44660194174757</v>
      </c>
      <c r="S792" s="30" t="n">
        <f aca="false">IF(AND(ISNUMBER(Q792),P792&gt;0),Q792,P792*R792)</f>
        <v>0</v>
      </c>
      <c r="T792" s="31" t="n">
        <f aca="false">DAY(EOMONTH(C792,0))</f>
        <v>30</v>
      </c>
    </row>
    <row r="793" customFormat="false" ht="15" hidden="false" customHeight="false" outlineLevel="0" collapsed="false">
      <c r="A793" s="26" t="s">
        <v>89</v>
      </c>
      <c r="B793" s="26" t="s">
        <v>53</v>
      </c>
      <c r="C793" s="27" t="n">
        <v>37012</v>
      </c>
      <c r="D793" s="28" t="n">
        <v>0</v>
      </c>
      <c r="E793" s="28"/>
      <c r="F793" s="29" t="n">
        <f aca="false">IF(AND(ISNUMBER(E793),D793&gt;0),E793/D793,IF($B793=$B792,IF(F792=0,1,F792),1))</f>
        <v>1.44660194174757</v>
      </c>
      <c r="G793" s="30" t="n">
        <f aca="false">IF(AND(ISNUMBER(E793),D793&gt;0),E793,D793*F793)</f>
        <v>0</v>
      </c>
      <c r="H793" s="28" t="n">
        <v>0</v>
      </c>
      <c r="I793" s="28"/>
      <c r="J793" s="29" t="n">
        <f aca="false">IF(AND(ISNUMBER(I793),H793&gt;0),I793/H793,IF($B793=$B792,IF(J792=0,1,J792),1))</f>
        <v>4.28522336769759</v>
      </c>
      <c r="K793" s="30" t="n">
        <f aca="false">IF(AND(ISNUMBER(I793),H793&gt;0),I793,H793*J793)</f>
        <v>0</v>
      </c>
      <c r="L793" s="28" t="n">
        <v>0</v>
      </c>
      <c r="M793" s="28"/>
      <c r="N793" s="29" t="n">
        <f aca="false">IF(AND(ISNUMBER(M793),L793&gt;0),M793/L793,IF($B793=$B792,IF(N792=0,1,N792),1))</f>
        <v>1</v>
      </c>
      <c r="O793" s="30" t="n">
        <f aca="false">IF(AND(ISNUMBER(M793),L793&gt;0),M793,L793*N793)</f>
        <v>0</v>
      </c>
      <c r="P793" s="28" t="n">
        <v>0</v>
      </c>
      <c r="Q793" s="28"/>
      <c r="R793" s="29" t="n">
        <f aca="false">IF(AND(ISNUMBER(Q793),P793&gt;0),Q793/P793,IF($B793=$B792,IF(R792=0,1,R792),1))</f>
        <v>1.44660194174757</v>
      </c>
      <c r="S793" s="30" t="n">
        <f aca="false">IF(AND(ISNUMBER(Q793),P793&gt;0),Q793,P793*R793)</f>
        <v>0</v>
      </c>
      <c r="T793" s="31" t="n">
        <f aca="false">DAY(EOMONTH(C793,0))</f>
        <v>31</v>
      </c>
    </row>
    <row r="794" customFormat="false" ht="15" hidden="false" customHeight="false" outlineLevel="0" collapsed="false">
      <c r="A794" s="26" t="s">
        <v>89</v>
      </c>
      <c r="B794" s="26" t="s">
        <v>53</v>
      </c>
      <c r="C794" s="27" t="n">
        <v>37043</v>
      </c>
      <c r="D794" s="28" t="n">
        <v>0</v>
      </c>
      <c r="E794" s="28"/>
      <c r="F794" s="29" t="n">
        <f aca="false">IF(AND(ISNUMBER(E794),D794&gt;0),E794/D794,IF($B794=$B793,IF(F793=0,1,F793),1))</f>
        <v>1.44660194174757</v>
      </c>
      <c r="G794" s="30" t="n">
        <f aca="false">IF(AND(ISNUMBER(E794),D794&gt;0),E794,D794*F794)</f>
        <v>0</v>
      </c>
      <c r="H794" s="28" t="n">
        <v>0</v>
      </c>
      <c r="I794" s="28"/>
      <c r="J794" s="29" t="n">
        <f aca="false">IF(AND(ISNUMBER(I794),H794&gt;0),I794/H794,IF($B794=$B793,IF(J793=0,1,J793),1))</f>
        <v>4.28522336769759</v>
      </c>
      <c r="K794" s="30" t="n">
        <f aca="false">IF(AND(ISNUMBER(I794),H794&gt;0),I794,H794*J794)</f>
        <v>0</v>
      </c>
      <c r="L794" s="28" t="n">
        <v>0</v>
      </c>
      <c r="M794" s="28"/>
      <c r="N794" s="29" t="n">
        <f aca="false">IF(AND(ISNUMBER(M794),L794&gt;0),M794/L794,IF($B794=$B793,IF(N793=0,1,N793),1))</f>
        <v>1</v>
      </c>
      <c r="O794" s="30" t="n">
        <f aca="false">IF(AND(ISNUMBER(M794),L794&gt;0),M794,L794*N794)</f>
        <v>0</v>
      </c>
      <c r="P794" s="28" t="n">
        <v>0</v>
      </c>
      <c r="Q794" s="28"/>
      <c r="R794" s="29" t="n">
        <f aca="false">IF(AND(ISNUMBER(Q794),P794&gt;0),Q794/P794,IF($B794=$B793,IF(R793=0,1,R793),1))</f>
        <v>1.44660194174757</v>
      </c>
      <c r="S794" s="30" t="n">
        <f aca="false">IF(AND(ISNUMBER(Q794),P794&gt;0),Q794,P794*R794)</f>
        <v>0</v>
      </c>
      <c r="T794" s="31" t="n">
        <f aca="false">DAY(EOMONTH(C794,0))</f>
        <v>30</v>
      </c>
    </row>
    <row r="795" customFormat="false" ht="15" hidden="false" customHeight="false" outlineLevel="0" collapsed="false">
      <c r="A795" s="26" t="s">
        <v>89</v>
      </c>
      <c r="B795" s="26" t="s">
        <v>53</v>
      </c>
      <c r="C795" s="27" t="n">
        <v>37073</v>
      </c>
      <c r="D795" s="28" t="n">
        <v>0</v>
      </c>
      <c r="E795" s="28"/>
      <c r="F795" s="29" t="n">
        <f aca="false">IF(AND(ISNUMBER(E795),D795&gt;0),E795/D795,IF($B795=$B794,IF(F794=0,1,F794),1))</f>
        <v>1.44660194174757</v>
      </c>
      <c r="G795" s="30" t="n">
        <f aca="false">IF(AND(ISNUMBER(E795),D795&gt;0),E795,D795*F795)</f>
        <v>0</v>
      </c>
      <c r="H795" s="28" t="n">
        <v>0</v>
      </c>
      <c r="I795" s="28"/>
      <c r="J795" s="29" t="n">
        <f aca="false">IF(AND(ISNUMBER(I795),H795&gt;0),I795/H795,IF($B795=$B794,IF(J794=0,1,J794),1))</f>
        <v>4.28522336769759</v>
      </c>
      <c r="K795" s="30" t="n">
        <f aca="false">IF(AND(ISNUMBER(I795),H795&gt;0),I795,H795*J795)</f>
        <v>0</v>
      </c>
      <c r="L795" s="28" t="n">
        <v>0</v>
      </c>
      <c r="M795" s="28"/>
      <c r="N795" s="29" t="n">
        <f aca="false">IF(AND(ISNUMBER(M795),L795&gt;0),M795/L795,IF($B795=$B794,IF(N794=0,1,N794),1))</f>
        <v>1</v>
      </c>
      <c r="O795" s="30" t="n">
        <f aca="false">IF(AND(ISNUMBER(M795),L795&gt;0),M795,L795*N795)</f>
        <v>0</v>
      </c>
      <c r="P795" s="28" t="n">
        <v>0</v>
      </c>
      <c r="Q795" s="28"/>
      <c r="R795" s="29" t="n">
        <f aca="false">IF(AND(ISNUMBER(Q795),P795&gt;0),Q795/P795,IF($B795=$B794,IF(R794=0,1,R794),1))</f>
        <v>1.44660194174757</v>
      </c>
      <c r="S795" s="30" t="n">
        <f aca="false">IF(AND(ISNUMBER(Q795),P795&gt;0),Q795,P795*R795)</f>
        <v>0</v>
      </c>
      <c r="T795" s="31" t="n">
        <f aca="false">DAY(EOMONTH(C795,0))</f>
        <v>31</v>
      </c>
    </row>
    <row r="796" customFormat="false" ht="15" hidden="false" customHeight="false" outlineLevel="0" collapsed="false">
      <c r="A796" s="26" t="s">
        <v>89</v>
      </c>
      <c r="B796" s="26" t="s">
        <v>53</v>
      </c>
      <c r="C796" s="27" t="n">
        <v>37104</v>
      </c>
      <c r="D796" s="28" t="n">
        <v>0</v>
      </c>
      <c r="E796" s="28"/>
      <c r="F796" s="29" t="n">
        <f aca="false">IF(AND(ISNUMBER(E796),D796&gt;0),E796/D796,IF($B796=$B795,IF(F795=0,1,F795),1))</f>
        <v>1.44660194174757</v>
      </c>
      <c r="G796" s="30" t="n">
        <f aca="false">IF(AND(ISNUMBER(E796),D796&gt;0),E796,D796*F796)</f>
        <v>0</v>
      </c>
      <c r="H796" s="28" t="n">
        <v>0</v>
      </c>
      <c r="I796" s="28"/>
      <c r="J796" s="29" t="n">
        <f aca="false">IF(AND(ISNUMBER(I796),H796&gt;0),I796/H796,IF($B796=$B795,IF(J795=0,1,J795),1))</f>
        <v>4.28522336769759</v>
      </c>
      <c r="K796" s="30" t="n">
        <f aca="false">IF(AND(ISNUMBER(I796),H796&gt;0),I796,H796*J796)</f>
        <v>0</v>
      </c>
      <c r="L796" s="28" t="n">
        <v>0</v>
      </c>
      <c r="M796" s="28"/>
      <c r="N796" s="29" t="n">
        <f aca="false">IF(AND(ISNUMBER(M796),L796&gt;0),M796/L796,IF($B796=$B795,IF(N795=0,1,N795),1))</f>
        <v>1</v>
      </c>
      <c r="O796" s="30" t="n">
        <f aca="false">IF(AND(ISNUMBER(M796),L796&gt;0),M796,L796*N796)</f>
        <v>0</v>
      </c>
      <c r="P796" s="28" t="n">
        <v>0</v>
      </c>
      <c r="Q796" s="28"/>
      <c r="R796" s="29" t="n">
        <f aca="false">IF(AND(ISNUMBER(Q796),P796&gt;0),Q796/P796,IF($B796=$B795,IF(R795=0,1,R795),1))</f>
        <v>1.44660194174757</v>
      </c>
      <c r="S796" s="30" t="n">
        <f aca="false">IF(AND(ISNUMBER(Q796),P796&gt;0),Q796,P796*R796)</f>
        <v>0</v>
      </c>
      <c r="T796" s="31" t="n">
        <f aca="false">DAY(EOMONTH(C796,0))</f>
        <v>31</v>
      </c>
    </row>
    <row r="797" customFormat="false" ht="15" hidden="false" customHeight="false" outlineLevel="0" collapsed="false">
      <c r="A797" s="26" t="s">
        <v>89</v>
      </c>
      <c r="B797" s="26" t="s">
        <v>53</v>
      </c>
      <c r="C797" s="27" t="n">
        <v>37135</v>
      </c>
      <c r="D797" s="28" t="n">
        <v>0</v>
      </c>
      <c r="E797" s="28"/>
      <c r="F797" s="29" t="n">
        <f aca="false">IF(AND(ISNUMBER(E797),D797&gt;0),E797/D797,IF($B797=$B796,IF(F796=0,1,F796),1))</f>
        <v>1.44660194174757</v>
      </c>
      <c r="G797" s="30" t="n">
        <f aca="false">IF(AND(ISNUMBER(E797),D797&gt;0),E797,D797*F797)</f>
        <v>0</v>
      </c>
      <c r="H797" s="28" t="n">
        <v>0</v>
      </c>
      <c r="I797" s="28"/>
      <c r="J797" s="29" t="n">
        <f aca="false">IF(AND(ISNUMBER(I797),H797&gt;0),I797/H797,IF($B797=$B796,IF(J796=0,1,J796),1))</f>
        <v>4.28522336769759</v>
      </c>
      <c r="K797" s="30" t="n">
        <f aca="false">IF(AND(ISNUMBER(I797),H797&gt;0),I797,H797*J797)</f>
        <v>0</v>
      </c>
      <c r="L797" s="28" t="n">
        <v>0</v>
      </c>
      <c r="M797" s="28"/>
      <c r="N797" s="29" t="n">
        <f aca="false">IF(AND(ISNUMBER(M797),L797&gt;0),M797/L797,IF($B797=$B796,IF(N796=0,1,N796),1))</f>
        <v>1</v>
      </c>
      <c r="O797" s="30" t="n">
        <f aca="false">IF(AND(ISNUMBER(M797),L797&gt;0),M797,L797*N797)</f>
        <v>0</v>
      </c>
      <c r="P797" s="28" t="n">
        <v>0</v>
      </c>
      <c r="Q797" s="28"/>
      <c r="R797" s="29" t="n">
        <f aca="false">IF(AND(ISNUMBER(Q797),P797&gt;0),Q797/P797,IF($B797=$B796,IF(R796=0,1,R796),1))</f>
        <v>1.44660194174757</v>
      </c>
      <c r="S797" s="30" t="n">
        <f aca="false">IF(AND(ISNUMBER(Q797),P797&gt;0),Q797,P797*R797)</f>
        <v>0</v>
      </c>
      <c r="T797" s="31" t="n">
        <f aca="false">DAY(EOMONTH(C797,0))</f>
        <v>30</v>
      </c>
    </row>
    <row r="798" customFormat="false" ht="15" hidden="false" customHeight="false" outlineLevel="0" collapsed="false">
      <c r="A798" s="26" t="s">
        <v>89</v>
      </c>
      <c r="B798" s="26" t="s">
        <v>53</v>
      </c>
      <c r="C798" s="27" t="n">
        <v>37226</v>
      </c>
      <c r="D798" s="28" t="n">
        <v>0</v>
      </c>
      <c r="E798" s="28"/>
      <c r="F798" s="29" t="n">
        <f aca="false">IF(AND(ISNUMBER(E798),D798&gt;0),E798/D798,IF($B798=$B797,IF(F797=0,1,F797),1))</f>
        <v>1.44660194174757</v>
      </c>
      <c r="G798" s="30" t="n">
        <f aca="false">IF(AND(ISNUMBER(E798),D798&gt;0),E798,D798*F798)</f>
        <v>0</v>
      </c>
      <c r="H798" s="28" t="n">
        <v>0</v>
      </c>
      <c r="I798" s="28"/>
      <c r="J798" s="29" t="n">
        <f aca="false">IF(AND(ISNUMBER(I798),H798&gt;0),I798/H798,IF($B798=$B797,IF(J797=0,1,J797),1))</f>
        <v>4.28522336769759</v>
      </c>
      <c r="K798" s="30" t="n">
        <f aca="false">IF(AND(ISNUMBER(I798),H798&gt;0),I798,H798*J798)</f>
        <v>0</v>
      </c>
      <c r="L798" s="28" t="n">
        <v>0</v>
      </c>
      <c r="M798" s="28"/>
      <c r="N798" s="29" t="n">
        <f aca="false">IF(AND(ISNUMBER(M798),L798&gt;0),M798/L798,IF($B798=$B797,IF(N797=0,1,N797),1))</f>
        <v>1</v>
      </c>
      <c r="O798" s="30" t="n">
        <f aca="false">IF(AND(ISNUMBER(M798),L798&gt;0),M798,L798*N798)</f>
        <v>0</v>
      </c>
      <c r="P798" s="28" t="n">
        <v>0</v>
      </c>
      <c r="Q798" s="28"/>
      <c r="R798" s="29" t="n">
        <f aca="false">IF(AND(ISNUMBER(Q798),P798&gt;0),Q798/P798,IF($B798=$B797,IF(R797=0,1,R797),1))</f>
        <v>1.44660194174757</v>
      </c>
      <c r="S798" s="30" t="n">
        <f aca="false">IF(AND(ISNUMBER(Q798),P798&gt;0),Q798,P798*R798)</f>
        <v>0</v>
      </c>
      <c r="T798" s="31" t="n">
        <f aca="false">DAY(EOMONTH(C798,0))</f>
        <v>31</v>
      </c>
    </row>
    <row r="799" customFormat="false" ht="15" hidden="false" customHeight="false" outlineLevel="0" collapsed="false">
      <c r="A799" s="26" t="s">
        <v>89</v>
      </c>
      <c r="B799" s="26" t="s">
        <v>53</v>
      </c>
      <c r="C799" s="27" t="n">
        <v>37257</v>
      </c>
      <c r="D799" s="28" t="n">
        <v>54.6</v>
      </c>
      <c r="E799" s="28" t="n">
        <v>162</v>
      </c>
      <c r="F799" s="29" t="n">
        <f aca="false">IF(AND(ISNUMBER(E799),D799&gt;0),E799/D799,IF($B799=$B798,IF(F798=0,1,F798),1))</f>
        <v>2.96703296703297</v>
      </c>
      <c r="G799" s="30" t="n">
        <f aca="false">IF(AND(ISNUMBER(E799),D799&gt;0),E799,D799*F799)</f>
        <v>162</v>
      </c>
      <c r="H799" s="28" t="n">
        <v>330</v>
      </c>
      <c r="I799" s="28" t="n">
        <v>1101</v>
      </c>
      <c r="J799" s="29" t="n">
        <f aca="false">IF(AND(ISNUMBER(I799),H799&gt;0),I799/H799,IF($B799=$B798,IF(J798=0,1,J798),1))</f>
        <v>3.33636363636364</v>
      </c>
      <c r="K799" s="30" t="n">
        <f aca="false">IF(AND(ISNUMBER(I799),H799&gt;0),I799,H799*J799)</f>
        <v>1101</v>
      </c>
      <c r="L799" s="28" t="n">
        <v>0</v>
      </c>
      <c r="M799" s="28" t="n">
        <v>0</v>
      </c>
      <c r="N799" s="29" t="n">
        <f aca="false">IF(AND(ISNUMBER(M799),L799&gt;0),M799/L799,IF($B799=$B798,IF(N798=0,1,N798),1))</f>
        <v>1</v>
      </c>
      <c r="O799" s="30" t="n">
        <f aca="false">IF(AND(ISNUMBER(M799),L799&gt;0),M799,L799*N799)</f>
        <v>0</v>
      </c>
      <c r="P799" s="28" t="n">
        <v>54.6</v>
      </c>
      <c r="Q799" s="28" t="n">
        <v>162</v>
      </c>
      <c r="R799" s="29" t="n">
        <f aca="false">IF(AND(ISNUMBER(Q799),P799&gt;0),Q799/P799,IF($B799=$B798,IF(R798=0,1,R798),1))</f>
        <v>2.96703296703297</v>
      </c>
      <c r="S799" s="30" t="n">
        <f aca="false">IF(AND(ISNUMBER(Q799),P799&gt;0),Q799,P799*R799)</f>
        <v>162</v>
      </c>
      <c r="T799" s="31" t="n">
        <f aca="false">DAY(EOMONTH(C799,0))</f>
        <v>31</v>
      </c>
    </row>
    <row r="800" customFormat="false" ht="15" hidden="false" customHeight="false" outlineLevel="0" collapsed="false">
      <c r="A800" s="26" t="s">
        <v>89</v>
      </c>
      <c r="B800" s="26" t="s">
        <v>53</v>
      </c>
      <c r="C800" s="27" t="n">
        <v>37288</v>
      </c>
      <c r="D800" s="28" t="n">
        <v>48.6</v>
      </c>
      <c r="E800" s="28"/>
      <c r="F800" s="29" t="n">
        <f aca="false">IF(AND(ISNUMBER(E800),D800&gt;0),E800/D800,IF($B800=$B799,IF(F799=0,1,F799),1))</f>
        <v>2.96703296703297</v>
      </c>
      <c r="G800" s="30" t="n">
        <f aca="false">IF(AND(ISNUMBER(E800),D800&gt;0),E800,D800*F800)</f>
        <v>144.197802197802</v>
      </c>
      <c r="H800" s="28" t="n">
        <v>293</v>
      </c>
      <c r="I800" s="28"/>
      <c r="J800" s="29" t="n">
        <f aca="false">IF(AND(ISNUMBER(I800),H800&gt;0),I800/H800,IF($B800=$B799,IF(J799=0,1,J799),1))</f>
        <v>3.33636363636364</v>
      </c>
      <c r="K800" s="30" t="n">
        <f aca="false">IF(AND(ISNUMBER(I800),H800&gt;0),I800,H800*J800)</f>
        <v>977.554545454546</v>
      </c>
      <c r="L800" s="28" t="n">
        <v>0</v>
      </c>
      <c r="M800" s="28"/>
      <c r="N800" s="29" t="n">
        <f aca="false">IF(AND(ISNUMBER(M800),L800&gt;0),M800/L800,IF($B800=$B799,IF(N799=0,1,N799),1))</f>
        <v>1</v>
      </c>
      <c r="O800" s="30" t="n">
        <f aca="false">IF(AND(ISNUMBER(M800),L800&gt;0),M800,L800*N800)</f>
        <v>0</v>
      </c>
      <c r="P800" s="28" t="n">
        <v>48.6</v>
      </c>
      <c r="Q800" s="28"/>
      <c r="R800" s="29" t="n">
        <f aca="false">IF(AND(ISNUMBER(Q800),P800&gt;0),Q800/P800,IF($B800=$B799,IF(R799=0,1,R799),1))</f>
        <v>2.96703296703297</v>
      </c>
      <c r="S800" s="30" t="n">
        <f aca="false">IF(AND(ISNUMBER(Q800),P800&gt;0),Q800,P800*R800)</f>
        <v>144.197802197802</v>
      </c>
      <c r="T800" s="31" t="n">
        <f aca="false">DAY(EOMONTH(C800,0))</f>
        <v>28</v>
      </c>
    </row>
    <row r="801" customFormat="false" ht="15" hidden="false" customHeight="false" outlineLevel="0" collapsed="false">
      <c r="A801" s="26" t="s">
        <v>89</v>
      </c>
      <c r="B801" s="26" t="s">
        <v>53</v>
      </c>
      <c r="C801" s="27" t="n">
        <v>37316</v>
      </c>
      <c r="D801" s="28" t="n">
        <v>36.1</v>
      </c>
      <c r="E801" s="28" t="n">
        <v>254.5</v>
      </c>
      <c r="F801" s="29" t="n">
        <f aca="false">IF(AND(ISNUMBER(E801),D801&gt;0),E801/D801,IF($B801=$B800,IF(F800=0,1,F800),1))</f>
        <v>7.04986149584488</v>
      </c>
      <c r="G801" s="30" t="n">
        <f aca="false">IF(AND(ISNUMBER(E801),D801&gt;0),E801,D801*F801)</f>
        <v>254.5</v>
      </c>
      <c r="H801" s="28" t="n">
        <v>1310</v>
      </c>
      <c r="I801" s="28" t="n">
        <v>2477.5</v>
      </c>
      <c r="J801" s="29" t="n">
        <f aca="false">IF(AND(ISNUMBER(I801),H801&gt;0),I801/H801,IF($B801=$B800,IF(J800=0,1,J800),1))</f>
        <v>1.8912213740458</v>
      </c>
      <c r="K801" s="30" t="n">
        <f aca="false">IF(AND(ISNUMBER(I801),H801&gt;0),I801,H801*J801)</f>
        <v>2477.5</v>
      </c>
      <c r="L801" s="28" t="n">
        <v>0</v>
      </c>
      <c r="M801" s="28" t="n">
        <v>0</v>
      </c>
      <c r="N801" s="29" t="n">
        <f aca="false">IF(AND(ISNUMBER(M801),L801&gt;0),M801/L801,IF($B801=$B800,IF(N800=0,1,N800),1))</f>
        <v>1</v>
      </c>
      <c r="O801" s="30" t="n">
        <f aca="false">IF(AND(ISNUMBER(M801),L801&gt;0),M801,L801*N801)</f>
        <v>0</v>
      </c>
      <c r="P801" s="28" t="n">
        <v>36.1</v>
      </c>
      <c r="Q801" s="28" t="n">
        <v>254.5</v>
      </c>
      <c r="R801" s="29" t="n">
        <f aca="false">IF(AND(ISNUMBER(Q801),P801&gt;0),Q801/P801,IF($B801=$B800,IF(R800=0,1,R800),1))</f>
        <v>7.04986149584488</v>
      </c>
      <c r="S801" s="30" t="n">
        <f aca="false">IF(AND(ISNUMBER(Q801),P801&gt;0),Q801,P801*R801)</f>
        <v>254.5</v>
      </c>
      <c r="T801" s="31" t="n">
        <f aca="false">DAY(EOMONTH(C801,0))</f>
        <v>31</v>
      </c>
    </row>
    <row r="802" customFormat="false" ht="15" hidden="false" customHeight="false" outlineLevel="0" collapsed="false">
      <c r="A802" s="26" t="s">
        <v>89</v>
      </c>
      <c r="B802" s="26" t="s">
        <v>53</v>
      </c>
      <c r="C802" s="27" t="n">
        <v>37347</v>
      </c>
      <c r="D802" s="28" t="n">
        <v>36</v>
      </c>
      <c r="E802" s="28"/>
      <c r="F802" s="29" t="n">
        <f aca="false">IF(AND(ISNUMBER(E802),D802&gt;0),E802/D802,IF($B802=$B801,IF(F801=0,1,F801),1))</f>
        <v>7.04986149584488</v>
      </c>
      <c r="G802" s="30" t="n">
        <f aca="false">IF(AND(ISNUMBER(E802),D802&gt;0),E802,D802*F802)</f>
        <v>253.795013850416</v>
      </c>
      <c r="H802" s="28" t="n">
        <v>1013</v>
      </c>
      <c r="I802" s="28"/>
      <c r="J802" s="29" t="n">
        <f aca="false">IF(AND(ISNUMBER(I802),H802&gt;0),I802/H802,IF($B802=$B801,IF(J801=0,1,J801),1))</f>
        <v>1.8912213740458</v>
      </c>
      <c r="K802" s="30" t="n">
        <f aca="false">IF(AND(ISNUMBER(I802),H802&gt;0),I802,H802*J802)</f>
        <v>1915.8072519084</v>
      </c>
      <c r="L802" s="28" t="n">
        <v>0</v>
      </c>
      <c r="M802" s="28"/>
      <c r="N802" s="29" t="n">
        <f aca="false">IF(AND(ISNUMBER(M802),L802&gt;0),M802/L802,IF($B802=$B801,IF(N801=0,1,N801),1))</f>
        <v>1</v>
      </c>
      <c r="O802" s="30" t="n">
        <f aca="false">IF(AND(ISNUMBER(M802),L802&gt;0),M802,L802*N802)</f>
        <v>0</v>
      </c>
      <c r="P802" s="28" t="n">
        <v>36</v>
      </c>
      <c r="Q802" s="28"/>
      <c r="R802" s="29" t="n">
        <f aca="false">IF(AND(ISNUMBER(Q802),P802&gt;0),Q802/P802,IF($B802=$B801,IF(R801=0,1,R801),1))</f>
        <v>7.04986149584488</v>
      </c>
      <c r="S802" s="30" t="n">
        <f aca="false">IF(AND(ISNUMBER(Q802),P802&gt;0),Q802,P802*R802)</f>
        <v>253.795013850416</v>
      </c>
      <c r="T802" s="31" t="n">
        <f aca="false">DAY(EOMONTH(C802,0))</f>
        <v>30</v>
      </c>
    </row>
    <row r="803" customFormat="false" ht="15" hidden="false" customHeight="false" outlineLevel="0" collapsed="false">
      <c r="A803" s="26" t="s">
        <v>89</v>
      </c>
      <c r="B803" s="26" t="s">
        <v>53</v>
      </c>
      <c r="C803" s="27" t="n">
        <v>37377</v>
      </c>
      <c r="D803" s="28" t="n">
        <v>37.9</v>
      </c>
      <c r="E803" s="28" t="n">
        <v>96</v>
      </c>
      <c r="F803" s="29" t="n">
        <f aca="false">IF(AND(ISNUMBER(E803),D803&gt;0),E803/D803,IF($B803=$B802,IF(F802=0,1,F802),1))</f>
        <v>2.53298153034301</v>
      </c>
      <c r="G803" s="30" t="n">
        <f aca="false">IF(AND(ISNUMBER(E803),D803&gt;0),E803,D803*F803)</f>
        <v>96</v>
      </c>
      <c r="H803" s="28" t="n">
        <v>1069</v>
      </c>
      <c r="I803" s="28" t="n">
        <v>3786.25</v>
      </c>
      <c r="J803" s="29" t="n">
        <f aca="false">IF(AND(ISNUMBER(I803),H803&gt;0),I803/H803,IF($B803=$B802,IF(J802=0,1,J802),1))</f>
        <v>3.54186155285313</v>
      </c>
      <c r="K803" s="30" t="n">
        <f aca="false">IF(AND(ISNUMBER(I803),H803&gt;0),I803,H803*J803)</f>
        <v>3786.25</v>
      </c>
      <c r="L803" s="28" t="n">
        <v>0</v>
      </c>
      <c r="M803" s="28" t="n">
        <v>0</v>
      </c>
      <c r="N803" s="29" t="n">
        <f aca="false">IF(AND(ISNUMBER(M803),L803&gt;0),M803/L803,IF($B803=$B802,IF(N802=0,1,N802),1))</f>
        <v>1</v>
      </c>
      <c r="O803" s="30" t="n">
        <f aca="false">IF(AND(ISNUMBER(M803),L803&gt;0),M803,L803*N803)</f>
        <v>0</v>
      </c>
      <c r="P803" s="28" t="n">
        <v>37.9</v>
      </c>
      <c r="Q803" s="28" t="n">
        <v>96</v>
      </c>
      <c r="R803" s="29" t="n">
        <f aca="false">IF(AND(ISNUMBER(Q803),P803&gt;0),Q803/P803,IF($B803=$B802,IF(R802=0,1,R802),1))</f>
        <v>2.53298153034301</v>
      </c>
      <c r="S803" s="30" t="n">
        <f aca="false">IF(AND(ISNUMBER(Q803),P803&gt;0),Q803,P803*R803)</f>
        <v>96</v>
      </c>
      <c r="T803" s="31" t="n">
        <f aca="false">DAY(EOMONTH(C803,0))</f>
        <v>31</v>
      </c>
    </row>
    <row r="804" customFormat="false" ht="15" hidden="false" customHeight="false" outlineLevel="0" collapsed="false">
      <c r="A804" s="26" t="s">
        <v>89</v>
      </c>
      <c r="B804" s="26" t="s">
        <v>53</v>
      </c>
      <c r="C804" s="27" t="n">
        <v>37408</v>
      </c>
      <c r="D804" s="28" t="n">
        <v>42.3</v>
      </c>
      <c r="E804" s="28" t="n">
        <v>121</v>
      </c>
      <c r="F804" s="29" t="n">
        <f aca="false">IF(AND(ISNUMBER(E804),D804&gt;0),E804/D804,IF($B804=$B803,IF(F803=0,1,F803),1))</f>
        <v>2.86052009456265</v>
      </c>
      <c r="G804" s="30" t="n">
        <f aca="false">IF(AND(ISNUMBER(E804),D804&gt;0),E804,D804*F804)</f>
        <v>121</v>
      </c>
      <c r="H804" s="28" t="n">
        <v>962</v>
      </c>
      <c r="I804" s="28" t="n">
        <v>5353</v>
      </c>
      <c r="J804" s="29" t="n">
        <f aca="false">IF(AND(ISNUMBER(I804),H804&gt;0),I804/H804,IF($B804=$B803,IF(J803=0,1,J803),1))</f>
        <v>5.56444906444906</v>
      </c>
      <c r="K804" s="30" t="n">
        <f aca="false">IF(AND(ISNUMBER(I804),H804&gt;0),I804,H804*J804)</f>
        <v>5353</v>
      </c>
      <c r="L804" s="28" t="n">
        <v>0</v>
      </c>
      <c r="M804" s="28" t="n">
        <v>0</v>
      </c>
      <c r="N804" s="29" t="n">
        <f aca="false">IF(AND(ISNUMBER(M804),L804&gt;0),M804/L804,IF($B804=$B803,IF(N803=0,1,N803),1))</f>
        <v>1</v>
      </c>
      <c r="O804" s="30" t="n">
        <f aca="false">IF(AND(ISNUMBER(M804),L804&gt;0),M804,L804*N804)</f>
        <v>0</v>
      </c>
      <c r="P804" s="28" t="n">
        <v>42.3</v>
      </c>
      <c r="Q804" s="28" t="n">
        <v>121</v>
      </c>
      <c r="R804" s="29" t="n">
        <f aca="false">IF(AND(ISNUMBER(Q804),P804&gt;0),Q804/P804,IF($B804=$B803,IF(R803=0,1,R803),1))</f>
        <v>2.86052009456265</v>
      </c>
      <c r="S804" s="30" t="n">
        <f aca="false">IF(AND(ISNUMBER(Q804),P804&gt;0),Q804,P804*R804)</f>
        <v>121</v>
      </c>
      <c r="T804" s="31" t="n">
        <f aca="false">DAY(EOMONTH(C804,0))</f>
        <v>30</v>
      </c>
    </row>
    <row r="805" customFormat="false" ht="15" hidden="false" customHeight="false" outlineLevel="0" collapsed="false">
      <c r="A805" s="26" t="s">
        <v>89</v>
      </c>
      <c r="B805" s="26" t="s">
        <v>53</v>
      </c>
      <c r="C805" s="27" t="n">
        <v>37438</v>
      </c>
      <c r="D805" s="28" t="n">
        <v>41.9</v>
      </c>
      <c r="E805" s="28" t="n">
        <v>98</v>
      </c>
      <c r="F805" s="29" t="n">
        <f aca="false">IF(AND(ISNUMBER(E805),D805&gt;0),E805/D805,IF($B805=$B804,IF(F804=0,1,F804),1))</f>
        <v>2.33890214797136</v>
      </c>
      <c r="G805" s="30" t="n">
        <f aca="false">IF(AND(ISNUMBER(E805),D805&gt;0),E805,D805*F805)</f>
        <v>98</v>
      </c>
      <c r="H805" s="28" t="n">
        <v>2117</v>
      </c>
      <c r="I805" s="28" t="n">
        <v>5187</v>
      </c>
      <c r="J805" s="29" t="n">
        <f aca="false">IF(AND(ISNUMBER(I805),H805&gt;0),I805/H805,IF($B805=$B804,IF(J804=0,1,J804),1))</f>
        <v>2.45016532829476</v>
      </c>
      <c r="K805" s="30" t="n">
        <f aca="false">IF(AND(ISNUMBER(I805),H805&gt;0),I805,H805*J805)</f>
        <v>5187</v>
      </c>
      <c r="L805" s="28" t="n">
        <v>0</v>
      </c>
      <c r="M805" s="28" t="n">
        <v>0</v>
      </c>
      <c r="N805" s="29" t="n">
        <f aca="false">IF(AND(ISNUMBER(M805),L805&gt;0),M805/L805,IF($B805=$B804,IF(N804=0,1,N804),1))</f>
        <v>1</v>
      </c>
      <c r="O805" s="30" t="n">
        <f aca="false">IF(AND(ISNUMBER(M805),L805&gt;0),M805,L805*N805)</f>
        <v>0</v>
      </c>
      <c r="P805" s="28" t="n">
        <v>41.9</v>
      </c>
      <c r="Q805" s="28" t="n">
        <v>98</v>
      </c>
      <c r="R805" s="29" t="n">
        <f aca="false">IF(AND(ISNUMBER(Q805),P805&gt;0),Q805/P805,IF($B805=$B804,IF(R804=0,1,R804),1))</f>
        <v>2.33890214797136</v>
      </c>
      <c r="S805" s="30" t="n">
        <f aca="false">IF(AND(ISNUMBER(Q805),P805&gt;0),Q805,P805*R805)</f>
        <v>98</v>
      </c>
      <c r="T805" s="31" t="n">
        <f aca="false">DAY(EOMONTH(C805,0))</f>
        <v>31</v>
      </c>
    </row>
    <row r="806" customFormat="false" ht="15" hidden="false" customHeight="false" outlineLevel="0" collapsed="false">
      <c r="A806" s="26" t="s">
        <v>89</v>
      </c>
      <c r="B806" s="26" t="s">
        <v>53</v>
      </c>
      <c r="C806" s="27" t="n">
        <v>37469</v>
      </c>
      <c r="D806" s="28" t="n">
        <v>43.9</v>
      </c>
      <c r="E806" s="28" t="n">
        <v>153</v>
      </c>
      <c r="F806" s="29" t="n">
        <f aca="false">IF(AND(ISNUMBER(E806),D806&gt;0),E806/D806,IF($B806=$B805,IF(F805=0,1,F805),1))</f>
        <v>3.48519362186788</v>
      </c>
      <c r="G806" s="30" t="n">
        <f aca="false">IF(AND(ISNUMBER(E806),D806&gt;0),E806,D806*F806)</f>
        <v>153</v>
      </c>
      <c r="H806" s="28" t="n">
        <v>1418</v>
      </c>
      <c r="I806" s="28" t="n">
        <v>7166</v>
      </c>
      <c r="J806" s="29" t="n">
        <f aca="false">IF(AND(ISNUMBER(I806),H806&gt;0),I806/H806,IF($B806=$B805,IF(J805=0,1,J805),1))</f>
        <v>5.05359661495064</v>
      </c>
      <c r="K806" s="30" t="n">
        <f aca="false">IF(AND(ISNUMBER(I806),H806&gt;0),I806,H806*J806)</f>
        <v>7166</v>
      </c>
      <c r="L806" s="28" t="n">
        <v>3.13</v>
      </c>
      <c r="M806" s="28" t="n">
        <v>6</v>
      </c>
      <c r="N806" s="29" t="n">
        <f aca="false">IF(AND(ISNUMBER(M806),L806&gt;0),M806/L806,IF($B806=$B805,IF(N805=0,1,N805),1))</f>
        <v>1.91693290734824</v>
      </c>
      <c r="O806" s="30" t="n">
        <f aca="false">IF(AND(ISNUMBER(M806),L806&gt;0),M806,L806*N806)</f>
        <v>6</v>
      </c>
      <c r="P806" s="28" t="n">
        <v>47</v>
      </c>
      <c r="Q806" s="28" t="n">
        <v>159</v>
      </c>
      <c r="R806" s="29" t="n">
        <f aca="false">IF(AND(ISNUMBER(Q806),P806&gt;0),Q806/P806,IF($B806=$B805,IF(R805=0,1,R805),1))</f>
        <v>3.38297872340426</v>
      </c>
      <c r="S806" s="30" t="n">
        <f aca="false">IF(AND(ISNUMBER(Q806),P806&gt;0),Q806,P806*R806)</f>
        <v>159</v>
      </c>
      <c r="T806" s="31" t="n">
        <f aca="false">DAY(EOMONTH(C806,0))</f>
        <v>31</v>
      </c>
    </row>
    <row r="807" customFormat="false" ht="15" hidden="false" customHeight="false" outlineLevel="0" collapsed="false">
      <c r="A807" s="26" t="s">
        <v>89</v>
      </c>
      <c r="B807" s="26" t="s">
        <v>53</v>
      </c>
      <c r="C807" s="27" t="n">
        <v>37500</v>
      </c>
      <c r="D807" s="28" t="n">
        <v>32.6</v>
      </c>
      <c r="E807" s="28" t="n">
        <v>108</v>
      </c>
      <c r="F807" s="29" t="n">
        <f aca="false">IF(AND(ISNUMBER(E807),D807&gt;0),E807/D807,IF($B807=$B806,IF(F806=0,1,F806),1))</f>
        <v>3.31288343558282</v>
      </c>
      <c r="G807" s="30" t="n">
        <f aca="false">IF(AND(ISNUMBER(E807),D807&gt;0),E807,D807*F807)</f>
        <v>108</v>
      </c>
      <c r="H807" s="28" t="n">
        <v>1215</v>
      </c>
      <c r="I807" s="28" t="n">
        <v>6240</v>
      </c>
      <c r="J807" s="29" t="n">
        <f aca="false">IF(AND(ISNUMBER(I807),H807&gt;0),I807/H807,IF($B807=$B806,IF(J806=0,1,J806),1))</f>
        <v>5.1358024691358</v>
      </c>
      <c r="K807" s="30" t="n">
        <f aca="false">IF(AND(ISNUMBER(I807),H807&gt;0),I807,H807*J807)</f>
        <v>6240</v>
      </c>
      <c r="L807" s="28" t="n">
        <v>0</v>
      </c>
      <c r="M807" s="28" t="n">
        <v>0</v>
      </c>
      <c r="N807" s="29" t="n">
        <f aca="false">IF(AND(ISNUMBER(M807),L807&gt;0),M807/L807,IF($B807=$B806,IF(N806=0,1,N806),1))</f>
        <v>1.91693290734824</v>
      </c>
      <c r="O807" s="30" t="n">
        <f aca="false">IF(AND(ISNUMBER(M807),L807&gt;0),M807,L807*N807)</f>
        <v>0</v>
      </c>
      <c r="P807" s="28" t="n">
        <v>32.6</v>
      </c>
      <c r="Q807" s="28" t="n">
        <v>108</v>
      </c>
      <c r="R807" s="29" t="n">
        <f aca="false">IF(AND(ISNUMBER(Q807),P807&gt;0),Q807/P807,IF($B807=$B806,IF(R806=0,1,R806),1))</f>
        <v>3.31288343558282</v>
      </c>
      <c r="S807" s="30" t="n">
        <f aca="false">IF(AND(ISNUMBER(Q807),P807&gt;0),Q807,P807*R807)</f>
        <v>108</v>
      </c>
      <c r="T807" s="31" t="n">
        <f aca="false">DAY(EOMONTH(C807,0))</f>
        <v>30</v>
      </c>
    </row>
    <row r="808" customFormat="false" ht="15" hidden="false" customHeight="false" outlineLevel="0" collapsed="false">
      <c r="A808" s="26" t="s">
        <v>89</v>
      </c>
      <c r="B808" s="26" t="s">
        <v>53</v>
      </c>
      <c r="C808" s="27" t="n">
        <v>37530</v>
      </c>
      <c r="D808" s="28" t="n">
        <v>53.3</v>
      </c>
      <c r="E808" s="28" t="n">
        <v>158</v>
      </c>
      <c r="F808" s="29" t="n">
        <f aca="false">IF(AND(ISNUMBER(E808),D808&gt;0),E808/D808,IF($B808=$B807,IF(F807=0,1,F807),1))</f>
        <v>2.96435272045028</v>
      </c>
      <c r="G808" s="30" t="n">
        <f aca="false">IF(AND(ISNUMBER(E808),D808&gt;0),E808,D808*F808)</f>
        <v>158</v>
      </c>
      <c r="H808" s="28" t="n">
        <v>1455</v>
      </c>
      <c r="I808" s="28" t="n">
        <v>6436</v>
      </c>
      <c r="J808" s="29" t="n">
        <f aca="false">IF(AND(ISNUMBER(I808),H808&gt;0),I808/H808,IF($B808=$B807,IF(J807=0,1,J807),1))</f>
        <v>4.4233676975945</v>
      </c>
      <c r="K808" s="30" t="n">
        <f aca="false">IF(AND(ISNUMBER(I808),H808&gt;0),I808,H808*J808)</f>
        <v>6436</v>
      </c>
      <c r="L808" s="28" t="n">
        <v>5.46</v>
      </c>
      <c r="M808" s="28" t="n">
        <v>8</v>
      </c>
      <c r="N808" s="29" t="n">
        <f aca="false">IF(AND(ISNUMBER(M808),L808&gt;0),M808/L808,IF($B808=$B807,IF(N807=0,1,N807),1))</f>
        <v>1.46520146520147</v>
      </c>
      <c r="O808" s="30" t="n">
        <f aca="false">IF(AND(ISNUMBER(M808),L808&gt;0),M808,L808*N808)</f>
        <v>8</v>
      </c>
      <c r="P808" s="28" t="n">
        <v>58.7</v>
      </c>
      <c r="Q808" s="28" t="n">
        <v>166</v>
      </c>
      <c r="R808" s="29" t="n">
        <f aca="false">IF(AND(ISNUMBER(Q808),P808&gt;0),Q808/P808,IF($B808=$B807,IF(R807=0,1,R807),1))</f>
        <v>2.82793867120954</v>
      </c>
      <c r="S808" s="30" t="n">
        <f aca="false">IF(AND(ISNUMBER(Q808),P808&gt;0),Q808,P808*R808)</f>
        <v>166</v>
      </c>
      <c r="T808" s="31" t="n">
        <f aca="false">DAY(EOMONTH(C808,0))</f>
        <v>31</v>
      </c>
    </row>
    <row r="809" customFormat="false" ht="15" hidden="false" customHeight="false" outlineLevel="0" collapsed="false">
      <c r="A809" s="26" t="s">
        <v>89</v>
      </c>
      <c r="B809" s="26" t="s">
        <v>53</v>
      </c>
      <c r="C809" s="27" t="n">
        <v>37561</v>
      </c>
      <c r="D809" s="28" t="n">
        <v>48.3</v>
      </c>
      <c r="E809" s="28" t="n">
        <v>137</v>
      </c>
      <c r="F809" s="29" t="n">
        <f aca="false">IF(AND(ISNUMBER(E809),D809&gt;0),E809/D809,IF($B809=$B808,IF(F808=0,1,F808),1))</f>
        <v>2.83643892339545</v>
      </c>
      <c r="G809" s="30" t="n">
        <f aca="false">IF(AND(ISNUMBER(E809),D809&gt;0),E809,D809*F809)</f>
        <v>137</v>
      </c>
      <c r="H809" s="28" t="n">
        <v>1717</v>
      </c>
      <c r="I809" s="28" t="n">
        <v>6537</v>
      </c>
      <c r="J809" s="29" t="n">
        <f aca="false">IF(AND(ISNUMBER(I809),H809&gt;0),I809/H809,IF($B809=$B808,IF(J808=0,1,J808),1))</f>
        <v>3.80722189866045</v>
      </c>
      <c r="K809" s="30" t="n">
        <f aca="false">IF(AND(ISNUMBER(I809),H809&gt;0),I809,H809*J809)</f>
        <v>6537</v>
      </c>
      <c r="L809" s="28" t="n">
        <v>6.13</v>
      </c>
      <c r="M809" s="28" t="n">
        <v>7</v>
      </c>
      <c r="N809" s="29" t="n">
        <f aca="false">IF(AND(ISNUMBER(M809),L809&gt;0),M809/L809,IF($B809=$B808,IF(N808=0,1,N808),1))</f>
        <v>1.14192495921697</v>
      </c>
      <c r="O809" s="30" t="n">
        <f aca="false">IF(AND(ISNUMBER(M809),L809&gt;0),M809,L809*N809)</f>
        <v>7</v>
      </c>
      <c r="P809" s="28" t="n">
        <v>54.4</v>
      </c>
      <c r="Q809" s="28" t="n">
        <v>144</v>
      </c>
      <c r="R809" s="29" t="n">
        <f aca="false">IF(AND(ISNUMBER(Q809),P809&gt;0),Q809/P809,IF($B809=$B808,IF(R808=0,1,R808),1))</f>
        <v>2.64705882352941</v>
      </c>
      <c r="S809" s="30" t="n">
        <f aca="false">IF(AND(ISNUMBER(Q809),P809&gt;0),Q809,P809*R809)</f>
        <v>144</v>
      </c>
      <c r="T809" s="31" t="n">
        <f aca="false">DAY(EOMONTH(C809,0))</f>
        <v>30</v>
      </c>
    </row>
    <row r="810" customFormat="false" ht="15" hidden="false" customHeight="false" outlineLevel="0" collapsed="false">
      <c r="A810" s="26" t="s">
        <v>89</v>
      </c>
      <c r="B810" s="26" t="s">
        <v>53</v>
      </c>
      <c r="C810" s="27" t="n">
        <v>37591</v>
      </c>
      <c r="D810" s="28" t="n">
        <v>14.6</v>
      </c>
      <c r="E810" s="28" t="n">
        <v>40</v>
      </c>
      <c r="F810" s="29" t="n">
        <f aca="false">IF(AND(ISNUMBER(E810),D810&gt;0),E810/D810,IF($B810=$B809,IF(F809=0,1,F809),1))</f>
        <v>2.73972602739726</v>
      </c>
      <c r="G810" s="30" t="n">
        <f aca="false">IF(AND(ISNUMBER(E810),D810&gt;0),E810,D810*F810)</f>
        <v>40</v>
      </c>
      <c r="H810" s="28" t="n">
        <v>1814</v>
      </c>
      <c r="I810" s="28" t="n">
        <v>6959</v>
      </c>
      <c r="J810" s="29" t="n">
        <f aca="false">IF(AND(ISNUMBER(I810),H810&gt;0),I810/H810,IF($B810=$B809,IF(J809=0,1,J809),1))</f>
        <v>3.83627342888644</v>
      </c>
      <c r="K810" s="30" t="n">
        <f aca="false">IF(AND(ISNUMBER(I810),H810&gt;0),I810,H810*J810)</f>
        <v>6959</v>
      </c>
      <c r="L810" s="28" t="n">
        <v>2</v>
      </c>
      <c r="M810" s="28" t="n">
        <v>2</v>
      </c>
      <c r="N810" s="29" t="n">
        <f aca="false">IF(AND(ISNUMBER(M810),L810&gt;0),M810/L810,IF($B810=$B809,IF(N809=0,1,N809),1))</f>
        <v>1</v>
      </c>
      <c r="O810" s="30" t="n">
        <f aca="false">IF(AND(ISNUMBER(M810),L810&gt;0),M810,L810*N810)</f>
        <v>2</v>
      </c>
      <c r="P810" s="28" t="n">
        <v>16.6</v>
      </c>
      <c r="Q810" s="28" t="n">
        <v>42</v>
      </c>
      <c r="R810" s="29" t="n">
        <f aca="false">IF(AND(ISNUMBER(Q810),P810&gt;0),Q810/P810,IF($B810=$B809,IF(R809=0,1,R809),1))</f>
        <v>2.53012048192771</v>
      </c>
      <c r="S810" s="30" t="n">
        <f aca="false">IF(AND(ISNUMBER(Q810),P810&gt;0),Q810,P810*R810)</f>
        <v>42</v>
      </c>
      <c r="T810" s="31" t="n">
        <f aca="false">DAY(EOMONTH(C810,0))</f>
        <v>31</v>
      </c>
    </row>
    <row r="811" customFormat="false" ht="15" hidden="false" customHeight="false" outlineLevel="0" collapsed="false">
      <c r="A811" s="26" t="s">
        <v>89</v>
      </c>
      <c r="B811" s="26" t="s">
        <v>53</v>
      </c>
      <c r="C811" s="27" t="n">
        <v>37622</v>
      </c>
      <c r="D811" s="28" t="n">
        <v>40.8</v>
      </c>
      <c r="E811" s="28" t="n">
        <v>107</v>
      </c>
      <c r="F811" s="29" t="n">
        <f aca="false">IF(AND(ISNUMBER(E811),D811&gt;0),E811/D811,IF($B811=$B810,IF(F810=0,1,F810),1))</f>
        <v>2.62254901960784</v>
      </c>
      <c r="G811" s="30" t="n">
        <f aca="false">IF(AND(ISNUMBER(E811),D811&gt;0),E811,D811*F811)</f>
        <v>107</v>
      </c>
      <c r="H811" s="28" t="n">
        <v>2067</v>
      </c>
      <c r="I811" s="28" t="n">
        <v>8002</v>
      </c>
      <c r="J811" s="29" t="n">
        <f aca="false">IF(AND(ISNUMBER(I811),H811&gt;0),I811/H811,IF($B811=$B810,IF(J810=0,1,J810),1))</f>
        <v>3.87131107885825</v>
      </c>
      <c r="K811" s="30" t="n">
        <f aca="false">IF(AND(ISNUMBER(I811),H811&gt;0),I811,H811*J811)</f>
        <v>8002</v>
      </c>
      <c r="L811" s="28" t="n">
        <v>0</v>
      </c>
      <c r="M811" s="28" t="n">
        <v>0</v>
      </c>
      <c r="N811" s="29" t="n">
        <f aca="false">IF(AND(ISNUMBER(M811),L811&gt;0),M811/L811,IF($B811=$B810,IF(N810=0,1,N810),1))</f>
        <v>1</v>
      </c>
      <c r="O811" s="30" t="n">
        <f aca="false">IF(AND(ISNUMBER(M811),L811&gt;0),M811,L811*N811)</f>
        <v>0</v>
      </c>
      <c r="P811" s="28" t="n">
        <v>40.8</v>
      </c>
      <c r="Q811" s="28" t="n">
        <v>107</v>
      </c>
      <c r="R811" s="29" t="n">
        <f aca="false">IF(AND(ISNUMBER(Q811),P811&gt;0),Q811/P811,IF($B811=$B810,IF(R810=0,1,R810),1))</f>
        <v>2.62254901960784</v>
      </c>
      <c r="S811" s="30" t="n">
        <f aca="false">IF(AND(ISNUMBER(Q811),P811&gt;0),Q811,P811*R811)</f>
        <v>107</v>
      </c>
      <c r="T811" s="31" t="n">
        <f aca="false">DAY(EOMONTH(C811,0))</f>
        <v>31</v>
      </c>
    </row>
    <row r="812" customFormat="false" ht="15" hidden="false" customHeight="false" outlineLevel="0" collapsed="false">
      <c r="A812" s="26" t="s">
        <v>89</v>
      </c>
      <c r="B812" s="26" t="s">
        <v>53</v>
      </c>
      <c r="C812" s="27" t="n">
        <v>37653</v>
      </c>
      <c r="D812" s="28" t="n">
        <v>51.6</v>
      </c>
      <c r="E812" s="28"/>
      <c r="F812" s="29" t="n">
        <f aca="false">IF(AND(ISNUMBER(E812),D812&gt;0),E812/D812,IF($B812=$B811,IF(F811=0,1,F811),1))</f>
        <v>2.62254901960784</v>
      </c>
      <c r="G812" s="30" t="n">
        <f aca="false">IF(AND(ISNUMBER(E812),D812&gt;0),E812,D812*F812)</f>
        <v>135.323529411765</v>
      </c>
      <c r="H812" s="28" t="n">
        <v>2005</v>
      </c>
      <c r="I812" s="28"/>
      <c r="J812" s="29" t="n">
        <f aca="false">IF(AND(ISNUMBER(I812),H812&gt;0),I812/H812,IF($B812=$B811,IF(J811=0,1,J811),1))</f>
        <v>3.87131107885825</v>
      </c>
      <c r="K812" s="30" t="n">
        <f aca="false">IF(AND(ISNUMBER(I812),H812&gt;0),I812,H812*J812)</f>
        <v>7761.97871311079</v>
      </c>
      <c r="L812" s="28" t="n">
        <v>0</v>
      </c>
      <c r="M812" s="28"/>
      <c r="N812" s="29" t="n">
        <f aca="false">IF(AND(ISNUMBER(M812),L812&gt;0),M812/L812,IF($B812=$B811,IF(N811=0,1,N811),1))</f>
        <v>1</v>
      </c>
      <c r="O812" s="30" t="n">
        <f aca="false">IF(AND(ISNUMBER(M812),L812&gt;0),M812,L812*N812)</f>
        <v>0</v>
      </c>
      <c r="P812" s="28" t="n">
        <v>51.6</v>
      </c>
      <c r="Q812" s="28"/>
      <c r="R812" s="29" t="n">
        <f aca="false">IF(AND(ISNUMBER(Q812),P812&gt;0),Q812/P812,IF($B812=$B811,IF(R811=0,1,R811),1))</f>
        <v>2.62254901960784</v>
      </c>
      <c r="S812" s="30" t="n">
        <f aca="false">IF(AND(ISNUMBER(Q812),P812&gt;0),Q812,P812*R812)</f>
        <v>135.323529411765</v>
      </c>
      <c r="T812" s="31" t="n">
        <f aca="false">DAY(EOMONTH(C812,0))</f>
        <v>28</v>
      </c>
    </row>
    <row r="813" customFormat="false" ht="15" hidden="false" customHeight="false" outlineLevel="0" collapsed="false">
      <c r="A813" s="26" t="s">
        <v>89</v>
      </c>
      <c r="B813" s="26" t="s">
        <v>53</v>
      </c>
      <c r="C813" s="27" t="n">
        <v>37681</v>
      </c>
      <c r="D813" s="28" t="n">
        <v>32.9</v>
      </c>
      <c r="E813" s="28" t="n">
        <v>84</v>
      </c>
      <c r="F813" s="29" t="n">
        <f aca="false">IF(AND(ISNUMBER(E813),D813&gt;0),E813/D813,IF($B813=$B812,IF(F812=0,1,F812),1))</f>
        <v>2.5531914893617</v>
      </c>
      <c r="G813" s="30" t="n">
        <f aca="false">IF(AND(ISNUMBER(E813),D813&gt;0),E813,D813*F813)</f>
        <v>84</v>
      </c>
      <c r="H813" s="28" t="n">
        <v>1403</v>
      </c>
      <c r="I813" s="28" t="n">
        <v>8549</v>
      </c>
      <c r="J813" s="29" t="n">
        <f aca="false">IF(AND(ISNUMBER(I813),H813&gt;0),I813/H813,IF($B813=$B812,IF(J812=0,1,J812),1))</f>
        <v>6.09337134711333</v>
      </c>
      <c r="K813" s="30" t="n">
        <f aca="false">IF(AND(ISNUMBER(I813),H813&gt;0),I813,H813*J813)</f>
        <v>8549</v>
      </c>
      <c r="L813" s="28" t="n">
        <v>0</v>
      </c>
      <c r="M813" s="28" t="n">
        <v>0</v>
      </c>
      <c r="N813" s="29" t="n">
        <f aca="false">IF(AND(ISNUMBER(M813),L813&gt;0),M813/L813,IF($B813=$B812,IF(N812=0,1,N812),1))</f>
        <v>1</v>
      </c>
      <c r="O813" s="30" t="n">
        <f aca="false">IF(AND(ISNUMBER(M813),L813&gt;0),M813,L813*N813)</f>
        <v>0</v>
      </c>
      <c r="P813" s="28" t="n">
        <v>32.9</v>
      </c>
      <c r="Q813" s="28" t="n">
        <v>84</v>
      </c>
      <c r="R813" s="29" t="n">
        <f aca="false">IF(AND(ISNUMBER(Q813),P813&gt;0),Q813/P813,IF($B813=$B812,IF(R812=0,1,R812),1))</f>
        <v>2.5531914893617</v>
      </c>
      <c r="S813" s="30" t="n">
        <f aca="false">IF(AND(ISNUMBER(Q813),P813&gt;0),Q813,P813*R813)</f>
        <v>84</v>
      </c>
      <c r="T813" s="31" t="n">
        <f aca="false">DAY(EOMONTH(C813,0))</f>
        <v>31</v>
      </c>
    </row>
    <row r="814" customFormat="false" ht="15" hidden="false" customHeight="false" outlineLevel="0" collapsed="false">
      <c r="A814" s="26" t="s">
        <v>89</v>
      </c>
      <c r="B814" s="26" t="s">
        <v>53</v>
      </c>
      <c r="C814" s="27" t="n">
        <v>37712</v>
      </c>
      <c r="D814" s="28" t="n">
        <v>29.2</v>
      </c>
      <c r="E814" s="28"/>
      <c r="F814" s="29" t="n">
        <f aca="false">IF(AND(ISNUMBER(E814),D814&gt;0),E814/D814,IF($B814=$B813,IF(F813=0,1,F813),1))</f>
        <v>2.5531914893617</v>
      </c>
      <c r="G814" s="30" t="n">
        <f aca="false">IF(AND(ISNUMBER(E814),D814&gt;0),E814,D814*F814)</f>
        <v>74.5531914893617</v>
      </c>
      <c r="H814" s="28" t="n">
        <v>3289</v>
      </c>
      <c r="I814" s="28"/>
      <c r="J814" s="29" t="n">
        <f aca="false">IF(AND(ISNUMBER(I814),H814&gt;0),I814/H814,IF($B814=$B813,IF(J813=0,1,J813),1))</f>
        <v>6.09337134711333</v>
      </c>
      <c r="K814" s="30" t="n">
        <f aca="false">IF(AND(ISNUMBER(I814),H814&gt;0),I814,H814*J814)</f>
        <v>20041.0983606557</v>
      </c>
      <c r="L814" s="28" t="n">
        <v>0</v>
      </c>
      <c r="M814" s="28"/>
      <c r="N814" s="29" t="n">
        <f aca="false">IF(AND(ISNUMBER(M814),L814&gt;0),M814/L814,IF($B814=$B813,IF(N813=0,1,N813),1))</f>
        <v>1</v>
      </c>
      <c r="O814" s="30" t="n">
        <f aca="false">IF(AND(ISNUMBER(M814),L814&gt;0),M814,L814*N814)</f>
        <v>0</v>
      </c>
      <c r="P814" s="28" t="n">
        <v>29.2</v>
      </c>
      <c r="Q814" s="28"/>
      <c r="R814" s="29" t="n">
        <f aca="false">IF(AND(ISNUMBER(Q814),P814&gt;0),Q814/P814,IF($B814=$B813,IF(R813=0,1,R813),1))</f>
        <v>2.5531914893617</v>
      </c>
      <c r="S814" s="30" t="n">
        <f aca="false">IF(AND(ISNUMBER(Q814),P814&gt;0),Q814,P814*R814)</f>
        <v>74.5531914893617</v>
      </c>
      <c r="T814" s="31" t="n">
        <f aca="false">DAY(EOMONTH(C814,0))</f>
        <v>30</v>
      </c>
    </row>
    <row r="815" customFormat="false" ht="15" hidden="false" customHeight="false" outlineLevel="0" collapsed="false">
      <c r="A815" s="26" t="s">
        <v>89</v>
      </c>
      <c r="B815" s="26" t="s">
        <v>53</v>
      </c>
      <c r="C815" s="27" t="n">
        <v>37742</v>
      </c>
      <c r="D815" s="28" t="n">
        <v>36.1</v>
      </c>
      <c r="E815" s="28" t="n">
        <v>84</v>
      </c>
      <c r="F815" s="29" t="n">
        <f aca="false">IF(AND(ISNUMBER(E815),D815&gt;0),E815/D815,IF($B815=$B814,IF(F814=0,1,F814),1))</f>
        <v>2.32686980609418</v>
      </c>
      <c r="G815" s="30" t="n">
        <f aca="false">IF(AND(ISNUMBER(E815),D815&gt;0),E815,D815*F815)</f>
        <v>84</v>
      </c>
      <c r="H815" s="28" t="n">
        <v>3033</v>
      </c>
      <c r="I815" s="28" t="n">
        <v>6396</v>
      </c>
      <c r="J815" s="29" t="n">
        <f aca="false">IF(AND(ISNUMBER(I815),H815&gt;0),I815/H815,IF($B815=$B814,IF(J814=0,1,J814),1))</f>
        <v>2.10880316518299</v>
      </c>
      <c r="K815" s="30" t="n">
        <f aca="false">IF(AND(ISNUMBER(I815),H815&gt;0),I815,H815*J815)</f>
        <v>6396</v>
      </c>
      <c r="L815" s="28" t="n">
        <v>2.9</v>
      </c>
      <c r="M815" s="28" t="n">
        <v>4</v>
      </c>
      <c r="N815" s="29" t="n">
        <f aca="false">IF(AND(ISNUMBER(M815),L815&gt;0),M815/L815,IF($B815=$B814,IF(N814=0,1,N814),1))</f>
        <v>1.37931034482759</v>
      </c>
      <c r="O815" s="30" t="n">
        <f aca="false">IF(AND(ISNUMBER(M815),L815&gt;0),M815,L815*N815)</f>
        <v>4</v>
      </c>
      <c r="P815" s="28" t="n">
        <v>39</v>
      </c>
      <c r="Q815" s="28" t="n">
        <v>88</v>
      </c>
      <c r="R815" s="29" t="n">
        <f aca="false">IF(AND(ISNUMBER(Q815),P815&gt;0),Q815/P815,IF($B815=$B814,IF(R814=0,1,R814),1))</f>
        <v>2.25641025641026</v>
      </c>
      <c r="S815" s="30" t="n">
        <f aca="false">IF(AND(ISNUMBER(Q815),P815&gt;0),Q815,P815*R815)</f>
        <v>88</v>
      </c>
      <c r="T815" s="31" t="n">
        <f aca="false">DAY(EOMONTH(C815,0))</f>
        <v>31</v>
      </c>
    </row>
    <row r="816" customFormat="false" ht="15" hidden="false" customHeight="false" outlineLevel="0" collapsed="false">
      <c r="A816" s="26" t="s">
        <v>89</v>
      </c>
      <c r="B816" s="26" t="s">
        <v>53</v>
      </c>
      <c r="C816" s="27" t="n">
        <v>37773</v>
      </c>
      <c r="D816" s="28" t="n">
        <v>44.6</v>
      </c>
      <c r="E816" s="28" t="n">
        <v>112</v>
      </c>
      <c r="F816" s="29" t="n">
        <f aca="false">IF(AND(ISNUMBER(E816),D816&gt;0),E816/D816,IF($B816=$B815,IF(F815=0,1,F815),1))</f>
        <v>2.51121076233184</v>
      </c>
      <c r="G816" s="30" t="n">
        <f aca="false">IF(AND(ISNUMBER(E816),D816&gt;0),E816,D816*F816)</f>
        <v>112</v>
      </c>
      <c r="H816" s="28" t="n">
        <v>4135</v>
      </c>
      <c r="I816" s="28" t="n">
        <v>8532</v>
      </c>
      <c r="J816" s="29" t="n">
        <f aca="false">IF(AND(ISNUMBER(I816),H816&gt;0),I816/H816,IF($B816=$B815,IF(J815=0,1,J815),1))</f>
        <v>2.063361547763</v>
      </c>
      <c r="K816" s="30" t="n">
        <f aca="false">IF(AND(ISNUMBER(I816),H816&gt;0),I816,H816*J816)</f>
        <v>8532</v>
      </c>
      <c r="L816" s="28" t="n">
        <v>0</v>
      </c>
      <c r="M816" s="28" t="n">
        <v>0</v>
      </c>
      <c r="N816" s="29" t="n">
        <f aca="false">IF(AND(ISNUMBER(M816),L816&gt;0),M816/L816,IF($B816=$B815,IF(N815=0,1,N815),1))</f>
        <v>1.37931034482759</v>
      </c>
      <c r="O816" s="30" t="n">
        <f aca="false">IF(AND(ISNUMBER(M816),L816&gt;0),M816,L816*N816)</f>
        <v>0</v>
      </c>
      <c r="P816" s="28" t="n">
        <v>44.6</v>
      </c>
      <c r="Q816" s="28" t="n">
        <v>112</v>
      </c>
      <c r="R816" s="29" t="n">
        <f aca="false">IF(AND(ISNUMBER(Q816),P816&gt;0),Q816/P816,IF($B816=$B815,IF(R815=0,1,R815),1))</f>
        <v>2.51121076233184</v>
      </c>
      <c r="S816" s="30" t="n">
        <f aca="false">IF(AND(ISNUMBER(Q816),P816&gt;0),Q816,P816*R816)</f>
        <v>112</v>
      </c>
      <c r="T816" s="31" t="n">
        <f aca="false">DAY(EOMONTH(C816,0))</f>
        <v>30</v>
      </c>
    </row>
    <row r="817" customFormat="false" ht="15" hidden="false" customHeight="false" outlineLevel="0" collapsed="false">
      <c r="A817" s="26" t="s">
        <v>89</v>
      </c>
      <c r="B817" s="26" t="s">
        <v>53</v>
      </c>
      <c r="C817" s="27" t="n">
        <v>37803</v>
      </c>
      <c r="D817" s="28" t="n">
        <v>45.6</v>
      </c>
      <c r="E817" s="28" t="n">
        <v>311.5</v>
      </c>
      <c r="F817" s="29" t="n">
        <f aca="false">IF(AND(ISNUMBER(E817),D817&gt;0),E817/D817,IF($B817=$B816,IF(F816=0,1,F816),1))</f>
        <v>6.83114035087719</v>
      </c>
      <c r="G817" s="30" t="n">
        <f aca="false">IF(AND(ISNUMBER(E817),D817&gt;0),E817,D817*F817)</f>
        <v>311.5</v>
      </c>
      <c r="H817" s="28" t="n">
        <v>4727</v>
      </c>
      <c r="I817" s="28" t="n">
        <v>10825.5</v>
      </c>
      <c r="J817" s="29" t="n">
        <f aca="false">IF(AND(ISNUMBER(I817),H817&gt;0),I817/H817,IF($B817=$B816,IF(J816=0,1,J816),1))</f>
        <v>2.29014173894648</v>
      </c>
      <c r="K817" s="30" t="n">
        <f aca="false">IF(AND(ISNUMBER(I817),H817&gt;0),I817,H817*J817)</f>
        <v>10825.5</v>
      </c>
      <c r="L817" s="28" t="n">
        <v>0</v>
      </c>
      <c r="M817" s="28" t="n">
        <v>8</v>
      </c>
      <c r="N817" s="29" t="n">
        <f aca="false">IF(AND(ISNUMBER(M817),L817&gt;0),M817/L817,IF($B817=$B816,IF(N816=0,1,N816),1))</f>
        <v>1.37931034482759</v>
      </c>
      <c r="O817" s="30" t="n">
        <f aca="false">IF(AND(ISNUMBER(M817),L817&gt;0),M817,L817*N817)</f>
        <v>0</v>
      </c>
      <c r="P817" s="28" t="n">
        <v>45.6</v>
      </c>
      <c r="Q817" s="28" t="n">
        <v>319.5</v>
      </c>
      <c r="R817" s="29" t="n">
        <f aca="false">IF(AND(ISNUMBER(Q817),P817&gt;0),Q817/P817,IF($B817=$B816,IF(R816=0,1,R816),1))</f>
        <v>7.00657894736842</v>
      </c>
      <c r="S817" s="30" t="n">
        <f aca="false">IF(AND(ISNUMBER(Q817),P817&gt;0),Q817,P817*R817)</f>
        <v>319.5</v>
      </c>
      <c r="T817" s="31" t="n">
        <f aca="false">DAY(EOMONTH(C817,0))</f>
        <v>31</v>
      </c>
    </row>
    <row r="818" customFormat="false" ht="15" hidden="false" customHeight="false" outlineLevel="0" collapsed="false">
      <c r="A818" s="26" t="s">
        <v>89</v>
      </c>
      <c r="B818" s="26" t="s">
        <v>53</v>
      </c>
      <c r="C818" s="27" t="n">
        <v>37834</v>
      </c>
      <c r="D818" s="28" t="n">
        <v>40.8</v>
      </c>
      <c r="E818" s="28"/>
      <c r="F818" s="29" t="n">
        <f aca="false">IF(AND(ISNUMBER(E818),D818&gt;0),E818/D818,IF($B818=$B817,IF(F817=0,1,F817),1))</f>
        <v>6.83114035087719</v>
      </c>
      <c r="G818" s="30" t="n">
        <f aca="false">IF(AND(ISNUMBER(E818),D818&gt;0),E818,D818*F818)</f>
        <v>278.710526315789</v>
      </c>
      <c r="H818" s="28" t="n">
        <v>4283</v>
      </c>
      <c r="I818" s="28"/>
      <c r="J818" s="29" t="n">
        <f aca="false">IF(AND(ISNUMBER(I818),H818&gt;0),I818/H818,IF($B818=$B817,IF(J817=0,1,J817),1))</f>
        <v>2.29014173894648</v>
      </c>
      <c r="K818" s="30" t="n">
        <f aca="false">IF(AND(ISNUMBER(I818),H818&gt;0),I818,H818*J818)</f>
        <v>9808.67706790776</v>
      </c>
      <c r="L818" s="28" t="n">
        <v>0</v>
      </c>
      <c r="M818" s="28"/>
      <c r="N818" s="29" t="n">
        <f aca="false">IF(AND(ISNUMBER(M818),L818&gt;0),M818/L818,IF($B818=$B817,IF(N817=0,1,N817),1))</f>
        <v>1.37931034482759</v>
      </c>
      <c r="O818" s="30" t="n">
        <f aca="false">IF(AND(ISNUMBER(M818),L818&gt;0),M818,L818*N818)</f>
        <v>0</v>
      </c>
      <c r="P818" s="28" t="n">
        <v>40.8</v>
      </c>
      <c r="Q818" s="28"/>
      <c r="R818" s="29" t="n">
        <f aca="false">IF(AND(ISNUMBER(Q818),P818&gt;0),Q818/P818,IF($B818=$B817,IF(R817=0,1,R817),1))</f>
        <v>7.00657894736842</v>
      </c>
      <c r="S818" s="30" t="n">
        <f aca="false">IF(AND(ISNUMBER(Q818),P818&gt;0),Q818,P818*R818)</f>
        <v>285.868421052632</v>
      </c>
      <c r="T818" s="31" t="n">
        <f aca="false">DAY(EOMONTH(C818,0))</f>
        <v>31</v>
      </c>
    </row>
    <row r="819" customFormat="false" ht="15" hidden="false" customHeight="false" outlineLevel="0" collapsed="false">
      <c r="A819" s="26" t="s">
        <v>89</v>
      </c>
      <c r="B819" s="26" t="s">
        <v>53</v>
      </c>
      <c r="C819" s="27" t="n">
        <v>37865</v>
      </c>
      <c r="D819" s="28" t="n">
        <v>77.6</v>
      </c>
      <c r="E819" s="28" t="n">
        <v>149.666666666667</v>
      </c>
      <c r="F819" s="29" t="n">
        <f aca="false">IF(AND(ISNUMBER(E819),D819&gt;0),E819/D819,IF($B819=$B818,IF(F818=0,1,F818),1))</f>
        <v>1.92869415807561</v>
      </c>
      <c r="G819" s="30" t="n">
        <f aca="false">IF(AND(ISNUMBER(E819),D819&gt;0),E819,D819*F819)</f>
        <v>149.666666666667</v>
      </c>
      <c r="H819" s="28" t="n">
        <v>5750</v>
      </c>
      <c r="I819" s="28" t="n">
        <v>7272</v>
      </c>
      <c r="J819" s="29" t="n">
        <f aca="false">IF(AND(ISNUMBER(I819),H819&gt;0),I819/H819,IF($B819=$B818,IF(J818=0,1,J818),1))</f>
        <v>1.26469565217391</v>
      </c>
      <c r="K819" s="30" t="n">
        <f aca="false">IF(AND(ISNUMBER(I819),H819&gt;0),I819,H819*J819)</f>
        <v>7272</v>
      </c>
      <c r="L819" s="28" t="n">
        <v>6.83</v>
      </c>
      <c r="M819" s="28" t="n">
        <v>7.66666666666667</v>
      </c>
      <c r="N819" s="29" t="n">
        <f aca="false">IF(AND(ISNUMBER(M819),L819&gt;0),M819/L819,IF($B819=$B818,IF(N818=0,1,N818),1))</f>
        <v>1.12249877989263</v>
      </c>
      <c r="O819" s="30" t="n">
        <f aca="false">IF(AND(ISNUMBER(M819),L819&gt;0),M819,L819*N819)</f>
        <v>7.66666666666667</v>
      </c>
      <c r="P819" s="28" t="n">
        <v>84.4</v>
      </c>
      <c r="Q819" s="28" t="n">
        <v>157.333333333333</v>
      </c>
      <c r="R819" s="29" t="n">
        <f aca="false">IF(AND(ISNUMBER(Q819),P819&gt;0),Q819/P819,IF($B819=$B818,IF(R818=0,1,R818),1))</f>
        <v>1.86413902053712</v>
      </c>
      <c r="S819" s="30" t="n">
        <f aca="false">IF(AND(ISNUMBER(Q819),P819&gt;0),Q819,P819*R819)</f>
        <v>157.333333333333</v>
      </c>
      <c r="T819" s="31" t="n">
        <f aca="false">DAY(EOMONTH(C819,0))</f>
        <v>30</v>
      </c>
    </row>
    <row r="820" customFormat="false" ht="15" hidden="false" customHeight="false" outlineLevel="0" collapsed="false">
      <c r="A820" s="26" t="s">
        <v>89</v>
      </c>
      <c r="B820" s="26" t="s">
        <v>53</v>
      </c>
      <c r="C820" s="27" t="n">
        <v>37895</v>
      </c>
      <c r="D820" s="28" t="n">
        <v>123</v>
      </c>
      <c r="E820" s="28" t="n">
        <v>228</v>
      </c>
      <c r="F820" s="29" t="n">
        <f aca="false">IF(AND(ISNUMBER(E820),D820&gt;0),E820/D820,IF($B820=$B819,IF(F819=0,1,F819),1))</f>
        <v>1.85365853658537</v>
      </c>
      <c r="G820" s="30" t="n">
        <f aca="false">IF(AND(ISNUMBER(E820),D820&gt;0),E820,D820*F820)</f>
        <v>228</v>
      </c>
      <c r="H820" s="28" t="n">
        <v>6731</v>
      </c>
      <c r="I820" s="28" t="n">
        <v>12238</v>
      </c>
      <c r="J820" s="29" t="n">
        <f aca="false">IF(AND(ISNUMBER(I820),H820&gt;0),I820/H820,IF($B820=$B819,IF(J819=0,1,J819),1))</f>
        <v>1.81815480612093</v>
      </c>
      <c r="K820" s="30" t="n">
        <f aca="false">IF(AND(ISNUMBER(I820),H820&gt;0),I820,H820*J820)</f>
        <v>12238</v>
      </c>
      <c r="L820" s="28" t="n">
        <v>19.2</v>
      </c>
      <c r="M820" s="28" t="n">
        <v>12</v>
      </c>
      <c r="N820" s="29" t="n">
        <f aca="false">IF(AND(ISNUMBER(M820),L820&gt;0),M820/L820,IF($B820=$B819,IF(N819=0,1,N819),1))</f>
        <v>0.625</v>
      </c>
      <c r="O820" s="30" t="n">
        <f aca="false">IF(AND(ISNUMBER(M820),L820&gt;0),M820,L820*N820)</f>
        <v>12</v>
      </c>
      <c r="P820" s="28" t="n">
        <v>142</v>
      </c>
      <c r="Q820" s="28" t="n">
        <v>240</v>
      </c>
      <c r="R820" s="29" t="n">
        <f aca="false">IF(AND(ISNUMBER(Q820),P820&gt;0),Q820/P820,IF($B820=$B819,IF(R819=0,1,R819),1))</f>
        <v>1.69014084507042</v>
      </c>
      <c r="S820" s="30" t="n">
        <f aca="false">IF(AND(ISNUMBER(Q820),P820&gt;0),Q820,P820*R820)</f>
        <v>240</v>
      </c>
      <c r="T820" s="31" t="n">
        <f aca="false">DAY(EOMONTH(C820,0))</f>
        <v>31</v>
      </c>
    </row>
    <row r="821" customFormat="false" ht="15" hidden="false" customHeight="false" outlineLevel="0" collapsed="false">
      <c r="A821" s="26" t="s">
        <v>89</v>
      </c>
      <c r="B821" s="26" t="s">
        <v>53</v>
      </c>
      <c r="C821" s="27" t="n">
        <v>37926</v>
      </c>
      <c r="D821" s="28" t="n">
        <v>184</v>
      </c>
      <c r="E821" s="28" t="n">
        <v>326.5</v>
      </c>
      <c r="F821" s="29" t="n">
        <f aca="false">IF(AND(ISNUMBER(E821),D821&gt;0),E821/D821,IF($B821=$B820,IF(F820=0,1,F820),1))</f>
        <v>1.77445652173913</v>
      </c>
      <c r="G821" s="30" t="n">
        <f aca="false">IF(AND(ISNUMBER(E821),D821&gt;0),E821,D821*F821)</f>
        <v>326.5</v>
      </c>
      <c r="H821" s="28" t="n">
        <v>5215</v>
      </c>
      <c r="I821" s="28" t="n">
        <v>10947</v>
      </c>
      <c r="J821" s="29" t="n">
        <f aca="false">IF(AND(ISNUMBER(I821),H821&gt;0),I821/H821,IF($B821=$B820,IF(J820=0,1,J820),1))</f>
        <v>2.09913710450623</v>
      </c>
      <c r="K821" s="30" t="n">
        <f aca="false">IF(AND(ISNUMBER(I821),H821&gt;0),I821,H821*J821)</f>
        <v>10947</v>
      </c>
      <c r="L821" s="28" t="n">
        <v>16.4</v>
      </c>
      <c r="M821" s="28" t="n">
        <v>17</v>
      </c>
      <c r="N821" s="29" t="n">
        <f aca="false">IF(AND(ISNUMBER(M821),L821&gt;0),M821/L821,IF($B821=$B820,IF(N820=0,1,N820),1))</f>
        <v>1.03658536585366</v>
      </c>
      <c r="O821" s="30" t="n">
        <f aca="false">IF(AND(ISNUMBER(M821),L821&gt;0),M821,L821*N821)</f>
        <v>17</v>
      </c>
      <c r="P821" s="28" t="n">
        <v>200</v>
      </c>
      <c r="Q821" s="28" t="n">
        <v>343.5</v>
      </c>
      <c r="R821" s="29" t="n">
        <f aca="false">IF(AND(ISNUMBER(Q821),P821&gt;0),Q821/P821,IF($B821=$B820,IF(R820=0,1,R820),1))</f>
        <v>1.7175</v>
      </c>
      <c r="S821" s="30" t="n">
        <f aca="false">IF(AND(ISNUMBER(Q821),P821&gt;0),Q821,P821*R821)</f>
        <v>343.5</v>
      </c>
      <c r="T821" s="31" t="n">
        <f aca="false">DAY(EOMONTH(C821,0))</f>
        <v>30</v>
      </c>
    </row>
    <row r="822" customFormat="false" ht="15" hidden="false" customHeight="false" outlineLevel="0" collapsed="false">
      <c r="A822" s="26" t="s">
        <v>89</v>
      </c>
      <c r="B822" s="26" t="s">
        <v>53</v>
      </c>
      <c r="C822" s="27" t="n">
        <v>37956</v>
      </c>
      <c r="D822" s="28" t="n">
        <v>101</v>
      </c>
      <c r="E822" s="28" t="n">
        <v>210</v>
      </c>
      <c r="F822" s="29" t="n">
        <f aca="false">IF(AND(ISNUMBER(E822),D822&gt;0),E822/D822,IF($B822=$B821,IF(F821=0,1,F821),1))</f>
        <v>2.07920792079208</v>
      </c>
      <c r="G822" s="30" t="n">
        <f aca="false">IF(AND(ISNUMBER(E822),D822&gt;0),E822,D822*F822)</f>
        <v>210</v>
      </c>
      <c r="H822" s="28" t="n">
        <v>4680</v>
      </c>
      <c r="I822" s="28" t="n">
        <v>12077</v>
      </c>
      <c r="J822" s="29" t="n">
        <f aca="false">IF(AND(ISNUMBER(I822),H822&gt;0),I822/H822,IF($B822=$B821,IF(J821=0,1,J821),1))</f>
        <v>2.58055555555556</v>
      </c>
      <c r="K822" s="30" t="n">
        <f aca="false">IF(AND(ISNUMBER(I822),H822&gt;0),I822,H822*J822)</f>
        <v>12077</v>
      </c>
      <c r="L822" s="28" t="n">
        <v>4.66</v>
      </c>
      <c r="M822" s="28" t="n">
        <v>11</v>
      </c>
      <c r="N822" s="29" t="n">
        <f aca="false">IF(AND(ISNUMBER(M822),L822&gt;0),M822/L822,IF($B822=$B821,IF(N821=0,1,N821),1))</f>
        <v>2.36051502145923</v>
      </c>
      <c r="O822" s="30" t="n">
        <f aca="false">IF(AND(ISNUMBER(M822),L822&gt;0),M822,L822*N822)</f>
        <v>11</v>
      </c>
      <c r="P822" s="28" t="n">
        <v>105</v>
      </c>
      <c r="Q822" s="28" t="n">
        <v>221</v>
      </c>
      <c r="R822" s="29" t="n">
        <f aca="false">IF(AND(ISNUMBER(Q822),P822&gt;0),Q822/P822,IF($B822=$B821,IF(R821=0,1,R821),1))</f>
        <v>2.10476190476191</v>
      </c>
      <c r="S822" s="30" t="n">
        <f aca="false">IF(AND(ISNUMBER(Q822),P822&gt;0),Q822,P822*R822)</f>
        <v>221</v>
      </c>
      <c r="T822" s="31" t="n">
        <f aca="false">DAY(EOMONTH(C822,0))</f>
        <v>31</v>
      </c>
    </row>
    <row r="823" customFormat="false" ht="15" hidden="false" customHeight="false" outlineLevel="0" collapsed="false">
      <c r="A823" s="26" t="s">
        <v>89</v>
      </c>
      <c r="B823" s="26" t="s">
        <v>53</v>
      </c>
      <c r="C823" s="27" t="n">
        <v>37987</v>
      </c>
      <c r="D823" s="28" t="n">
        <v>72</v>
      </c>
      <c r="E823" s="28" t="n">
        <v>199</v>
      </c>
      <c r="F823" s="29" t="n">
        <f aca="false">IF(AND(ISNUMBER(E823),D823&gt;0),E823/D823,IF($B823=$B822,IF(F822=0,1,F822),1))</f>
        <v>2.76388888888889</v>
      </c>
      <c r="G823" s="30" t="n">
        <f aca="false">IF(AND(ISNUMBER(E823),D823&gt;0),E823,D823*F823)</f>
        <v>199</v>
      </c>
      <c r="H823" s="28" t="n">
        <v>4410</v>
      </c>
      <c r="I823" s="28" t="n">
        <v>10672</v>
      </c>
      <c r="J823" s="29" t="n">
        <f aca="false">IF(AND(ISNUMBER(I823),H823&gt;0),I823/H823,IF($B823=$B822,IF(J822=0,1,J822),1))</f>
        <v>2.41995464852608</v>
      </c>
      <c r="K823" s="30" t="n">
        <f aca="false">IF(AND(ISNUMBER(I823),H823&gt;0),I823,H823*J823)</f>
        <v>10672</v>
      </c>
      <c r="L823" s="28" t="n">
        <v>5.23</v>
      </c>
      <c r="M823" s="28" t="n">
        <v>10</v>
      </c>
      <c r="N823" s="29" t="n">
        <f aca="false">IF(AND(ISNUMBER(M823),L823&gt;0),M823/L823,IF($B823=$B822,IF(N822=0,1,N822),1))</f>
        <v>1.91204588910134</v>
      </c>
      <c r="O823" s="30" t="n">
        <f aca="false">IF(AND(ISNUMBER(M823),L823&gt;0),M823,L823*N823)</f>
        <v>10</v>
      </c>
      <c r="P823" s="28" t="n">
        <v>77.2</v>
      </c>
      <c r="Q823" s="28" t="n">
        <v>209</v>
      </c>
      <c r="R823" s="29" t="n">
        <f aca="false">IF(AND(ISNUMBER(Q823),P823&gt;0),Q823/P823,IF($B823=$B822,IF(R822=0,1,R822),1))</f>
        <v>2.70725388601036</v>
      </c>
      <c r="S823" s="30" t="n">
        <f aca="false">IF(AND(ISNUMBER(Q823),P823&gt;0),Q823,P823*R823)</f>
        <v>209</v>
      </c>
      <c r="T823" s="31" t="n">
        <f aca="false">DAY(EOMONTH(C823,0))</f>
        <v>31</v>
      </c>
    </row>
    <row r="824" customFormat="false" ht="15" hidden="false" customHeight="false" outlineLevel="0" collapsed="false">
      <c r="A824" s="26" t="s">
        <v>89</v>
      </c>
      <c r="B824" s="26" t="s">
        <v>53</v>
      </c>
      <c r="C824" s="27" t="n">
        <v>38018</v>
      </c>
      <c r="D824" s="28" t="n">
        <v>90.4</v>
      </c>
      <c r="E824" s="28" t="n">
        <v>194</v>
      </c>
      <c r="F824" s="29" t="n">
        <f aca="false">IF(AND(ISNUMBER(E824),D824&gt;0),E824/D824,IF($B824=$B823,IF(F823=0,1,F823),1))</f>
        <v>2.14601769911504</v>
      </c>
      <c r="G824" s="30" t="n">
        <f aca="false">IF(AND(ISNUMBER(E824),D824&gt;0),E824,D824*F824)</f>
        <v>194</v>
      </c>
      <c r="H824" s="28" t="n">
        <v>4499</v>
      </c>
      <c r="I824" s="28" t="n">
        <v>10872</v>
      </c>
      <c r="J824" s="29" t="n">
        <f aca="false">IF(AND(ISNUMBER(I824),H824&gt;0),I824/H824,IF($B824=$B823,IF(J823=0,1,J823),1))</f>
        <v>2.41653700822405</v>
      </c>
      <c r="K824" s="30" t="n">
        <f aca="false">IF(AND(ISNUMBER(I824),H824&gt;0),I824,H824*J824)</f>
        <v>10872</v>
      </c>
      <c r="L824" s="28" t="n">
        <v>4.75</v>
      </c>
      <c r="M824" s="28" t="n">
        <v>10</v>
      </c>
      <c r="N824" s="29" t="n">
        <f aca="false">IF(AND(ISNUMBER(M824),L824&gt;0),M824/L824,IF($B824=$B823,IF(N823=0,1,N823),1))</f>
        <v>2.10526315789474</v>
      </c>
      <c r="O824" s="30" t="n">
        <f aca="false">IF(AND(ISNUMBER(M824),L824&gt;0),M824,L824*N824)</f>
        <v>10</v>
      </c>
      <c r="P824" s="28" t="n">
        <v>95.1</v>
      </c>
      <c r="Q824" s="28" t="n">
        <v>204</v>
      </c>
      <c r="R824" s="29" t="n">
        <f aca="false">IF(AND(ISNUMBER(Q824),P824&gt;0),Q824/P824,IF($B824=$B823,IF(R823=0,1,R823),1))</f>
        <v>2.14511041009464</v>
      </c>
      <c r="S824" s="30" t="n">
        <f aca="false">IF(AND(ISNUMBER(Q824),P824&gt;0),Q824,P824*R824)</f>
        <v>204</v>
      </c>
      <c r="T824" s="31" t="n">
        <f aca="false">DAY(EOMONTH(C824,0))</f>
        <v>29</v>
      </c>
    </row>
    <row r="825" customFormat="false" ht="15" hidden="false" customHeight="false" outlineLevel="0" collapsed="false">
      <c r="A825" s="26" t="s">
        <v>89</v>
      </c>
      <c r="B825" s="26" t="s">
        <v>53</v>
      </c>
      <c r="C825" s="27" t="n">
        <v>38047</v>
      </c>
      <c r="D825" s="28" t="n">
        <v>90.8</v>
      </c>
      <c r="E825" s="28" t="n">
        <v>228</v>
      </c>
      <c r="F825" s="29" t="n">
        <f aca="false">IF(AND(ISNUMBER(E825),D825&gt;0),E825/D825,IF($B825=$B824,IF(F824=0,1,F824),1))</f>
        <v>2.51101321585903</v>
      </c>
      <c r="G825" s="30" t="n">
        <f aca="false">IF(AND(ISNUMBER(E825),D825&gt;0),E825,D825*F825)</f>
        <v>228</v>
      </c>
      <c r="H825" s="28" t="n">
        <v>3661</v>
      </c>
      <c r="I825" s="28" t="n">
        <v>9865</v>
      </c>
      <c r="J825" s="29" t="n">
        <f aca="false">IF(AND(ISNUMBER(I825),H825&gt;0),I825/H825,IF($B825=$B824,IF(J824=0,1,J824),1))</f>
        <v>2.69461895656924</v>
      </c>
      <c r="K825" s="30" t="n">
        <f aca="false">IF(AND(ISNUMBER(I825),H825&gt;0),I825,H825*J825)</f>
        <v>9865</v>
      </c>
      <c r="L825" s="28" t="n">
        <v>6.45</v>
      </c>
      <c r="M825" s="28" t="n">
        <v>12</v>
      </c>
      <c r="N825" s="29" t="n">
        <f aca="false">IF(AND(ISNUMBER(M825),L825&gt;0),M825/L825,IF($B825=$B824,IF(N824=0,1,N824),1))</f>
        <v>1.86046511627907</v>
      </c>
      <c r="O825" s="30" t="n">
        <f aca="false">IF(AND(ISNUMBER(M825),L825&gt;0),M825,L825*N825)</f>
        <v>12</v>
      </c>
      <c r="P825" s="28" t="n">
        <v>97.3</v>
      </c>
      <c r="Q825" s="28" t="n">
        <v>240</v>
      </c>
      <c r="R825" s="29" t="n">
        <f aca="false">IF(AND(ISNUMBER(Q825),P825&gt;0),Q825/P825,IF($B825=$B824,IF(R824=0,1,R824),1))</f>
        <v>2.46659815005139</v>
      </c>
      <c r="S825" s="30" t="n">
        <f aca="false">IF(AND(ISNUMBER(Q825),P825&gt;0),Q825,P825*R825)</f>
        <v>240</v>
      </c>
      <c r="T825" s="31" t="n">
        <f aca="false">DAY(EOMONTH(C825,0))</f>
        <v>31</v>
      </c>
    </row>
    <row r="826" customFormat="false" ht="15" hidden="false" customHeight="false" outlineLevel="0" collapsed="false">
      <c r="A826" s="26" t="s">
        <v>89</v>
      </c>
      <c r="B826" s="26" t="s">
        <v>53</v>
      </c>
      <c r="C826" s="27" t="n">
        <v>38078</v>
      </c>
      <c r="D826" s="28" t="n">
        <v>71.5</v>
      </c>
      <c r="E826" s="28" t="n">
        <v>34</v>
      </c>
      <c r="F826" s="29" t="n">
        <f aca="false">IF(AND(ISNUMBER(E826),D826&gt;0),E826/D826,IF($B826=$B825,IF(F825=0,1,F825),1))</f>
        <v>0.475524475524476</v>
      </c>
      <c r="G826" s="30" t="n">
        <f aca="false">IF(AND(ISNUMBER(E826),D826&gt;0),E826,D826*F826)</f>
        <v>34</v>
      </c>
      <c r="H826" s="28" t="n">
        <v>4092</v>
      </c>
      <c r="I826" s="28" t="n">
        <v>9865</v>
      </c>
      <c r="J826" s="29" t="n">
        <f aca="false">IF(AND(ISNUMBER(I826),H826&gt;0),I826/H826,IF($B826=$B825,IF(J825=0,1,J825),1))</f>
        <v>2.41080156402737</v>
      </c>
      <c r="K826" s="30" t="n">
        <f aca="false">IF(AND(ISNUMBER(I826),H826&gt;0),I826,H826*J826)</f>
        <v>9865</v>
      </c>
      <c r="L826" s="28" t="n">
        <v>4.19</v>
      </c>
      <c r="M826" s="28" t="n">
        <v>2</v>
      </c>
      <c r="N826" s="29" t="n">
        <f aca="false">IF(AND(ISNUMBER(M826),L826&gt;0),M826/L826,IF($B826=$B825,IF(N825=0,1,N825),1))</f>
        <v>0.477326968973747</v>
      </c>
      <c r="O826" s="30" t="n">
        <f aca="false">IF(AND(ISNUMBER(M826),L826&gt;0),M826,L826*N826)</f>
        <v>2</v>
      </c>
      <c r="P826" s="28" t="n">
        <v>75.7</v>
      </c>
      <c r="Q826" s="28" t="n">
        <v>36</v>
      </c>
      <c r="R826" s="29" t="n">
        <f aca="false">IF(AND(ISNUMBER(Q826),P826&gt;0),Q826/P826,IF($B826=$B825,IF(R825=0,1,R825),1))</f>
        <v>0.47556142668428</v>
      </c>
      <c r="S826" s="30" t="n">
        <f aca="false">IF(AND(ISNUMBER(Q826),P826&gt;0),Q826,P826*R826)</f>
        <v>36</v>
      </c>
      <c r="T826" s="31" t="n">
        <f aca="false">DAY(EOMONTH(C826,0))</f>
        <v>30</v>
      </c>
    </row>
    <row r="827" customFormat="false" ht="15" hidden="false" customHeight="false" outlineLevel="0" collapsed="false">
      <c r="A827" s="26" t="s">
        <v>89</v>
      </c>
      <c r="B827" s="26" t="s">
        <v>53</v>
      </c>
      <c r="C827" s="27" t="n">
        <v>38108</v>
      </c>
      <c r="D827" s="28" t="n">
        <v>45.8</v>
      </c>
      <c r="E827" s="28" t="n">
        <v>184</v>
      </c>
      <c r="F827" s="29" t="n">
        <f aca="false">IF(AND(ISNUMBER(E827),D827&gt;0),E827/D827,IF($B827=$B826,IF(F826=0,1,F826),1))</f>
        <v>4.0174672489083</v>
      </c>
      <c r="G827" s="30" t="n">
        <f aca="false">IF(AND(ISNUMBER(E827),D827&gt;0),E827,D827*F827)</f>
        <v>184</v>
      </c>
      <c r="H827" s="28" t="n">
        <v>6017</v>
      </c>
      <c r="I827" s="28" t="n">
        <v>12559</v>
      </c>
      <c r="J827" s="29" t="n">
        <f aca="false">IF(AND(ISNUMBER(I827),H827&gt;0),I827/H827,IF($B827=$B826,IF(J826=0,1,J826),1))</f>
        <v>2.08725278377929</v>
      </c>
      <c r="K827" s="30" t="n">
        <f aca="false">IF(AND(ISNUMBER(I827),H827&gt;0),I827,H827*J827)</f>
        <v>12559</v>
      </c>
      <c r="L827" s="28" t="n">
        <v>0</v>
      </c>
      <c r="M827" s="28" t="n">
        <v>0</v>
      </c>
      <c r="N827" s="29" t="n">
        <f aca="false">IF(AND(ISNUMBER(M827),L827&gt;0),M827/L827,IF($B827=$B826,IF(N826=0,1,N826),1))</f>
        <v>0.477326968973747</v>
      </c>
      <c r="O827" s="30" t="n">
        <f aca="false">IF(AND(ISNUMBER(M827),L827&gt;0),M827,L827*N827)</f>
        <v>0</v>
      </c>
      <c r="P827" s="28" t="n">
        <v>45.8</v>
      </c>
      <c r="Q827" s="28" t="n">
        <v>184</v>
      </c>
      <c r="R827" s="29" t="n">
        <f aca="false">IF(AND(ISNUMBER(Q827),P827&gt;0),Q827/P827,IF($B827=$B826,IF(R826=0,1,R826),1))</f>
        <v>4.0174672489083</v>
      </c>
      <c r="S827" s="30" t="n">
        <f aca="false">IF(AND(ISNUMBER(Q827),P827&gt;0),Q827,P827*R827)</f>
        <v>184</v>
      </c>
      <c r="T827" s="31" t="n">
        <f aca="false">DAY(EOMONTH(C827,0))</f>
        <v>31</v>
      </c>
    </row>
    <row r="828" customFormat="false" ht="15" hidden="false" customHeight="false" outlineLevel="0" collapsed="false">
      <c r="A828" s="26" t="s">
        <v>89</v>
      </c>
      <c r="B828" s="26" t="s">
        <v>53</v>
      </c>
      <c r="C828" s="27" t="n">
        <v>38139</v>
      </c>
      <c r="D828" s="28" t="n">
        <v>47.8</v>
      </c>
      <c r="E828" s="28" t="n">
        <v>144</v>
      </c>
      <c r="F828" s="29" t="n">
        <f aca="false">IF(AND(ISNUMBER(E828),D828&gt;0),E828/D828,IF($B828=$B827,IF(F827=0,1,F827),1))</f>
        <v>3.01255230125523</v>
      </c>
      <c r="G828" s="30" t="n">
        <f aca="false">IF(AND(ISNUMBER(E828),D828&gt;0),E828,D828*F828)</f>
        <v>144</v>
      </c>
      <c r="H828" s="28" t="n">
        <v>5719</v>
      </c>
      <c r="I828" s="28" t="n">
        <v>12400</v>
      </c>
      <c r="J828" s="29" t="n">
        <f aca="false">IF(AND(ISNUMBER(I828),H828&gt;0),I828/H828,IF($B828=$B827,IF(J827=0,1,J827),1))</f>
        <v>2.16821122573877</v>
      </c>
      <c r="K828" s="30" t="n">
        <f aca="false">IF(AND(ISNUMBER(I828),H828&gt;0),I828,H828*J828)</f>
        <v>12400</v>
      </c>
      <c r="L828" s="28" t="n">
        <v>0</v>
      </c>
      <c r="M828" s="28" t="n">
        <v>0</v>
      </c>
      <c r="N828" s="29" t="n">
        <f aca="false">IF(AND(ISNUMBER(M828),L828&gt;0),M828/L828,IF($B828=$B827,IF(N827=0,1,N827),1))</f>
        <v>0.477326968973747</v>
      </c>
      <c r="O828" s="30" t="n">
        <f aca="false">IF(AND(ISNUMBER(M828),L828&gt;0),M828,L828*N828)</f>
        <v>0</v>
      </c>
      <c r="P828" s="28" t="n">
        <v>47.8</v>
      </c>
      <c r="Q828" s="28" t="n">
        <v>144</v>
      </c>
      <c r="R828" s="29" t="n">
        <f aca="false">IF(AND(ISNUMBER(Q828),P828&gt;0),Q828/P828,IF($B828=$B827,IF(R827=0,1,R827),1))</f>
        <v>3.01255230125523</v>
      </c>
      <c r="S828" s="30" t="n">
        <f aca="false">IF(AND(ISNUMBER(Q828),P828&gt;0),Q828,P828*R828)</f>
        <v>144</v>
      </c>
      <c r="T828" s="31" t="n">
        <f aca="false">DAY(EOMONTH(C828,0))</f>
        <v>30</v>
      </c>
    </row>
    <row r="829" customFormat="false" ht="15" hidden="false" customHeight="false" outlineLevel="0" collapsed="false">
      <c r="A829" s="26" t="s">
        <v>89</v>
      </c>
      <c r="B829" s="26" t="s">
        <v>53</v>
      </c>
      <c r="C829" s="27" t="n">
        <v>38169</v>
      </c>
      <c r="D829" s="28" t="n">
        <v>37.8</v>
      </c>
      <c r="E829" s="28" t="n">
        <v>143</v>
      </c>
      <c r="F829" s="29" t="n">
        <f aca="false">IF(AND(ISNUMBER(E829),D829&gt;0),E829/D829,IF($B829=$B828,IF(F828=0,1,F828),1))</f>
        <v>3.78306878306878</v>
      </c>
      <c r="G829" s="30" t="n">
        <f aca="false">IF(AND(ISNUMBER(E829),D829&gt;0),E829,D829*F829)</f>
        <v>143</v>
      </c>
      <c r="H829" s="28" t="n">
        <v>5614</v>
      </c>
      <c r="I829" s="28" t="n">
        <v>12146</v>
      </c>
      <c r="J829" s="29" t="n">
        <f aca="false">IF(AND(ISNUMBER(I829),H829&gt;0),I829/H829,IF($B829=$B828,IF(J828=0,1,J828),1))</f>
        <v>2.16351977199858</v>
      </c>
      <c r="K829" s="30" t="n">
        <f aca="false">IF(AND(ISNUMBER(I829),H829&gt;0),I829,H829*J829)</f>
        <v>12146</v>
      </c>
      <c r="L829" s="28" t="n">
        <v>0</v>
      </c>
      <c r="M829" s="28" t="n">
        <v>0</v>
      </c>
      <c r="N829" s="29" t="n">
        <f aca="false">IF(AND(ISNUMBER(M829),L829&gt;0),M829/L829,IF($B829=$B828,IF(N828=0,1,N828),1))</f>
        <v>0.477326968973747</v>
      </c>
      <c r="O829" s="30" t="n">
        <f aca="false">IF(AND(ISNUMBER(M829),L829&gt;0),M829,L829*N829)</f>
        <v>0</v>
      </c>
      <c r="P829" s="28" t="n">
        <v>37.8</v>
      </c>
      <c r="Q829" s="28" t="n">
        <v>143</v>
      </c>
      <c r="R829" s="29" t="n">
        <f aca="false">IF(AND(ISNUMBER(Q829),P829&gt;0),Q829/P829,IF($B829=$B828,IF(R828=0,1,R828),1))</f>
        <v>3.78306878306878</v>
      </c>
      <c r="S829" s="30" t="n">
        <f aca="false">IF(AND(ISNUMBER(Q829),P829&gt;0),Q829,P829*R829)</f>
        <v>143</v>
      </c>
      <c r="T829" s="31" t="n">
        <f aca="false">DAY(EOMONTH(C829,0))</f>
        <v>31</v>
      </c>
    </row>
    <row r="830" customFormat="false" ht="15" hidden="false" customHeight="false" outlineLevel="0" collapsed="false">
      <c r="A830" s="26" t="s">
        <v>89</v>
      </c>
      <c r="B830" s="26" t="s">
        <v>53</v>
      </c>
      <c r="C830" s="27" t="n">
        <v>38200</v>
      </c>
      <c r="D830" s="28" t="n">
        <v>41</v>
      </c>
      <c r="E830" s="28"/>
      <c r="F830" s="29" t="n">
        <f aca="false">IF(AND(ISNUMBER(E830),D830&gt;0),E830/D830,IF($B830=$B829,IF(F829=0,1,F829),1))</f>
        <v>3.78306878306878</v>
      </c>
      <c r="G830" s="30" t="n">
        <f aca="false">IF(AND(ISNUMBER(E830),D830&gt;0),E830,D830*F830)</f>
        <v>155.10582010582</v>
      </c>
      <c r="H830" s="28" t="n">
        <v>5571</v>
      </c>
      <c r="I830" s="28"/>
      <c r="J830" s="29" t="n">
        <f aca="false">IF(AND(ISNUMBER(I830),H830&gt;0),I830/H830,IF($B830=$B829,IF(J829=0,1,J829),1))</f>
        <v>2.16351977199858</v>
      </c>
      <c r="K830" s="30" t="n">
        <f aca="false">IF(AND(ISNUMBER(I830),H830&gt;0),I830,H830*J830)</f>
        <v>12052.9686498041</v>
      </c>
      <c r="L830" s="28" t="n">
        <v>0</v>
      </c>
      <c r="M830" s="28"/>
      <c r="N830" s="29" t="n">
        <f aca="false">IF(AND(ISNUMBER(M830),L830&gt;0),M830/L830,IF($B830=$B829,IF(N829=0,1,N829),1))</f>
        <v>0.477326968973747</v>
      </c>
      <c r="O830" s="30" t="n">
        <f aca="false">IF(AND(ISNUMBER(M830),L830&gt;0),M830,L830*N830)</f>
        <v>0</v>
      </c>
      <c r="P830" s="28" t="n">
        <v>41</v>
      </c>
      <c r="Q830" s="28"/>
      <c r="R830" s="29" t="n">
        <f aca="false">IF(AND(ISNUMBER(Q830),P830&gt;0),Q830/P830,IF($B830=$B829,IF(R829=0,1,R829),1))</f>
        <v>3.78306878306878</v>
      </c>
      <c r="S830" s="30" t="n">
        <f aca="false">IF(AND(ISNUMBER(Q830),P830&gt;0),Q830,P830*R830)</f>
        <v>155.10582010582</v>
      </c>
      <c r="T830" s="31" t="n">
        <f aca="false">DAY(EOMONTH(C830,0))</f>
        <v>31</v>
      </c>
    </row>
    <row r="831" customFormat="false" ht="15" hidden="false" customHeight="false" outlineLevel="0" collapsed="false">
      <c r="A831" s="26" t="s">
        <v>89</v>
      </c>
      <c r="B831" s="26" t="s">
        <v>53</v>
      </c>
      <c r="C831" s="27" t="n">
        <v>38231</v>
      </c>
      <c r="D831" s="28" t="n">
        <v>26.9</v>
      </c>
      <c r="E831" s="28" t="n">
        <v>72</v>
      </c>
      <c r="F831" s="29" t="n">
        <f aca="false">IF(AND(ISNUMBER(E831),D831&gt;0),E831/D831,IF($B831=$B830,IF(F830=0,1,F830),1))</f>
        <v>2.67657992565056</v>
      </c>
      <c r="G831" s="30" t="n">
        <f aca="false">IF(AND(ISNUMBER(E831),D831&gt;0),E831,D831*F831)</f>
        <v>72</v>
      </c>
      <c r="H831" s="28" t="n">
        <v>5107</v>
      </c>
      <c r="I831" s="28" t="n">
        <v>9963</v>
      </c>
      <c r="J831" s="29" t="n">
        <f aca="false">IF(AND(ISNUMBER(I831),H831&gt;0),I831/H831,IF($B831=$B830,IF(J830=0,1,J830),1))</f>
        <v>1.95085177207754</v>
      </c>
      <c r="K831" s="30" t="n">
        <f aca="false">IF(AND(ISNUMBER(I831),H831&gt;0),I831,H831*J831)</f>
        <v>9963</v>
      </c>
      <c r="L831" s="28" t="n">
        <v>27.5</v>
      </c>
      <c r="M831" s="28" t="n">
        <v>48</v>
      </c>
      <c r="N831" s="29" t="n">
        <f aca="false">IF(AND(ISNUMBER(M831),L831&gt;0),M831/L831,IF($B831=$B830,IF(N830=0,1,N830),1))</f>
        <v>1.74545454545455</v>
      </c>
      <c r="O831" s="30" t="n">
        <f aca="false">IF(AND(ISNUMBER(M831),L831&gt;0),M831,L831*N831)</f>
        <v>48</v>
      </c>
      <c r="P831" s="28" t="n">
        <v>54.5</v>
      </c>
      <c r="Q831" s="28" t="n">
        <v>120</v>
      </c>
      <c r="R831" s="29" t="n">
        <f aca="false">IF(AND(ISNUMBER(Q831),P831&gt;0),Q831/P831,IF($B831=$B830,IF(R830=0,1,R830),1))</f>
        <v>2.20183486238532</v>
      </c>
      <c r="S831" s="30" t="n">
        <f aca="false">IF(AND(ISNUMBER(Q831),P831&gt;0),Q831,P831*R831)</f>
        <v>120</v>
      </c>
      <c r="T831" s="31" t="n">
        <f aca="false">DAY(EOMONTH(C831,0))</f>
        <v>30</v>
      </c>
    </row>
    <row r="832" customFormat="false" ht="15" hidden="false" customHeight="false" outlineLevel="0" collapsed="false">
      <c r="A832" s="26" t="s">
        <v>89</v>
      </c>
      <c r="B832" s="26" t="s">
        <v>53</v>
      </c>
      <c r="C832" s="27" t="n">
        <v>38261</v>
      </c>
      <c r="D832" s="28" t="n">
        <v>18.3</v>
      </c>
      <c r="E832" s="28" t="n">
        <v>63</v>
      </c>
      <c r="F832" s="29" t="n">
        <f aca="false">IF(AND(ISNUMBER(E832),D832&gt;0),E832/D832,IF($B832=$B831,IF(F831=0,1,F831),1))</f>
        <v>3.44262295081967</v>
      </c>
      <c r="G832" s="30" t="n">
        <f aca="false">IF(AND(ISNUMBER(E832),D832&gt;0),E832,D832*F832)</f>
        <v>63</v>
      </c>
      <c r="H832" s="28" t="n">
        <v>6236</v>
      </c>
      <c r="I832" s="28" t="n">
        <v>8067</v>
      </c>
      <c r="J832" s="29" t="n">
        <f aca="false">IF(AND(ISNUMBER(I832),H832&gt;0),I832/H832,IF($B832=$B831,IF(J831=0,1,J831),1))</f>
        <v>1.29361770365619</v>
      </c>
      <c r="K832" s="30" t="n">
        <f aca="false">IF(AND(ISNUMBER(I832),H832&gt;0),I832,H832*J832)</f>
        <v>8067</v>
      </c>
      <c r="L832" s="28" t="n">
        <v>22</v>
      </c>
      <c r="M832" s="28" t="n">
        <v>42</v>
      </c>
      <c r="N832" s="29" t="n">
        <f aca="false">IF(AND(ISNUMBER(M832),L832&gt;0),M832/L832,IF($B832=$B831,IF(N831=0,1,N831),1))</f>
        <v>1.90909090909091</v>
      </c>
      <c r="O832" s="30" t="n">
        <f aca="false">IF(AND(ISNUMBER(M832),L832&gt;0),M832,L832*N832)</f>
        <v>42</v>
      </c>
      <c r="P832" s="28" t="n">
        <v>40.3</v>
      </c>
      <c r="Q832" s="28" t="n">
        <v>105</v>
      </c>
      <c r="R832" s="29" t="n">
        <f aca="false">IF(AND(ISNUMBER(Q832),P832&gt;0),Q832/P832,IF($B832=$B831,IF(R831=0,1,R831),1))</f>
        <v>2.60545905707196</v>
      </c>
      <c r="S832" s="30" t="n">
        <f aca="false">IF(AND(ISNUMBER(Q832),P832&gt;0),Q832,P832*R832)</f>
        <v>105</v>
      </c>
      <c r="T832" s="31" t="n">
        <f aca="false">DAY(EOMONTH(C832,0))</f>
        <v>31</v>
      </c>
    </row>
    <row r="833" customFormat="false" ht="15" hidden="false" customHeight="false" outlineLevel="0" collapsed="false">
      <c r="A833" s="26" t="s">
        <v>89</v>
      </c>
      <c r="B833" s="26" t="s">
        <v>53</v>
      </c>
      <c r="C833" s="27" t="n">
        <v>38292</v>
      </c>
      <c r="D833" s="28" t="n">
        <v>19.7</v>
      </c>
      <c r="E833" s="28"/>
      <c r="F833" s="29" t="n">
        <f aca="false">IF(AND(ISNUMBER(E833),D833&gt;0),E833/D833,IF($B833=$B832,IF(F832=0,1,F832),1))</f>
        <v>3.44262295081967</v>
      </c>
      <c r="G833" s="30" t="n">
        <f aca="false">IF(AND(ISNUMBER(E833),D833&gt;0),E833,D833*F833)</f>
        <v>67.8196721311475</v>
      </c>
      <c r="H833" s="28" t="n">
        <v>6579</v>
      </c>
      <c r="I833" s="28"/>
      <c r="J833" s="29" t="n">
        <f aca="false">IF(AND(ISNUMBER(I833),H833&gt;0),I833/H833,IF($B833=$B832,IF(J832=0,1,J832),1))</f>
        <v>1.29361770365619</v>
      </c>
      <c r="K833" s="30" t="n">
        <f aca="false">IF(AND(ISNUMBER(I833),H833&gt;0),I833,H833*J833)</f>
        <v>8510.71087235407</v>
      </c>
      <c r="L833" s="28" t="n">
        <v>23</v>
      </c>
      <c r="M833" s="28"/>
      <c r="N833" s="29" t="n">
        <f aca="false">IF(AND(ISNUMBER(M833),L833&gt;0),M833/L833,IF($B833=$B832,IF(N832=0,1,N832),1))</f>
        <v>1.90909090909091</v>
      </c>
      <c r="O833" s="30" t="n">
        <f aca="false">IF(AND(ISNUMBER(M833),L833&gt;0),M833,L833*N833)</f>
        <v>43.9090909090909</v>
      </c>
      <c r="P833" s="28" t="n">
        <v>42.7</v>
      </c>
      <c r="Q833" s="28"/>
      <c r="R833" s="29" t="n">
        <f aca="false">IF(AND(ISNUMBER(Q833),P833&gt;0),Q833/P833,IF($B833=$B832,IF(R832=0,1,R832),1))</f>
        <v>2.60545905707196</v>
      </c>
      <c r="S833" s="30" t="n">
        <f aca="false">IF(AND(ISNUMBER(Q833),P833&gt;0),Q833,P833*R833)</f>
        <v>111.253101736973</v>
      </c>
      <c r="T833" s="31" t="n">
        <f aca="false">DAY(EOMONTH(C833,0))</f>
        <v>30</v>
      </c>
    </row>
    <row r="834" customFormat="false" ht="15" hidden="false" customHeight="false" outlineLevel="0" collapsed="false">
      <c r="A834" s="26" t="s">
        <v>89</v>
      </c>
      <c r="B834" s="26" t="s">
        <v>53</v>
      </c>
      <c r="C834" s="27" t="n">
        <v>38322</v>
      </c>
      <c r="D834" s="28" t="n">
        <v>15.4</v>
      </c>
      <c r="E834" s="28"/>
      <c r="F834" s="29" t="n">
        <f aca="false">IF(AND(ISNUMBER(E834),D834&gt;0),E834/D834,IF($B834=$B833,IF(F833=0,1,F833),1))</f>
        <v>3.44262295081967</v>
      </c>
      <c r="G834" s="30" t="n">
        <f aca="false">IF(AND(ISNUMBER(E834),D834&gt;0),E834,D834*F834)</f>
        <v>53.016393442623</v>
      </c>
      <c r="H834" s="28" t="n">
        <v>7164</v>
      </c>
      <c r="I834" s="28"/>
      <c r="J834" s="29" t="n">
        <f aca="false">IF(AND(ISNUMBER(I834),H834&gt;0),I834/H834,IF($B834=$B833,IF(J833=0,1,J833),1))</f>
        <v>1.29361770365619</v>
      </c>
      <c r="K834" s="30" t="n">
        <f aca="false">IF(AND(ISNUMBER(I834),H834&gt;0),I834,H834*J834)</f>
        <v>9267.47722899294</v>
      </c>
      <c r="L834" s="28" t="n">
        <v>18.8</v>
      </c>
      <c r="M834" s="28"/>
      <c r="N834" s="29" t="n">
        <f aca="false">IF(AND(ISNUMBER(M834),L834&gt;0),M834/L834,IF($B834=$B833,IF(N833=0,1,N833),1))</f>
        <v>1.90909090909091</v>
      </c>
      <c r="O834" s="30" t="n">
        <f aca="false">IF(AND(ISNUMBER(M834),L834&gt;0),M834,L834*N834)</f>
        <v>35.8909090909091</v>
      </c>
      <c r="P834" s="28" t="n">
        <v>34.2</v>
      </c>
      <c r="Q834" s="28"/>
      <c r="R834" s="29" t="n">
        <f aca="false">IF(AND(ISNUMBER(Q834),P834&gt;0),Q834/P834,IF($B834=$B833,IF(R833=0,1,R833),1))</f>
        <v>2.60545905707196</v>
      </c>
      <c r="S834" s="30" t="n">
        <f aca="false">IF(AND(ISNUMBER(Q834),P834&gt;0),Q834,P834*R834)</f>
        <v>89.1066997518611</v>
      </c>
      <c r="T834" s="31" t="n">
        <f aca="false">DAY(EOMONTH(C834,0))</f>
        <v>31</v>
      </c>
    </row>
    <row r="835" customFormat="false" ht="15" hidden="false" customHeight="false" outlineLevel="0" collapsed="false">
      <c r="A835" s="26" t="s">
        <v>89</v>
      </c>
      <c r="B835" s="26" t="s">
        <v>53</v>
      </c>
      <c r="C835" s="27" t="n">
        <v>38353</v>
      </c>
      <c r="D835" s="28" t="n">
        <v>23.8</v>
      </c>
      <c r="E835" s="28"/>
      <c r="F835" s="29" t="n">
        <f aca="false">IF(AND(ISNUMBER(E835),D835&gt;0),E835/D835,IF($B835=$B834,IF(F834=0,1,F834),1))</f>
        <v>3.44262295081967</v>
      </c>
      <c r="G835" s="30" t="n">
        <f aca="false">IF(AND(ISNUMBER(E835),D835&gt;0),E835,D835*F835)</f>
        <v>81.9344262295082</v>
      </c>
      <c r="H835" s="28" t="n">
        <v>6737</v>
      </c>
      <c r="I835" s="28"/>
      <c r="J835" s="29" t="n">
        <f aca="false">IF(AND(ISNUMBER(I835),H835&gt;0),I835/H835,IF($B835=$B834,IF(J834=0,1,J834),1))</f>
        <v>1.29361770365619</v>
      </c>
      <c r="K835" s="30" t="n">
        <f aca="false">IF(AND(ISNUMBER(I835),H835&gt;0),I835,H835*J835)</f>
        <v>8715.10246953175</v>
      </c>
      <c r="L835" s="28" t="n">
        <v>7.51</v>
      </c>
      <c r="M835" s="28"/>
      <c r="N835" s="29" t="n">
        <f aca="false">IF(AND(ISNUMBER(M835),L835&gt;0),M835/L835,IF($B835=$B834,IF(N834=0,1,N834),1))</f>
        <v>1.90909090909091</v>
      </c>
      <c r="O835" s="30" t="n">
        <f aca="false">IF(AND(ISNUMBER(M835),L835&gt;0),M835,L835*N835)</f>
        <v>14.3372727272727</v>
      </c>
      <c r="P835" s="28" t="n">
        <v>31.3</v>
      </c>
      <c r="Q835" s="28"/>
      <c r="R835" s="29" t="n">
        <f aca="false">IF(AND(ISNUMBER(Q835),P835&gt;0),Q835/P835,IF($B835=$B834,IF(R834=0,1,R834),1))</f>
        <v>2.60545905707196</v>
      </c>
      <c r="S835" s="30" t="n">
        <f aca="false">IF(AND(ISNUMBER(Q835),P835&gt;0),Q835,P835*R835)</f>
        <v>81.5508684863524</v>
      </c>
      <c r="T835" s="31" t="n">
        <f aca="false">DAY(EOMONTH(C835,0))</f>
        <v>31</v>
      </c>
    </row>
    <row r="836" customFormat="false" ht="15" hidden="false" customHeight="false" outlineLevel="0" collapsed="false">
      <c r="A836" s="26" t="s">
        <v>89</v>
      </c>
      <c r="B836" s="26" t="s">
        <v>53</v>
      </c>
      <c r="C836" s="27" t="n">
        <v>38384</v>
      </c>
      <c r="D836" s="28" t="n">
        <v>0</v>
      </c>
      <c r="E836" s="28" t="n">
        <v>0</v>
      </c>
      <c r="F836" s="29" t="n">
        <f aca="false">IF(AND(ISNUMBER(E836),D836&gt;0),E836/D836,IF($B836=$B835,IF(F835=0,1,F835),1))</f>
        <v>3.44262295081967</v>
      </c>
      <c r="G836" s="30" t="n">
        <f aca="false">IF(AND(ISNUMBER(E836),D836&gt;0),E836,D836*F836)</f>
        <v>0</v>
      </c>
      <c r="H836" s="28" t="n">
        <v>4817</v>
      </c>
      <c r="I836" s="28" t="n">
        <v>10259</v>
      </c>
      <c r="J836" s="29" t="n">
        <f aca="false">IF(AND(ISNUMBER(I836),H836&gt;0),I836/H836,IF($B836=$B835,IF(J835=0,1,J835),1))</f>
        <v>2.12974880631098</v>
      </c>
      <c r="K836" s="30" t="n">
        <f aca="false">IF(AND(ISNUMBER(I836),H836&gt;0),I836,H836*J836)</f>
        <v>10259</v>
      </c>
      <c r="L836" s="28" t="n">
        <v>0</v>
      </c>
      <c r="M836" s="28" t="n">
        <v>0</v>
      </c>
      <c r="N836" s="29" t="n">
        <f aca="false">IF(AND(ISNUMBER(M836),L836&gt;0),M836/L836,IF($B836=$B835,IF(N835=0,1,N835),1))</f>
        <v>1.90909090909091</v>
      </c>
      <c r="O836" s="30" t="n">
        <f aca="false">IF(AND(ISNUMBER(M836),L836&gt;0),M836,L836*N836)</f>
        <v>0</v>
      </c>
      <c r="P836" s="28" t="n">
        <v>0</v>
      </c>
      <c r="Q836" s="28" t="n">
        <v>0</v>
      </c>
      <c r="R836" s="29" t="n">
        <f aca="false">IF(AND(ISNUMBER(Q836),P836&gt;0),Q836/P836,IF($B836=$B835,IF(R835=0,1,R835),1))</f>
        <v>2.60545905707196</v>
      </c>
      <c r="S836" s="30" t="n">
        <f aca="false">IF(AND(ISNUMBER(Q836),P836&gt;0),Q836,P836*R836)</f>
        <v>0</v>
      </c>
      <c r="T836" s="31" t="n">
        <f aca="false">DAY(EOMONTH(C836,0))</f>
        <v>28</v>
      </c>
    </row>
    <row r="837" customFormat="false" ht="15" hidden="false" customHeight="false" outlineLevel="0" collapsed="false">
      <c r="A837" s="26" t="s">
        <v>89</v>
      </c>
      <c r="B837" s="26" t="s">
        <v>53</v>
      </c>
      <c r="C837" s="27" t="n">
        <v>38412</v>
      </c>
      <c r="D837" s="28" t="n">
        <v>0</v>
      </c>
      <c r="E837" s="28" t="n">
        <v>0</v>
      </c>
      <c r="F837" s="29" t="n">
        <f aca="false">IF(AND(ISNUMBER(E837),D837&gt;0),E837/D837,IF($B837=$B836,IF(F836=0,1,F836),1))</f>
        <v>3.44262295081967</v>
      </c>
      <c r="G837" s="30" t="n">
        <f aca="false">IF(AND(ISNUMBER(E837),D837&gt;0),E837,D837*F837)</f>
        <v>0</v>
      </c>
      <c r="H837" s="28" t="n">
        <v>687</v>
      </c>
      <c r="I837" s="28" t="n">
        <v>1725.5</v>
      </c>
      <c r="J837" s="29" t="n">
        <f aca="false">IF(AND(ISNUMBER(I837),H837&gt;0),I837/H837,IF($B837=$B836,IF(J836=0,1,J836),1))</f>
        <v>2.51164483260553</v>
      </c>
      <c r="K837" s="30" t="n">
        <f aca="false">IF(AND(ISNUMBER(I837),H837&gt;0),I837,H837*J837)</f>
        <v>1725.5</v>
      </c>
      <c r="L837" s="28" t="n">
        <v>0</v>
      </c>
      <c r="M837" s="28" t="n">
        <v>0</v>
      </c>
      <c r="N837" s="29" t="n">
        <f aca="false">IF(AND(ISNUMBER(M837),L837&gt;0),M837/L837,IF($B837=$B836,IF(N836=0,1,N836),1))</f>
        <v>1.90909090909091</v>
      </c>
      <c r="O837" s="30" t="n">
        <f aca="false">IF(AND(ISNUMBER(M837),L837&gt;0),M837,L837*N837)</f>
        <v>0</v>
      </c>
      <c r="P837" s="28" t="n">
        <v>0</v>
      </c>
      <c r="Q837" s="28" t="n">
        <v>0</v>
      </c>
      <c r="R837" s="29" t="n">
        <f aca="false">IF(AND(ISNUMBER(Q837),P837&gt;0),Q837/P837,IF($B837=$B836,IF(R836=0,1,R836),1))</f>
        <v>2.60545905707196</v>
      </c>
      <c r="S837" s="30" t="n">
        <f aca="false">IF(AND(ISNUMBER(Q837),P837&gt;0),Q837,P837*R837)</f>
        <v>0</v>
      </c>
      <c r="T837" s="31" t="n">
        <f aca="false">DAY(EOMONTH(C837,0))</f>
        <v>31</v>
      </c>
    </row>
    <row r="838" customFormat="false" ht="15" hidden="false" customHeight="false" outlineLevel="0" collapsed="false">
      <c r="A838" s="26" t="s">
        <v>89</v>
      </c>
      <c r="B838" s="26" t="s">
        <v>53</v>
      </c>
      <c r="C838" s="27" t="n">
        <v>38443</v>
      </c>
      <c r="D838" s="28" t="n">
        <v>0</v>
      </c>
      <c r="E838" s="28" t="n">
        <v>0</v>
      </c>
      <c r="F838" s="29" t="n">
        <f aca="false">IF(AND(ISNUMBER(E838),D838&gt;0),E838/D838,IF($B838=$B837,IF(F837=0,1,F837),1))</f>
        <v>3.44262295081967</v>
      </c>
      <c r="G838" s="30" t="n">
        <f aca="false">IF(AND(ISNUMBER(E838),D838&gt;0),E838,D838*F838)</f>
        <v>0</v>
      </c>
      <c r="H838" s="28" t="n">
        <v>736</v>
      </c>
      <c r="I838" s="28" t="n">
        <v>1330.5</v>
      </c>
      <c r="J838" s="29" t="n">
        <f aca="false">IF(AND(ISNUMBER(I838),H838&gt;0),I838/H838,IF($B838=$B837,IF(J837=0,1,J837),1))</f>
        <v>1.80774456521739</v>
      </c>
      <c r="K838" s="30" t="n">
        <f aca="false">IF(AND(ISNUMBER(I838),H838&gt;0),I838,H838*J838)</f>
        <v>1330.5</v>
      </c>
      <c r="L838" s="28" t="n">
        <v>0</v>
      </c>
      <c r="M838" s="28" t="n">
        <v>0</v>
      </c>
      <c r="N838" s="29" t="n">
        <f aca="false">IF(AND(ISNUMBER(M838),L838&gt;0),M838/L838,IF($B838=$B837,IF(N837=0,1,N837),1))</f>
        <v>1.90909090909091</v>
      </c>
      <c r="O838" s="30" t="n">
        <f aca="false">IF(AND(ISNUMBER(M838),L838&gt;0),M838,L838*N838)</f>
        <v>0</v>
      </c>
      <c r="P838" s="28" t="n">
        <v>0</v>
      </c>
      <c r="Q838" s="28" t="n">
        <v>0</v>
      </c>
      <c r="R838" s="29" t="n">
        <f aca="false">IF(AND(ISNUMBER(Q838),P838&gt;0),Q838/P838,IF($B838=$B837,IF(R837=0,1,R837),1))</f>
        <v>2.60545905707196</v>
      </c>
      <c r="S838" s="30" t="n">
        <f aca="false">IF(AND(ISNUMBER(Q838),P838&gt;0),Q838,P838*R838)</f>
        <v>0</v>
      </c>
      <c r="T838" s="31" t="n">
        <f aca="false">DAY(EOMONTH(C838,0))</f>
        <v>30</v>
      </c>
    </row>
    <row r="839" customFormat="false" ht="15" hidden="false" customHeight="false" outlineLevel="0" collapsed="false">
      <c r="A839" s="26" t="s">
        <v>89</v>
      </c>
      <c r="B839" s="26" t="s">
        <v>53</v>
      </c>
      <c r="C839" s="27" t="n">
        <v>38473</v>
      </c>
      <c r="D839" s="28" t="n">
        <v>0</v>
      </c>
      <c r="E839" s="28"/>
      <c r="F839" s="29" t="n">
        <f aca="false">IF(AND(ISNUMBER(E839),D839&gt;0),E839/D839,IF($B839=$B838,IF(F838=0,1,F838),1))</f>
        <v>3.44262295081967</v>
      </c>
      <c r="G839" s="30" t="n">
        <f aca="false">IF(AND(ISNUMBER(E839),D839&gt;0),E839,D839*F839)</f>
        <v>0</v>
      </c>
      <c r="H839" s="28" t="n">
        <v>740</v>
      </c>
      <c r="I839" s="28"/>
      <c r="J839" s="29" t="n">
        <f aca="false">IF(AND(ISNUMBER(I839),H839&gt;0),I839/H839,IF($B839=$B838,IF(J838=0,1,J838),1))</f>
        <v>1.80774456521739</v>
      </c>
      <c r="K839" s="30" t="n">
        <f aca="false">IF(AND(ISNUMBER(I839),H839&gt;0),I839,H839*J839)</f>
        <v>1337.73097826087</v>
      </c>
      <c r="L839" s="28" t="n">
        <v>0</v>
      </c>
      <c r="M839" s="28"/>
      <c r="N839" s="29" t="n">
        <f aca="false">IF(AND(ISNUMBER(M839),L839&gt;0),M839/L839,IF($B839=$B838,IF(N838=0,1,N838),1))</f>
        <v>1.90909090909091</v>
      </c>
      <c r="O839" s="30" t="n">
        <f aca="false">IF(AND(ISNUMBER(M839),L839&gt;0),M839,L839*N839)</f>
        <v>0</v>
      </c>
      <c r="P839" s="28" t="n">
        <v>0</v>
      </c>
      <c r="Q839" s="28"/>
      <c r="R839" s="29" t="n">
        <f aca="false">IF(AND(ISNUMBER(Q839),P839&gt;0),Q839/P839,IF($B839=$B838,IF(R838=0,1,R838),1))</f>
        <v>2.60545905707196</v>
      </c>
      <c r="S839" s="30" t="n">
        <f aca="false">IF(AND(ISNUMBER(Q839),P839&gt;0),Q839,P839*R839)</f>
        <v>0</v>
      </c>
      <c r="T839" s="31" t="n">
        <f aca="false">DAY(EOMONTH(C839,0))</f>
        <v>31</v>
      </c>
    </row>
    <row r="840" customFormat="false" ht="15" hidden="false" customHeight="false" outlineLevel="0" collapsed="false">
      <c r="A840" s="26" t="s">
        <v>89</v>
      </c>
      <c r="B840" s="26" t="s">
        <v>53</v>
      </c>
      <c r="C840" s="27" t="n">
        <v>38504</v>
      </c>
      <c r="D840" s="28" t="n">
        <v>19.7</v>
      </c>
      <c r="E840" s="28" t="n">
        <v>44</v>
      </c>
      <c r="F840" s="29" t="n">
        <f aca="false">IF(AND(ISNUMBER(E840),D840&gt;0),E840/D840,IF($B840=$B839,IF(F839=0,1,F839),1))</f>
        <v>2.23350253807107</v>
      </c>
      <c r="G840" s="30" t="n">
        <f aca="false">IF(AND(ISNUMBER(E840),D840&gt;0),E840,D840*F840)</f>
        <v>44</v>
      </c>
      <c r="H840" s="28" t="n">
        <v>4643</v>
      </c>
      <c r="I840" s="28" t="n">
        <v>8535</v>
      </c>
      <c r="J840" s="29" t="n">
        <f aca="false">IF(AND(ISNUMBER(I840),H840&gt;0),I840/H840,IF($B840=$B839,IF(J839=0,1,J839),1))</f>
        <v>1.83825113073444</v>
      </c>
      <c r="K840" s="30" t="n">
        <f aca="false">IF(AND(ISNUMBER(I840),H840&gt;0),I840,H840*J840)</f>
        <v>8535</v>
      </c>
      <c r="L840" s="28" t="n">
        <v>0</v>
      </c>
      <c r="M840" s="28" t="n">
        <v>0</v>
      </c>
      <c r="N840" s="29" t="n">
        <f aca="false">IF(AND(ISNUMBER(M840),L840&gt;0),M840/L840,IF($B840=$B839,IF(N839=0,1,N839),1))</f>
        <v>1.90909090909091</v>
      </c>
      <c r="O840" s="30" t="n">
        <f aca="false">IF(AND(ISNUMBER(M840),L840&gt;0),M840,L840*N840)</f>
        <v>0</v>
      </c>
      <c r="P840" s="28" t="n">
        <v>19.7</v>
      </c>
      <c r="Q840" s="28" t="n">
        <v>44</v>
      </c>
      <c r="R840" s="29" t="n">
        <f aca="false">IF(AND(ISNUMBER(Q840),P840&gt;0),Q840/P840,IF($B840=$B839,IF(R839=0,1,R839),1))</f>
        <v>2.23350253807107</v>
      </c>
      <c r="S840" s="30" t="n">
        <f aca="false">IF(AND(ISNUMBER(Q840),P840&gt;0),Q840,P840*R840)</f>
        <v>44</v>
      </c>
      <c r="T840" s="31" t="n">
        <f aca="false">DAY(EOMONTH(C840,0))</f>
        <v>30</v>
      </c>
    </row>
    <row r="841" customFormat="false" ht="15" hidden="false" customHeight="false" outlineLevel="0" collapsed="false">
      <c r="A841" s="26" t="s">
        <v>89</v>
      </c>
      <c r="B841" s="26" t="s">
        <v>53</v>
      </c>
      <c r="C841" s="27" t="n">
        <v>38534</v>
      </c>
      <c r="D841" s="28" t="n">
        <v>22.2</v>
      </c>
      <c r="E841" s="28" t="n">
        <v>72</v>
      </c>
      <c r="F841" s="29" t="n">
        <f aca="false">IF(AND(ISNUMBER(E841),D841&gt;0),E841/D841,IF($B841=$B840,IF(F840=0,1,F840),1))</f>
        <v>3.24324324324324</v>
      </c>
      <c r="G841" s="30" t="n">
        <f aca="false">IF(AND(ISNUMBER(E841),D841&gt;0),E841,D841*F841)</f>
        <v>72</v>
      </c>
      <c r="H841" s="28" t="n">
        <v>2869</v>
      </c>
      <c r="I841" s="28" t="n">
        <v>7920</v>
      </c>
      <c r="J841" s="29" t="n">
        <f aca="false">IF(AND(ISNUMBER(I841),H841&gt;0),I841/H841,IF($B841=$B840,IF(J840=0,1,J840),1))</f>
        <v>2.76054374346462</v>
      </c>
      <c r="K841" s="30" t="n">
        <f aca="false">IF(AND(ISNUMBER(I841),H841&gt;0),I841,H841*J841)</f>
        <v>7920</v>
      </c>
      <c r="L841" s="28" t="n">
        <v>0</v>
      </c>
      <c r="M841" s="28" t="n">
        <v>0</v>
      </c>
      <c r="N841" s="29" t="n">
        <f aca="false">IF(AND(ISNUMBER(M841),L841&gt;0),M841/L841,IF($B841=$B840,IF(N840=0,1,N840),1))</f>
        <v>1.90909090909091</v>
      </c>
      <c r="O841" s="30" t="n">
        <f aca="false">IF(AND(ISNUMBER(M841),L841&gt;0),M841,L841*N841)</f>
        <v>0</v>
      </c>
      <c r="P841" s="28" t="n">
        <v>22.2</v>
      </c>
      <c r="Q841" s="28" t="n">
        <v>72</v>
      </c>
      <c r="R841" s="29" t="n">
        <f aca="false">IF(AND(ISNUMBER(Q841),P841&gt;0),Q841/P841,IF($B841=$B840,IF(R840=0,1,R840),1))</f>
        <v>3.24324324324324</v>
      </c>
      <c r="S841" s="30" t="n">
        <f aca="false">IF(AND(ISNUMBER(Q841),P841&gt;0),Q841,P841*R841)</f>
        <v>72</v>
      </c>
      <c r="T841" s="31" t="n">
        <f aca="false">DAY(EOMONTH(C841,0))</f>
        <v>31</v>
      </c>
    </row>
    <row r="842" customFormat="false" ht="15" hidden="false" customHeight="false" outlineLevel="0" collapsed="false">
      <c r="A842" s="26" t="s">
        <v>89</v>
      </c>
      <c r="B842" s="26" t="s">
        <v>53</v>
      </c>
      <c r="C842" s="27" t="n">
        <v>38565</v>
      </c>
      <c r="D842" s="28" t="n">
        <v>17.7</v>
      </c>
      <c r="E842" s="28" t="n">
        <v>56</v>
      </c>
      <c r="F842" s="29" t="n">
        <f aca="false">IF(AND(ISNUMBER(E842),D842&gt;0),E842/D842,IF($B842=$B841,IF(F841=0,1,F841),1))</f>
        <v>3.1638418079096</v>
      </c>
      <c r="G842" s="30" t="n">
        <f aca="false">IF(AND(ISNUMBER(E842),D842&gt;0),E842,D842*F842)</f>
        <v>56</v>
      </c>
      <c r="H842" s="28" t="n">
        <v>2855</v>
      </c>
      <c r="I842" s="28" t="n">
        <v>8167</v>
      </c>
      <c r="J842" s="29" t="n">
        <f aca="false">IF(AND(ISNUMBER(I842),H842&gt;0),I842/H842,IF($B842=$B841,IF(J841=0,1,J841),1))</f>
        <v>2.86059544658494</v>
      </c>
      <c r="K842" s="30" t="n">
        <f aca="false">IF(AND(ISNUMBER(I842),H842&gt;0),I842,H842*J842)</f>
        <v>8167</v>
      </c>
      <c r="L842" s="28" t="n">
        <v>0</v>
      </c>
      <c r="M842" s="28" t="n">
        <v>0</v>
      </c>
      <c r="N842" s="29" t="n">
        <f aca="false">IF(AND(ISNUMBER(M842),L842&gt;0),M842/L842,IF($B842=$B841,IF(N841=0,1,N841),1))</f>
        <v>1.90909090909091</v>
      </c>
      <c r="O842" s="30" t="n">
        <f aca="false">IF(AND(ISNUMBER(M842),L842&gt;0),M842,L842*N842)</f>
        <v>0</v>
      </c>
      <c r="P842" s="28" t="n">
        <v>17.7</v>
      </c>
      <c r="Q842" s="28" t="n">
        <v>56</v>
      </c>
      <c r="R842" s="29" t="n">
        <f aca="false">IF(AND(ISNUMBER(Q842),P842&gt;0),Q842/P842,IF($B842=$B841,IF(R841=0,1,R841),1))</f>
        <v>3.1638418079096</v>
      </c>
      <c r="S842" s="30" t="n">
        <f aca="false">IF(AND(ISNUMBER(Q842),P842&gt;0),Q842,P842*R842)</f>
        <v>56</v>
      </c>
      <c r="T842" s="31" t="n">
        <f aca="false">DAY(EOMONTH(C842,0))</f>
        <v>31</v>
      </c>
    </row>
    <row r="843" customFormat="false" ht="15" hidden="false" customHeight="false" outlineLevel="0" collapsed="false">
      <c r="A843" s="26" t="s">
        <v>89</v>
      </c>
      <c r="B843" s="26" t="s">
        <v>53</v>
      </c>
      <c r="C843" s="27" t="n">
        <v>38596</v>
      </c>
      <c r="D843" s="28" t="n">
        <v>15.9</v>
      </c>
      <c r="E843" s="28" t="n">
        <v>72</v>
      </c>
      <c r="F843" s="29" t="n">
        <f aca="false">IF(AND(ISNUMBER(E843),D843&gt;0),E843/D843,IF($B843=$B842,IF(F842=0,1,F842),1))</f>
        <v>4.52830188679245</v>
      </c>
      <c r="G843" s="30" t="n">
        <f aca="false">IF(AND(ISNUMBER(E843),D843&gt;0),E843,D843*F843)</f>
        <v>72</v>
      </c>
      <c r="H843" s="28" t="n">
        <v>2596</v>
      </c>
      <c r="I843" s="28" t="n">
        <v>6354</v>
      </c>
      <c r="J843" s="29" t="n">
        <f aca="false">IF(AND(ISNUMBER(I843),H843&gt;0),I843/H843,IF($B843=$B842,IF(J842=0,1,J842),1))</f>
        <v>2.44761171032358</v>
      </c>
      <c r="K843" s="30" t="n">
        <f aca="false">IF(AND(ISNUMBER(I843),H843&gt;0),I843,H843*J843)</f>
        <v>6354</v>
      </c>
      <c r="L843" s="28" t="n">
        <v>0</v>
      </c>
      <c r="M843" s="28" t="n">
        <v>0</v>
      </c>
      <c r="N843" s="29" t="n">
        <f aca="false">IF(AND(ISNUMBER(M843),L843&gt;0),M843/L843,IF($B843=$B842,IF(N842=0,1,N842),1))</f>
        <v>1.90909090909091</v>
      </c>
      <c r="O843" s="30" t="n">
        <f aca="false">IF(AND(ISNUMBER(M843),L843&gt;0),M843,L843*N843)</f>
        <v>0</v>
      </c>
      <c r="P843" s="28" t="n">
        <v>15.9</v>
      </c>
      <c r="Q843" s="28" t="n">
        <v>72</v>
      </c>
      <c r="R843" s="29" t="n">
        <f aca="false">IF(AND(ISNUMBER(Q843),P843&gt;0),Q843/P843,IF($B843=$B842,IF(R842=0,1,R842),1))</f>
        <v>4.52830188679245</v>
      </c>
      <c r="S843" s="30" t="n">
        <f aca="false">IF(AND(ISNUMBER(Q843),P843&gt;0),Q843,P843*R843)</f>
        <v>72</v>
      </c>
      <c r="T843" s="31" t="n">
        <f aca="false">DAY(EOMONTH(C843,0))</f>
        <v>30</v>
      </c>
    </row>
    <row r="844" customFormat="false" ht="15" hidden="false" customHeight="false" outlineLevel="0" collapsed="false">
      <c r="A844" s="26" t="s">
        <v>89</v>
      </c>
      <c r="B844" s="26" t="s">
        <v>53</v>
      </c>
      <c r="C844" s="27" t="n">
        <v>38626</v>
      </c>
      <c r="D844" s="28" t="n">
        <v>11.7</v>
      </c>
      <c r="E844" s="28" t="n">
        <v>66</v>
      </c>
      <c r="F844" s="29" t="n">
        <f aca="false">IF(AND(ISNUMBER(E844),D844&gt;0),E844/D844,IF($B844=$B843,IF(F843=0,1,F843),1))</f>
        <v>5.64102564102564</v>
      </c>
      <c r="G844" s="30" t="n">
        <f aca="false">IF(AND(ISNUMBER(E844),D844&gt;0),E844,D844*F844)</f>
        <v>66</v>
      </c>
      <c r="H844" s="28" t="n">
        <v>2647</v>
      </c>
      <c r="I844" s="28" t="n">
        <v>6884</v>
      </c>
      <c r="J844" s="29" t="n">
        <f aca="false">IF(AND(ISNUMBER(I844),H844&gt;0),I844/H844,IF($B844=$B843,IF(J843=0,1,J843),1))</f>
        <v>2.60068001511145</v>
      </c>
      <c r="K844" s="30" t="n">
        <f aca="false">IF(AND(ISNUMBER(I844),H844&gt;0),I844,H844*J844)</f>
        <v>6884</v>
      </c>
      <c r="L844" s="28" t="n">
        <v>0</v>
      </c>
      <c r="M844" s="28" t="n">
        <v>0</v>
      </c>
      <c r="N844" s="29" t="n">
        <f aca="false">IF(AND(ISNUMBER(M844),L844&gt;0),M844/L844,IF($B844=$B843,IF(N843=0,1,N843),1))</f>
        <v>1.90909090909091</v>
      </c>
      <c r="O844" s="30" t="n">
        <f aca="false">IF(AND(ISNUMBER(M844),L844&gt;0),M844,L844*N844)</f>
        <v>0</v>
      </c>
      <c r="P844" s="28" t="n">
        <v>11.7</v>
      </c>
      <c r="Q844" s="28" t="n">
        <v>66</v>
      </c>
      <c r="R844" s="29" t="n">
        <f aca="false">IF(AND(ISNUMBER(Q844),P844&gt;0),Q844/P844,IF($B844=$B843,IF(R843=0,1,R843),1))</f>
        <v>5.64102564102564</v>
      </c>
      <c r="S844" s="30" t="n">
        <f aca="false">IF(AND(ISNUMBER(Q844),P844&gt;0),Q844,P844*R844)</f>
        <v>66</v>
      </c>
      <c r="T844" s="31" t="n">
        <f aca="false">DAY(EOMONTH(C844,0))</f>
        <v>31</v>
      </c>
    </row>
    <row r="845" customFormat="false" ht="15" hidden="false" customHeight="false" outlineLevel="0" collapsed="false">
      <c r="A845" s="26" t="s">
        <v>89</v>
      </c>
      <c r="B845" s="26" t="s">
        <v>53</v>
      </c>
      <c r="C845" s="27" t="n">
        <v>38657</v>
      </c>
      <c r="D845" s="28" t="n">
        <v>7.15</v>
      </c>
      <c r="E845" s="28" t="n">
        <v>48</v>
      </c>
      <c r="F845" s="29" t="n">
        <f aca="false">IF(AND(ISNUMBER(E845),D845&gt;0),E845/D845,IF($B845=$B844,IF(F844=0,1,F844),1))</f>
        <v>6.71328671328671</v>
      </c>
      <c r="G845" s="30" t="n">
        <f aca="false">IF(AND(ISNUMBER(E845),D845&gt;0),E845,D845*F845)</f>
        <v>48</v>
      </c>
      <c r="H845" s="28" t="n">
        <v>2499</v>
      </c>
      <c r="I845" s="28" t="n">
        <v>6040</v>
      </c>
      <c r="J845" s="29" t="n">
        <f aca="false">IF(AND(ISNUMBER(I845),H845&gt;0),I845/H845,IF($B845=$B844,IF(J844=0,1,J844),1))</f>
        <v>2.41696678671469</v>
      </c>
      <c r="K845" s="30" t="n">
        <f aca="false">IF(AND(ISNUMBER(I845),H845&gt;0),I845,H845*J845)</f>
        <v>6040</v>
      </c>
      <c r="L845" s="28" t="n">
        <v>0</v>
      </c>
      <c r="M845" s="28" t="n">
        <v>0</v>
      </c>
      <c r="N845" s="29" t="n">
        <f aca="false">IF(AND(ISNUMBER(M845),L845&gt;0),M845/L845,IF($B845=$B844,IF(N844=0,1,N844),1))</f>
        <v>1.90909090909091</v>
      </c>
      <c r="O845" s="30" t="n">
        <f aca="false">IF(AND(ISNUMBER(M845),L845&gt;0),M845,L845*N845)</f>
        <v>0</v>
      </c>
      <c r="P845" s="28" t="n">
        <v>7.15</v>
      </c>
      <c r="Q845" s="28" t="n">
        <v>48</v>
      </c>
      <c r="R845" s="29" t="n">
        <f aca="false">IF(AND(ISNUMBER(Q845),P845&gt;0),Q845/P845,IF($B845=$B844,IF(R844=0,1,R844),1))</f>
        <v>6.71328671328671</v>
      </c>
      <c r="S845" s="30" t="n">
        <f aca="false">IF(AND(ISNUMBER(Q845),P845&gt;0),Q845,P845*R845)</f>
        <v>48</v>
      </c>
      <c r="T845" s="31" t="n">
        <f aca="false">DAY(EOMONTH(C845,0))</f>
        <v>30</v>
      </c>
    </row>
    <row r="846" customFormat="false" ht="15" hidden="false" customHeight="false" outlineLevel="0" collapsed="false">
      <c r="A846" s="26" t="s">
        <v>89</v>
      </c>
      <c r="B846" s="26" t="s">
        <v>53</v>
      </c>
      <c r="C846" s="27" t="n">
        <v>38687</v>
      </c>
      <c r="D846" s="28" t="n">
        <v>11</v>
      </c>
      <c r="E846" s="28"/>
      <c r="F846" s="29" t="n">
        <f aca="false">IF(AND(ISNUMBER(E846),D846&gt;0),E846/D846,IF($B846=$B845,IF(F845=0,1,F845),1))</f>
        <v>6.71328671328671</v>
      </c>
      <c r="G846" s="30" t="n">
        <f aca="false">IF(AND(ISNUMBER(E846),D846&gt;0),E846,D846*F846)</f>
        <v>73.8461538461538</v>
      </c>
      <c r="H846" s="28" t="n">
        <v>2450</v>
      </c>
      <c r="I846" s="28"/>
      <c r="J846" s="29" t="n">
        <f aca="false">IF(AND(ISNUMBER(I846),H846&gt;0),I846/H846,IF($B846=$B845,IF(J845=0,1,J845),1))</f>
        <v>2.41696678671469</v>
      </c>
      <c r="K846" s="30" t="n">
        <f aca="false">IF(AND(ISNUMBER(I846),H846&gt;0),I846,H846*J846)</f>
        <v>5921.56862745098</v>
      </c>
      <c r="L846" s="28" t="n">
        <v>0</v>
      </c>
      <c r="M846" s="28"/>
      <c r="N846" s="29" t="n">
        <f aca="false">IF(AND(ISNUMBER(M846),L846&gt;0),M846/L846,IF($B846=$B845,IF(N845=0,1,N845),1))</f>
        <v>1.90909090909091</v>
      </c>
      <c r="O846" s="30" t="n">
        <f aca="false">IF(AND(ISNUMBER(M846),L846&gt;0),M846,L846*N846)</f>
        <v>0</v>
      </c>
      <c r="P846" s="28" t="n">
        <v>11</v>
      </c>
      <c r="Q846" s="28"/>
      <c r="R846" s="29" t="n">
        <f aca="false">IF(AND(ISNUMBER(Q846),P846&gt;0),Q846/P846,IF($B846=$B845,IF(R845=0,1,R845),1))</f>
        <v>6.71328671328671</v>
      </c>
      <c r="S846" s="30" t="n">
        <f aca="false">IF(AND(ISNUMBER(Q846),P846&gt;0),Q846,P846*R846)</f>
        <v>73.8461538461538</v>
      </c>
      <c r="T846" s="31" t="n">
        <f aca="false">DAY(EOMONTH(C846,0))</f>
        <v>31</v>
      </c>
    </row>
    <row r="847" customFormat="false" ht="15" hidden="false" customHeight="false" outlineLevel="0" collapsed="false">
      <c r="A847" s="26" t="s">
        <v>89</v>
      </c>
      <c r="B847" s="26" t="s">
        <v>53</v>
      </c>
      <c r="C847" s="27" t="n">
        <v>38718</v>
      </c>
      <c r="D847" s="28" t="n">
        <v>19.6</v>
      </c>
      <c r="E847" s="28"/>
      <c r="F847" s="29" t="n">
        <f aca="false">IF(AND(ISNUMBER(E847),D847&gt;0),E847/D847,IF($B847=$B846,IF(F846=0,1,F846),1))</f>
        <v>6.71328671328671</v>
      </c>
      <c r="G847" s="30" t="n">
        <f aca="false">IF(AND(ISNUMBER(E847),D847&gt;0),E847,D847*F847)</f>
        <v>131.58041958042</v>
      </c>
      <c r="H847" s="28" t="n">
        <v>2385</v>
      </c>
      <c r="I847" s="28"/>
      <c r="J847" s="29" t="n">
        <f aca="false">IF(AND(ISNUMBER(I847),H847&gt;0),I847/H847,IF($B847=$B846,IF(J846=0,1,J846),1))</f>
        <v>2.41696678671469</v>
      </c>
      <c r="K847" s="30" t="n">
        <f aca="false">IF(AND(ISNUMBER(I847),H847&gt;0),I847,H847*J847)</f>
        <v>5764.46578631453</v>
      </c>
      <c r="L847" s="28" t="n">
        <v>0</v>
      </c>
      <c r="M847" s="28"/>
      <c r="N847" s="29" t="n">
        <f aca="false">IF(AND(ISNUMBER(M847),L847&gt;0),M847/L847,IF($B847=$B846,IF(N846=0,1,N846),1))</f>
        <v>1.90909090909091</v>
      </c>
      <c r="O847" s="30" t="n">
        <f aca="false">IF(AND(ISNUMBER(M847),L847&gt;0),M847,L847*N847)</f>
        <v>0</v>
      </c>
      <c r="P847" s="28" t="n">
        <v>19.6</v>
      </c>
      <c r="Q847" s="28"/>
      <c r="R847" s="29" t="n">
        <f aca="false">IF(AND(ISNUMBER(Q847),P847&gt;0),Q847/P847,IF($B847=$B846,IF(R846=0,1,R846),1))</f>
        <v>6.71328671328671</v>
      </c>
      <c r="S847" s="30" t="n">
        <f aca="false">IF(AND(ISNUMBER(Q847),P847&gt;0),Q847,P847*R847)</f>
        <v>131.58041958042</v>
      </c>
      <c r="T847" s="31" t="n">
        <f aca="false">DAY(EOMONTH(C847,0))</f>
        <v>31</v>
      </c>
    </row>
    <row r="848" customFormat="false" ht="15" hidden="false" customHeight="false" outlineLevel="0" collapsed="false">
      <c r="A848" s="26" t="s">
        <v>89</v>
      </c>
      <c r="B848" s="26" t="s">
        <v>53</v>
      </c>
      <c r="C848" s="27" t="n">
        <v>38749</v>
      </c>
      <c r="D848" s="28" t="n">
        <v>13.3</v>
      </c>
      <c r="E848" s="28"/>
      <c r="F848" s="29" t="n">
        <f aca="false">IF(AND(ISNUMBER(E848),D848&gt;0),E848/D848,IF($B848=$B847,IF(F847=0,1,F847),1))</f>
        <v>6.71328671328671</v>
      </c>
      <c r="G848" s="30" t="n">
        <f aca="false">IF(AND(ISNUMBER(E848),D848&gt;0),E848,D848*F848)</f>
        <v>89.2867132867133</v>
      </c>
      <c r="H848" s="28" t="n">
        <v>2613</v>
      </c>
      <c r="I848" s="28"/>
      <c r="J848" s="29" t="n">
        <f aca="false">IF(AND(ISNUMBER(I848),H848&gt;0),I848/H848,IF($B848=$B847,IF(J847=0,1,J847),1))</f>
        <v>2.41696678671469</v>
      </c>
      <c r="K848" s="30" t="n">
        <f aca="false">IF(AND(ISNUMBER(I848),H848&gt;0),I848,H848*J848)</f>
        <v>6315.53421368547</v>
      </c>
      <c r="L848" s="28" t="n">
        <v>0</v>
      </c>
      <c r="M848" s="28"/>
      <c r="N848" s="29" t="n">
        <f aca="false">IF(AND(ISNUMBER(M848),L848&gt;0),M848/L848,IF($B848=$B847,IF(N847=0,1,N847),1))</f>
        <v>1.90909090909091</v>
      </c>
      <c r="O848" s="30" t="n">
        <f aca="false">IF(AND(ISNUMBER(M848),L848&gt;0),M848,L848*N848)</f>
        <v>0</v>
      </c>
      <c r="P848" s="28" t="n">
        <v>13.3</v>
      </c>
      <c r="Q848" s="28"/>
      <c r="R848" s="29" t="n">
        <f aca="false">IF(AND(ISNUMBER(Q848),P848&gt;0),Q848/P848,IF($B848=$B847,IF(R847=0,1,R847),1))</f>
        <v>6.71328671328671</v>
      </c>
      <c r="S848" s="30" t="n">
        <f aca="false">IF(AND(ISNUMBER(Q848),P848&gt;0),Q848,P848*R848)</f>
        <v>89.2867132867133</v>
      </c>
      <c r="T848" s="31" t="n">
        <f aca="false">DAY(EOMONTH(C848,0))</f>
        <v>28</v>
      </c>
    </row>
    <row r="849" customFormat="false" ht="15" hidden="false" customHeight="false" outlineLevel="0" collapsed="false">
      <c r="A849" s="26" t="s">
        <v>89</v>
      </c>
      <c r="B849" s="26" t="s">
        <v>53</v>
      </c>
      <c r="C849" s="27" t="n">
        <v>38777</v>
      </c>
      <c r="D849" s="28" t="n">
        <v>19.3</v>
      </c>
      <c r="E849" s="28" t="n">
        <v>60</v>
      </c>
      <c r="F849" s="29" t="n">
        <f aca="false">IF(AND(ISNUMBER(E849),D849&gt;0),E849/D849,IF($B849=$B848,IF(F848=0,1,F848),1))</f>
        <v>3.10880829015544</v>
      </c>
      <c r="G849" s="30" t="n">
        <f aca="false">IF(AND(ISNUMBER(E849),D849&gt;0),E849,D849*F849)</f>
        <v>60</v>
      </c>
      <c r="H849" s="28" t="n">
        <v>2181</v>
      </c>
      <c r="I849" s="28" t="n">
        <v>5784.75</v>
      </c>
      <c r="J849" s="29" t="n">
        <f aca="false">IF(AND(ISNUMBER(I849),H849&gt;0),I849/H849,IF($B849=$B848,IF(J848=0,1,J848),1))</f>
        <v>2.65233837689133</v>
      </c>
      <c r="K849" s="30" t="n">
        <f aca="false">IF(AND(ISNUMBER(I849),H849&gt;0),I849,H849*J849)</f>
        <v>5784.75</v>
      </c>
      <c r="L849" s="28" t="n">
        <v>0</v>
      </c>
      <c r="M849" s="28" t="n">
        <v>0</v>
      </c>
      <c r="N849" s="29" t="n">
        <f aca="false">IF(AND(ISNUMBER(M849),L849&gt;0),M849/L849,IF($B849=$B848,IF(N848=0,1,N848),1))</f>
        <v>1.90909090909091</v>
      </c>
      <c r="O849" s="30" t="n">
        <f aca="false">IF(AND(ISNUMBER(M849),L849&gt;0),M849,L849*N849)</f>
        <v>0</v>
      </c>
      <c r="P849" s="28" t="n">
        <v>19.3</v>
      </c>
      <c r="Q849" s="28" t="n">
        <v>60</v>
      </c>
      <c r="R849" s="29" t="n">
        <f aca="false">IF(AND(ISNUMBER(Q849),P849&gt;0),Q849/P849,IF($B849=$B848,IF(R848=0,1,R848),1))</f>
        <v>3.10880829015544</v>
      </c>
      <c r="S849" s="30" t="n">
        <f aca="false">IF(AND(ISNUMBER(Q849),P849&gt;0),Q849,P849*R849)</f>
        <v>60</v>
      </c>
      <c r="T849" s="31" t="n">
        <f aca="false">DAY(EOMONTH(C849,0))</f>
        <v>31</v>
      </c>
    </row>
    <row r="850" customFormat="false" ht="15" hidden="false" customHeight="false" outlineLevel="0" collapsed="false">
      <c r="A850" s="26" t="s">
        <v>89</v>
      </c>
      <c r="B850" s="26" t="s">
        <v>53</v>
      </c>
      <c r="C850" s="27" t="n">
        <v>38808</v>
      </c>
      <c r="D850" s="28" t="n">
        <v>0</v>
      </c>
      <c r="E850" s="28" t="n">
        <v>0</v>
      </c>
      <c r="F850" s="29" t="n">
        <f aca="false">IF(AND(ISNUMBER(E850),D850&gt;0),E850/D850,IF($B850=$B849,IF(F849=0,1,F849),1))</f>
        <v>3.10880829015544</v>
      </c>
      <c r="G850" s="30" t="n">
        <f aca="false">IF(AND(ISNUMBER(E850),D850&gt;0),E850,D850*F850)</f>
        <v>0</v>
      </c>
      <c r="H850" s="28" t="n">
        <v>1677</v>
      </c>
      <c r="I850" s="28" t="n">
        <v>3476.5</v>
      </c>
      <c r="J850" s="29" t="n">
        <f aca="false">IF(AND(ISNUMBER(I850),H850&gt;0),I850/H850,IF($B850=$B849,IF(J849=0,1,J849),1))</f>
        <v>2.07304710793083</v>
      </c>
      <c r="K850" s="30" t="n">
        <f aca="false">IF(AND(ISNUMBER(I850),H850&gt;0),I850,H850*J850)</f>
        <v>3476.5</v>
      </c>
      <c r="L850" s="28" t="n">
        <v>0</v>
      </c>
      <c r="M850" s="28" t="n">
        <v>0</v>
      </c>
      <c r="N850" s="29" t="n">
        <f aca="false">IF(AND(ISNUMBER(M850),L850&gt;0),M850/L850,IF($B850=$B849,IF(N849=0,1,N849),1))</f>
        <v>1.90909090909091</v>
      </c>
      <c r="O850" s="30" t="n">
        <f aca="false">IF(AND(ISNUMBER(M850),L850&gt;0),M850,L850*N850)</f>
        <v>0</v>
      </c>
      <c r="P850" s="28" t="n">
        <v>0</v>
      </c>
      <c r="Q850" s="28" t="n">
        <v>0</v>
      </c>
      <c r="R850" s="29" t="n">
        <f aca="false">IF(AND(ISNUMBER(Q850),P850&gt;0),Q850/P850,IF($B850=$B849,IF(R849=0,1,R849),1))</f>
        <v>3.10880829015544</v>
      </c>
      <c r="S850" s="30" t="n">
        <f aca="false">IF(AND(ISNUMBER(Q850),P850&gt;0),Q850,P850*R850)</f>
        <v>0</v>
      </c>
      <c r="T850" s="31" t="n">
        <f aca="false">DAY(EOMONTH(C850,0))</f>
        <v>30</v>
      </c>
    </row>
    <row r="851" customFormat="false" ht="15" hidden="false" customHeight="false" outlineLevel="0" collapsed="false">
      <c r="A851" s="26" t="s">
        <v>89</v>
      </c>
      <c r="B851" s="26" t="s">
        <v>53</v>
      </c>
      <c r="C851" s="27" t="n">
        <v>38838</v>
      </c>
      <c r="D851" s="28" t="n">
        <v>13.8</v>
      </c>
      <c r="E851" s="28" t="n">
        <v>48</v>
      </c>
      <c r="F851" s="29" t="n">
        <f aca="false">IF(AND(ISNUMBER(E851),D851&gt;0),E851/D851,IF($B851=$B850,IF(F850=0,1,F850),1))</f>
        <v>3.47826086956522</v>
      </c>
      <c r="G851" s="30" t="n">
        <f aca="false">IF(AND(ISNUMBER(E851),D851&gt;0),E851,D851*F851)</f>
        <v>48</v>
      </c>
      <c r="H851" s="28" t="n">
        <v>1479</v>
      </c>
      <c r="I851" s="28" t="n">
        <v>3814</v>
      </c>
      <c r="J851" s="29" t="n">
        <f aca="false">IF(AND(ISNUMBER(I851),H851&gt;0),I851/H851,IF($B851=$B850,IF(J850=0,1,J850),1))</f>
        <v>2.57876943881001</v>
      </c>
      <c r="K851" s="30" t="n">
        <f aca="false">IF(AND(ISNUMBER(I851),H851&gt;0),I851,H851*J851)</f>
        <v>3814</v>
      </c>
      <c r="L851" s="28" t="n">
        <v>0</v>
      </c>
      <c r="M851" s="28" t="n">
        <v>0</v>
      </c>
      <c r="N851" s="29" t="n">
        <f aca="false">IF(AND(ISNUMBER(M851),L851&gt;0),M851/L851,IF($B851=$B850,IF(N850=0,1,N850),1))</f>
        <v>1.90909090909091</v>
      </c>
      <c r="O851" s="30" t="n">
        <f aca="false">IF(AND(ISNUMBER(M851),L851&gt;0),M851,L851*N851)</f>
        <v>0</v>
      </c>
      <c r="P851" s="28" t="n">
        <v>13.8</v>
      </c>
      <c r="Q851" s="28" t="n">
        <v>48</v>
      </c>
      <c r="R851" s="29" t="n">
        <f aca="false">IF(AND(ISNUMBER(Q851),P851&gt;0),Q851/P851,IF($B851=$B850,IF(R850=0,1,R850),1))</f>
        <v>3.47826086956522</v>
      </c>
      <c r="S851" s="30" t="n">
        <f aca="false">IF(AND(ISNUMBER(Q851),P851&gt;0),Q851,P851*R851)</f>
        <v>48</v>
      </c>
      <c r="T851" s="31" t="n">
        <f aca="false">DAY(EOMONTH(C851,0))</f>
        <v>31</v>
      </c>
    </row>
    <row r="852" customFormat="false" ht="15" hidden="false" customHeight="false" outlineLevel="0" collapsed="false">
      <c r="A852" s="26" t="s">
        <v>89</v>
      </c>
      <c r="B852" s="26" t="s">
        <v>53</v>
      </c>
      <c r="C852" s="27" t="n">
        <v>38869</v>
      </c>
      <c r="D852" s="28" t="n">
        <v>35.9</v>
      </c>
      <c r="E852" s="28" t="n">
        <v>96</v>
      </c>
      <c r="F852" s="29" t="n">
        <f aca="false">IF(AND(ISNUMBER(E852),D852&gt;0),E852/D852,IF($B852=$B851,IF(F851=0,1,F851),1))</f>
        <v>2.67409470752089</v>
      </c>
      <c r="G852" s="30" t="n">
        <f aca="false">IF(AND(ISNUMBER(E852),D852&gt;0),E852,D852*F852)</f>
        <v>96</v>
      </c>
      <c r="H852" s="28" t="n">
        <v>1590</v>
      </c>
      <c r="I852" s="28" t="n">
        <v>3790</v>
      </c>
      <c r="J852" s="29" t="n">
        <f aca="false">IF(AND(ISNUMBER(I852),H852&gt;0),I852/H852,IF($B852=$B851,IF(J851=0,1,J851),1))</f>
        <v>2.38364779874214</v>
      </c>
      <c r="K852" s="30" t="n">
        <f aca="false">IF(AND(ISNUMBER(I852),H852&gt;0),I852,H852*J852)</f>
        <v>3790</v>
      </c>
      <c r="L852" s="28" t="n">
        <v>0</v>
      </c>
      <c r="M852" s="28" t="n">
        <v>0</v>
      </c>
      <c r="N852" s="29" t="n">
        <f aca="false">IF(AND(ISNUMBER(M852),L852&gt;0),M852/L852,IF($B852=$B851,IF(N851=0,1,N851),1))</f>
        <v>1.90909090909091</v>
      </c>
      <c r="O852" s="30" t="n">
        <f aca="false">IF(AND(ISNUMBER(M852),L852&gt;0),M852,L852*N852)</f>
        <v>0</v>
      </c>
      <c r="P852" s="28" t="n">
        <v>35.9</v>
      </c>
      <c r="Q852" s="28" t="n">
        <v>96</v>
      </c>
      <c r="R852" s="29" t="n">
        <f aca="false">IF(AND(ISNUMBER(Q852),P852&gt;0),Q852/P852,IF($B852=$B851,IF(R851=0,1,R851),1))</f>
        <v>2.67409470752089</v>
      </c>
      <c r="S852" s="30" t="n">
        <f aca="false">IF(AND(ISNUMBER(Q852),P852&gt;0),Q852,P852*R852)</f>
        <v>96</v>
      </c>
      <c r="T852" s="31" t="n">
        <f aca="false">DAY(EOMONTH(C852,0))</f>
        <v>30</v>
      </c>
    </row>
    <row r="853" customFormat="false" ht="15" hidden="false" customHeight="false" outlineLevel="0" collapsed="false">
      <c r="A853" s="26" t="s">
        <v>89</v>
      </c>
      <c r="B853" s="26" t="s">
        <v>53</v>
      </c>
      <c r="C853" s="27" t="n">
        <v>38899</v>
      </c>
      <c r="D853" s="28" t="n">
        <v>28.6</v>
      </c>
      <c r="E853" s="28"/>
      <c r="F853" s="29" t="n">
        <f aca="false">IF(AND(ISNUMBER(E853),D853&gt;0),E853/D853,IF($B853=$B852,IF(F852=0,1,F852),1))</f>
        <v>2.67409470752089</v>
      </c>
      <c r="G853" s="30" t="n">
        <f aca="false">IF(AND(ISNUMBER(E853),D853&gt;0),E853,D853*F853)</f>
        <v>76.4791086350975</v>
      </c>
      <c r="H853" s="28" t="n">
        <v>1545</v>
      </c>
      <c r="I853" s="28"/>
      <c r="J853" s="29" t="n">
        <f aca="false">IF(AND(ISNUMBER(I853),H853&gt;0),I853/H853,IF($B853=$B852,IF(J852=0,1,J852),1))</f>
        <v>2.38364779874214</v>
      </c>
      <c r="K853" s="30" t="n">
        <f aca="false">IF(AND(ISNUMBER(I853),H853&gt;0),I853,H853*J853)</f>
        <v>3682.7358490566</v>
      </c>
      <c r="L853" s="28" t="n">
        <v>0</v>
      </c>
      <c r="M853" s="28"/>
      <c r="N853" s="29" t="n">
        <f aca="false">IF(AND(ISNUMBER(M853),L853&gt;0),M853/L853,IF($B853=$B852,IF(N852=0,1,N852),1))</f>
        <v>1.90909090909091</v>
      </c>
      <c r="O853" s="30" t="n">
        <f aca="false">IF(AND(ISNUMBER(M853),L853&gt;0),M853,L853*N853)</f>
        <v>0</v>
      </c>
      <c r="P853" s="28" t="n">
        <v>28.6</v>
      </c>
      <c r="Q853" s="28"/>
      <c r="R853" s="29" t="n">
        <f aca="false">IF(AND(ISNUMBER(Q853),P853&gt;0),Q853/P853,IF($B853=$B852,IF(R852=0,1,R852),1))</f>
        <v>2.67409470752089</v>
      </c>
      <c r="S853" s="30" t="n">
        <f aca="false">IF(AND(ISNUMBER(Q853),P853&gt;0),Q853,P853*R853)</f>
        <v>76.4791086350975</v>
      </c>
      <c r="T853" s="31" t="n">
        <f aca="false">DAY(EOMONTH(C853,0))</f>
        <v>31</v>
      </c>
    </row>
    <row r="854" customFormat="false" ht="15" hidden="false" customHeight="false" outlineLevel="0" collapsed="false">
      <c r="A854" s="26" t="s">
        <v>89</v>
      </c>
      <c r="B854" s="26" t="s">
        <v>53</v>
      </c>
      <c r="C854" s="27" t="n">
        <v>38930</v>
      </c>
      <c r="D854" s="28" t="n">
        <v>25.9</v>
      </c>
      <c r="E854" s="28" t="n">
        <v>84</v>
      </c>
      <c r="F854" s="29" t="n">
        <f aca="false">IF(AND(ISNUMBER(E854),D854&gt;0),E854/D854,IF($B854=$B853,IF(F853=0,1,F853),1))</f>
        <v>3.24324324324324</v>
      </c>
      <c r="G854" s="30" t="n">
        <f aca="false">IF(AND(ISNUMBER(E854),D854&gt;0),E854,D854*F854)</f>
        <v>84</v>
      </c>
      <c r="H854" s="28" t="n">
        <v>2279</v>
      </c>
      <c r="I854" s="28" t="n">
        <v>5227</v>
      </c>
      <c r="J854" s="29" t="n">
        <f aca="false">IF(AND(ISNUMBER(I854),H854&gt;0),I854/H854,IF($B854=$B853,IF(J853=0,1,J853),1))</f>
        <v>2.29354980254498</v>
      </c>
      <c r="K854" s="30" t="n">
        <f aca="false">IF(AND(ISNUMBER(I854),H854&gt;0),I854,H854*J854)</f>
        <v>5227</v>
      </c>
      <c r="L854" s="28" t="n">
        <v>0</v>
      </c>
      <c r="M854" s="28" t="n">
        <v>0</v>
      </c>
      <c r="N854" s="29" t="n">
        <f aca="false">IF(AND(ISNUMBER(M854),L854&gt;0),M854/L854,IF($B854=$B853,IF(N853=0,1,N853),1))</f>
        <v>1.90909090909091</v>
      </c>
      <c r="O854" s="30" t="n">
        <f aca="false">IF(AND(ISNUMBER(M854),L854&gt;0),M854,L854*N854)</f>
        <v>0</v>
      </c>
      <c r="P854" s="28" t="n">
        <v>25.9</v>
      </c>
      <c r="Q854" s="28" t="n">
        <v>84</v>
      </c>
      <c r="R854" s="29" t="n">
        <f aca="false">IF(AND(ISNUMBER(Q854),P854&gt;0),Q854/P854,IF($B854=$B853,IF(R853=0,1,R853),1))</f>
        <v>3.24324324324324</v>
      </c>
      <c r="S854" s="30" t="n">
        <f aca="false">IF(AND(ISNUMBER(Q854),P854&gt;0),Q854,P854*R854)</f>
        <v>84</v>
      </c>
      <c r="T854" s="31" t="n">
        <f aca="false">DAY(EOMONTH(C854,0))</f>
        <v>31</v>
      </c>
    </row>
    <row r="855" customFormat="false" ht="15" hidden="false" customHeight="false" outlineLevel="0" collapsed="false">
      <c r="A855" s="26" t="s">
        <v>89</v>
      </c>
      <c r="B855" s="26" t="s">
        <v>53</v>
      </c>
      <c r="C855" s="27" t="n">
        <v>38961</v>
      </c>
      <c r="D855" s="28" t="n">
        <v>26.8</v>
      </c>
      <c r="E855" s="28"/>
      <c r="F855" s="29" t="n">
        <f aca="false">IF(AND(ISNUMBER(E855),D855&gt;0),E855/D855,IF($B855=$B854,IF(F854=0,1,F854),1))</f>
        <v>3.24324324324324</v>
      </c>
      <c r="G855" s="30" t="n">
        <f aca="false">IF(AND(ISNUMBER(E855),D855&gt;0),E855,D855*F855)</f>
        <v>86.9189189189189</v>
      </c>
      <c r="H855" s="28" t="n">
        <v>2404</v>
      </c>
      <c r="I855" s="28"/>
      <c r="J855" s="29" t="n">
        <f aca="false">IF(AND(ISNUMBER(I855),H855&gt;0),I855/H855,IF($B855=$B854,IF(J854=0,1,J854),1))</f>
        <v>2.29354980254498</v>
      </c>
      <c r="K855" s="30" t="n">
        <f aca="false">IF(AND(ISNUMBER(I855),H855&gt;0),I855,H855*J855)</f>
        <v>5513.69372531812</v>
      </c>
      <c r="L855" s="28" t="n">
        <v>0</v>
      </c>
      <c r="M855" s="28"/>
      <c r="N855" s="29" t="n">
        <f aca="false">IF(AND(ISNUMBER(M855),L855&gt;0),M855/L855,IF($B855=$B854,IF(N854=0,1,N854),1))</f>
        <v>1.90909090909091</v>
      </c>
      <c r="O855" s="30" t="n">
        <f aca="false">IF(AND(ISNUMBER(M855),L855&gt;0),M855,L855*N855)</f>
        <v>0</v>
      </c>
      <c r="P855" s="28" t="n">
        <v>26.8</v>
      </c>
      <c r="Q855" s="28"/>
      <c r="R855" s="29" t="n">
        <f aca="false">IF(AND(ISNUMBER(Q855),P855&gt;0),Q855/P855,IF($B855=$B854,IF(R854=0,1,R854),1))</f>
        <v>3.24324324324324</v>
      </c>
      <c r="S855" s="30" t="n">
        <f aca="false">IF(AND(ISNUMBER(Q855),P855&gt;0),Q855,P855*R855)</f>
        <v>86.9189189189189</v>
      </c>
      <c r="T855" s="31" t="n">
        <f aca="false">DAY(EOMONTH(C855,0))</f>
        <v>30</v>
      </c>
    </row>
    <row r="856" customFormat="false" ht="15" hidden="false" customHeight="false" outlineLevel="0" collapsed="false">
      <c r="A856" s="26" t="s">
        <v>89</v>
      </c>
      <c r="B856" s="26" t="s">
        <v>53</v>
      </c>
      <c r="C856" s="27" t="n">
        <v>38991</v>
      </c>
      <c r="D856" s="28" t="n">
        <v>25.9</v>
      </c>
      <c r="E856" s="28" t="n">
        <v>72</v>
      </c>
      <c r="F856" s="29" t="n">
        <f aca="false">IF(AND(ISNUMBER(E856),D856&gt;0),E856/D856,IF($B856=$B855,IF(F855=0,1,F855),1))</f>
        <v>2.77992277992278</v>
      </c>
      <c r="G856" s="30" t="n">
        <f aca="false">IF(AND(ISNUMBER(E856),D856&gt;0),E856,D856*F856)</f>
        <v>72</v>
      </c>
      <c r="H856" s="28" t="n">
        <v>1028</v>
      </c>
      <c r="I856" s="28" t="n">
        <v>2179</v>
      </c>
      <c r="J856" s="29" t="n">
        <f aca="false">IF(AND(ISNUMBER(I856),H856&gt;0),I856/H856,IF($B856=$B855,IF(J855=0,1,J855),1))</f>
        <v>2.11964980544747</v>
      </c>
      <c r="K856" s="30" t="n">
        <f aca="false">IF(AND(ISNUMBER(I856),H856&gt;0),I856,H856*J856)</f>
        <v>2179</v>
      </c>
      <c r="L856" s="28" t="n">
        <v>0</v>
      </c>
      <c r="M856" s="28" t="n">
        <v>0</v>
      </c>
      <c r="N856" s="29" t="n">
        <f aca="false">IF(AND(ISNUMBER(M856),L856&gt;0),M856/L856,IF($B856=$B855,IF(N855=0,1,N855),1))</f>
        <v>1.90909090909091</v>
      </c>
      <c r="O856" s="30" t="n">
        <f aca="false">IF(AND(ISNUMBER(M856),L856&gt;0),M856,L856*N856)</f>
        <v>0</v>
      </c>
      <c r="P856" s="28" t="n">
        <v>25.9</v>
      </c>
      <c r="Q856" s="28" t="n">
        <v>72</v>
      </c>
      <c r="R856" s="29" t="n">
        <f aca="false">IF(AND(ISNUMBER(Q856),P856&gt;0),Q856/P856,IF($B856=$B855,IF(R855=0,1,R855),1))</f>
        <v>2.77992277992278</v>
      </c>
      <c r="S856" s="30" t="n">
        <f aca="false">IF(AND(ISNUMBER(Q856),P856&gt;0),Q856,P856*R856)</f>
        <v>72</v>
      </c>
      <c r="T856" s="31" t="n">
        <f aca="false">DAY(EOMONTH(C856,0))</f>
        <v>31</v>
      </c>
    </row>
    <row r="857" customFormat="false" ht="15" hidden="false" customHeight="false" outlineLevel="0" collapsed="false">
      <c r="A857" s="26" t="s">
        <v>89</v>
      </c>
      <c r="B857" s="26" t="s">
        <v>53</v>
      </c>
      <c r="C857" s="27" t="n">
        <v>39022</v>
      </c>
      <c r="D857" s="28" t="n">
        <v>25.8</v>
      </c>
      <c r="E857" s="28" t="n">
        <v>76</v>
      </c>
      <c r="F857" s="29" t="n">
        <f aca="false">IF(AND(ISNUMBER(E857),D857&gt;0),E857/D857,IF($B857=$B856,IF(F856=0,1,F856),1))</f>
        <v>2.94573643410853</v>
      </c>
      <c r="G857" s="30" t="n">
        <f aca="false">IF(AND(ISNUMBER(E857),D857&gt;0),E857,D857*F857)</f>
        <v>76</v>
      </c>
      <c r="H857" s="28" t="n">
        <v>3559</v>
      </c>
      <c r="I857" s="28" t="n">
        <v>3664.5</v>
      </c>
      <c r="J857" s="29" t="n">
        <f aca="false">IF(AND(ISNUMBER(I857),H857&gt;0),I857/H857,IF($B857=$B856,IF(J856=0,1,J856),1))</f>
        <v>1.0296431581905</v>
      </c>
      <c r="K857" s="30" t="n">
        <f aca="false">IF(AND(ISNUMBER(I857),H857&gt;0),I857,H857*J857)</f>
        <v>3664.5</v>
      </c>
      <c r="L857" s="28" t="n">
        <v>0</v>
      </c>
      <c r="M857" s="28" t="n">
        <v>0</v>
      </c>
      <c r="N857" s="29" t="n">
        <f aca="false">IF(AND(ISNUMBER(M857),L857&gt;0),M857/L857,IF($B857=$B856,IF(N856=0,1,N856),1))</f>
        <v>1.90909090909091</v>
      </c>
      <c r="O857" s="30" t="n">
        <f aca="false">IF(AND(ISNUMBER(M857),L857&gt;0),M857,L857*N857)</f>
        <v>0</v>
      </c>
      <c r="P857" s="28" t="n">
        <v>25.8</v>
      </c>
      <c r="Q857" s="28" t="n">
        <v>76</v>
      </c>
      <c r="R857" s="29" t="n">
        <f aca="false">IF(AND(ISNUMBER(Q857),P857&gt;0),Q857/P857,IF($B857=$B856,IF(R856=0,1,R856),1))</f>
        <v>2.94573643410853</v>
      </c>
      <c r="S857" s="30" t="n">
        <f aca="false">IF(AND(ISNUMBER(Q857),P857&gt;0),Q857,P857*R857)</f>
        <v>76</v>
      </c>
      <c r="T857" s="31" t="n">
        <f aca="false">DAY(EOMONTH(C857,0))</f>
        <v>30</v>
      </c>
    </row>
    <row r="858" customFormat="false" ht="15" hidden="false" customHeight="false" outlineLevel="0" collapsed="false">
      <c r="A858" s="26" t="s">
        <v>89</v>
      </c>
      <c r="B858" s="26" t="s">
        <v>53</v>
      </c>
      <c r="C858" s="27" t="n">
        <v>39052</v>
      </c>
      <c r="D858" s="28" t="n">
        <v>24.1</v>
      </c>
      <c r="E858" s="28" t="n">
        <v>72</v>
      </c>
      <c r="F858" s="29" t="n">
        <f aca="false">IF(AND(ISNUMBER(E858),D858&gt;0),E858/D858,IF($B858=$B857,IF(F857=0,1,F857),1))</f>
        <v>2.98755186721992</v>
      </c>
      <c r="G858" s="30" t="n">
        <f aca="false">IF(AND(ISNUMBER(E858),D858&gt;0),E858,D858*F858)</f>
        <v>72</v>
      </c>
      <c r="H858" s="28" t="n">
        <v>2659</v>
      </c>
      <c r="I858" s="28" t="n">
        <v>5314</v>
      </c>
      <c r="J858" s="29" t="n">
        <f aca="false">IF(AND(ISNUMBER(I858),H858&gt;0),I858/H858,IF($B858=$B857,IF(J857=0,1,J857),1))</f>
        <v>1.99849567506581</v>
      </c>
      <c r="K858" s="30" t="n">
        <f aca="false">IF(AND(ISNUMBER(I858),H858&gt;0),I858,H858*J858)</f>
        <v>5314</v>
      </c>
      <c r="L858" s="28" t="n">
        <v>0</v>
      </c>
      <c r="M858" s="28" t="n">
        <v>0</v>
      </c>
      <c r="N858" s="29" t="n">
        <f aca="false">IF(AND(ISNUMBER(M858),L858&gt;0),M858/L858,IF($B858=$B857,IF(N857=0,1,N857),1))</f>
        <v>1.90909090909091</v>
      </c>
      <c r="O858" s="30" t="n">
        <f aca="false">IF(AND(ISNUMBER(M858),L858&gt;0),M858,L858*N858)</f>
        <v>0</v>
      </c>
      <c r="P858" s="28" t="n">
        <v>24.1</v>
      </c>
      <c r="Q858" s="28" t="n">
        <v>72</v>
      </c>
      <c r="R858" s="29" t="n">
        <f aca="false">IF(AND(ISNUMBER(Q858),P858&gt;0),Q858/P858,IF($B858=$B857,IF(R857=0,1,R857),1))</f>
        <v>2.98755186721992</v>
      </c>
      <c r="S858" s="30" t="n">
        <f aca="false">IF(AND(ISNUMBER(Q858),P858&gt;0),Q858,P858*R858)</f>
        <v>72</v>
      </c>
      <c r="T858" s="31" t="n">
        <f aca="false">DAY(EOMONTH(C858,0))</f>
        <v>31</v>
      </c>
    </row>
    <row r="859" customFormat="false" ht="15" hidden="false" customHeight="false" outlineLevel="0" collapsed="false">
      <c r="A859" s="26" t="s">
        <v>89</v>
      </c>
      <c r="B859" s="26" t="s">
        <v>53</v>
      </c>
      <c r="C859" s="27" t="n">
        <v>39083</v>
      </c>
      <c r="D859" s="28" t="n">
        <v>14.9</v>
      </c>
      <c r="E859" s="28"/>
      <c r="F859" s="29" t="n">
        <f aca="false">IF(AND(ISNUMBER(E859),D859&gt;0),E859/D859,IF($B859=$B858,IF(F858=0,1,F858),1))</f>
        <v>2.98755186721992</v>
      </c>
      <c r="G859" s="30" t="n">
        <f aca="false">IF(AND(ISNUMBER(E859),D859&gt;0),E859,D859*F859)</f>
        <v>44.5145228215768</v>
      </c>
      <c r="H859" s="28" t="n">
        <v>3060</v>
      </c>
      <c r="I859" s="28"/>
      <c r="J859" s="29" t="n">
        <f aca="false">IF(AND(ISNUMBER(I859),H859&gt;0),I859/H859,IF($B859=$B858,IF(J858=0,1,J858),1))</f>
        <v>1.99849567506581</v>
      </c>
      <c r="K859" s="30" t="n">
        <f aca="false">IF(AND(ISNUMBER(I859),H859&gt;0),I859,H859*J859)</f>
        <v>6115.39676570139</v>
      </c>
      <c r="L859" s="28" t="n">
        <v>0</v>
      </c>
      <c r="M859" s="28"/>
      <c r="N859" s="29" t="n">
        <f aca="false">IF(AND(ISNUMBER(M859),L859&gt;0),M859/L859,IF($B859=$B858,IF(N858=0,1,N858),1))</f>
        <v>1.90909090909091</v>
      </c>
      <c r="O859" s="30" t="n">
        <f aca="false">IF(AND(ISNUMBER(M859),L859&gt;0),M859,L859*N859)</f>
        <v>0</v>
      </c>
      <c r="P859" s="28" t="n">
        <v>14.9</v>
      </c>
      <c r="Q859" s="28"/>
      <c r="R859" s="29" t="n">
        <f aca="false">IF(AND(ISNUMBER(Q859),P859&gt;0),Q859/P859,IF($B859=$B858,IF(R858=0,1,R858),1))</f>
        <v>2.98755186721992</v>
      </c>
      <c r="S859" s="30" t="n">
        <f aca="false">IF(AND(ISNUMBER(Q859),P859&gt;0),Q859,P859*R859)</f>
        <v>44.5145228215768</v>
      </c>
      <c r="T859" s="31" t="n">
        <f aca="false">DAY(EOMONTH(C859,0))</f>
        <v>31</v>
      </c>
    </row>
    <row r="860" customFormat="false" ht="15" hidden="false" customHeight="false" outlineLevel="0" collapsed="false">
      <c r="A860" s="26" t="s">
        <v>89</v>
      </c>
      <c r="B860" s="26" t="s">
        <v>53</v>
      </c>
      <c r="C860" s="27" t="n">
        <v>39114</v>
      </c>
      <c r="D860" s="28" t="n">
        <v>20.4</v>
      </c>
      <c r="E860" s="28" t="n">
        <v>67</v>
      </c>
      <c r="F860" s="29" t="n">
        <f aca="false">IF(AND(ISNUMBER(E860),D860&gt;0),E860/D860,IF($B860=$B859,IF(F859=0,1,F859),1))</f>
        <v>3.2843137254902</v>
      </c>
      <c r="G860" s="30" t="n">
        <f aca="false">IF(AND(ISNUMBER(E860),D860&gt;0),E860,D860*F860)</f>
        <v>67</v>
      </c>
      <c r="H860" s="28" t="n">
        <v>3090</v>
      </c>
      <c r="I860" s="28" t="n">
        <v>5769</v>
      </c>
      <c r="J860" s="29" t="n">
        <f aca="false">IF(AND(ISNUMBER(I860),H860&gt;0),I860/H860,IF($B860=$B859,IF(J859=0,1,J859),1))</f>
        <v>1.86699029126214</v>
      </c>
      <c r="K860" s="30" t="n">
        <f aca="false">IF(AND(ISNUMBER(I860),H860&gt;0),I860,H860*J860)</f>
        <v>5769</v>
      </c>
      <c r="L860" s="28" t="n">
        <v>0</v>
      </c>
      <c r="M860" s="28" t="n">
        <v>0</v>
      </c>
      <c r="N860" s="29" t="n">
        <f aca="false">IF(AND(ISNUMBER(M860),L860&gt;0),M860/L860,IF($B860=$B859,IF(N859=0,1,N859),1))</f>
        <v>1.90909090909091</v>
      </c>
      <c r="O860" s="30" t="n">
        <f aca="false">IF(AND(ISNUMBER(M860),L860&gt;0),M860,L860*N860)</f>
        <v>0</v>
      </c>
      <c r="P860" s="28" t="n">
        <v>20.4</v>
      </c>
      <c r="Q860" s="28" t="n">
        <v>67</v>
      </c>
      <c r="R860" s="29" t="n">
        <f aca="false">IF(AND(ISNUMBER(Q860),P860&gt;0),Q860/P860,IF($B860=$B859,IF(R859=0,1,R859),1))</f>
        <v>3.2843137254902</v>
      </c>
      <c r="S860" s="30" t="n">
        <f aca="false">IF(AND(ISNUMBER(Q860),P860&gt;0),Q860,P860*R860)</f>
        <v>67</v>
      </c>
      <c r="T860" s="31" t="n">
        <f aca="false">DAY(EOMONTH(C860,0))</f>
        <v>28</v>
      </c>
    </row>
    <row r="861" customFormat="false" ht="15" hidden="false" customHeight="false" outlineLevel="0" collapsed="false">
      <c r="A861" s="26" t="s">
        <v>89</v>
      </c>
      <c r="B861" s="26" t="s">
        <v>53</v>
      </c>
      <c r="C861" s="27" t="n">
        <v>39142</v>
      </c>
      <c r="D861" s="28" t="n">
        <v>11</v>
      </c>
      <c r="E861" s="28" t="n">
        <v>48</v>
      </c>
      <c r="F861" s="29" t="n">
        <f aca="false">IF(AND(ISNUMBER(E861),D861&gt;0),E861/D861,IF($B861=$B860,IF(F860=0,1,F860),1))</f>
        <v>4.36363636363636</v>
      </c>
      <c r="G861" s="30" t="n">
        <f aca="false">IF(AND(ISNUMBER(E861),D861&gt;0),E861,D861*F861)</f>
        <v>48</v>
      </c>
      <c r="H861" s="28" t="n">
        <v>2688</v>
      </c>
      <c r="I861" s="28" t="n">
        <v>6757</v>
      </c>
      <c r="J861" s="29" t="n">
        <f aca="false">IF(AND(ISNUMBER(I861),H861&gt;0),I861/H861,IF($B861=$B860,IF(J860=0,1,J860),1))</f>
        <v>2.51376488095238</v>
      </c>
      <c r="K861" s="30" t="n">
        <f aca="false">IF(AND(ISNUMBER(I861),H861&gt;0),I861,H861*J861)</f>
        <v>6757</v>
      </c>
      <c r="L861" s="28" t="n">
        <v>0</v>
      </c>
      <c r="M861" s="28" t="n">
        <v>0</v>
      </c>
      <c r="N861" s="29" t="n">
        <f aca="false">IF(AND(ISNUMBER(M861),L861&gt;0),M861/L861,IF($B861=$B860,IF(N860=0,1,N860),1))</f>
        <v>1.90909090909091</v>
      </c>
      <c r="O861" s="30" t="n">
        <f aca="false">IF(AND(ISNUMBER(M861),L861&gt;0),M861,L861*N861)</f>
        <v>0</v>
      </c>
      <c r="P861" s="28" t="n">
        <v>11</v>
      </c>
      <c r="Q861" s="28" t="n">
        <v>48</v>
      </c>
      <c r="R861" s="29" t="n">
        <f aca="false">IF(AND(ISNUMBER(Q861),P861&gt;0),Q861/P861,IF($B861=$B860,IF(R860=0,1,R860),1))</f>
        <v>4.36363636363636</v>
      </c>
      <c r="S861" s="30" t="n">
        <f aca="false">IF(AND(ISNUMBER(Q861),P861&gt;0),Q861,P861*R861)</f>
        <v>48</v>
      </c>
      <c r="T861" s="31" t="n">
        <f aca="false">DAY(EOMONTH(C861,0))</f>
        <v>31</v>
      </c>
    </row>
    <row r="862" customFormat="false" ht="15" hidden="false" customHeight="false" outlineLevel="0" collapsed="false">
      <c r="A862" s="26" t="s">
        <v>89</v>
      </c>
      <c r="B862" s="26" t="s">
        <v>53</v>
      </c>
      <c r="C862" s="27" t="n">
        <v>39173</v>
      </c>
      <c r="D862" s="28" t="n">
        <v>22.5</v>
      </c>
      <c r="E862" s="28" t="n">
        <v>56</v>
      </c>
      <c r="F862" s="29" t="n">
        <f aca="false">IF(AND(ISNUMBER(E862),D862&gt;0),E862/D862,IF($B862=$B861,IF(F861=0,1,F861),1))</f>
        <v>2.48888888888889</v>
      </c>
      <c r="G862" s="30" t="n">
        <f aca="false">IF(AND(ISNUMBER(E862),D862&gt;0),E862,D862*F862)</f>
        <v>56</v>
      </c>
      <c r="H862" s="28" t="n">
        <v>4196</v>
      </c>
      <c r="I862" s="28" t="n">
        <v>7842</v>
      </c>
      <c r="J862" s="29" t="n">
        <f aca="false">IF(AND(ISNUMBER(I862),H862&gt;0),I862/H862,IF($B862=$B861,IF(J861=0,1,J861),1))</f>
        <v>1.86892278360343</v>
      </c>
      <c r="K862" s="30" t="n">
        <f aca="false">IF(AND(ISNUMBER(I862),H862&gt;0),I862,H862*J862)</f>
        <v>7842</v>
      </c>
      <c r="L862" s="28" t="n">
        <v>0</v>
      </c>
      <c r="M862" s="28" t="n">
        <v>0</v>
      </c>
      <c r="N862" s="29" t="n">
        <f aca="false">IF(AND(ISNUMBER(M862),L862&gt;0),M862/L862,IF($B862=$B861,IF(N861=0,1,N861),1))</f>
        <v>1.90909090909091</v>
      </c>
      <c r="O862" s="30" t="n">
        <f aca="false">IF(AND(ISNUMBER(M862),L862&gt;0),M862,L862*N862)</f>
        <v>0</v>
      </c>
      <c r="P862" s="28" t="n">
        <v>22.5</v>
      </c>
      <c r="Q862" s="28" t="n">
        <v>56</v>
      </c>
      <c r="R862" s="29" t="n">
        <f aca="false">IF(AND(ISNUMBER(Q862),P862&gt;0),Q862/P862,IF($B862=$B861,IF(R861=0,1,R861),1))</f>
        <v>2.48888888888889</v>
      </c>
      <c r="S862" s="30" t="n">
        <f aca="false">IF(AND(ISNUMBER(Q862),P862&gt;0),Q862,P862*R862)</f>
        <v>56</v>
      </c>
      <c r="T862" s="31" t="n">
        <f aca="false">DAY(EOMONTH(C862,0))</f>
        <v>30</v>
      </c>
    </row>
    <row r="863" customFormat="false" ht="15" hidden="false" customHeight="false" outlineLevel="0" collapsed="false">
      <c r="A863" s="26" t="s">
        <v>89</v>
      </c>
      <c r="B863" s="26" t="s">
        <v>53</v>
      </c>
      <c r="C863" s="27" t="n">
        <v>39203</v>
      </c>
      <c r="D863" s="28" t="n">
        <v>16.4</v>
      </c>
      <c r="E863" s="28"/>
      <c r="F863" s="29" t="n">
        <f aca="false">IF(AND(ISNUMBER(E863),D863&gt;0),E863/D863,IF($B863=$B862,IF(F862=0,1,F862),1))</f>
        <v>2.48888888888889</v>
      </c>
      <c r="G863" s="30" t="n">
        <f aca="false">IF(AND(ISNUMBER(E863),D863&gt;0),E863,D863*F863)</f>
        <v>40.8177777777778</v>
      </c>
      <c r="H863" s="28" t="n">
        <v>2238</v>
      </c>
      <c r="I863" s="28"/>
      <c r="J863" s="29" t="n">
        <f aca="false">IF(AND(ISNUMBER(I863),H863&gt;0),I863/H863,IF($B863=$B862,IF(J862=0,1,J862),1))</f>
        <v>1.86892278360343</v>
      </c>
      <c r="K863" s="30" t="n">
        <f aca="false">IF(AND(ISNUMBER(I863),H863&gt;0),I863,H863*J863)</f>
        <v>4182.64918970448</v>
      </c>
      <c r="L863" s="28" t="n">
        <v>0</v>
      </c>
      <c r="M863" s="28"/>
      <c r="N863" s="29" t="n">
        <f aca="false">IF(AND(ISNUMBER(M863),L863&gt;0),M863/L863,IF($B863=$B862,IF(N862=0,1,N862),1))</f>
        <v>1.90909090909091</v>
      </c>
      <c r="O863" s="30" t="n">
        <f aca="false">IF(AND(ISNUMBER(M863),L863&gt;0),M863,L863*N863)</f>
        <v>0</v>
      </c>
      <c r="P863" s="28" t="n">
        <v>16.4</v>
      </c>
      <c r="Q863" s="28"/>
      <c r="R863" s="29" t="n">
        <f aca="false">IF(AND(ISNUMBER(Q863),P863&gt;0),Q863/P863,IF($B863=$B862,IF(R862=0,1,R862),1))</f>
        <v>2.48888888888889</v>
      </c>
      <c r="S863" s="30" t="n">
        <f aca="false">IF(AND(ISNUMBER(Q863),P863&gt;0),Q863,P863*R863)</f>
        <v>40.8177777777778</v>
      </c>
      <c r="T863" s="31" t="n">
        <f aca="false">DAY(EOMONTH(C863,0))</f>
        <v>31</v>
      </c>
    </row>
    <row r="864" customFormat="false" ht="15" hidden="false" customHeight="false" outlineLevel="0" collapsed="false">
      <c r="A864" s="26" t="s">
        <v>89</v>
      </c>
      <c r="B864" s="26" t="s">
        <v>53</v>
      </c>
      <c r="C864" s="27" t="n">
        <v>39234</v>
      </c>
      <c r="D864" s="28" t="n">
        <v>18.5</v>
      </c>
      <c r="E864" s="28" t="n">
        <v>54</v>
      </c>
      <c r="F864" s="29" t="n">
        <f aca="false">IF(AND(ISNUMBER(E864),D864&gt;0),E864/D864,IF($B864=$B863,IF(F863=0,1,F863),1))</f>
        <v>2.91891891891892</v>
      </c>
      <c r="G864" s="30" t="n">
        <f aca="false">IF(AND(ISNUMBER(E864),D864&gt;0),E864,D864*F864)</f>
        <v>54</v>
      </c>
      <c r="H864" s="28" t="n">
        <v>2218</v>
      </c>
      <c r="I864" s="28" t="n">
        <v>6395</v>
      </c>
      <c r="J864" s="29" t="n">
        <f aca="false">IF(AND(ISNUMBER(I864),H864&gt;0),I864/H864,IF($B864=$B863,IF(J863=0,1,J863),1))</f>
        <v>2.88322813345356</v>
      </c>
      <c r="K864" s="30" t="n">
        <f aca="false">IF(AND(ISNUMBER(I864),H864&gt;0),I864,H864*J864)</f>
        <v>6395</v>
      </c>
      <c r="L864" s="28" t="n">
        <v>0</v>
      </c>
      <c r="M864" s="28" t="n">
        <v>0</v>
      </c>
      <c r="N864" s="29" t="n">
        <f aca="false">IF(AND(ISNUMBER(M864),L864&gt;0),M864/L864,IF($B864=$B863,IF(N863=0,1,N863),1))</f>
        <v>1.90909090909091</v>
      </c>
      <c r="O864" s="30" t="n">
        <f aca="false">IF(AND(ISNUMBER(M864),L864&gt;0),M864,L864*N864)</f>
        <v>0</v>
      </c>
      <c r="P864" s="28" t="n">
        <v>18.5</v>
      </c>
      <c r="Q864" s="28" t="n">
        <v>54</v>
      </c>
      <c r="R864" s="29" t="n">
        <f aca="false">IF(AND(ISNUMBER(Q864),P864&gt;0),Q864/P864,IF($B864=$B863,IF(R863=0,1,R863),1))</f>
        <v>2.91891891891892</v>
      </c>
      <c r="S864" s="30" t="n">
        <f aca="false">IF(AND(ISNUMBER(Q864),P864&gt;0),Q864,P864*R864)</f>
        <v>54</v>
      </c>
      <c r="T864" s="31" t="n">
        <f aca="false">DAY(EOMONTH(C864,0))</f>
        <v>30</v>
      </c>
    </row>
    <row r="865" customFormat="false" ht="15" hidden="false" customHeight="false" outlineLevel="0" collapsed="false">
      <c r="A865" s="26" t="s">
        <v>89</v>
      </c>
      <c r="B865" s="26" t="s">
        <v>53</v>
      </c>
      <c r="C865" s="27" t="n">
        <v>39264</v>
      </c>
      <c r="D865" s="28" t="n">
        <v>24.2</v>
      </c>
      <c r="E865" s="28" t="n">
        <v>64</v>
      </c>
      <c r="F865" s="29" t="n">
        <f aca="false">IF(AND(ISNUMBER(E865),D865&gt;0),E865/D865,IF($B865=$B864,IF(F864=0,1,F864),1))</f>
        <v>2.64462809917355</v>
      </c>
      <c r="G865" s="30" t="n">
        <f aca="false">IF(AND(ISNUMBER(E865),D865&gt;0),E865,D865*F865)</f>
        <v>64</v>
      </c>
      <c r="H865" s="28" t="n">
        <v>4307</v>
      </c>
      <c r="I865" s="28" t="n">
        <v>4786</v>
      </c>
      <c r="J865" s="29" t="n">
        <f aca="false">IF(AND(ISNUMBER(I865),H865&gt;0),I865/H865,IF($B865=$B864,IF(J864=0,1,J864),1))</f>
        <v>1.11121430229858</v>
      </c>
      <c r="K865" s="30" t="n">
        <f aca="false">IF(AND(ISNUMBER(I865),H865&gt;0),I865,H865*J865)</f>
        <v>4786</v>
      </c>
      <c r="L865" s="28" t="n">
        <v>0</v>
      </c>
      <c r="M865" s="28" t="n">
        <v>0</v>
      </c>
      <c r="N865" s="29" t="n">
        <f aca="false">IF(AND(ISNUMBER(M865),L865&gt;0),M865/L865,IF($B865=$B864,IF(N864=0,1,N864),1))</f>
        <v>1.90909090909091</v>
      </c>
      <c r="O865" s="30" t="n">
        <f aca="false">IF(AND(ISNUMBER(M865),L865&gt;0),M865,L865*N865)</f>
        <v>0</v>
      </c>
      <c r="P865" s="28" t="n">
        <v>24.2</v>
      </c>
      <c r="Q865" s="28" t="n">
        <v>64</v>
      </c>
      <c r="R865" s="29" t="n">
        <f aca="false">IF(AND(ISNUMBER(Q865),P865&gt;0),Q865/P865,IF($B865=$B864,IF(R864=0,1,R864),1))</f>
        <v>2.64462809917355</v>
      </c>
      <c r="S865" s="30" t="n">
        <f aca="false">IF(AND(ISNUMBER(Q865),P865&gt;0),Q865,P865*R865)</f>
        <v>64</v>
      </c>
      <c r="T865" s="31" t="n">
        <f aca="false">DAY(EOMONTH(C865,0))</f>
        <v>31</v>
      </c>
    </row>
    <row r="866" customFormat="false" ht="15" hidden="false" customHeight="false" outlineLevel="0" collapsed="false">
      <c r="A866" s="26" t="s">
        <v>89</v>
      </c>
      <c r="B866" s="26" t="s">
        <v>53</v>
      </c>
      <c r="C866" s="27" t="n">
        <v>39295</v>
      </c>
      <c r="D866" s="28" t="n">
        <v>35.1</v>
      </c>
      <c r="E866" s="28" t="n">
        <v>56</v>
      </c>
      <c r="F866" s="29" t="n">
        <f aca="false">IF(AND(ISNUMBER(E866),D866&gt;0),E866/D866,IF($B866=$B865,IF(F865=0,1,F865),1))</f>
        <v>1.5954415954416</v>
      </c>
      <c r="G866" s="30" t="n">
        <f aca="false">IF(AND(ISNUMBER(E866),D866&gt;0),E866,D866*F866)</f>
        <v>56</v>
      </c>
      <c r="H866" s="28" t="n">
        <v>3135</v>
      </c>
      <c r="I866" s="28" t="n">
        <v>4821</v>
      </c>
      <c r="J866" s="29" t="n">
        <f aca="false">IF(AND(ISNUMBER(I866),H866&gt;0),I866/H866,IF($B866=$B865,IF(J865=0,1,J865),1))</f>
        <v>1.5377990430622</v>
      </c>
      <c r="K866" s="30" t="n">
        <f aca="false">IF(AND(ISNUMBER(I866),H866&gt;0),I866,H866*J866)</f>
        <v>4821</v>
      </c>
      <c r="L866" s="28" t="n">
        <v>0</v>
      </c>
      <c r="M866" s="28" t="n">
        <v>0</v>
      </c>
      <c r="N866" s="29" t="n">
        <f aca="false">IF(AND(ISNUMBER(M866),L866&gt;0),M866/L866,IF($B866=$B865,IF(N865=0,1,N865),1))</f>
        <v>1.90909090909091</v>
      </c>
      <c r="O866" s="30" t="n">
        <f aca="false">IF(AND(ISNUMBER(M866),L866&gt;0),M866,L866*N866)</f>
        <v>0</v>
      </c>
      <c r="P866" s="28" t="n">
        <v>35.1</v>
      </c>
      <c r="Q866" s="28" t="n">
        <v>56</v>
      </c>
      <c r="R866" s="29" t="n">
        <f aca="false">IF(AND(ISNUMBER(Q866),P866&gt;0),Q866/P866,IF($B866=$B865,IF(R865=0,1,R865),1))</f>
        <v>1.5954415954416</v>
      </c>
      <c r="S866" s="30" t="n">
        <f aca="false">IF(AND(ISNUMBER(Q866),P866&gt;0),Q866,P866*R866)</f>
        <v>56</v>
      </c>
      <c r="T866" s="31" t="n">
        <f aca="false">DAY(EOMONTH(C866,0))</f>
        <v>31</v>
      </c>
    </row>
    <row r="867" customFormat="false" ht="15" hidden="false" customHeight="false" outlineLevel="0" collapsed="false">
      <c r="A867" s="26" t="s">
        <v>89</v>
      </c>
      <c r="B867" s="26" t="s">
        <v>53</v>
      </c>
      <c r="C867" s="27" t="n">
        <v>39326</v>
      </c>
      <c r="D867" s="28" t="n">
        <v>20.1</v>
      </c>
      <c r="E867" s="28"/>
      <c r="F867" s="29" t="n">
        <f aca="false">IF(AND(ISNUMBER(E867),D867&gt;0),E867/D867,IF($B867=$B866,IF(F866=0,1,F866),1))</f>
        <v>1.5954415954416</v>
      </c>
      <c r="G867" s="30" t="n">
        <f aca="false">IF(AND(ISNUMBER(E867),D867&gt;0),E867,D867*F867)</f>
        <v>32.0683760683761</v>
      </c>
      <c r="H867" s="28" t="n">
        <v>3971</v>
      </c>
      <c r="I867" s="28"/>
      <c r="J867" s="29" t="n">
        <f aca="false">IF(AND(ISNUMBER(I867),H867&gt;0),I867/H867,IF($B867=$B866,IF(J866=0,1,J866),1))</f>
        <v>1.5377990430622</v>
      </c>
      <c r="K867" s="30" t="n">
        <f aca="false">IF(AND(ISNUMBER(I867),H867&gt;0),I867,H867*J867)</f>
        <v>6106.6</v>
      </c>
      <c r="L867" s="28" t="n">
        <v>0</v>
      </c>
      <c r="M867" s="28"/>
      <c r="N867" s="29" t="n">
        <f aca="false">IF(AND(ISNUMBER(M867),L867&gt;0),M867/L867,IF($B867=$B866,IF(N866=0,1,N866),1))</f>
        <v>1.90909090909091</v>
      </c>
      <c r="O867" s="30" t="n">
        <f aca="false">IF(AND(ISNUMBER(M867),L867&gt;0),M867,L867*N867)</f>
        <v>0</v>
      </c>
      <c r="P867" s="28" t="n">
        <v>20.1</v>
      </c>
      <c r="Q867" s="28"/>
      <c r="R867" s="29" t="n">
        <f aca="false">IF(AND(ISNUMBER(Q867),P867&gt;0),Q867/P867,IF($B867=$B866,IF(R866=0,1,R866),1))</f>
        <v>1.5954415954416</v>
      </c>
      <c r="S867" s="30" t="n">
        <f aca="false">IF(AND(ISNUMBER(Q867),P867&gt;0),Q867,P867*R867)</f>
        <v>32.0683760683761</v>
      </c>
      <c r="T867" s="31" t="n">
        <f aca="false">DAY(EOMONTH(C867,0))</f>
        <v>30</v>
      </c>
    </row>
    <row r="868" customFormat="false" ht="15" hidden="false" customHeight="false" outlineLevel="0" collapsed="false">
      <c r="A868" s="26" t="s">
        <v>89</v>
      </c>
      <c r="B868" s="26" t="s">
        <v>53</v>
      </c>
      <c r="C868" s="27" t="n">
        <v>39356</v>
      </c>
      <c r="D868" s="28" t="n">
        <v>9.58</v>
      </c>
      <c r="E868" s="28"/>
      <c r="F868" s="29" t="n">
        <f aca="false">IF(AND(ISNUMBER(E868),D868&gt;0),E868/D868,IF($B868=$B867,IF(F867=0,1,F867),1))</f>
        <v>1.5954415954416</v>
      </c>
      <c r="G868" s="30" t="n">
        <f aca="false">IF(AND(ISNUMBER(E868),D868&gt;0),E868,D868*F868)</f>
        <v>15.2843304843305</v>
      </c>
      <c r="H868" s="28" t="n">
        <v>16614</v>
      </c>
      <c r="I868" s="28"/>
      <c r="J868" s="29" t="n">
        <f aca="false">IF(AND(ISNUMBER(I868),H868&gt;0),I868/H868,IF($B868=$B867,IF(J867=0,1,J867),1))</f>
        <v>1.5377990430622</v>
      </c>
      <c r="K868" s="30" t="n">
        <f aca="false">IF(AND(ISNUMBER(I868),H868&gt;0),I868,H868*J868)</f>
        <v>25548.9933014354</v>
      </c>
      <c r="L868" s="28" t="n">
        <v>0</v>
      </c>
      <c r="M868" s="28"/>
      <c r="N868" s="29" t="n">
        <f aca="false">IF(AND(ISNUMBER(M868),L868&gt;0),M868/L868,IF($B868=$B867,IF(N867=0,1,N867),1))</f>
        <v>1.90909090909091</v>
      </c>
      <c r="O868" s="30" t="n">
        <f aca="false">IF(AND(ISNUMBER(M868),L868&gt;0),M868,L868*N868)</f>
        <v>0</v>
      </c>
      <c r="P868" s="28" t="n">
        <v>9.58</v>
      </c>
      <c r="Q868" s="28"/>
      <c r="R868" s="29" t="n">
        <f aca="false">IF(AND(ISNUMBER(Q868),P868&gt;0),Q868/P868,IF($B868=$B867,IF(R867=0,1,R867),1))</f>
        <v>1.5954415954416</v>
      </c>
      <c r="S868" s="30" t="n">
        <f aca="false">IF(AND(ISNUMBER(Q868),P868&gt;0),Q868,P868*R868)</f>
        <v>15.2843304843305</v>
      </c>
      <c r="T868" s="31" t="n">
        <f aca="false">DAY(EOMONTH(C868,0))</f>
        <v>31</v>
      </c>
    </row>
    <row r="869" customFormat="false" ht="15" hidden="false" customHeight="false" outlineLevel="0" collapsed="false">
      <c r="A869" s="26" t="s">
        <v>89</v>
      </c>
      <c r="B869" s="26" t="s">
        <v>53</v>
      </c>
      <c r="C869" s="27" t="n">
        <v>39387</v>
      </c>
      <c r="D869" s="28" t="n">
        <v>9.13</v>
      </c>
      <c r="E869" s="28"/>
      <c r="F869" s="29" t="n">
        <f aca="false">IF(AND(ISNUMBER(E869),D869&gt;0),E869/D869,IF($B869=$B868,IF(F868=0,1,F868),1))</f>
        <v>1.5954415954416</v>
      </c>
      <c r="G869" s="30" t="n">
        <f aca="false">IF(AND(ISNUMBER(E869),D869&gt;0),E869,D869*F869)</f>
        <v>14.5663817663818</v>
      </c>
      <c r="H869" s="28" t="n">
        <v>3042</v>
      </c>
      <c r="I869" s="28"/>
      <c r="J869" s="29" t="n">
        <f aca="false">IF(AND(ISNUMBER(I869),H869&gt;0),I869/H869,IF($B869=$B868,IF(J868=0,1,J868),1))</f>
        <v>1.5377990430622</v>
      </c>
      <c r="K869" s="30" t="n">
        <f aca="false">IF(AND(ISNUMBER(I869),H869&gt;0),I869,H869*J869)</f>
        <v>4677.98468899522</v>
      </c>
      <c r="L869" s="28" t="n">
        <v>0</v>
      </c>
      <c r="M869" s="28"/>
      <c r="N869" s="29" t="n">
        <f aca="false">IF(AND(ISNUMBER(M869),L869&gt;0),M869/L869,IF($B869=$B868,IF(N868=0,1,N868),1))</f>
        <v>1.90909090909091</v>
      </c>
      <c r="O869" s="30" t="n">
        <f aca="false">IF(AND(ISNUMBER(M869),L869&gt;0),M869,L869*N869)</f>
        <v>0</v>
      </c>
      <c r="P869" s="28" t="n">
        <v>9.13</v>
      </c>
      <c r="Q869" s="28"/>
      <c r="R869" s="29" t="n">
        <f aca="false">IF(AND(ISNUMBER(Q869),P869&gt;0),Q869/P869,IF($B869=$B868,IF(R868=0,1,R868),1))</f>
        <v>1.5954415954416</v>
      </c>
      <c r="S869" s="30" t="n">
        <f aca="false">IF(AND(ISNUMBER(Q869),P869&gt;0),Q869,P869*R869)</f>
        <v>14.5663817663818</v>
      </c>
      <c r="T869" s="31" t="n">
        <f aca="false">DAY(EOMONTH(C869,0))</f>
        <v>30</v>
      </c>
    </row>
    <row r="870" customFormat="false" ht="15" hidden="false" customHeight="false" outlineLevel="0" collapsed="false">
      <c r="A870" s="26" t="s">
        <v>89</v>
      </c>
      <c r="B870" s="26" t="s">
        <v>53</v>
      </c>
      <c r="C870" s="27" t="n">
        <v>39417</v>
      </c>
      <c r="D870" s="28" t="n">
        <v>0</v>
      </c>
      <c r="E870" s="28"/>
      <c r="F870" s="29" t="n">
        <f aca="false">IF(AND(ISNUMBER(E870),D870&gt;0),E870/D870,IF($B870=$B869,IF(F869=0,1,F869),1))</f>
        <v>1.5954415954416</v>
      </c>
      <c r="G870" s="30" t="n">
        <f aca="false">IF(AND(ISNUMBER(E870),D870&gt;0),E870,D870*F870)</f>
        <v>0</v>
      </c>
      <c r="H870" s="28" t="n">
        <v>0</v>
      </c>
      <c r="I870" s="28"/>
      <c r="J870" s="29" t="n">
        <f aca="false">IF(AND(ISNUMBER(I870),H870&gt;0),I870/H870,IF($B870=$B869,IF(J869=0,1,J869),1))</f>
        <v>1.5377990430622</v>
      </c>
      <c r="K870" s="30" t="n">
        <f aca="false">IF(AND(ISNUMBER(I870),H870&gt;0),I870,H870*J870)</f>
        <v>0</v>
      </c>
      <c r="L870" s="28" t="n">
        <v>0</v>
      </c>
      <c r="M870" s="28"/>
      <c r="N870" s="29" t="n">
        <f aca="false">IF(AND(ISNUMBER(M870),L870&gt;0),M870/L870,IF($B870=$B869,IF(N869=0,1,N869),1))</f>
        <v>1.90909090909091</v>
      </c>
      <c r="O870" s="30" t="n">
        <f aca="false">IF(AND(ISNUMBER(M870),L870&gt;0),M870,L870*N870)</f>
        <v>0</v>
      </c>
      <c r="P870" s="28" t="n">
        <v>0</v>
      </c>
      <c r="Q870" s="28"/>
      <c r="R870" s="29" t="n">
        <f aca="false">IF(AND(ISNUMBER(Q870),P870&gt;0),Q870/P870,IF($B870=$B869,IF(R869=0,1,R869),1))</f>
        <v>1.5954415954416</v>
      </c>
      <c r="S870" s="30" t="n">
        <f aca="false">IF(AND(ISNUMBER(Q870),P870&gt;0),Q870,P870*R870)</f>
        <v>0</v>
      </c>
      <c r="T870" s="31" t="n">
        <f aca="false">DAY(EOMONTH(C870,0))</f>
        <v>31</v>
      </c>
    </row>
    <row r="871" customFormat="false" ht="15" hidden="false" customHeight="false" outlineLevel="0" collapsed="false">
      <c r="A871" s="26" t="s">
        <v>89</v>
      </c>
      <c r="B871" s="26" t="s">
        <v>53</v>
      </c>
      <c r="C871" s="27" t="n">
        <v>39448</v>
      </c>
      <c r="D871" s="28" t="n">
        <v>0</v>
      </c>
      <c r="E871" s="28"/>
      <c r="F871" s="29" t="n">
        <f aca="false">IF(AND(ISNUMBER(E871),D871&gt;0),E871/D871,IF($B871=$B870,IF(F870=0,1,F870),1))</f>
        <v>1.5954415954416</v>
      </c>
      <c r="G871" s="30" t="n">
        <f aca="false">IF(AND(ISNUMBER(E871),D871&gt;0),E871,D871*F871)</f>
        <v>0</v>
      </c>
      <c r="H871" s="28" t="n">
        <v>0</v>
      </c>
      <c r="I871" s="28"/>
      <c r="J871" s="29" t="n">
        <f aca="false">IF(AND(ISNUMBER(I871),H871&gt;0),I871/H871,IF($B871=$B870,IF(J870=0,1,J870),1))</f>
        <v>1.5377990430622</v>
      </c>
      <c r="K871" s="30" t="n">
        <f aca="false">IF(AND(ISNUMBER(I871),H871&gt;0),I871,H871*J871)</f>
        <v>0</v>
      </c>
      <c r="L871" s="28" t="n">
        <v>0</v>
      </c>
      <c r="M871" s="28"/>
      <c r="N871" s="29" t="n">
        <f aca="false">IF(AND(ISNUMBER(M871),L871&gt;0),M871/L871,IF($B871=$B870,IF(N870=0,1,N870),1))</f>
        <v>1.90909090909091</v>
      </c>
      <c r="O871" s="30" t="n">
        <f aca="false">IF(AND(ISNUMBER(M871),L871&gt;0),M871,L871*N871)</f>
        <v>0</v>
      </c>
      <c r="P871" s="28" t="n">
        <v>0</v>
      </c>
      <c r="Q871" s="28"/>
      <c r="R871" s="29" t="n">
        <f aca="false">IF(AND(ISNUMBER(Q871),P871&gt;0),Q871/P871,IF($B871=$B870,IF(R870=0,1,R870),1))</f>
        <v>1.5954415954416</v>
      </c>
      <c r="S871" s="30" t="n">
        <f aca="false">IF(AND(ISNUMBER(Q871),P871&gt;0),Q871,P871*R871)</f>
        <v>0</v>
      </c>
      <c r="T871" s="31" t="n">
        <f aca="false">DAY(EOMONTH(C871,0))</f>
        <v>31</v>
      </c>
    </row>
    <row r="872" customFormat="false" ht="15" hidden="false" customHeight="false" outlineLevel="0" collapsed="false">
      <c r="A872" s="26" t="s">
        <v>89</v>
      </c>
      <c r="B872" s="26" t="s">
        <v>53</v>
      </c>
      <c r="C872" s="27" t="n">
        <v>39479</v>
      </c>
      <c r="D872" s="28" t="n">
        <v>0</v>
      </c>
      <c r="E872" s="28"/>
      <c r="F872" s="29" t="n">
        <f aca="false">IF(AND(ISNUMBER(E872),D872&gt;0),E872/D872,IF($B872=$B871,IF(F871=0,1,F871),1))</f>
        <v>1.5954415954416</v>
      </c>
      <c r="G872" s="30" t="n">
        <f aca="false">IF(AND(ISNUMBER(E872),D872&gt;0),E872,D872*F872)</f>
        <v>0</v>
      </c>
      <c r="H872" s="28" t="n">
        <v>0</v>
      </c>
      <c r="I872" s="28"/>
      <c r="J872" s="29" t="n">
        <f aca="false">IF(AND(ISNUMBER(I872),H872&gt;0),I872/H872,IF($B872=$B871,IF(J871=0,1,J871),1))</f>
        <v>1.5377990430622</v>
      </c>
      <c r="K872" s="30" t="n">
        <f aca="false">IF(AND(ISNUMBER(I872),H872&gt;0),I872,H872*J872)</f>
        <v>0</v>
      </c>
      <c r="L872" s="28" t="n">
        <v>0</v>
      </c>
      <c r="M872" s="28"/>
      <c r="N872" s="29" t="n">
        <f aca="false">IF(AND(ISNUMBER(M872),L872&gt;0),M872/L872,IF($B872=$B871,IF(N871=0,1,N871),1))</f>
        <v>1.90909090909091</v>
      </c>
      <c r="O872" s="30" t="n">
        <f aca="false">IF(AND(ISNUMBER(M872),L872&gt;0),M872,L872*N872)</f>
        <v>0</v>
      </c>
      <c r="P872" s="28" t="n">
        <v>0</v>
      </c>
      <c r="Q872" s="28"/>
      <c r="R872" s="29" t="n">
        <f aca="false">IF(AND(ISNUMBER(Q872),P872&gt;0),Q872/P872,IF($B872=$B871,IF(R871=0,1,R871),1))</f>
        <v>1.5954415954416</v>
      </c>
      <c r="S872" s="30" t="n">
        <f aca="false">IF(AND(ISNUMBER(Q872),P872&gt;0),Q872,P872*R872)</f>
        <v>0</v>
      </c>
      <c r="T872" s="31" t="n">
        <f aca="false">DAY(EOMONTH(C872,0))</f>
        <v>29</v>
      </c>
    </row>
    <row r="873" customFormat="false" ht="15" hidden="false" customHeight="false" outlineLevel="0" collapsed="false">
      <c r="A873" s="26" t="s">
        <v>89</v>
      </c>
      <c r="B873" s="26" t="s">
        <v>53</v>
      </c>
      <c r="C873" s="27" t="n">
        <v>39508</v>
      </c>
      <c r="D873" s="28" t="n">
        <v>0</v>
      </c>
      <c r="E873" s="28"/>
      <c r="F873" s="29" t="n">
        <f aca="false">IF(AND(ISNUMBER(E873),D873&gt;0),E873/D873,IF($B873=$B872,IF(F872=0,1,F872),1))</f>
        <v>1.5954415954416</v>
      </c>
      <c r="G873" s="30" t="n">
        <f aca="false">IF(AND(ISNUMBER(E873),D873&gt;0),E873,D873*F873)</f>
        <v>0</v>
      </c>
      <c r="H873" s="28" t="n">
        <v>0</v>
      </c>
      <c r="I873" s="28"/>
      <c r="J873" s="29" t="n">
        <f aca="false">IF(AND(ISNUMBER(I873),H873&gt;0),I873/H873,IF($B873=$B872,IF(J872=0,1,J872),1))</f>
        <v>1.5377990430622</v>
      </c>
      <c r="K873" s="30" t="n">
        <f aca="false">IF(AND(ISNUMBER(I873),H873&gt;0),I873,H873*J873)</f>
        <v>0</v>
      </c>
      <c r="L873" s="28" t="n">
        <v>0</v>
      </c>
      <c r="M873" s="28"/>
      <c r="N873" s="29" t="n">
        <f aca="false">IF(AND(ISNUMBER(M873),L873&gt;0),M873/L873,IF($B873=$B872,IF(N872=0,1,N872),1))</f>
        <v>1.90909090909091</v>
      </c>
      <c r="O873" s="30" t="n">
        <f aca="false">IF(AND(ISNUMBER(M873),L873&gt;0),M873,L873*N873)</f>
        <v>0</v>
      </c>
      <c r="P873" s="28" t="n">
        <v>0</v>
      </c>
      <c r="Q873" s="28"/>
      <c r="R873" s="29" t="n">
        <f aca="false">IF(AND(ISNUMBER(Q873),P873&gt;0),Q873/P873,IF($B873=$B872,IF(R872=0,1,R872),1))</f>
        <v>1.5954415954416</v>
      </c>
      <c r="S873" s="30" t="n">
        <f aca="false">IF(AND(ISNUMBER(Q873),P873&gt;0),Q873,P873*R873)</f>
        <v>0</v>
      </c>
      <c r="T873" s="31" t="n">
        <f aca="false">DAY(EOMONTH(C873,0))</f>
        <v>31</v>
      </c>
    </row>
    <row r="874" customFormat="false" ht="15" hidden="false" customHeight="false" outlineLevel="0" collapsed="false">
      <c r="A874" s="26" t="s">
        <v>89</v>
      </c>
      <c r="B874" s="26" t="s">
        <v>53</v>
      </c>
      <c r="C874" s="27" t="n">
        <v>39539</v>
      </c>
      <c r="D874" s="28" t="n">
        <v>0</v>
      </c>
      <c r="E874" s="28"/>
      <c r="F874" s="29" t="n">
        <f aca="false">IF(AND(ISNUMBER(E874),D874&gt;0),E874/D874,IF($B874=$B873,IF(F873=0,1,F873),1))</f>
        <v>1.5954415954416</v>
      </c>
      <c r="G874" s="30" t="n">
        <f aca="false">IF(AND(ISNUMBER(E874),D874&gt;0),E874,D874*F874)</f>
        <v>0</v>
      </c>
      <c r="H874" s="28" t="n">
        <v>0</v>
      </c>
      <c r="I874" s="28"/>
      <c r="J874" s="29" t="n">
        <f aca="false">IF(AND(ISNUMBER(I874),H874&gt;0),I874/H874,IF($B874=$B873,IF(J873=0,1,J873),1))</f>
        <v>1.5377990430622</v>
      </c>
      <c r="K874" s="30" t="n">
        <f aca="false">IF(AND(ISNUMBER(I874),H874&gt;0),I874,H874*J874)</f>
        <v>0</v>
      </c>
      <c r="L874" s="28" t="n">
        <v>0</v>
      </c>
      <c r="M874" s="28"/>
      <c r="N874" s="29" t="n">
        <f aca="false">IF(AND(ISNUMBER(M874),L874&gt;0),M874/L874,IF($B874=$B873,IF(N873=0,1,N873),1))</f>
        <v>1.90909090909091</v>
      </c>
      <c r="O874" s="30" t="n">
        <f aca="false">IF(AND(ISNUMBER(M874),L874&gt;0),M874,L874*N874)</f>
        <v>0</v>
      </c>
      <c r="P874" s="28" t="n">
        <v>0</v>
      </c>
      <c r="Q874" s="28"/>
      <c r="R874" s="29" t="n">
        <f aca="false">IF(AND(ISNUMBER(Q874),P874&gt;0),Q874/P874,IF($B874=$B873,IF(R873=0,1,R873),1))</f>
        <v>1.5954415954416</v>
      </c>
      <c r="S874" s="30" t="n">
        <f aca="false">IF(AND(ISNUMBER(Q874),P874&gt;0),Q874,P874*R874)</f>
        <v>0</v>
      </c>
      <c r="T874" s="31" t="n">
        <f aca="false">DAY(EOMONTH(C874,0))</f>
        <v>30</v>
      </c>
    </row>
    <row r="875" customFormat="false" ht="15" hidden="false" customHeight="false" outlineLevel="0" collapsed="false">
      <c r="A875" s="26" t="s">
        <v>89</v>
      </c>
      <c r="B875" s="26" t="s">
        <v>53</v>
      </c>
      <c r="C875" s="27" t="n">
        <v>39569</v>
      </c>
      <c r="D875" s="28" t="n">
        <v>0</v>
      </c>
      <c r="E875" s="28"/>
      <c r="F875" s="29" t="n">
        <f aca="false">IF(AND(ISNUMBER(E875),D875&gt;0),E875/D875,IF($B875=$B874,IF(F874=0,1,F874),1))</f>
        <v>1.5954415954416</v>
      </c>
      <c r="G875" s="30" t="n">
        <f aca="false">IF(AND(ISNUMBER(E875),D875&gt;0),E875,D875*F875)</f>
        <v>0</v>
      </c>
      <c r="H875" s="28" t="n">
        <v>0</v>
      </c>
      <c r="I875" s="28"/>
      <c r="J875" s="29" t="n">
        <f aca="false">IF(AND(ISNUMBER(I875),H875&gt;0),I875/H875,IF($B875=$B874,IF(J874=0,1,J874),1))</f>
        <v>1.5377990430622</v>
      </c>
      <c r="K875" s="30" t="n">
        <f aca="false">IF(AND(ISNUMBER(I875),H875&gt;0),I875,H875*J875)</f>
        <v>0</v>
      </c>
      <c r="L875" s="28" t="n">
        <v>0</v>
      </c>
      <c r="M875" s="28"/>
      <c r="N875" s="29" t="n">
        <f aca="false">IF(AND(ISNUMBER(M875),L875&gt;0),M875/L875,IF($B875=$B874,IF(N874=0,1,N874),1))</f>
        <v>1.90909090909091</v>
      </c>
      <c r="O875" s="30" t="n">
        <f aca="false">IF(AND(ISNUMBER(M875),L875&gt;0),M875,L875*N875)</f>
        <v>0</v>
      </c>
      <c r="P875" s="28" t="n">
        <v>0</v>
      </c>
      <c r="Q875" s="28"/>
      <c r="R875" s="29" t="n">
        <f aca="false">IF(AND(ISNUMBER(Q875),P875&gt;0),Q875/P875,IF($B875=$B874,IF(R874=0,1,R874),1))</f>
        <v>1.5954415954416</v>
      </c>
      <c r="S875" s="30" t="n">
        <f aca="false">IF(AND(ISNUMBER(Q875),P875&gt;0),Q875,P875*R875)</f>
        <v>0</v>
      </c>
      <c r="T875" s="31" t="n">
        <f aca="false">DAY(EOMONTH(C875,0))</f>
        <v>31</v>
      </c>
    </row>
    <row r="876" customFormat="false" ht="15" hidden="false" customHeight="false" outlineLevel="0" collapsed="false">
      <c r="A876" s="26" t="s">
        <v>89</v>
      </c>
      <c r="B876" s="26" t="s">
        <v>53</v>
      </c>
      <c r="C876" s="27" t="n">
        <v>39600</v>
      </c>
      <c r="D876" s="28" t="n">
        <v>0</v>
      </c>
      <c r="E876" s="28"/>
      <c r="F876" s="29" t="n">
        <f aca="false">IF(AND(ISNUMBER(E876),D876&gt;0),E876/D876,IF($B876=$B875,IF(F875=0,1,F875),1))</f>
        <v>1.5954415954416</v>
      </c>
      <c r="G876" s="30" t="n">
        <f aca="false">IF(AND(ISNUMBER(E876),D876&gt;0),E876,D876*F876)</f>
        <v>0</v>
      </c>
      <c r="H876" s="28" t="n">
        <v>0</v>
      </c>
      <c r="I876" s="28"/>
      <c r="J876" s="29" t="n">
        <f aca="false">IF(AND(ISNUMBER(I876),H876&gt;0),I876/H876,IF($B876=$B875,IF(J875=0,1,J875),1))</f>
        <v>1.5377990430622</v>
      </c>
      <c r="K876" s="30" t="n">
        <f aca="false">IF(AND(ISNUMBER(I876),H876&gt;0),I876,H876*J876)</f>
        <v>0</v>
      </c>
      <c r="L876" s="28" t="n">
        <v>0</v>
      </c>
      <c r="M876" s="28"/>
      <c r="N876" s="29" t="n">
        <f aca="false">IF(AND(ISNUMBER(M876),L876&gt;0),M876/L876,IF($B876=$B875,IF(N875=0,1,N875),1))</f>
        <v>1.90909090909091</v>
      </c>
      <c r="O876" s="30" t="n">
        <f aca="false">IF(AND(ISNUMBER(M876),L876&gt;0),M876,L876*N876)</f>
        <v>0</v>
      </c>
      <c r="P876" s="28" t="n">
        <v>0</v>
      </c>
      <c r="Q876" s="28"/>
      <c r="R876" s="29" t="n">
        <f aca="false">IF(AND(ISNUMBER(Q876),P876&gt;0),Q876/P876,IF($B876=$B875,IF(R875=0,1,R875),1))</f>
        <v>1.5954415954416</v>
      </c>
      <c r="S876" s="30" t="n">
        <f aca="false">IF(AND(ISNUMBER(Q876),P876&gt;0),Q876,P876*R876)</f>
        <v>0</v>
      </c>
      <c r="T876" s="31" t="n">
        <f aca="false">DAY(EOMONTH(C876,0))</f>
        <v>30</v>
      </c>
    </row>
    <row r="877" customFormat="false" ht="15" hidden="false" customHeight="false" outlineLevel="0" collapsed="false">
      <c r="A877" s="26" t="s">
        <v>89</v>
      </c>
      <c r="B877" s="26" t="s">
        <v>53</v>
      </c>
      <c r="C877" s="27" t="n">
        <v>39630</v>
      </c>
      <c r="D877" s="28" t="n">
        <v>0</v>
      </c>
      <c r="E877" s="28"/>
      <c r="F877" s="29" t="n">
        <f aca="false">IF(AND(ISNUMBER(E877),D877&gt;0),E877/D877,IF($B877=$B876,IF(F876=0,1,F876),1))</f>
        <v>1.5954415954416</v>
      </c>
      <c r="G877" s="30" t="n">
        <f aca="false">IF(AND(ISNUMBER(E877),D877&gt;0),E877,D877*F877)</f>
        <v>0</v>
      </c>
      <c r="H877" s="28" t="n">
        <v>0</v>
      </c>
      <c r="I877" s="28"/>
      <c r="J877" s="29" t="n">
        <f aca="false">IF(AND(ISNUMBER(I877),H877&gt;0),I877/H877,IF($B877=$B876,IF(J876=0,1,J876),1))</f>
        <v>1.5377990430622</v>
      </c>
      <c r="K877" s="30" t="n">
        <f aca="false">IF(AND(ISNUMBER(I877),H877&gt;0),I877,H877*J877)</f>
        <v>0</v>
      </c>
      <c r="L877" s="28" t="n">
        <v>0</v>
      </c>
      <c r="M877" s="28"/>
      <c r="N877" s="29" t="n">
        <f aca="false">IF(AND(ISNUMBER(M877),L877&gt;0),M877/L877,IF($B877=$B876,IF(N876=0,1,N876),1))</f>
        <v>1.90909090909091</v>
      </c>
      <c r="O877" s="30" t="n">
        <f aca="false">IF(AND(ISNUMBER(M877),L877&gt;0),M877,L877*N877)</f>
        <v>0</v>
      </c>
      <c r="P877" s="28" t="n">
        <v>0</v>
      </c>
      <c r="Q877" s="28"/>
      <c r="R877" s="29" t="n">
        <f aca="false">IF(AND(ISNUMBER(Q877),P877&gt;0),Q877/P877,IF($B877=$B876,IF(R876=0,1,R876),1))</f>
        <v>1.5954415954416</v>
      </c>
      <c r="S877" s="30" t="n">
        <f aca="false">IF(AND(ISNUMBER(Q877),P877&gt;0),Q877,P877*R877)</f>
        <v>0</v>
      </c>
      <c r="T877" s="31" t="n">
        <f aca="false">DAY(EOMONTH(C877,0))</f>
        <v>31</v>
      </c>
    </row>
    <row r="878" customFormat="false" ht="15" hidden="false" customHeight="false" outlineLevel="0" collapsed="false">
      <c r="A878" s="26" t="s">
        <v>89</v>
      </c>
      <c r="B878" s="26" t="s">
        <v>53</v>
      </c>
      <c r="C878" s="27" t="n">
        <v>39661</v>
      </c>
      <c r="D878" s="28" t="n">
        <v>0</v>
      </c>
      <c r="E878" s="28"/>
      <c r="F878" s="29" t="n">
        <f aca="false">IF(AND(ISNUMBER(E878),D878&gt;0),E878/D878,IF($B878=$B877,IF(F877=0,1,F877),1))</f>
        <v>1.5954415954416</v>
      </c>
      <c r="G878" s="30" t="n">
        <f aca="false">IF(AND(ISNUMBER(E878),D878&gt;0),E878,D878*F878)</f>
        <v>0</v>
      </c>
      <c r="H878" s="28" t="n">
        <v>0</v>
      </c>
      <c r="I878" s="28"/>
      <c r="J878" s="29" t="n">
        <f aca="false">IF(AND(ISNUMBER(I878),H878&gt;0),I878/H878,IF($B878=$B877,IF(J877=0,1,J877),1))</f>
        <v>1.5377990430622</v>
      </c>
      <c r="K878" s="30" t="n">
        <f aca="false">IF(AND(ISNUMBER(I878),H878&gt;0),I878,H878*J878)</f>
        <v>0</v>
      </c>
      <c r="L878" s="28" t="n">
        <v>0</v>
      </c>
      <c r="M878" s="28"/>
      <c r="N878" s="29" t="n">
        <f aca="false">IF(AND(ISNUMBER(M878),L878&gt;0),M878/L878,IF($B878=$B877,IF(N877=0,1,N877),1))</f>
        <v>1.90909090909091</v>
      </c>
      <c r="O878" s="30" t="n">
        <f aca="false">IF(AND(ISNUMBER(M878),L878&gt;0),M878,L878*N878)</f>
        <v>0</v>
      </c>
      <c r="P878" s="28" t="n">
        <v>0</v>
      </c>
      <c r="Q878" s="28"/>
      <c r="R878" s="29" t="n">
        <f aca="false">IF(AND(ISNUMBER(Q878),P878&gt;0),Q878/P878,IF($B878=$B877,IF(R877=0,1,R877),1))</f>
        <v>1.5954415954416</v>
      </c>
      <c r="S878" s="30" t="n">
        <f aca="false">IF(AND(ISNUMBER(Q878),P878&gt;0),Q878,P878*R878)</f>
        <v>0</v>
      </c>
      <c r="T878" s="31" t="n">
        <f aca="false">DAY(EOMONTH(C878,0))</f>
        <v>31</v>
      </c>
    </row>
    <row r="879" customFormat="false" ht="15" hidden="false" customHeight="false" outlineLevel="0" collapsed="false">
      <c r="A879" s="26" t="s">
        <v>89</v>
      </c>
      <c r="B879" s="26" t="s">
        <v>53</v>
      </c>
      <c r="C879" s="27" t="n">
        <v>39692</v>
      </c>
      <c r="D879" s="28" t="n">
        <v>0</v>
      </c>
      <c r="E879" s="28"/>
      <c r="F879" s="29" t="n">
        <f aca="false">IF(AND(ISNUMBER(E879),D879&gt;0),E879/D879,IF($B879=$B878,IF(F878=0,1,F878),1))</f>
        <v>1.5954415954416</v>
      </c>
      <c r="G879" s="30" t="n">
        <f aca="false">IF(AND(ISNUMBER(E879),D879&gt;0),E879,D879*F879)</f>
        <v>0</v>
      </c>
      <c r="H879" s="28" t="n">
        <v>0</v>
      </c>
      <c r="I879" s="28"/>
      <c r="J879" s="29" t="n">
        <f aca="false">IF(AND(ISNUMBER(I879),H879&gt;0),I879/H879,IF($B879=$B878,IF(J878=0,1,J878),1))</f>
        <v>1.5377990430622</v>
      </c>
      <c r="K879" s="30" t="n">
        <f aca="false">IF(AND(ISNUMBER(I879),H879&gt;0),I879,H879*J879)</f>
        <v>0</v>
      </c>
      <c r="L879" s="28" t="n">
        <v>0</v>
      </c>
      <c r="M879" s="28"/>
      <c r="N879" s="29" t="n">
        <f aca="false">IF(AND(ISNUMBER(M879),L879&gt;0),M879/L879,IF($B879=$B878,IF(N878=0,1,N878),1))</f>
        <v>1.90909090909091</v>
      </c>
      <c r="O879" s="30" t="n">
        <f aca="false">IF(AND(ISNUMBER(M879),L879&gt;0),M879,L879*N879)</f>
        <v>0</v>
      </c>
      <c r="P879" s="28" t="n">
        <v>0</v>
      </c>
      <c r="Q879" s="28"/>
      <c r="R879" s="29" t="n">
        <f aca="false">IF(AND(ISNUMBER(Q879),P879&gt;0),Q879/P879,IF($B879=$B878,IF(R878=0,1,R878),1))</f>
        <v>1.5954415954416</v>
      </c>
      <c r="S879" s="30" t="n">
        <f aca="false">IF(AND(ISNUMBER(Q879),P879&gt;0),Q879,P879*R879)</f>
        <v>0</v>
      </c>
      <c r="T879" s="31" t="n">
        <f aca="false">DAY(EOMONTH(C879,0))</f>
        <v>30</v>
      </c>
    </row>
    <row r="880" customFormat="false" ht="15" hidden="false" customHeight="false" outlineLevel="0" collapsed="false">
      <c r="A880" s="26" t="s">
        <v>89</v>
      </c>
      <c r="B880" s="26" t="s">
        <v>53</v>
      </c>
      <c r="C880" s="27" t="n">
        <v>39722</v>
      </c>
      <c r="D880" s="28" t="n">
        <v>0</v>
      </c>
      <c r="E880" s="28"/>
      <c r="F880" s="29" t="n">
        <f aca="false">IF(AND(ISNUMBER(E880),D880&gt;0),E880/D880,IF($B880=$B879,IF(F879=0,1,F879),1))</f>
        <v>1.5954415954416</v>
      </c>
      <c r="G880" s="30" t="n">
        <f aca="false">IF(AND(ISNUMBER(E880),D880&gt;0),E880,D880*F880)</f>
        <v>0</v>
      </c>
      <c r="H880" s="28" t="n">
        <v>0</v>
      </c>
      <c r="I880" s="28"/>
      <c r="J880" s="29" t="n">
        <f aca="false">IF(AND(ISNUMBER(I880),H880&gt;0),I880/H880,IF($B880=$B879,IF(J879=0,1,J879),1))</f>
        <v>1.5377990430622</v>
      </c>
      <c r="K880" s="30" t="n">
        <f aca="false">IF(AND(ISNUMBER(I880),H880&gt;0),I880,H880*J880)</f>
        <v>0</v>
      </c>
      <c r="L880" s="28" t="n">
        <v>0</v>
      </c>
      <c r="M880" s="28"/>
      <c r="N880" s="29" t="n">
        <f aca="false">IF(AND(ISNUMBER(M880),L880&gt;0),M880/L880,IF($B880=$B879,IF(N879=0,1,N879),1))</f>
        <v>1.90909090909091</v>
      </c>
      <c r="O880" s="30" t="n">
        <f aca="false">IF(AND(ISNUMBER(M880),L880&gt;0),M880,L880*N880)</f>
        <v>0</v>
      </c>
      <c r="P880" s="28" t="n">
        <v>0</v>
      </c>
      <c r="Q880" s="28"/>
      <c r="R880" s="29" t="n">
        <f aca="false">IF(AND(ISNUMBER(Q880),P880&gt;0),Q880/P880,IF($B880=$B879,IF(R879=0,1,R879),1))</f>
        <v>1.5954415954416</v>
      </c>
      <c r="S880" s="30" t="n">
        <f aca="false">IF(AND(ISNUMBER(Q880),P880&gt;0),Q880,P880*R880)</f>
        <v>0</v>
      </c>
      <c r="T880" s="31" t="n">
        <f aca="false">DAY(EOMONTH(C880,0))</f>
        <v>31</v>
      </c>
    </row>
    <row r="881" customFormat="false" ht="15" hidden="false" customHeight="false" outlineLevel="0" collapsed="false">
      <c r="A881" s="26" t="s">
        <v>89</v>
      </c>
      <c r="B881" s="26" t="s">
        <v>53</v>
      </c>
      <c r="C881" s="27" t="n">
        <v>39753</v>
      </c>
      <c r="D881" s="28" t="n">
        <v>0</v>
      </c>
      <c r="E881" s="28"/>
      <c r="F881" s="29" t="n">
        <f aca="false">IF(AND(ISNUMBER(E881),D881&gt;0),E881/D881,IF($B881=$B880,IF(F880=0,1,F880),1))</f>
        <v>1.5954415954416</v>
      </c>
      <c r="G881" s="30" t="n">
        <f aca="false">IF(AND(ISNUMBER(E881),D881&gt;0),E881,D881*F881)</f>
        <v>0</v>
      </c>
      <c r="H881" s="28" t="n">
        <v>0</v>
      </c>
      <c r="I881" s="28"/>
      <c r="J881" s="29" t="n">
        <f aca="false">IF(AND(ISNUMBER(I881),H881&gt;0),I881/H881,IF($B881=$B880,IF(J880=0,1,J880),1))</f>
        <v>1.5377990430622</v>
      </c>
      <c r="K881" s="30" t="n">
        <f aca="false">IF(AND(ISNUMBER(I881),H881&gt;0),I881,H881*J881)</f>
        <v>0</v>
      </c>
      <c r="L881" s="28" t="n">
        <v>0</v>
      </c>
      <c r="M881" s="28"/>
      <c r="N881" s="29" t="n">
        <f aca="false">IF(AND(ISNUMBER(M881),L881&gt;0),M881/L881,IF($B881=$B880,IF(N880=0,1,N880),1))</f>
        <v>1.90909090909091</v>
      </c>
      <c r="O881" s="30" t="n">
        <f aca="false">IF(AND(ISNUMBER(M881),L881&gt;0),M881,L881*N881)</f>
        <v>0</v>
      </c>
      <c r="P881" s="28" t="n">
        <v>0</v>
      </c>
      <c r="Q881" s="28"/>
      <c r="R881" s="29" t="n">
        <f aca="false">IF(AND(ISNUMBER(Q881),P881&gt;0),Q881/P881,IF($B881=$B880,IF(R880=0,1,R880),1))</f>
        <v>1.5954415954416</v>
      </c>
      <c r="S881" s="30" t="n">
        <f aca="false">IF(AND(ISNUMBER(Q881),P881&gt;0),Q881,P881*R881)</f>
        <v>0</v>
      </c>
      <c r="T881" s="31" t="n">
        <f aca="false">DAY(EOMONTH(C881,0))</f>
        <v>30</v>
      </c>
    </row>
    <row r="882" customFormat="false" ht="15" hidden="false" customHeight="false" outlineLevel="0" collapsed="false">
      <c r="A882" s="26" t="s">
        <v>89</v>
      </c>
      <c r="B882" s="26" t="s">
        <v>53</v>
      </c>
      <c r="C882" s="27" t="n">
        <v>39783</v>
      </c>
      <c r="D882" s="28" t="n">
        <v>0</v>
      </c>
      <c r="E882" s="28"/>
      <c r="F882" s="29" t="n">
        <f aca="false">IF(AND(ISNUMBER(E882),D882&gt;0),E882/D882,IF($B882=$B881,IF(F881=0,1,F881),1))</f>
        <v>1.5954415954416</v>
      </c>
      <c r="G882" s="30" t="n">
        <f aca="false">IF(AND(ISNUMBER(E882),D882&gt;0),E882,D882*F882)</f>
        <v>0</v>
      </c>
      <c r="H882" s="28" t="n">
        <v>0</v>
      </c>
      <c r="I882" s="28"/>
      <c r="J882" s="29" t="n">
        <f aca="false">IF(AND(ISNUMBER(I882),H882&gt;0),I882/H882,IF($B882=$B881,IF(J881=0,1,J881),1))</f>
        <v>1.5377990430622</v>
      </c>
      <c r="K882" s="30" t="n">
        <f aca="false">IF(AND(ISNUMBER(I882),H882&gt;0),I882,H882*J882)</f>
        <v>0</v>
      </c>
      <c r="L882" s="28" t="n">
        <v>0</v>
      </c>
      <c r="M882" s="28"/>
      <c r="N882" s="29" t="n">
        <f aca="false">IF(AND(ISNUMBER(M882),L882&gt;0),M882/L882,IF($B882=$B881,IF(N881=0,1,N881),1))</f>
        <v>1.90909090909091</v>
      </c>
      <c r="O882" s="30" t="n">
        <f aca="false">IF(AND(ISNUMBER(M882),L882&gt;0),M882,L882*N882)</f>
        <v>0</v>
      </c>
      <c r="P882" s="28" t="n">
        <v>0</v>
      </c>
      <c r="Q882" s="28"/>
      <c r="R882" s="29" t="n">
        <f aca="false">IF(AND(ISNUMBER(Q882),P882&gt;0),Q882/P882,IF($B882=$B881,IF(R881=0,1,R881),1))</f>
        <v>1.5954415954416</v>
      </c>
      <c r="S882" s="30" t="n">
        <f aca="false">IF(AND(ISNUMBER(Q882),P882&gt;0),Q882,P882*R882)</f>
        <v>0</v>
      </c>
      <c r="T882" s="31" t="n">
        <f aca="false">DAY(EOMONTH(C882,0))</f>
        <v>31</v>
      </c>
    </row>
    <row r="883" customFormat="false" ht="15" hidden="false" customHeight="false" outlineLevel="0" collapsed="false">
      <c r="A883" s="26" t="s">
        <v>89</v>
      </c>
      <c r="B883" s="26" t="s">
        <v>53</v>
      </c>
      <c r="C883" s="27" t="n">
        <v>39814</v>
      </c>
      <c r="D883" s="28" t="n">
        <v>0</v>
      </c>
      <c r="E883" s="28"/>
      <c r="F883" s="29" t="n">
        <f aca="false">IF(AND(ISNUMBER(E883),D883&gt;0),E883/D883,IF($B883=$B882,IF(F882=0,1,F882),1))</f>
        <v>1.5954415954416</v>
      </c>
      <c r="G883" s="30" t="n">
        <f aca="false">IF(AND(ISNUMBER(E883),D883&gt;0),E883,D883*F883)</f>
        <v>0</v>
      </c>
      <c r="H883" s="28" t="n">
        <v>0</v>
      </c>
      <c r="I883" s="28"/>
      <c r="J883" s="29" t="n">
        <f aca="false">IF(AND(ISNUMBER(I883),H883&gt;0),I883/H883,IF($B883=$B882,IF(J882=0,1,J882),1))</f>
        <v>1.5377990430622</v>
      </c>
      <c r="K883" s="30" t="n">
        <f aca="false">IF(AND(ISNUMBER(I883),H883&gt;0),I883,H883*J883)</f>
        <v>0</v>
      </c>
      <c r="L883" s="28" t="n">
        <v>0</v>
      </c>
      <c r="M883" s="28"/>
      <c r="N883" s="29" t="n">
        <f aca="false">IF(AND(ISNUMBER(M883),L883&gt;0),M883/L883,IF($B883=$B882,IF(N882=0,1,N882),1))</f>
        <v>1.90909090909091</v>
      </c>
      <c r="O883" s="30" t="n">
        <f aca="false">IF(AND(ISNUMBER(M883),L883&gt;0),M883,L883*N883)</f>
        <v>0</v>
      </c>
      <c r="P883" s="28" t="n">
        <v>0</v>
      </c>
      <c r="Q883" s="28"/>
      <c r="R883" s="29" t="n">
        <f aca="false">IF(AND(ISNUMBER(Q883),P883&gt;0),Q883/P883,IF($B883=$B882,IF(R882=0,1,R882),1))</f>
        <v>1.5954415954416</v>
      </c>
      <c r="S883" s="30" t="n">
        <f aca="false">IF(AND(ISNUMBER(Q883),P883&gt;0),Q883,P883*R883)</f>
        <v>0</v>
      </c>
      <c r="T883" s="31" t="n">
        <f aca="false">DAY(EOMONTH(C883,0))</f>
        <v>31</v>
      </c>
    </row>
    <row r="884" customFormat="false" ht="15" hidden="false" customHeight="false" outlineLevel="0" collapsed="false">
      <c r="A884" s="26" t="s">
        <v>89</v>
      </c>
      <c r="B884" s="26" t="s">
        <v>53</v>
      </c>
      <c r="C884" s="27" t="n">
        <v>39845</v>
      </c>
      <c r="D884" s="28" t="n">
        <v>20.3</v>
      </c>
      <c r="E884" s="28"/>
      <c r="F884" s="29" t="n">
        <f aca="false">IF(AND(ISNUMBER(E884),D884&gt;0),E884/D884,IF($B884=$B883,IF(F883=0,1,F883),1))</f>
        <v>1.5954415954416</v>
      </c>
      <c r="G884" s="30" t="n">
        <f aca="false">IF(AND(ISNUMBER(E884),D884&gt;0),E884,D884*F884)</f>
        <v>32.3874643874644</v>
      </c>
      <c r="H884" s="28" t="n">
        <v>1562</v>
      </c>
      <c r="I884" s="28"/>
      <c r="J884" s="29" t="n">
        <f aca="false">IF(AND(ISNUMBER(I884),H884&gt;0),I884/H884,IF($B884=$B883,IF(J883=0,1,J883),1))</f>
        <v>1.5377990430622</v>
      </c>
      <c r="K884" s="30" t="n">
        <f aca="false">IF(AND(ISNUMBER(I884),H884&gt;0),I884,H884*J884)</f>
        <v>2402.04210526316</v>
      </c>
      <c r="L884" s="28" t="n">
        <v>0</v>
      </c>
      <c r="M884" s="28"/>
      <c r="N884" s="29" t="n">
        <f aca="false">IF(AND(ISNUMBER(M884),L884&gt;0),M884/L884,IF($B884=$B883,IF(N883=0,1,N883),1))</f>
        <v>1.90909090909091</v>
      </c>
      <c r="O884" s="30" t="n">
        <f aca="false">IF(AND(ISNUMBER(M884),L884&gt;0),M884,L884*N884)</f>
        <v>0</v>
      </c>
      <c r="P884" s="28" t="n">
        <v>20.3</v>
      </c>
      <c r="Q884" s="28"/>
      <c r="R884" s="29" t="n">
        <f aca="false">IF(AND(ISNUMBER(Q884),P884&gt;0),Q884/P884,IF($B884=$B883,IF(R883=0,1,R883),1))</f>
        <v>1.5954415954416</v>
      </c>
      <c r="S884" s="30" t="n">
        <f aca="false">IF(AND(ISNUMBER(Q884),P884&gt;0),Q884,P884*R884)</f>
        <v>32.3874643874644</v>
      </c>
      <c r="T884" s="31" t="n">
        <f aca="false">DAY(EOMONTH(C884,0))</f>
        <v>28</v>
      </c>
    </row>
    <row r="885" customFormat="false" ht="15" hidden="false" customHeight="false" outlineLevel="0" collapsed="false">
      <c r="A885" s="26" t="s">
        <v>89</v>
      </c>
      <c r="B885" s="26" t="s">
        <v>53</v>
      </c>
      <c r="C885" s="27" t="n">
        <v>39873</v>
      </c>
      <c r="D885" s="28" t="n">
        <v>0</v>
      </c>
      <c r="E885" s="28"/>
      <c r="F885" s="29" t="n">
        <f aca="false">IF(AND(ISNUMBER(E885),D885&gt;0),E885/D885,IF($B885=$B884,IF(F884=0,1,F884),1))</f>
        <v>1.5954415954416</v>
      </c>
      <c r="G885" s="30" t="n">
        <f aca="false">IF(AND(ISNUMBER(E885),D885&gt;0),E885,D885*F885)</f>
        <v>0</v>
      </c>
      <c r="H885" s="28" t="n">
        <v>0</v>
      </c>
      <c r="I885" s="28"/>
      <c r="J885" s="29" t="n">
        <f aca="false">IF(AND(ISNUMBER(I885),H885&gt;0),I885/H885,IF($B885=$B884,IF(J884=0,1,J884),1))</f>
        <v>1.5377990430622</v>
      </c>
      <c r="K885" s="30" t="n">
        <f aca="false">IF(AND(ISNUMBER(I885),H885&gt;0),I885,H885*J885)</f>
        <v>0</v>
      </c>
      <c r="L885" s="28" t="n">
        <v>0</v>
      </c>
      <c r="M885" s="28"/>
      <c r="N885" s="29" t="n">
        <f aca="false">IF(AND(ISNUMBER(M885),L885&gt;0),M885/L885,IF($B885=$B884,IF(N884=0,1,N884),1))</f>
        <v>1.90909090909091</v>
      </c>
      <c r="O885" s="30" t="n">
        <f aca="false">IF(AND(ISNUMBER(M885),L885&gt;0),M885,L885*N885)</f>
        <v>0</v>
      </c>
      <c r="P885" s="28" t="n">
        <v>0</v>
      </c>
      <c r="Q885" s="28"/>
      <c r="R885" s="29" t="n">
        <f aca="false">IF(AND(ISNUMBER(Q885),P885&gt;0),Q885/P885,IF($B885=$B884,IF(R884=0,1,R884),1))</f>
        <v>1.5954415954416</v>
      </c>
      <c r="S885" s="30" t="n">
        <f aca="false">IF(AND(ISNUMBER(Q885),P885&gt;0),Q885,P885*R885)</f>
        <v>0</v>
      </c>
      <c r="T885" s="31" t="n">
        <f aca="false">DAY(EOMONTH(C885,0))</f>
        <v>31</v>
      </c>
    </row>
    <row r="886" customFormat="false" ht="15" hidden="false" customHeight="false" outlineLevel="0" collapsed="false">
      <c r="A886" s="26" t="s">
        <v>89</v>
      </c>
      <c r="B886" s="26" t="s">
        <v>53</v>
      </c>
      <c r="C886" s="27" t="n">
        <v>39904</v>
      </c>
      <c r="D886" s="28" t="n">
        <v>0</v>
      </c>
      <c r="E886" s="28"/>
      <c r="F886" s="29" t="n">
        <f aca="false">IF(AND(ISNUMBER(E886),D886&gt;0),E886/D886,IF($B886=$B885,IF(F885=0,1,F885),1))</f>
        <v>1.5954415954416</v>
      </c>
      <c r="G886" s="30" t="n">
        <f aca="false">IF(AND(ISNUMBER(E886),D886&gt;0),E886,D886*F886)</f>
        <v>0</v>
      </c>
      <c r="H886" s="28" t="n">
        <v>0</v>
      </c>
      <c r="I886" s="28"/>
      <c r="J886" s="29" t="n">
        <f aca="false">IF(AND(ISNUMBER(I886),H886&gt;0),I886/H886,IF($B886=$B885,IF(J885=0,1,J885),1))</f>
        <v>1.5377990430622</v>
      </c>
      <c r="K886" s="30" t="n">
        <f aca="false">IF(AND(ISNUMBER(I886),H886&gt;0),I886,H886*J886)</f>
        <v>0</v>
      </c>
      <c r="L886" s="28" t="n">
        <v>0</v>
      </c>
      <c r="M886" s="28"/>
      <c r="N886" s="29" t="n">
        <f aca="false">IF(AND(ISNUMBER(M886),L886&gt;0),M886/L886,IF($B886=$B885,IF(N885=0,1,N885),1))</f>
        <v>1.90909090909091</v>
      </c>
      <c r="O886" s="30" t="n">
        <f aca="false">IF(AND(ISNUMBER(M886),L886&gt;0),M886,L886*N886)</f>
        <v>0</v>
      </c>
      <c r="P886" s="28" t="n">
        <v>0</v>
      </c>
      <c r="Q886" s="28"/>
      <c r="R886" s="29" t="n">
        <f aca="false">IF(AND(ISNUMBER(Q886),P886&gt;0),Q886/P886,IF($B886=$B885,IF(R885=0,1,R885),1))</f>
        <v>1.5954415954416</v>
      </c>
      <c r="S886" s="30" t="n">
        <f aca="false">IF(AND(ISNUMBER(Q886),P886&gt;0),Q886,P886*R886)</f>
        <v>0</v>
      </c>
      <c r="T886" s="31" t="n">
        <f aca="false">DAY(EOMONTH(C886,0))</f>
        <v>30</v>
      </c>
    </row>
    <row r="887" customFormat="false" ht="15" hidden="false" customHeight="false" outlineLevel="0" collapsed="false">
      <c r="A887" s="26" t="s">
        <v>89</v>
      </c>
      <c r="B887" s="26" t="s">
        <v>53</v>
      </c>
      <c r="C887" s="27" t="n">
        <v>39934</v>
      </c>
      <c r="D887" s="28" t="n">
        <v>0</v>
      </c>
      <c r="E887" s="28"/>
      <c r="F887" s="29" t="n">
        <f aca="false">IF(AND(ISNUMBER(E887),D887&gt;0),E887/D887,IF($B887=$B886,IF(F886=0,1,F886),1))</f>
        <v>1.5954415954416</v>
      </c>
      <c r="G887" s="30" t="n">
        <f aca="false">IF(AND(ISNUMBER(E887),D887&gt;0),E887,D887*F887)</f>
        <v>0</v>
      </c>
      <c r="H887" s="28" t="n">
        <v>0</v>
      </c>
      <c r="I887" s="28"/>
      <c r="J887" s="29" t="n">
        <f aca="false">IF(AND(ISNUMBER(I887),H887&gt;0),I887/H887,IF($B887=$B886,IF(J886=0,1,J886),1))</f>
        <v>1.5377990430622</v>
      </c>
      <c r="K887" s="30" t="n">
        <f aca="false">IF(AND(ISNUMBER(I887),H887&gt;0),I887,H887*J887)</f>
        <v>0</v>
      </c>
      <c r="L887" s="28" t="n">
        <v>0</v>
      </c>
      <c r="M887" s="28"/>
      <c r="N887" s="29" t="n">
        <f aca="false">IF(AND(ISNUMBER(M887),L887&gt;0),M887/L887,IF($B887=$B886,IF(N886=0,1,N886),1))</f>
        <v>1.90909090909091</v>
      </c>
      <c r="O887" s="30" t="n">
        <f aca="false">IF(AND(ISNUMBER(M887),L887&gt;0),M887,L887*N887)</f>
        <v>0</v>
      </c>
      <c r="P887" s="28" t="n">
        <v>0</v>
      </c>
      <c r="Q887" s="28"/>
      <c r="R887" s="29" t="n">
        <f aca="false">IF(AND(ISNUMBER(Q887),P887&gt;0),Q887/P887,IF($B887=$B886,IF(R886=0,1,R886),1))</f>
        <v>1.5954415954416</v>
      </c>
      <c r="S887" s="30" t="n">
        <f aca="false">IF(AND(ISNUMBER(Q887),P887&gt;0),Q887,P887*R887)</f>
        <v>0</v>
      </c>
      <c r="T887" s="31" t="n">
        <f aca="false">DAY(EOMONTH(C887,0))</f>
        <v>31</v>
      </c>
    </row>
    <row r="888" customFormat="false" ht="15" hidden="false" customHeight="false" outlineLevel="0" collapsed="false">
      <c r="A888" s="26" t="s">
        <v>89</v>
      </c>
      <c r="B888" s="26" t="s">
        <v>53</v>
      </c>
      <c r="C888" s="27" t="n">
        <v>39965</v>
      </c>
      <c r="D888" s="28" t="n">
        <v>18.2</v>
      </c>
      <c r="E888" s="28"/>
      <c r="F888" s="29" t="n">
        <f aca="false">IF(AND(ISNUMBER(E888),D888&gt;0),E888/D888,IF($B888=$B887,IF(F887=0,1,F887),1))</f>
        <v>1.5954415954416</v>
      </c>
      <c r="G888" s="30" t="n">
        <f aca="false">IF(AND(ISNUMBER(E888),D888&gt;0),E888,D888*F888)</f>
        <v>29.037037037037</v>
      </c>
      <c r="H888" s="28" t="n">
        <v>1135</v>
      </c>
      <c r="I888" s="28"/>
      <c r="J888" s="29" t="n">
        <f aca="false">IF(AND(ISNUMBER(I888),H888&gt;0),I888/H888,IF($B888=$B887,IF(J887=0,1,J887),1))</f>
        <v>1.5377990430622</v>
      </c>
      <c r="K888" s="30" t="n">
        <f aca="false">IF(AND(ISNUMBER(I888),H888&gt;0),I888,H888*J888)</f>
        <v>1745.4019138756</v>
      </c>
      <c r="L888" s="28" t="n">
        <v>0</v>
      </c>
      <c r="M888" s="28"/>
      <c r="N888" s="29" t="n">
        <f aca="false">IF(AND(ISNUMBER(M888),L888&gt;0),M888/L888,IF($B888=$B887,IF(N887=0,1,N887),1))</f>
        <v>1.90909090909091</v>
      </c>
      <c r="O888" s="30" t="n">
        <f aca="false">IF(AND(ISNUMBER(M888),L888&gt;0),M888,L888*N888)</f>
        <v>0</v>
      </c>
      <c r="P888" s="28" t="n">
        <v>18.2</v>
      </c>
      <c r="Q888" s="28"/>
      <c r="R888" s="29" t="n">
        <f aca="false">IF(AND(ISNUMBER(Q888),P888&gt;0),Q888/P888,IF($B888=$B887,IF(R887=0,1,R887),1))</f>
        <v>1.5954415954416</v>
      </c>
      <c r="S888" s="30" t="n">
        <f aca="false">IF(AND(ISNUMBER(Q888),P888&gt;0),Q888,P888*R888)</f>
        <v>29.037037037037</v>
      </c>
      <c r="T888" s="31" t="n">
        <f aca="false">DAY(EOMONTH(C888,0))</f>
        <v>30</v>
      </c>
    </row>
    <row r="889" customFormat="false" ht="15" hidden="false" customHeight="false" outlineLevel="0" collapsed="false">
      <c r="A889" s="26" t="s">
        <v>89</v>
      </c>
      <c r="B889" s="26" t="s">
        <v>53</v>
      </c>
      <c r="C889" s="27" t="n">
        <v>39995</v>
      </c>
      <c r="D889" s="28" t="n">
        <v>0</v>
      </c>
      <c r="E889" s="28"/>
      <c r="F889" s="29" t="n">
        <f aca="false">IF(AND(ISNUMBER(E889),D889&gt;0),E889/D889,IF($B889=$B888,IF(F888=0,1,F888),1))</f>
        <v>1.5954415954416</v>
      </c>
      <c r="G889" s="30" t="n">
        <f aca="false">IF(AND(ISNUMBER(E889),D889&gt;0),E889,D889*F889)</f>
        <v>0</v>
      </c>
      <c r="H889" s="28" t="n">
        <v>0</v>
      </c>
      <c r="I889" s="28"/>
      <c r="J889" s="29" t="n">
        <f aca="false">IF(AND(ISNUMBER(I889),H889&gt;0),I889/H889,IF($B889=$B888,IF(J888=0,1,J888),1))</f>
        <v>1.5377990430622</v>
      </c>
      <c r="K889" s="30" t="n">
        <f aca="false">IF(AND(ISNUMBER(I889),H889&gt;0),I889,H889*J889)</f>
        <v>0</v>
      </c>
      <c r="L889" s="28" t="n">
        <v>0</v>
      </c>
      <c r="M889" s="28"/>
      <c r="N889" s="29" t="n">
        <f aca="false">IF(AND(ISNUMBER(M889),L889&gt;0),M889/L889,IF($B889=$B888,IF(N888=0,1,N888),1))</f>
        <v>1.90909090909091</v>
      </c>
      <c r="O889" s="30" t="n">
        <f aca="false">IF(AND(ISNUMBER(M889),L889&gt;0),M889,L889*N889)</f>
        <v>0</v>
      </c>
      <c r="P889" s="28" t="n">
        <v>0</v>
      </c>
      <c r="Q889" s="28"/>
      <c r="R889" s="29" t="n">
        <f aca="false">IF(AND(ISNUMBER(Q889),P889&gt;0),Q889/P889,IF($B889=$B888,IF(R888=0,1,R888),1))</f>
        <v>1.5954415954416</v>
      </c>
      <c r="S889" s="30" t="n">
        <f aca="false">IF(AND(ISNUMBER(Q889),P889&gt;0),Q889,P889*R889)</f>
        <v>0</v>
      </c>
      <c r="T889" s="31" t="n">
        <f aca="false">DAY(EOMONTH(C889,0))</f>
        <v>31</v>
      </c>
    </row>
    <row r="890" customFormat="false" ht="15" hidden="false" customHeight="false" outlineLevel="0" collapsed="false">
      <c r="A890" s="26" t="s">
        <v>89</v>
      </c>
      <c r="B890" s="26" t="s">
        <v>53</v>
      </c>
      <c r="C890" s="27" t="n">
        <v>40026</v>
      </c>
      <c r="D890" s="28" t="n">
        <v>0</v>
      </c>
      <c r="E890" s="28"/>
      <c r="F890" s="29" t="n">
        <f aca="false">IF(AND(ISNUMBER(E890),D890&gt;0),E890/D890,IF($B890=$B889,IF(F889=0,1,F889),1))</f>
        <v>1.5954415954416</v>
      </c>
      <c r="G890" s="30" t="n">
        <f aca="false">IF(AND(ISNUMBER(E890),D890&gt;0),E890,D890*F890)</f>
        <v>0</v>
      </c>
      <c r="H890" s="28" t="n">
        <v>0</v>
      </c>
      <c r="I890" s="28"/>
      <c r="J890" s="29" t="n">
        <f aca="false">IF(AND(ISNUMBER(I890),H890&gt;0),I890/H890,IF($B890=$B889,IF(J889=0,1,J889),1))</f>
        <v>1.5377990430622</v>
      </c>
      <c r="K890" s="30" t="n">
        <f aca="false">IF(AND(ISNUMBER(I890),H890&gt;0),I890,H890*J890)</f>
        <v>0</v>
      </c>
      <c r="L890" s="28" t="n">
        <v>0</v>
      </c>
      <c r="M890" s="28"/>
      <c r="N890" s="29" t="n">
        <f aca="false">IF(AND(ISNUMBER(M890),L890&gt;0),M890/L890,IF($B890=$B889,IF(N889=0,1,N889),1))</f>
        <v>1.90909090909091</v>
      </c>
      <c r="O890" s="30" t="n">
        <f aca="false">IF(AND(ISNUMBER(M890),L890&gt;0),M890,L890*N890)</f>
        <v>0</v>
      </c>
      <c r="P890" s="28" t="n">
        <v>0</v>
      </c>
      <c r="Q890" s="28"/>
      <c r="R890" s="29" t="n">
        <f aca="false">IF(AND(ISNUMBER(Q890),P890&gt;0),Q890/P890,IF($B890=$B889,IF(R889=0,1,R889),1))</f>
        <v>1.5954415954416</v>
      </c>
      <c r="S890" s="30" t="n">
        <f aca="false">IF(AND(ISNUMBER(Q890),P890&gt;0),Q890,P890*R890)</f>
        <v>0</v>
      </c>
      <c r="T890" s="31" t="n">
        <f aca="false">DAY(EOMONTH(C890,0))</f>
        <v>31</v>
      </c>
    </row>
    <row r="891" customFormat="false" ht="15" hidden="false" customHeight="false" outlineLevel="0" collapsed="false">
      <c r="A891" s="26" t="s">
        <v>89</v>
      </c>
      <c r="B891" s="26" t="s">
        <v>53</v>
      </c>
      <c r="C891" s="27" t="n">
        <v>40057</v>
      </c>
      <c r="D891" s="28" t="n">
        <v>0</v>
      </c>
      <c r="E891" s="28"/>
      <c r="F891" s="29" t="n">
        <f aca="false">IF(AND(ISNUMBER(E891),D891&gt;0),E891/D891,IF($B891=$B890,IF(F890=0,1,F890),1))</f>
        <v>1.5954415954416</v>
      </c>
      <c r="G891" s="30" t="n">
        <f aca="false">IF(AND(ISNUMBER(E891),D891&gt;0),E891,D891*F891)</f>
        <v>0</v>
      </c>
      <c r="H891" s="28" t="n">
        <v>0</v>
      </c>
      <c r="I891" s="28"/>
      <c r="J891" s="29" t="n">
        <f aca="false">IF(AND(ISNUMBER(I891),H891&gt;0),I891/H891,IF($B891=$B890,IF(J890=0,1,J890),1))</f>
        <v>1.5377990430622</v>
      </c>
      <c r="K891" s="30" t="n">
        <f aca="false">IF(AND(ISNUMBER(I891),H891&gt;0),I891,H891*J891)</f>
        <v>0</v>
      </c>
      <c r="L891" s="28" t="n">
        <v>0</v>
      </c>
      <c r="M891" s="28"/>
      <c r="N891" s="29" t="n">
        <f aca="false">IF(AND(ISNUMBER(M891),L891&gt;0),M891/L891,IF($B891=$B890,IF(N890=0,1,N890),1))</f>
        <v>1.90909090909091</v>
      </c>
      <c r="O891" s="30" t="n">
        <f aca="false">IF(AND(ISNUMBER(M891),L891&gt;0),M891,L891*N891)</f>
        <v>0</v>
      </c>
      <c r="P891" s="28" t="n">
        <v>0</v>
      </c>
      <c r="Q891" s="28"/>
      <c r="R891" s="29" t="n">
        <f aca="false">IF(AND(ISNUMBER(Q891),P891&gt;0),Q891/P891,IF($B891=$B890,IF(R890=0,1,R890),1))</f>
        <v>1.5954415954416</v>
      </c>
      <c r="S891" s="30" t="n">
        <f aca="false">IF(AND(ISNUMBER(Q891),P891&gt;0),Q891,P891*R891)</f>
        <v>0</v>
      </c>
      <c r="T891" s="31" t="n">
        <f aca="false">DAY(EOMONTH(C891,0))</f>
        <v>30</v>
      </c>
    </row>
    <row r="892" customFormat="false" ht="15" hidden="false" customHeight="false" outlineLevel="0" collapsed="false">
      <c r="A892" s="26" t="s">
        <v>89</v>
      </c>
      <c r="B892" s="26" t="s">
        <v>53</v>
      </c>
      <c r="C892" s="27" t="n">
        <v>40087</v>
      </c>
      <c r="D892" s="28" t="n">
        <v>0</v>
      </c>
      <c r="E892" s="28"/>
      <c r="F892" s="29" t="n">
        <f aca="false">IF(AND(ISNUMBER(E892),D892&gt;0),E892/D892,IF($B892=$B891,IF(F891=0,1,F891),1))</f>
        <v>1.5954415954416</v>
      </c>
      <c r="G892" s="30" t="n">
        <f aca="false">IF(AND(ISNUMBER(E892),D892&gt;0),E892,D892*F892)</f>
        <v>0</v>
      </c>
      <c r="H892" s="28" t="n">
        <v>0</v>
      </c>
      <c r="I892" s="28"/>
      <c r="J892" s="29" t="n">
        <f aca="false">IF(AND(ISNUMBER(I892),H892&gt;0),I892/H892,IF($B892=$B891,IF(J891=0,1,J891),1))</f>
        <v>1.5377990430622</v>
      </c>
      <c r="K892" s="30" t="n">
        <f aca="false">IF(AND(ISNUMBER(I892),H892&gt;0),I892,H892*J892)</f>
        <v>0</v>
      </c>
      <c r="L892" s="28" t="n">
        <v>0</v>
      </c>
      <c r="M892" s="28"/>
      <c r="N892" s="29" t="n">
        <f aca="false">IF(AND(ISNUMBER(M892),L892&gt;0),M892/L892,IF($B892=$B891,IF(N891=0,1,N891),1))</f>
        <v>1.90909090909091</v>
      </c>
      <c r="O892" s="30" t="n">
        <f aca="false">IF(AND(ISNUMBER(M892),L892&gt;0),M892,L892*N892)</f>
        <v>0</v>
      </c>
      <c r="P892" s="28" t="n">
        <v>0</v>
      </c>
      <c r="Q892" s="28"/>
      <c r="R892" s="29" t="n">
        <f aca="false">IF(AND(ISNUMBER(Q892),P892&gt;0),Q892/P892,IF($B892=$B891,IF(R891=0,1,R891),1))</f>
        <v>1.5954415954416</v>
      </c>
      <c r="S892" s="30" t="n">
        <f aca="false">IF(AND(ISNUMBER(Q892),P892&gt;0),Q892,P892*R892)</f>
        <v>0</v>
      </c>
      <c r="T892" s="31" t="n">
        <f aca="false">DAY(EOMONTH(C892,0))</f>
        <v>31</v>
      </c>
    </row>
    <row r="893" customFormat="false" ht="15" hidden="false" customHeight="false" outlineLevel="0" collapsed="false">
      <c r="A893" s="26" t="s">
        <v>89</v>
      </c>
      <c r="B893" s="26" t="s">
        <v>53</v>
      </c>
      <c r="C893" s="27" t="n">
        <v>40118</v>
      </c>
      <c r="D893" s="28" t="n">
        <v>0</v>
      </c>
      <c r="E893" s="28"/>
      <c r="F893" s="29" t="n">
        <f aca="false">IF(AND(ISNUMBER(E893),D893&gt;0),E893/D893,IF($B893=$B892,IF(F892=0,1,F892),1))</f>
        <v>1.5954415954416</v>
      </c>
      <c r="G893" s="30" t="n">
        <f aca="false">IF(AND(ISNUMBER(E893),D893&gt;0),E893,D893*F893)</f>
        <v>0</v>
      </c>
      <c r="H893" s="28" t="n">
        <v>0</v>
      </c>
      <c r="I893" s="28"/>
      <c r="J893" s="29" t="n">
        <f aca="false">IF(AND(ISNUMBER(I893),H893&gt;0),I893/H893,IF($B893=$B892,IF(J892=0,1,J892),1))</f>
        <v>1.5377990430622</v>
      </c>
      <c r="K893" s="30" t="n">
        <f aca="false">IF(AND(ISNUMBER(I893),H893&gt;0),I893,H893*J893)</f>
        <v>0</v>
      </c>
      <c r="L893" s="28" t="n">
        <v>0</v>
      </c>
      <c r="M893" s="28"/>
      <c r="N893" s="29" t="n">
        <f aca="false">IF(AND(ISNUMBER(M893),L893&gt;0),M893/L893,IF($B893=$B892,IF(N892=0,1,N892),1))</f>
        <v>1.90909090909091</v>
      </c>
      <c r="O893" s="30" t="n">
        <f aca="false">IF(AND(ISNUMBER(M893),L893&gt;0),M893,L893*N893)</f>
        <v>0</v>
      </c>
      <c r="P893" s="28" t="n">
        <v>0</v>
      </c>
      <c r="Q893" s="28"/>
      <c r="R893" s="29" t="n">
        <f aca="false">IF(AND(ISNUMBER(Q893),P893&gt;0),Q893/P893,IF($B893=$B892,IF(R892=0,1,R892),1))</f>
        <v>1.5954415954416</v>
      </c>
      <c r="S893" s="30" t="n">
        <f aca="false">IF(AND(ISNUMBER(Q893),P893&gt;0),Q893,P893*R893)</f>
        <v>0</v>
      </c>
      <c r="T893" s="31" t="n">
        <f aca="false">DAY(EOMONTH(C893,0))</f>
        <v>30</v>
      </c>
    </row>
    <row r="894" customFormat="false" ht="15" hidden="false" customHeight="false" outlineLevel="0" collapsed="false">
      <c r="A894" s="26" t="s">
        <v>89</v>
      </c>
      <c r="B894" s="26" t="s">
        <v>53</v>
      </c>
      <c r="C894" s="27" t="n">
        <v>40148</v>
      </c>
      <c r="D894" s="28" t="n">
        <v>0</v>
      </c>
      <c r="E894" s="28"/>
      <c r="F894" s="29" t="n">
        <f aca="false">IF(AND(ISNUMBER(E894),D894&gt;0),E894/D894,IF($B894=$B893,IF(F893=0,1,F893),1))</f>
        <v>1.5954415954416</v>
      </c>
      <c r="G894" s="30" t="n">
        <f aca="false">IF(AND(ISNUMBER(E894),D894&gt;0),E894,D894*F894)</f>
        <v>0</v>
      </c>
      <c r="H894" s="28" t="n">
        <v>0</v>
      </c>
      <c r="I894" s="28"/>
      <c r="J894" s="29" t="n">
        <f aca="false">IF(AND(ISNUMBER(I894),H894&gt;0),I894/H894,IF($B894=$B893,IF(J893=0,1,J893),1))</f>
        <v>1.5377990430622</v>
      </c>
      <c r="K894" s="30" t="n">
        <f aca="false">IF(AND(ISNUMBER(I894),H894&gt;0),I894,H894*J894)</f>
        <v>0</v>
      </c>
      <c r="L894" s="28" t="n">
        <v>0</v>
      </c>
      <c r="M894" s="28"/>
      <c r="N894" s="29" t="n">
        <f aca="false">IF(AND(ISNUMBER(M894),L894&gt;0),M894/L894,IF($B894=$B893,IF(N893=0,1,N893),1))</f>
        <v>1.90909090909091</v>
      </c>
      <c r="O894" s="30" t="n">
        <f aca="false">IF(AND(ISNUMBER(M894),L894&gt;0),M894,L894*N894)</f>
        <v>0</v>
      </c>
      <c r="P894" s="28" t="n">
        <v>0</v>
      </c>
      <c r="Q894" s="28"/>
      <c r="R894" s="29" t="n">
        <f aca="false">IF(AND(ISNUMBER(Q894),P894&gt;0),Q894/P894,IF($B894=$B893,IF(R893=0,1,R893),1))</f>
        <v>1.5954415954416</v>
      </c>
      <c r="S894" s="30" t="n">
        <f aca="false">IF(AND(ISNUMBER(Q894),P894&gt;0),Q894,P894*R894)</f>
        <v>0</v>
      </c>
      <c r="T894" s="31" t="n">
        <f aca="false">DAY(EOMONTH(C894,0))</f>
        <v>31</v>
      </c>
    </row>
    <row r="895" customFormat="false" ht="15" hidden="false" customHeight="false" outlineLevel="0" collapsed="false">
      <c r="A895" s="26" t="s">
        <v>89</v>
      </c>
      <c r="B895" s="26" t="s">
        <v>53</v>
      </c>
      <c r="C895" s="27" t="n">
        <v>40179</v>
      </c>
      <c r="D895" s="28" t="n">
        <v>0</v>
      </c>
      <c r="E895" s="28"/>
      <c r="F895" s="29" t="n">
        <f aca="false">IF(AND(ISNUMBER(E895),D895&gt;0),E895/D895,IF($B895=$B894,IF(F894=0,1,F894),1))</f>
        <v>1.5954415954416</v>
      </c>
      <c r="G895" s="30" t="n">
        <f aca="false">IF(AND(ISNUMBER(E895),D895&gt;0),E895,D895*F895)</f>
        <v>0</v>
      </c>
      <c r="H895" s="28" t="n">
        <v>0</v>
      </c>
      <c r="I895" s="28"/>
      <c r="J895" s="29" t="n">
        <f aca="false">IF(AND(ISNUMBER(I895),H895&gt;0),I895/H895,IF($B895=$B894,IF(J894=0,1,J894),1))</f>
        <v>1.5377990430622</v>
      </c>
      <c r="K895" s="30" t="n">
        <f aca="false">IF(AND(ISNUMBER(I895),H895&gt;0),I895,H895*J895)</f>
        <v>0</v>
      </c>
      <c r="L895" s="28" t="n">
        <v>0</v>
      </c>
      <c r="M895" s="28"/>
      <c r="N895" s="29" t="n">
        <f aca="false">IF(AND(ISNUMBER(M895),L895&gt;0),M895/L895,IF($B895=$B894,IF(N894=0,1,N894),1))</f>
        <v>1.90909090909091</v>
      </c>
      <c r="O895" s="30" t="n">
        <f aca="false">IF(AND(ISNUMBER(M895),L895&gt;0),M895,L895*N895)</f>
        <v>0</v>
      </c>
      <c r="P895" s="28" t="n">
        <v>0</v>
      </c>
      <c r="Q895" s="28"/>
      <c r="R895" s="29" t="n">
        <f aca="false">IF(AND(ISNUMBER(Q895),P895&gt;0),Q895/P895,IF($B895=$B894,IF(R894=0,1,R894),1))</f>
        <v>1.5954415954416</v>
      </c>
      <c r="S895" s="30" t="n">
        <f aca="false">IF(AND(ISNUMBER(Q895),P895&gt;0),Q895,P895*R895)</f>
        <v>0</v>
      </c>
      <c r="T895" s="31" t="n">
        <f aca="false">DAY(EOMONTH(C895,0))</f>
        <v>31</v>
      </c>
    </row>
    <row r="896" customFormat="false" ht="15" hidden="false" customHeight="false" outlineLevel="0" collapsed="false">
      <c r="A896" s="26" t="s">
        <v>89</v>
      </c>
      <c r="B896" s="26" t="s">
        <v>53</v>
      </c>
      <c r="C896" s="27" t="n">
        <v>40210</v>
      </c>
      <c r="D896" s="28" t="n">
        <v>14.8</v>
      </c>
      <c r="E896" s="28"/>
      <c r="F896" s="29" t="n">
        <f aca="false">IF(AND(ISNUMBER(E896),D896&gt;0),E896/D896,IF($B896=$B895,IF(F895=0,1,F895),1))</f>
        <v>1.5954415954416</v>
      </c>
      <c r="G896" s="30" t="n">
        <f aca="false">IF(AND(ISNUMBER(E896),D896&gt;0),E896,D896*F896)</f>
        <v>23.6125356125356</v>
      </c>
      <c r="H896" s="28" t="n">
        <v>0</v>
      </c>
      <c r="I896" s="28"/>
      <c r="J896" s="29" t="n">
        <f aca="false">IF(AND(ISNUMBER(I896),H896&gt;0),I896/H896,IF($B896=$B895,IF(J895=0,1,J895),1))</f>
        <v>1.5377990430622</v>
      </c>
      <c r="K896" s="30" t="n">
        <f aca="false">IF(AND(ISNUMBER(I896),H896&gt;0),I896,H896*J896)</f>
        <v>0</v>
      </c>
      <c r="L896" s="28" t="n">
        <v>0</v>
      </c>
      <c r="M896" s="28"/>
      <c r="N896" s="29" t="n">
        <f aca="false">IF(AND(ISNUMBER(M896),L896&gt;0),M896/L896,IF($B896=$B895,IF(N895=0,1,N895),1))</f>
        <v>1.90909090909091</v>
      </c>
      <c r="O896" s="30" t="n">
        <f aca="false">IF(AND(ISNUMBER(M896),L896&gt;0),M896,L896*N896)</f>
        <v>0</v>
      </c>
      <c r="P896" s="28" t="n">
        <v>14.8</v>
      </c>
      <c r="Q896" s="28"/>
      <c r="R896" s="29" t="n">
        <f aca="false">IF(AND(ISNUMBER(Q896),P896&gt;0),Q896/P896,IF($B896=$B895,IF(R895=0,1,R895),1))</f>
        <v>1.5954415954416</v>
      </c>
      <c r="S896" s="30" t="n">
        <f aca="false">IF(AND(ISNUMBER(Q896),P896&gt;0),Q896,P896*R896)</f>
        <v>23.6125356125356</v>
      </c>
      <c r="T896" s="31" t="n">
        <f aca="false">DAY(EOMONTH(C896,0))</f>
        <v>28</v>
      </c>
    </row>
    <row r="897" customFormat="false" ht="15" hidden="false" customHeight="false" outlineLevel="0" collapsed="false">
      <c r="A897" s="26" t="s">
        <v>89</v>
      </c>
      <c r="B897" s="26" t="s">
        <v>53</v>
      </c>
      <c r="C897" s="27" t="n">
        <v>40238</v>
      </c>
      <c r="D897" s="28" t="n">
        <v>20.7</v>
      </c>
      <c r="E897" s="28"/>
      <c r="F897" s="29" t="n">
        <f aca="false">IF(AND(ISNUMBER(E897),D897&gt;0),E897/D897,IF($B897=$B896,IF(F896=0,1,F896),1))</f>
        <v>1.5954415954416</v>
      </c>
      <c r="G897" s="30" t="n">
        <f aca="false">IF(AND(ISNUMBER(E897),D897&gt;0),E897,D897*F897)</f>
        <v>33.025641025641</v>
      </c>
      <c r="H897" s="28" t="n">
        <v>0</v>
      </c>
      <c r="I897" s="28"/>
      <c r="J897" s="29" t="n">
        <f aca="false">IF(AND(ISNUMBER(I897),H897&gt;0),I897/H897,IF($B897=$B896,IF(J896=0,1,J896),1))</f>
        <v>1.5377990430622</v>
      </c>
      <c r="K897" s="30" t="n">
        <f aca="false">IF(AND(ISNUMBER(I897),H897&gt;0),I897,H897*J897)</f>
        <v>0</v>
      </c>
      <c r="L897" s="28" t="n">
        <v>0</v>
      </c>
      <c r="M897" s="28"/>
      <c r="N897" s="29" t="n">
        <f aca="false">IF(AND(ISNUMBER(M897),L897&gt;0),M897/L897,IF($B897=$B896,IF(N896=0,1,N896),1))</f>
        <v>1.90909090909091</v>
      </c>
      <c r="O897" s="30" t="n">
        <f aca="false">IF(AND(ISNUMBER(M897),L897&gt;0),M897,L897*N897)</f>
        <v>0</v>
      </c>
      <c r="P897" s="28" t="n">
        <v>20.7</v>
      </c>
      <c r="Q897" s="28"/>
      <c r="R897" s="29" t="n">
        <f aca="false">IF(AND(ISNUMBER(Q897),P897&gt;0),Q897/P897,IF($B897=$B896,IF(R896=0,1,R896),1))</f>
        <v>1.5954415954416</v>
      </c>
      <c r="S897" s="30" t="n">
        <f aca="false">IF(AND(ISNUMBER(Q897),P897&gt;0),Q897,P897*R897)</f>
        <v>33.025641025641</v>
      </c>
      <c r="T897" s="31" t="n">
        <f aca="false">DAY(EOMONTH(C897,0))</f>
        <v>31</v>
      </c>
    </row>
    <row r="898" customFormat="false" ht="15" hidden="false" customHeight="false" outlineLevel="0" collapsed="false">
      <c r="A898" s="26" t="s">
        <v>89</v>
      </c>
      <c r="B898" s="26" t="s">
        <v>53</v>
      </c>
      <c r="C898" s="27" t="n">
        <v>40269</v>
      </c>
      <c r="D898" s="28" t="n">
        <v>0</v>
      </c>
      <c r="E898" s="28"/>
      <c r="F898" s="29" t="n">
        <f aca="false">IF(AND(ISNUMBER(E898),D898&gt;0),E898/D898,IF($B898=$B897,IF(F897=0,1,F897),1))</f>
        <v>1.5954415954416</v>
      </c>
      <c r="G898" s="30" t="n">
        <f aca="false">IF(AND(ISNUMBER(E898),D898&gt;0),E898,D898*F898)</f>
        <v>0</v>
      </c>
      <c r="H898" s="28" t="n">
        <v>0</v>
      </c>
      <c r="I898" s="28"/>
      <c r="J898" s="29" t="n">
        <f aca="false">IF(AND(ISNUMBER(I898),H898&gt;0),I898/H898,IF($B898=$B897,IF(J897=0,1,J897),1))</f>
        <v>1.5377990430622</v>
      </c>
      <c r="K898" s="30" t="n">
        <f aca="false">IF(AND(ISNUMBER(I898),H898&gt;0),I898,H898*J898)</f>
        <v>0</v>
      </c>
      <c r="L898" s="28" t="n">
        <v>0</v>
      </c>
      <c r="M898" s="28"/>
      <c r="N898" s="29" t="n">
        <f aca="false">IF(AND(ISNUMBER(M898),L898&gt;0),M898/L898,IF($B898=$B897,IF(N897=0,1,N897),1))</f>
        <v>1.90909090909091</v>
      </c>
      <c r="O898" s="30" t="n">
        <f aca="false">IF(AND(ISNUMBER(M898),L898&gt;0),M898,L898*N898)</f>
        <v>0</v>
      </c>
      <c r="P898" s="28" t="n">
        <v>0</v>
      </c>
      <c r="Q898" s="28"/>
      <c r="R898" s="29" t="n">
        <f aca="false">IF(AND(ISNUMBER(Q898),P898&gt;0),Q898/P898,IF($B898=$B897,IF(R897=0,1,R897),1))</f>
        <v>1.5954415954416</v>
      </c>
      <c r="S898" s="30" t="n">
        <f aca="false">IF(AND(ISNUMBER(Q898),P898&gt;0),Q898,P898*R898)</f>
        <v>0</v>
      </c>
      <c r="T898" s="31" t="n">
        <f aca="false">DAY(EOMONTH(C898,0))</f>
        <v>30</v>
      </c>
    </row>
    <row r="899" customFormat="false" ht="15" hidden="false" customHeight="false" outlineLevel="0" collapsed="false">
      <c r="A899" s="26" t="s">
        <v>89</v>
      </c>
      <c r="B899" s="26" t="s">
        <v>53</v>
      </c>
      <c r="C899" s="27" t="n">
        <v>40299</v>
      </c>
      <c r="D899" s="28" t="n">
        <v>0</v>
      </c>
      <c r="E899" s="28"/>
      <c r="F899" s="29" t="n">
        <f aca="false">IF(AND(ISNUMBER(E899),D899&gt;0),E899/D899,IF($B899=$B898,IF(F898=0,1,F898),1))</f>
        <v>1.5954415954416</v>
      </c>
      <c r="G899" s="30" t="n">
        <f aca="false">IF(AND(ISNUMBER(E899),D899&gt;0),E899,D899*F899)</f>
        <v>0</v>
      </c>
      <c r="H899" s="28" t="n">
        <v>0</v>
      </c>
      <c r="I899" s="28"/>
      <c r="J899" s="29" t="n">
        <f aca="false">IF(AND(ISNUMBER(I899),H899&gt;0),I899/H899,IF($B899=$B898,IF(J898=0,1,J898),1))</f>
        <v>1.5377990430622</v>
      </c>
      <c r="K899" s="30" t="n">
        <f aca="false">IF(AND(ISNUMBER(I899),H899&gt;0),I899,H899*J899)</f>
        <v>0</v>
      </c>
      <c r="L899" s="28" t="n">
        <v>0</v>
      </c>
      <c r="M899" s="28"/>
      <c r="N899" s="29" t="n">
        <f aca="false">IF(AND(ISNUMBER(M899),L899&gt;0),M899/L899,IF($B899=$B898,IF(N898=0,1,N898),1))</f>
        <v>1.90909090909091</v>
      </c>
      <c r="O899" s="30" t="n">
        <f aca="false">IF(AND(ISNUMBER(M899),L899&gt;0),M899,L899*N899)</f>
        <v>0</v>
      </c>
      <c r="P899" s="28" t="n">
        <v>0</v>
      </c>
      <c r="Q899" s="28"/>
      <c r="R899" s="29" t="n">
        <f aca="false">IF(AND(ISNUMBER(Q899),P899&gt;0),Q899/P899,IF($B899=$B898,IF(R898=0,1,R898),1))</f>
        <v>1.5954415954416</v>
      </c>
      <c r="S899" s="30" t="n">
        <f aca="false">IF(AND(ISNUMBER(Q899),P899&gt;0),Q899,P899*R899)</f>
        <v>0</v>
      </c>
      <c r="T899" s="31" t="n">
        <f aca="false">DAY(EOMONTH(C899,0))</f>
        <v>31</v>
      </c>
    </row>
    <row r="900" customFormat="false" ht="15" hidden="false" customHeight="false" outlineLevel="0" collapsed="false">
      <c r="A900" s="26" t="s">
        <v>89</v>
      </c>
      <c r="B900" s="26" t="s">
        <v>53</v>
      </c>
      <c r="C900" s="27" t="n">
        <v>40330</v>
      </c>
      <c r="D900" s="28" t="n">
        <v>0</v>
      </c>
      <c r="E900" s="28"/>
      <c r="F900" s="29" t="n">
        <f aca="false">IF(AND(ISNUMBER(E900),D900&gt;0),E900/D900,IF($B900=$B899,IF(F899=0,1,F899),1))</f>
        <v>1.5954415954416</v>
      </c>
      <c r="G900" s="30" t="n">
        <f aca="false">IF(AND(ISNUMBER(E900),D900&gt;0),E900,D900*F900)</f>
        <v>0</v>
      </c>
      <c r="H900" s="28" t="n">
        <v>0</v>
      </c>
      <c r="I900" s="28"/>
      <c r="J900" s="29" t="n">
        <f aca="false">IF(AND(ISNUMBER(I900),H900&gt;0),I900/H900,IF($B900=$B899,IF(J899=0,1,J899),1))</f>
        <v>1.5377990430622</v>
      </c>
      <c r="K900" s="30" t="n">
        <f aca="false">IF(AND(ISNUMBER(I900),H900&gt;0),I900,H900*J900)</f>
        <v>0</v>
      </c>
      <c r="L900" s="28" t="n">
        <v>0</v>
      </c>
      <c r="M900" s="28"/>
      <c r="N900" s="29" t="n">
        <f aca="false">IF(AND(ISNUMBER(M900),L900&gt;0),M900/L900,IF($B900=$B899,IF(N899=0,1,N899),1))</f>
        <v>1.90909090909091</v>
      </c>
      <c r="O900" s="30" t="n">
        <f aca="false">IF(AND(ISNUMBER(M900),L900&gt;0),M900,L900*N900)</f>
        <v>0</v>
      </c>
      <c r="P900" s="28" t="n">
        <v>0</v>
      </c>
      <c r="Q900" s="28"/>
      <c r="R900" s="29" t="n">
        <f aca="false">IF(AND(ISNUMBER(Q900),P900&gt;0),Q900/P900,IF($B900=$B899,IF(R899=0,1,R899),1))</f>
        <v>1.5954415954416</v>
      </c>
      <c r="S900" s="30" t="n">
        <f aca="false">IF(AND(ISNUMBER(Q900),P900&gt;0),Q900,P900*R900)</f>
        <v>0</v>
      </c>
      <c r="T900" s="31" t="n">
        <f aca="false">DAY(EOMONTH(C900,0))</f>
        <v>30</v>
      </c>
    </row>
    <row r="901" customFormat="false" ht="15" hidden="false" customHeight="false" outlineLevel="0" collapsed="false">
      <c r="A901" s="26" t="s">
        <v>89</v>
      </c>
      <c r="B901" s="26" t="s">
        <v>53</v>
      </c>
      <c r="C901" s="27" t="n">
        <v>40360</v>
      </c>
      <c r="D901" s="28" t="n">
        <v>0</v>
      </c>
      <c r="E901" s="28"/>
      <c r="F901" s="29" t="n">
        <f aca="false">IF(AND(ISNUMBER(E901),D901&gt;0),E901/D901,IF($B901=$B900,IF(F900=0,1,F900),1))</f>
        <v>1.5954415954416</v>
      </c>
      <c r="G901" s="30" t="n">
        <f aca="false">IF(AND(ISNUMBER(E901),D901&gt;0),E901,D901*F901)</f>
        <v>0</v>
      </c>
      <c r="H901" s="28" t="n">
        <v>0</v>
      </c>
      <c r="I901" s="28"/>
      <c r="J901" s="29" t="n">
        <f aca="false">IF(AND(ISNUMBER(I901),H901&gt;0),I901/H901,IF($B901=$B900,IF(J900=0,1,J900),1))</f>
        <v>1.5377990430622</v>
      </c>
      <c r="K901" s="30" t="n">
        <f aca="false">IF(AND(ISNUMBER(I901),H901&gt;0),I901,H901*J901)</f>
        <v>0</v>
      </c>
      <c r="L901" s="28" t="n">
        <v>0</v>
      </c>
      <c r="M901" s="28"/>
      <c r="N901" s="29" t="n">
        <f aca="false">IF(AND(ISNUMBER(M901),L901&gt;0),M901/L901,IF($B901=$B900,IF(N900=0,1,N900),1))</f>
        <v>1.90909090909091</v>
      </c>
      <c r="O901" s="30" t="n">
        <f aca="false">IF(AND(ISNUMBER(M901),L901&gt;0),M901,L901*N901)</f>
        <v>0</v>
      </c>
      <c r="P901" s="28" t="n">
        <v>0</v>
      </c>
      <c r="Q901" s="28"/>
      <c r="R901" s="29" t="n">
        <f aca="false">IF(AND(ISNUMBER(Q901),P901&gt;0),Q901/P901,IF($B901=$B900,IF(R900=0,1,R900),1))</f>
        <v>1.5954415954416</v>
      </c>
      <c r="S901" s="30" t="n">
        <f aca="false">IF(AND(ISNUMBER(Q901),P901&gt;0),Q901,P901*R901)</f>
        <v>0</v>
      </c>
      <c r="T901" s="31" t="n">
        <f aca="false">DAY(EOMONTH(C901,0))</f>
        <v>31</v>
      </c>
    </row>
    <row r="902" customFormat="false" ht="15" hidden="false" customHeight="false" outlineLevel="0" collapsed="false">
      <c r="A902" s="26" t="s">
        <v>89</v>
      </c>
      <c r="B902" s="26" t="s">
        <v>53</v>
      </c>
      <c r="C902" s="27" t="n">
        <v>40391</v>
      </c>
      <c r="D902" s="28" t="n">
        <v>0</v>
      </c>
      <c r="E902" s="28"/>
      <c r="F902" s="29" t="n">
        <f aca="false">IF(AND(ISNUMBER(E902),D902&gt;0),E902/D902,IF($B902=$B901,IF(F901=0,1,F901),1))</f>
        <v>1.5954415954416</v>
      </c>
      <c r="G902" s="30" t="n">
        <f aca="false">IF(AND(ISNUMBER(E902),D902&gt;0),E902,D902*F902)</f>
        <v>0</v>
      </c>
      <c r="H902" s="28" t="n">
        <v>0</v>
      </c>
      <c r="I902" s="28"/>
      <c r="J902" s="29" t="n">
        <f aca="false">IF(AND(ISNUMBER(I902),H902&gt;0),I902/H902,IF($B902=$B901,IF(J901=0,1,J901),1))</f>
        <v>1.5377990430622</v>
      </c>
      <c r="K902" s="30" t="n">
        <f aca="false">IF(AND(ISNUMBER(I902),H902&gt;0),I902,H902*J902)</f>
        <v>0</v>
      </c>
      <c r="L902" s="28" t="n">
        <v>0</v>
      </c>
      <c r="M902" s="28"/>
      <c r="N902" s="29" t="n">
        <f aca="false">IF(AND(ISNUMBER(M902),L902&gt;0),M902/L902,IF($B902=$B901,IF(N901=0,1,N901),1))</f>
        <v>1.90909090909091</v>
      </c>
      <c r="O902" s="30" t="n">
        <f aca="false">IF(AND(ISNUMBER(M902),L902&gt;0),M902,L902*N902)</f>
        <v>0</v>
      </c>
      <c r="P902" s="28" t="n">
        <v>0</v>
      </c>
      <c r="Q902" s="28"/>
      <c r="R902" s="29" t="n">
        <f aca="false">IF(AND(ISNUMBER(Q902),P902&gt;0),Q902/P902,IF($B902=$B901,IF(R901=0,1,R901),1))</f>
        <v>1.5954415954416</v>
      </c>
      <c r="S902" s="30" t="n">
        <f aca="false">IF(AND(ISNUMBER(Q902),P902&gt;0),Q902,P902*R902)</f>
        <v>0</v>
      </c>
      <c r="T902" s="31" t="n">
        <f aca="false">DAY(EOMONTH(C902,0))</f>
        <v>31</v>
      </c>
    </row>
    <row r="903" customFormat="false" ht="15" hidden="false" customHeight="false" outlineLevel="0" collapsed="false">
      <c r="A903" s="26" t="s">
        <v>89</v>
      </c>
      <c r="B903" s="26" t="s">
        <v>53</v>
      </c>
      <c r="C903" s="27" t="n">
        <v>40422</v>
      </c>
      <c r="D903" s="28" t="n">
        <v>0</v>
      </c>
      <c r="E903" s="28"/>
      <c r="F903" s="29" t="n">
        <f aca="false">IF(AND(ISNUMBER(E903),D903&gt;0),E903/D903,IF($B903=$B902,IF(F902=0,1,F902),1))</f>
        <v>1.5954415954416</v>
      </c>
      <c r="G903" s="30" t="n">
        <f aca="false">IF(AND(ISNUMBER(E903),D903&gt;0),E903,D903*F903)</f>
        <v>0</v>
      </c>
      <c r="H903" s="28" t="n">
        <v>0</v>
      </c>
      <c r="I903" s="28"/>
      <c r="J903" s="29" t="n">
        <f aca="false">IF(AND(ISNUMBER(I903),H903&gt;0),I903/H903,IF($B903=$B902,IF(J902=0,1,J902),1))</f>
        <v>1.5377990430622</v>
      </c>
      <c r="K903" s="30" t="n">
        <f aca="false">IF(AND(ISNUMBER(I903),H903&gt;0),I903,H903*J903)</f>
        <v>0</v>
      </c>
      <c r="L903" s="28" t="n">
        <v>0</v>
      </c>
      <c r="M903" s="28"/>
      <c r="N903" s="29" t="n">
        <f aca="false">IF(AND(ISNUMBER(M903),L903&gt;0),M903/L903,IF($B903=$B902,IF(N902=0,1,N902),1))</f>
        <v>1.90909090909091</v>
      </c>
      <c r="O903" s="30" t="n">
        <f aca="false">IF(AND(ISNUMBER(M903),L903&gt;0),M903,L903*N903)</f>
        <v>0</v>
      </c>
      <c r="P903" s="28" t="n">
        <v>0</v>
      </c>
      <c r="Q903" s="28"/>
      <c r="R903" s="29" t="n">
        <f aca="false">IF(AND(ISNUMBER(Q903),P903&gt;0),Q903/P903,IF($B903=$B902,IF(R902=0,1,R902),1))</f>
        <v>1.5954415954416</v>
      </c>
      <c r="S903" s="30" t="n">
        <f aca="false">IF(AND(ISNUMBER(Q903),P903&gt;0),Q903,P903*R903)</f>
        <v>0</v>
      </c>
      <c r="T903" s="31" t="n">
        <f aca="false">DAY(EOMONTH(C903,0))</f>
        <v>30</v>
      </c>
    </row>
    <row r="904" customFormat="false" ht="15" hidden="false" customHeight="false" outlineLevel="0" collapsed="false">
      <c r="A904" s="26" t="s">
        <v>89</v>
      </c>
      <c r="B904" s="26" t="s">
        <v>53</v>
      </c>
      <c r="C904" s="27" t="n">
        <v>40452</v>
      </c>
      <c r="D904" s="28" t="n">
        <v>0</v>
      </c>
      <c r="E904" s="28"/>
      <c r="F904" s="29" t="n">
        <f aca="false">IF(AND(ISNUMBER(E904),D904&gt;0),E904/D904,IF($B904=$B903,IF(F903=0,1,F903),1))</f>
        <v>1.5954415954416</v>
      </c>
      <c r="G904" s="30" t="n">
        <f aca="false">IF(AND(ISNUMBER(E904),D904&gt;0),E904,D904*F904)</f>
        <v>0</v>
      </c>
      <c r="H904" s="28" t="n">
        <v>0</v>
      </c>
      <c r="I904" s="28"/>
      <c r="J904" s="29" t="n">
        <f aca="false">IF(AND(ISNUMBER(I904),H904&gt;0),I904/H904,IF($B904=$B903,IF(J903=0,1,J903),1))</f>
        <v>1.5377990430622</v>
      </c>
      <c r="K904" s="30" t="n">
        <f aca="false">IF(AND(ISNUMBER(I904),H904&gt;0),I904,H904*J904)</f>
        <v>0</v>
      </c>
      <c r="L904" s="28" t="n">
        <v>0</v>
      </c>
      <c r="M904" s="28"/>
      <c r="N904" s="29" t="n">
        <f aca="false">IF(AND(ISNUMBER(M904),L904&gt;0),M904/L904,IF($B904=$B903,IF(N903=0,1,N903),1))</f>
        <v>1.90909090909091</v>
      </c>
      <c r="O904" s="30" t="n">
        <f aca="false">IF(AND(ISNUMBER(M904),L904&gt;0),M904,L904*N904)</f>
        <v>0</v>
      </c>
      <c r="P904" s="28" t="n">
        <v>0</v>
      </c>
      <c r="Q904" s="28"/>
      <c r="R904" s="29" t="n">
        <f aca="false">IF(AND(ISNUMBER(Q904),P904&gt;0),Q904/P904,IF($B904=$B903,IF(R903=0,1,R903),1))</f>
        <v>1.5954415954416</v>
      </c>
      <c r="S904" s="30" t="n">
        <f aca="false">IF(AND(ISNUMBER(Q904),P904&gt;0),Q904,P904*R904)</f>
        <v>0</v>
      </c>
      <c r="T904" s="31" t="n">
        <f aca="false">DAY(EOMONTH(C904,0))</f>
        <v>31</v>
      </c>
    </row>
    <row r="905" customFormat="false" ht="15" hidden="false" customHeight="false" outlineLevel="0" collapsed="false">
      <c r="A905" s="26" t="s">
        <v>89</v>
      </c>
      <c r="B905" s="26" t="s">
        <v>53</v>
      </c>
      <c r="C905" s="27" t="n">
        <v>40483</v>
      </c>
      <c r="D905" s="28" t="n">
        <v>0</v>
      </c>
      <c r="E905" s="28"/>
      <c r="F905" s="29" t="n">
        <f aca="false">IF(AND(ISNUMBER(E905),D905&gt;0),E905/D905,IF($B905=$B904,IF(F904=0,1,F904),1))</f>
        <v>1.5954415954416</v>
      </c>
      <c r="G905" s="30" t="n">
        <f aca="false">IF(AND(ISNUMBER(E905),D905&gt;0),E905,D905*F905)</f>
        <v>0</v>
      </c>
      <c r="H905" s="28" t="n">
        <v>0</v>
      </c>
      <c r="I905" s="28"/>
      <c r="J905" s="29" t="n">
        <f aca="false">IF(AND(ISNUMBER(I905),H905&gt;0),I905/H905,IF($B905=$B904,IF(J904=0,1,J904),1))</f>
        <v>1.5377990430622</v>
      </c>
      <c r="K905" s="30" t="n">
        <f aca="false">IF(AND(ISNUMBER(I905),H905&gt;0),I905,H905*J905)</f>
        <v>0</v>
      </c>
      <c r="L905" s="28" t="n">
        <v>0</v>
      </c>
      <c r="M905" s="28"/>
      <c r="N905" s="29" t="n">
        <f aca="false">IF(AND(ISNUMBER(M905),L905&gt;0),M905/L905,IF($B905=$B904,IF(N904=0,1,N904),1))</f>
        <v>1.90909090909091</v>
      </c>
      <c r="O905" s="30" t="n">
        <f aca="false">IF(AND(ISNUMBER(M905),L905&gt;0),M905,L905*N905)</f>
        <v>0</v>
      </c>
      <c r="P905" s="28" t="n">
        <v>0</v>
      </c>
      <c r="Q905" s="28"/>
      <c r="R905" s="29" t="n">
        <f aca="false">IF(AND(ISNUMBER(Q905),P905&gt;0),Q905/P905,IF($B905=$B904,IF(R904=0,1,R904),1))</f>
        <v>1.5954415954416</v>
      </c>
      <c r="S905" s="30" t="n">
        <f aca="false">IF(AND(ISNUMBER(Q905),P905&gt;0),Q905,P905*R905)</f>
        <v>0</v>
      </c>
      <c r="T905" s="31" t="n">
        <f aca="false">DAY(EOMONTH(C905,0))</f>
        <v>30</v>
      </c>
    </row>
    <row r="906" customFormat="false" ht="15" hidden="false" customHeight="false" outlineLevel="0" collapsed="false">
      <c r="A906" s="26" t="s">
        <v>89</v>
      </c>
      <c r="B906" s="26" t="s">
        <v>53</v>
      </c>
      <c r="C906" s="27" t="n">
        <v>40513</v>
      </c>
      <c r="D906" s="28" t="n">
        <v>0</v>
      </c>
      <c r="E906" s="28"/>
      <c r="F906" s="29" t="n">
        <f aca="false">IF(AND(ISNUMBER(E906),D906&gt;0),E906/D906,IF($B906=$B905,IF(F905=0,1,F905),1))</f>
        <v>1.5954415954416</v>
      </c>
      <c r="G906" s="30" t="n">
        <f aca="false">IF(AND(ISNUMBER(E906),D906&gt;0),E906,D906*F906)</f>
        <v>0</v>
      </c>
      <c r="H906" s="28" t="n">
        <v>0</v>
      </c>
      <c r="I906" s="28"/>
      <c r="J906" s="29" t="n">
        <f aca="false">IF(AND(ISNUMBER(I906),H906&gt;0),I906/H906,IF($B906=$B905,IF(J905=0,1,J905),1))</f>
        <v>1.5377990430622</v>
      </c>
      <c r="K906" s="30" t="n">
        <f aca="false">IF(AND(ISNUMBER(I906),H906&gt;0),I906,H906*J906)</f>
        <v>0</v>
      </c>
      <c r="L906" s="28" t="n">
        <v>0</v>
      </c>
      <c r="M906" s="28"/>
      <c r="N906" s="29" t="n">
        <f aca="false">IF(AND(ISNUMBER(M906),L906&gt;0),M906/L906,IF($B906=$B905,IF(N905=0,1,N905),1))</f>
        <v>1.90909090909091</v>
      </c>
      <c r="O906" s="30" t="n">
        <f aca="false">IF(AND(ISNUMBER(M906),L906&gt;0),M906,L906*N906)</f>
        <v>0</v>
      </c>
      <c r="P906" s="28" t="n">
        <v>0</v>
      </c>
      <c r="Q906" s="28"/>
      <c r="R906" s="29" t="n">
        <f aca="false">IF(AND(ISNUMBER(Q906),P906&gt;0),Q906/P906,IF($B906=$B905,IF(R905=0,1,R905),1))</f>
        <v>1.5954415954416</v>
      </c>
      <c r="S906" s="30" t="n">
        <f aca="false">IF(AND(ISNUMBER(Q906),P906&gt;0),Q906,P906*R906)</f>
        <v>0</v>
      </c>
      <c r="T906" s="31" t="n">
        <f aca="false">DAY(EOMONTH(C906,0))</f>
        <v>31</v>
      </c>
    </row>
    <row r="907" customFormat="false" ht="15" hidden="false" customHeight="false" outlineLevel="0" collapsed="false">
      <c r="A907" s="26" t="s">
        <v>89</v>
      </c>
      <c r="B907" s="26" t="s">
        <v>53</v>
      </c>
      <c r="C907" s="27" t="n">
        <v>40544</v>
      </c>
      <c r="D907" s="28" t="n">
        <v>0</v>
      </c>
      <c r="E907" s="28"/>
      <c r="F907" s="29" t="n">
        <f aca="false">IF(AND(ISNUMBER(E907),D907&gt;0),E907/D907,IF($B907=$B906,IF(F906=0,1,F906),1))</f>
        <v>1.5954415954416</v>
      </c>
      <c r="G907" s="30" t="n">
        <f aca="false">IF(AND(ISNUMBER(E907),D907&gt;0),E907,D907*F907)</f>
        <v>0</v>
      </c>
      <c r="H907" s="28" t="n">
        <v>0</v>
      </c>
      <c r="I907" s="28"/>
      <c r="J907" s="29" t="n">
        <f aca="false">IF(AND(ISNUMBER(I907),H907&gt;0),I907/H907,IF($B907=$B906,IF(J906=0,1,J906),1))</f>
        <v>1.5377990430622</v>
      </c>
      <c r="K907" s="30" t="n">
        <f aca="false">IF(AND(ISNUMBER(I907),H907&gt;0),I907,H907*J907)</f>
        <v>0</v>
      </c>
      <c r="L907" s="28" t="n">
        <v>0</v>
      </c>
      <c r="M907" s="28"/>
      <c r="N907" s="29" t="n">
        <f aca="false">IF(AND(ISNUMBER(M907),L907&gt;0),M907/L907,IF($B907=$B906,IF(N906=0,1,N906),1))</f>
        <v>1.90909090909091</v>
      </c>
      <c r="O907" s="30" t="n">
        <f aca="false">IF(AND(ISNUMBER(M907),L907&gt;0),M907,L907*N907)</f>
        <v>0</v>
      </c>
      <c r="P907" s="28" t="n">
        <v>0</v>
      </c>
      <c r="Q907" s="28"/>
      <c r="R907" s="29" t="n">
        <f aca="false">IF(AND(ISNUMBER(Q907),P907&gt;0),Q907/P907,IF($B907=$B906,IF(R906=0,1,R906),1))</f>
        <v>1.5954415954416</v>
      </c>
      <c r="S907" s="30" t="n">
        <f aca="false">IF(AND(ISNUMBER(Q907),P907&gt;0),Q907,P907*R907)</f>
        <v>0</v>
      </c>
      <c r="T907" s="31" t="n">
        <f aca="false">DAY(EOMONTH(C907,0))</f>
        <v>31</v>
      </c>
    </row>
    <row r="908" customFormat="false" ht="15" hidden="false" customHeight="false" outlineLevel="0" collapsed="false">
      <c r="A908" s="26" t="s">
        <v>89</v>
      </c>
      <c r="B908" s="26" t="s">
        <v>53</v>
      </c>
      <c r="C908" s="27" t="n">
        <v>40575</v>
      </c>
      <c r="D908" s="28" t="n">
        <v>0</v>
      </c>
      <c r="E908" s="28"/>
      <c r="F908" s="29" t="n">
        <f aca="false">IF(AND(ISNUMBER(E908),D908&gt;0),E908/D908,IF($B908=$B907,IF(F907=0,1,F907),1))</f>
        <v>1.5954415954416</v>
      </c>
      <c r="G908" s="30" t="n">
        <f aca="false">IF(AND(ISNUMBER(E908),D908&gt;0),E908,D908*F908)</f>
        <v>0</v>
      </c>
      <c r="H908" s="28" t="n">
        <v>0</v>
      </c>
      <c r="I908" s="28"/>
      <c r="J908" s="29" t="n">
        <f aca="false">IF(AND(ISNUMBER(I908),H908&gt;0),I908/H908,IF($B908=$B907,IF(J907=0,1,J907),1))</f>
        <v>1.5377990430622</v>
      </c>
      <c r="K908" s="30" t="n">
        <f aca="false">IF(AND(ISNUMBER(I908),H908&gt;0),I908,H908*J908)</f>
        <v>0</v>
      </c>
      <c r="L908" s="28" t="n">
        <v>0</v>
      </c>
      <c r="M908" s="28"/>
      <c r="N908" s="29" t="n">
        <f aca="false">IF(AND(ISNUMBER(M908),L908&gt;0),M908/L908,IF($B908=$B907,IF(N907=0,1,N907),1))</f>
        <v>1.90909090909091</v>
      </c>
      <c r="O908" s="30" t="n">
        <f aca="false">IF(AND(ISNUMBER(M908),L908&gt;0),M908,L908*N908)</f>
        <v>0</v>
      </c>
      <c r="P908" s="28" t="n">
        <v>0</v>
      </c>
      <c r="Q908" s="28"/>
      <c r="R908" s="29" t="n">
        <f aca="false">IF(AND(ISNUMBER(Q908),P908&gt;0),Q908/P908,IF($B908=$B907,IF(R907=0,1,R907),1))</f>
        <v>1.5954415954416</v>
      </c>
      <c r="S908" s="30" t="n">
        <f aca="false">IF(AND(ISNUMBER(Q908),P908&gt;0),Q908,P908*R908)</f>
        <v>0</v>
      </c>
      <c r="T908" s="31" t="n">
        <f aca="false">DAY(EOMONTH(C908,0))</f>
        <v>28</v>
      </c>
    </row>
    <row r="909" customFormat="false" ht="15" hidden="false" customHeight="false" outlineLevel="0" collapsed="false">
      <c r="A909" s="26" t="s">
        <v>89</v>
      </c>
      <c r="B909" s="26" t="s">
        <v>53</v>
      </c>
      <c r="C909" s="27" t="n">
        <v>40603</v>
      </c>
      <c r="D909" s="28" t="n">
        <v>0</v>
      </c>
      <c r="E909" s="28"/>
      <c r="F909" s="29" t="n">
        <f aca="false">IF(AND(ISNUMBER(E909),D909&gt;0),E909/D909,IF($B909=$B908,IF(F908=0,1,F908),1))</f>
        <v>1.5954415954416</v>
      </c>
      <c r="G909" s="30" t="n">
        <f aca="false">IF(AND(ISNUMBER(E909),D909&gt;0),E909,D909*F909)</f>
        <v>0</v>
      </c>
      <c r="H909" s="28" t="n">
        <v>0</v>
      </c>
      <c r="I909" s="28"/>
      <c r="J909" s="29" t="n">
        <f aca="false">IF(AND(ISNUMBER(I909),H909&gt;0),I909/H909,IF($B909=$B908,IF(J908=0,1,J908),1))</f>
        <v>1.5377990430622</v>
      </c>
      <c r="K909" s="30" t="n">
        <f aca="false">IF(AND(ISNUMBER(I909),H909&gt;0),I909,H909*J909)</f>
        <v>0</v>
      </c>
      <c r="L909" s="28" t="n">
        <v>0</v>
      </c>
      <c r="M909" s="28"/>
      <c r="N909" s="29" t="n">
        <f aca="false">IF(AND(ISNUMBER(M909),L909&gt;0),M909/L909,IF($B909=$B908,IF(N908=0,1,N908),1))</f>
        <v>1.90909090909091</v>
      </c>
      <c r="O909" s="30" t="n">
        <f aca="false">IF(AND(ISNUMBER(M909),L909&gt;0),M909,L909*N909)</f>
        <v>0</v>
      </c>
      <c r="P909" s="28" t="n">
        <v>0</v>
      </c>
      <c r="Q909" s="28"/>
      <c r="R909" s="29" t="n">
        <f aca="false">IF(AND(ISNUMBER(Q909),P909&gt;0),Q909/P909,IF($B909=$B908,IF(R908=0,1,R908),1))</f>
        <v>1.5954415954416</v>
      </c>
      <c r="S909" s="30" t="n">
        <f aca="false">IF(AND(ISNUMBER(Q909),P909&gt;0),Q909,P909*R909)</f>
        <v>0</v>
      </c>
      <c r="T909" s="31" t="n">
        <f aca="false">DAY(EOMONTH(C909,0))</f>
        <v>31</v>
      </c>
    </row>
    <row r="910" customFormat="false" ht="15" hidden="false" customHeight="false" outlineLevel="0" collapsed="false">
      <c r="A910" s="26" t="s">
        <v>89</v>
      </c>
      <c r="B910" s="26" t="s">
        <v>53</v>
      </c>
      <c r="C910" s="27" t="n">
        <v>40634</v>
      </c>
      <c r="D910" s="28" t="n">
        <v>0</v>
      </c>
      <c r="E910" s="28"/>
      <c r="F910" s="29" t="n">
        <f aca="false">IF(AND(ISNUMBER(E910),D910&gt;0),E910/D910,IF($B910=$B909,IF(F909=0,1,F909),1))</f>
        <v>1.5954415954416</v>
      </c>
      <c r="G910" s="30" t="n">
        <f aca="false">IF(AND(ISNUMBER(E910),D910&gt;0),E910,D910*F910)</f>
        <v>0</v>
      </c>
      <c r="H910" s="28" t="n">
        <v>0</v>
      </c>
      <c r="I910" s="28"/>
      <c r="J910" s="29" t="n">
        <f aca="false">IF(AND(ISNUMBER(I910),H910&gt;0),I910/H910,IF($B910=$B909,IF(J909=0,1,J909),1))</f>
        <v>1.5377990430622</v>
      </c>
      <c r="K910" s="30" t="n">
        <f aca="false">IF(AND(ISNUMBER(I910),H910&gt;0),I910,H910*J910)</f>
        <v>0</v>
      </c>
      <c r="L910" s="28" t="n">
        <v>0</v>
      </c>
      <c r="M910" s="28"/>
      <c r="N910" s="29" t="n">
        <f aca="false">IF(AND(ISNUMBER(M910),L910&gt;0),M910/L910,IF($B910=$B909,IF(N909=0,1,N909),1))</f>
        <v>1.90909090909091</v>
      </c>
      <c r="O910" s="30" t="n">
        <f aca="false">IF(AND(ISNUMBER(M910),L910&gt;0),M910,L910*N910)</f>
        <v>0</v>
      </c>
      <c r="P910" s="28" t="n">
        <v>0</v>
      </c>
      <c r="Q910" s="28"/>
      <c r="R910" s="29" t="n">
        <f aca="false">IF(AND(ISNUMBER(Q910),P910&gt;0),Q910/P910,IF($B910=$B909,IF(R909=0,1,R909),1))</f>
        <v>1.5954415954416</v>
      </c>
      <c r="S910" s="30" t="n">
        <f aca="false">IF(AND(ISNUMBER(Q910),P910&gt;0),Q910,P910*R910)</f>
        <v>0</v>
      </c>
      <c r="T910" s="31" t="n">
        <f aca="false">DAY(EOMONTH(C910,0))</f>
        <v>30</v>
      </c>
    </row>
    <row r="911" customFormat="false" ht="15" hidden="false" customHeight="false" outlineLevel="0" collapsed="false">
      <c r="A911" s="26" t="s">
        <v>89</v>
      </c>
      <c r="B911" s="26" t="s">
        <v>53</v>
      </c>
      <c r="C911" s="27" t="n">
        <v>40664</v>
      </c>
      <c r="D911" s="28" t="n">
        <v>0</v>
      </c>
      <c r="E911" s="28"/>
      <c r="F911" s="29" t="n">
        <f aca="false">IF(AND(ISNUMBER(E911),D911&gt;0),E911/D911,IF($B911=$B910,IF(F910=0,1,F910),1))</f>
        <v>1.5954415954416</v>
      </c>
      <c r="G911" s="30" t="n">
        <f aca="false">IF(AND(ISNUMBER(E911),D911&gt;0),E911,D911*F911)</f>
        <v>0</v>
      </c>
      <c r="H911" s="28" t="n">
        <v>0</v>
      </c>
      <c r="I911" s="28"/>
      <c r="J911" s="29" t="n">
        <f aca="false">IF(AND(ISNUMBER(I911),H911&gt;0),I911/H911,IF($B911=$B910,IF(J910=0,1,J910),1))</f>
        <v>1.5377990430622</v>
      </c>
      <c r="K911" s="30" t="n">
        <f aca="false">IF(AND(ISNUMBER(I911),H911&gt;0),I911,H911*J911)</f>
        <v>0</v>
      </c>
      <c r="L911" s="28" t="n">
        <v>0</v>
      </c>
      <c r="M911" s="28"/>
      <c r="N911" s="29" t="n">
        <f aca="false">IF(AND(ISNUMBER(M911),L911&gt;0),M911/L911,IF($B911=$B910,IF(N910=0,1,N910),1))</f>
        <v>1.90909090909091</v>
      </c>
      <c r="O911" s="30" t="n">
        <f aca="false">IF(AND(ISNUMBER(M911),L911&gt;0),M911,L911*N911)</f>
        <v>0</v>
      </c>
      <c r="P911" s="28" t="n">
        <v>0</v>
      </c>
      <c r="Q911" s="28"/>
      <c r="R911" s="29" t="n">
        <f aca="false">IF(AND(ISNUMBER(Q911),P911&gt;0),Q911/P911,IF($B911=$B910,IF(R910=0,1,R910),1))</f>
        <v>1.5954415954416</v>
      </c>
      <c r="S911" s="30" t="n">
        <f aca="false">IF(AND(ISNUMBER(Q911),P911&gt;0),Q911,P911*R911)</f>
        <v>0</v>
      </c>
      <c r="T911" s="31" t="n">
        <f aca="false">DAY(EOMONTH(C911,0))</f>
        <v>31</v>
      </c>
    </row>
    <row r="912" customFormat="false" ht="15" hidden="false" customHeight="false" outlineLevel="0" collapsed="false">
      <c r="A912" s="26" t="s">
        <v>89</v>
      </c>
      <c r="B912" s="26" t="s">
        <v>53</v>
      </c>
      <c r="C912" s="27" t="n">
        <v>40695</v>
      </c>
      <c r="D912" s="28" t="n">
        <v>0</v>
      </c>
      <c r="E912" s="28"/>
      <c r="F912" s="29" t="n">
        <f aca="false">IF(AND(ISNUMBER(E912),D912&gt;0),E912/D912,IF($B912=$B911,IF(F911=0,1,F911),1))</f>
        <v>1.5954415954416</v>
      </c>
      <c r="G912" s="30" t="n">
        <f aca="false">IF(AND(ISNUMBER(E912),D912&gt;0),E912,D912*F912)</f>
        <v>0</v>
      </c>
      <c r="H912" s="28" t="n">
        <v>0</v>
      </c>
      <c r="I912" s="28"/>
      <c r="J912" s="29" t="n">
        <f aca="false">IF(AND(ISNUMBER(I912),H912&gt;0),I912/H912,IF($B912=$B911,IF(J911=0,1,J911),1))</f>
        <v>1.5377990430622</v>
      </c>
      <c r="K912" s="30" t="n">
        <f aca="false">IF(AND(ISNUMBER(I912),H912&gt;0),I912,H912*J912)</f>
        <v>0</v>
      </c>
      <c r="L912" s="28" t="n">
        <v>0</v>
      </c>
      <c r="M912" s="28"/>
      <c r="N912" s="29" t="n">
        <f aca="false">IF(AND(ISNUMBER(M912),L912&gt;0),M912/L912,IF($B912=$B911,IF(N911=0,1,N911),1))</f>
        <v>1.90909090909091</v>
      </c>
      <c r="O912" s="30" t="n">
        <f aca="false">IF(AND(ISNUMBER(M912),L912&gt;0),M912,L912*N912)</f>
        <v>0</v>
      </c>
      <c r="P912" s="28" t="n">
        <v>0</v>
      </c>
      <c r="Q912" s="28"/>
      <c r="R912" s="29" t="n">
        <f aca="false">IF(AND(ISNUMBER(Q912),P912&gt;0),Q912/P912,IF($B912=$B911,IF(R911=0,1,R911),1))</f>
        <v>1.5954415954416</v>
      </c>
      <c r="S912" s="30" t="n">
        <f aca="false">IF(AND(ISNUMBER(Q912),P912&gt;0),Q912,P912*R912)</f>
        <v>0</v>
      </c>
      <c r="T912" s="31" t="n">
        <f aca="false">DAY(EOMONTH(C912,0))</f>
        <v>30</v>
      </c>
    </row>
    <row r="913" customFormat="false" ht="15" hidden="false" customHeight="false" outlineLevel="0" collapsed="false">
      <c r="A913" s="26" t="s">
        <v>89</v>
      </c>
      <c r="B913" s="26" t="s">
        <v>53</v>
      </c>
      <c r="C913" s="27" t="n">
        <v>40725</v>
      </c>
      <c r="D913" s="28" t="n">
        <v>0</v>
      </c>
      <c r="E913" s="28"/>
      <c r="F913" s="29" t="n">
        <f aca="false">IF(AND(ISNUMBER(E913),D913&gt;0),E913/D913,IF($B913=$B912,IF(F912=0,1,F912),1))</f>
        <v>1.5954415954416</v>
      </c>
      <c r="G913" s="30" t="n">
        <f aca="false">IF(AND(ISNUMBER(E913),D913&gt;0),E913,D913*F913)</f>
        <v>0</v>
      </c>
      <c r="H913" s="28" t="n">
        <v>0</v>
      </c>
      <c r="I913" s="28"/>
      <c r="J913" s="29" t="n">
        <f aca="false">IF(AND(ISNUMBER(I913),H913&gt;0),I913/H913,IF($B913=$B912,IF(J912=0,1,J912),1))</f>
        <v>1.5377990430622</v>
      </c>
      <c r="K913" s="30" t="n">
        <f aca="false">IF(AND(ISNUMBER(I913),H913&gt;0),I913,H913*J913)</f>
        <v>0</v>
      </c>
      <c r="L913" s="28" t="n">
        <v>0</v>
      </c>
      <c r="M913" s="28"/>
      <c r="N913" s="29" t="n">
        <f aca="false">IF(AND(ISNUMBER(M913),L913&gt;0),M913/L913,IF($B913=$B912,IF(N912=0,1,N912),1))</f>
        <v>1.90909090909091</v>
      </c>
      <c r="O913" s="30" t="n">
        <f aca="false">IF(AND(ISNUMBER(M913),L913&gt;0),M913,L913*N913)</f>
        <v>0</v>
      </c>
      <c r="P913" s="28" t="n">
        <v>0</v>
      </c>
      <c r="Q913" s="28"/>
      <c r="R913" s="29" t="n">
        <f aca="false">IF(AND(ISNUMBER(Q913),P913&gt;0),Q913/P913,IF($B913=$B912,IF(R912=0,1,R912),1))</f>
        <v>1.5954415954416</v>
      </c>
      <c r="S913" s="30" t="n">
        <f aca="false">IF(AND(ISNUMBER(Q913),P913&gt;0),Q913,P913*R913)</f>
        <v>0</v>
      </c>
      <c r="T913" s="31" t="n">
        <f aca="false">DAY(EOMONTH(C913,0))</f>
        <v>31</v>
      </c>
    </row>
    <row r="914" customFormat="false" ht="15" hidden="false" customHeight="false" outlineLevel="0" collapsed="false">
      <c r="A914" s="26" t="s">
        <v>89</v>
      </c>
      <c r="B914" s="26" t="s">
        <v>53</v>
      </c>
      <c r="C914" s="27" t="n">
        <v>40756</v>
      </c>
      <c r="D914" s="28" t="n">
        <v>0</v>
      </c>
      <c r="E914" s="28"/>
      <c r="F914" s="29" t="n">
        <f aca="false">IF(AND(ISNUMBER(E914),D914&gt;0),E914/D914,IF($B914=$B913,IF(F913=0,1,F913),1))</f>
        <v>1.5954415954416</v>
      </c>
      <c r="G914" s="30" t="n">
        <f aca="false">IF(AND(ISNUMBER(E914),D914&gt;0),E914,D914*F914)</f>
        <v>0</v>
      </c>
      <c r="H914" s="28" t="n">
        <v>0</v>
      </c>
      <c r="I914" s="28"/>
      <c r="J914" s="29" t="n">
        <f aca="false">IF(AND(ISNUMBER(I914),H914&gt;0),I914/H914,IF($B914=$B913,IF(J913=0,1,J913),1))</f>
        <v>1.5377990430622</v>
      </c>
      <c r="K914" s="30" t="n">
        <f aca="false">IF(AND(ISNUMBER(I914),H914&gt;0),I914,H914*J914)</f>
        <v>0</v>
      </c>
      <c r="L914" s="28" t="n">
        <v>0</v>
      </c>
      <c r="M914" s="28"/>
      <c r="N914" s="29" t="n">
        <f aca="false">IF(AND(ISNUMBER(M914),L914&gt;0),M914/L914,IF($B914=$B913,IF(N913=0,1,N913),1))</f>
        <v>1.90909090909091</v>
      </c>
      <c r="O914" s="30" t="n">
        <f aca="false">IF(AND(ISNUMBER(M914),L914&gt;0),M914,L914*N914)</f>
        <v>0</v>
      </c>
      <c r="P914" s="28" t="n">
        <v>0</v>
      </c>
      <c r="Q914" s="28"/>
      <c r="R914" s="29" t="n">
        <f aca="false">IF(AND(ISNUMBER(Q914),P914&gt;0),Q914/P914,IF($B914=$B913,IF(R913=0,1,R913),1))</f>
        <v>1.5954415954416</v>
      </c>
      <c r="S914" s="30" t="n">
        <f aca="false">IF(AND(ISNUMBER(Q914),P914&gt;0),Q914,P914*R914)</f>
        <v>0</v>
      </c>
      <c r="T914" s="31" t="n">
        <f aca="false">DAY(EOMONTH(C914,0))</f>
        <v>31</v>
      </c>
    </row>
    <row r="915" customFormat="false" ht="15" hidden="false" customHeight="false" outlineLevel="0" collapsed="false">
      <c r="A915" s="26" t="s">
        <v>89</v>
      </c>
      <c r="B915" s="26" t="s">
        <v>53</v>
      </c>
      <c r="C915" s="27" t="n">
        <v>40787</v>
      </c>
      <c r="D915" s="28" t="n">
        <v>0</v>
      </c>
      <c r="E915" s="28"/>
      <c r="F915" s="29" t="n">
        <f aca="false">IF(AND(ISNUMBER(E915),D915&gt;0),E915/D915,IF($B915=$B914,IF(F914=0,1,F914),1))</f>
        <v>1.5954415954416</v>
      </c>
      <c r="G915" s="30" t="n">
        <f aca="false">IF(AND(ISNUMBER(E915),D915&gt;0),E915,D915*F915)</f>
        <v>0</v>
      </c>
      <c r="H915" s="28" t="n">
        <v>0</v>
      </c>
      <c r="I915" s="28"/>
      <c r="J915" s="29" t="n">
        <f aca="false">IF(AND(ISNUMBER(I915),H915&gt;0),I915/H915,IF($B915=$B914,IF(J914=0,1,J914),1))</f>
        <v>1.5377990430622</v>
      </c>
      <c r="K915" s="30" t="n">
        <f aca="false">IF(AND(ISNUMBER(I915),H915&gt;0),I915,H915*J915)</f>
        <v>0</v>
      </c>
      <c r="L915" s="28" t="n">
        <v>0</v>
      </c>
      <c r="M915" s="28"/>
      <c r="N915" s="29" t="n">
        <f aca="false">IF(AND(ISNUMBER(M915),L915&gt;0),M915/L915,IF($B915=$B914,IF(N914=0,1,N914),1))</f>
        <v>1.90909090909091</v>
      </c>
      <c r="O915" s="30" t="n">
        <f aca="false">IF(AND(ISNUMBER(M915),L915&gt;0),M915,L915*N915)</f>
        <v>0</v>
      </c>
      <c r="P915" s="28" t="n">
        <v>0</v>
      </c>
      <c r="Q915" s="28"/>
      <c r="R915" s="29" t="n">
        <f aca="false">IF(AND(ISNUMBER(Q915),P915&gt;0),Q915/P915,IF($B915=$B914,IF(R914=0,1,R914),1))</f>
        <v>1.5954415954416</v>
      </c>
      <c r="S915" s="30" t="n">
        <f aca="false">IF(AND(ISNUMBER(Q915),P915&gt;0),Q915,P915*R915)</f>
        <v>0</v>
      </c>
      <c r="T915" s="31" t="n">
        <f aca="false">DAY(EOMONTH(C915,0))</f>
        <v>30</v>
      </c>
    </row>
    <row r="916" customFormat="false" ht="15" hidden="false" customHeight="false" outlineLevel="0" collapsed="false">
      <c r="A916" s="26" t="s">
        <v>89</v>
      </c>
      <c r="B916" s="26" t="s">
        <v>53</v>
      </c>
      <c r="C916" s="27" t="n">
        <v>40817</v>
      </c>
      <c r="D916" s="28" t="n">
        <v>0</v>
      </c>
      <c r="E916" s="28"/>
      <c r="F916" s="29" t="n">
        <f aca="false">IF(AND(ISNUMBER(E916),D916&gt;0),E916/D916,IF($B916=$B915,IF(F915=0,1,F915),1))</f>
        <v>1.5954415954416</v>
      </c>
      <c r="G916" s="30" t="n">
        <f aca="false">IF(AND(ISNUMBER(E916),D916&gt;0),E916,D916*F916)</f>
        <v>0</v>
      </c>
      <c r="H916" s="28" t="n">
        <v>0</v>
      </c>
      <c r="I916" s="28"/>
      <c r="J916" s="29" t="n">
        <f aca="false">IF(AND(ISNUMBER(I916),H916&gt;0),I916/H916,IF($B916=$B915,IF(J915=0,1,J915),1))</f>
        <v>1.5377990430622</v>
      </c>
      <c r="K916" s="30" t="n">
        <f aca="false">IF(AND(ISNUMBER(I916),H916&gt;0),I916,H916*J916)</f>
        <v>0</v>
      </c>
      <c r="L916" s="28" t="n">
        <v>0</v>
      </c>
      <c r="M916" s="28"/>
      <c r="N916" s="29" t="n">
        <f aca="false">IF(AND(ISNUMBER(M916),L916&gt;0),M916/L916,IF($B916=$B915,IF(N915=0,1,N915),1))</f>
        <v>1.90909090909091</v>
      </c>
      <c r="O916" s="30" t="n">
        <f aca="false">IF(AND(ISNUMBER(M916),L916&gt;0),M916,L916*N916)</f>
        <v>0</v>
      </c>
      <c r="P916" s="28" t="n">
        <v>0</v>
      </c>
      <c r="Q916" s="28"/>
      <c r="R916" s="29" t="n">
        <f aca="false">IF(AND(ISNUMBER(Q916),P916&gt;0),Q916/P916,IF($B916=$B915,IF(R915=0,1,R915),1))</f>
        <v>1.5954415954416</v>
      </c>
      <c r="S916" s="30" t="n">
        <f aca="false">IF(AND(ISNUMBER(Q916),P916&gt;0),Q916,P916*R916)</f>
        <v>0</v>
      </c>
      <c r="T916" s="31" t="n">
        <f aca="false">DAY(EOMONTH(C916,0))</f>
        <v>31</v>
      </c>
    </row>
    <row r="917" customFormat="false" ht="15" hidden="false" customHeight="false" outlineLevel="0" collapsed="false">
      <c r="A917" s="26" t="s">
        <v>89</v>
      </c>
      <c r="B917" s="26" t="s">
        <v>53</v>
      </c>
      <c r="C917" s="27" t="n">
        <v>40848</v>
      </c>
      <c r="D917" s="28" t="n">
        <v>0</v>
      </c>
      <c r="E917" s="28"/>
      <c r="F917" s="29" t="n">
        <f aca="false">IF(AND(ISNUMBER(E917),D917&gt;0),E917/D917,IF($B917=$B916,IF(F916=0,1,F916),1))</f>
        <v>1.5954415954416</v>
      </c>
      <c r="G917" s="30" t="n">
        <f aca="false">IF(AND(ISNUMBER(E917),D917&gt;0),E917,D917*F917)</f>
        <v>0</v>
      </c>
      <c r="H917" s="28" t="n">
        <v>0</v>
      </c>
      <c r="I917" s="28"/>
      <c r="J917" s="29" t="n">
        <f aca="false">IF(AND(ISNUMBER(I917),H917&gt;0),I917/H917,IF($B917=$B916,IF(J916=0,1,J916),1))</f>
        <v>1.5377990430622</v>
      </c>
      <c r="K917" s="30" t="n">
        <f aca="false">IF(AND(ISNUMBER(I917),H917&gt;0),I917,H917*J917)</f>
        <v>0</v>
      </c>
      <c r="L917" s="28" t="n">
        <v>0</v>
      </c>
      <c r="M917" s="28"/>
      <c r="N917" s="29" t="n">
        <f aca="false">IF(AND(ISNUMBER(M917),L917&gt;0),M917/L917,IF($B917=$B916,IF(N916=0,1,N916),1))</f>
        <v>1.90909090909091</v>
      </c>
      <c r="O917" s="30" t="n">
        <f aca="false">IF(AND(ISNUMBER(M917),L917&gt;0),M917,L917*N917)</f>
        <v>0</v>
      </c>
      <c r="P917" s="28" t="n">
        <v>0</v>
      </c>
      <c r="Q917" s="28"/>
      <c r="R917" s="29" t="n">
        <f aca="false">IF(AND(ISNUMBER(Q917),P917&gt;0),Q917/P917,IF($B917=$B916,IF(R916=0,1,R916),1))</f>
        <v>1.5954415954416</v>
      </c>
      <c r="S917" s="30" t="n">
        <f aca="false">IF(AND(ISNUMBER(Q917),P917&gt;0),Q917,P917*R917)</f>
        <v>0</v>
      </c>
      <c r="T917" s="31" t="n">
        <f aca="false">DAY(EOMONTH(C917,0))</f>
        <v>30</v>
      </c>
    </row>
    <row r="918" customFormat="false" ht="15" hidden="false" customHeight="false" outlineLevel="0" collapsed="false">
      <c r="A918" s="26" t="s">
        <v>89</v>
      </c>
      <c r="B918" s="26" t="s">
        <v>53</v>
      </c>
      <c r="C918" s="27" t="n">
        <v>40878</v>
      </c>
      <c r="D918" s="28" t="n">
        <v>0</v>
      </c>
      <c r="E918" s="28"/>
      <c r="F918" s="29" t="n">
        <f aca="false">IF(AND(ISNUMBER(E918),D918&gt;0),E918/D918,IF($B918=$B917,IF(F917=0,1,F917),1))</f>
        <v>1.5954415954416</v>
      </c>
      <c r="G918" s="30" t="n">
        <f aca="false">IF(AND(ISNUMBER(E918),D918&gt;0),E918,D918*F918)</f>
        <v>0</v>
      </c>
      <c r="H918" s="28" t="n">
        <v>0</v>
      </c>
      <c r="I918" s="28"/>
      <c r="J918" s="29" t="n">
        <f aca="false">IF(AND(ISNUMBER(I918),H918&gt;0),I918/H918,IF($B918=$B917,IF(J917=0,1,J917),1))</f>
        <v>1.5377990430622</v>
      </c>
      <c r="K918" s="30" t="n">
        <f aca="false">IF(AND(ISNUMBER(I918),H918&gt;0),I918,H918*J918)</f>
        <v>0</v>
      </c>
      <c r="L918" s="28" t="n">
        <v>0</v>
      </c>
      <c r="M918" s="28"/>
      <c r="N918" s="29" t="n">
        <f aca="false">IF(AND(ISNUMBER(M918),L918&gt;0),M918/L918,IF($B918=$B917,IF(N917=0,1,N917),1))</f>
        <v>1.90909090909091</v>
      </c>
      <c r="O918" s="30" t="n">
        <f aca="false">IF(AND(ISNUMBER(M918),L918&gt;0),M918,L918*N918)</f>
        <v>0</v>
      </c>
      <c r="P918" s="28" t="n">
        <v>0</v>
      </c>
      <c r="Q918" s="28"/>
      <c r="R918" s="29" t="n">
        <f aca="false">IF(AND(ISNUMBER(Q918),P918&gt;0),Q918/P918,IF($B918=$B917,IF(R917=0,1,R917),1))</f>
        <v>1.5954415954416</v>
      </c>
      <c r="S918" s="30" t="n">
        <f aca="false">IF(AND(ISNUMBER(Q918),P918&gt;0),Q918,P918*R918)</f>
        <v>0</v>
      </c>
      <c r="T918" s="31" t="n">
        <f aca="false">DAY(EOMONTH(C918,0))</f>
        <v>31</v>
      </c>
    </row>
    <row r="919" customFormat="false" ht="15" hidden="false" customHeight="false" outlineLevel="0" collapsed="false">
      <c r="A919" s="26" t="s">
        <v>89</v>
      </c>
      <c r="B919" s="26" t="s">
        <v>53</v>
      </c>
      <c r="C919" s="27" t="n">
        <v>40909</v>
      </c>
      <c r="D919" s="28" t="n">
        <v>0</v>
      </c>
      <c r="E919" s="28"/>
      <c r="F919" s="29" t="n">
        <f aca="false">IF(AND(ISNUMBER(E919),D919&gt;0),E919/D919,IF($B919=$B918,IF(F918=0,1,F918),1))</f>
        <v>1.5954415954416</v>
      </c>
      <c r="G919" s="30" t="n">
        <f aca="false">IF(AND(ISNUMBER(E919),D919&gt;0),E919,D919*F919)</f>
        <v>0</v>
      </c>
      <c r="H919" s="28" t="n">
        <v>0</v>
      </c>
      <c r="I919" s="28"/>
      <c r="J919" s="29" t="n">
        <f aca="false">IF(AND(ISNUMBER(I919),H919&gt;0),I919/H919,IF($B919=$B918,IF(J918=0,1,J918),1))</f>
        <v>1.5377990430622</v>
      </c>
      <c r="K919" s="30" t="n">
        <f aca="false">IF(AND(ISNUMBER(I919),H919&gt;0),I919,H919*J919)</f>
        <v>0</v>
      </c>
      <c r="L919" s="28" t="n">
        <v>0</v>
      </c>
      <c r="M919" s="28"/>
      <c r="N919" s="29" t="n">
        <f aca="false">IF(AND(ISNUMBER(M919),L919&gt;0),M919/L919,IF($B919=$B918,IF(N918=0,1,N918),1))</f>
        <v>1.90909090909091</v>
      </c>
      <c r="O919" s="30" t="n">
        <f aca="false">IF(AND(ISNUMBER(M919),L919&gt;0),M919,L919*N919)</f>
        <v>0</v>
      </c>
      <c r="P919" s="28" t="n">
        <v>0</v>
      </c>
      <c r="Q919" s="28"/>
      <c r="R919" s="29" t="n">
        <f aca="false">IF(AND(ISNUMBER(Q919),P919&gt;0),Q919/P919,IF($B919=$B918,IF(R918=0,1,R918),1))</f>
        <v>1.5954415954416</v>
      </c>
      <c r="S919" s="30" t="n">
        <f aca="false">IF(AND(ISNUMBER(Q919),P919&gt;0),Q919,P919*R919)</f>
        <v>0</v>
      </c>
      <c r="T919" s="31" t="n">
        <f aca="false">DAY(EOMONTH(C919,0))</f>
        <v>31</v>
      </c>
    </row>
    <row r="920" customFormat="false" ht="15" hidden="false" customHeight="false" outlineLevel="0" collapsed="false">
      <c r="A920" s="26" t="s">
        <v>89</v>
      </c>
      <c r="B920" s="26" t="s">
        <v>53</v>
      </c>
      <c r="C920" s="27" t="n">
        <v>42430</v>
      </c>
      <c r="D920" s="28" t="n">
        <v>26.1</v>
      </c>
      <c r="E920" s="28" t="n">
        <v>0</v>
      </c>
      <c r="F920" s="29" t="n">
        <f aca="false">IF(AND(ISNUMBER(E920),D920&gt;0),E920/D920,IF($B920=$B919,IF(F919=0,1,F919),1))</f>
        <v>0</v>
      </c>
      <c r="G920" s="30" t="n">
        <f aca="false">IF(AND(ISNUMBER(E920),D920&gt;0),E920,D920*F920)</f>
        <v>0</v>
      </c>
      <c r="H920" s="28" t="n">
        <v>1413</v>
      </c>
      <c r="I920" s="28" t="n">
        <v>0</v>
      </c>
      <c r="J920" s="29" t="n">
        <f aca="false">IF(AND(ISNUMBER(I920),H920&gt;0),I920/H920,IF($B920=$B919,IF(J919=0,1,J919),1))</f>
        <v>0</v>
      </c>
      <c r="K920" s="30" t="n">
        <f aca="false">IF(AND(ISNUMBER(I920),H920&gt;0),I920,H920*J920)</f>
        <v>0</v>
      </c>
      <c r="L920" s="28" t="n">
        <v>0</v>
      </c>
      <c r="M920" s="28" t="n">
        <v>0</v>
      </c>
      <c r="N920" s="29" t="n">
        <f aca="false">IF(AND(ISNUMBER(M920),L920&gt;0),M920/L920,IF($B920=$B919,IF(N919=0,1,N919),1))</f>
        <v>1.90909090909091</v>
      </c>
      <c r="O920" s="30" t="n">
        <f aca="false">IF(AND(ISNUMBER(M920),L920&gt;0),M920,L920*N920)</f>
        <v>0</v>
      </c>
      <c r="P920" s="28" t="n">
        <v>26.1</v>
      </c>
      <c r="Q920" s="28" t="n">
        <v>0</v>
      </c>
      <c r="R920" s="29" t="n">
        <f aca="false">IF(AND(ISNUMBER(Q920),P920&gt;0),Q920/P920,IF($B920=$B919,IF(R919=0,1,R919),1))</f>
        <v>0</v>
      </c>
      <c r="S920" s="30" t="n">
        <f aca="false">IF(AND(ISNUMBER(Q920),P920&gt;0),Q920,P920*R920)</f>
        <v>0</v>
      </c>
      <c r="T920" s="31" t="n">
        <f aca="false">DAY(EOMONTH(C920,0))</f>
        <v>31</v>
      </c>
    </row>
    <row r="921" customFormat="false" ht="15" hidden="false" customHeight="false" outlineLevel="0" collapsed="false">
      <c r="A921" s="26" t="s">
        <v>89</v>
      </c>
      <c r="B921" s="26" t="s">
        <v>54</v>
      </c>
      <c r="C921" s="27" t="n">
        <v>36495</v>
      </c>
      <c r="D921" s="28" t="n">
        <v>0</v>
      </c>
      <c r="E921" s="28"/>
      <c r="F921" s="29" t="n">
        <f aca="false">IF(AND(ISNUMBER(E921),D921&gt;0),E921/D921,IF($B921=$B920,IF(F920=0,1,F920),1))</f>
        <v>1</v>
      </c>
      <c r="G921" s="30" t="n">
        <f aca="false">IF(AND(ISNUMBER(E921),D921&gt;0),E921,D921*F921)</f>
        <v>0</v>
      </c>
      <c r="H921" s="28" t="n">
        <v>0</v>
      </c>
      <c r="I921" s="28"/>
      <c r="J921" s="29" t="n">
        <f aca="false">IF(AND(ISNUMBER(I921),H921&gt;0),I921/H921,IF($B921=$B920,IF(J920=0,1,J920),1))</f>
        <v>1</v>
      </c>
      <c r="K921" s="30" t="n">
        <f aca="false">IF(AND(ISNUMBER(I921),H921&gt;0),I921,H921*J921)</f>
        <v>0</v>
      </c>
      <c r="L921" s="28" t="n">
        <v>0</v>
      </c>
      <c r="M921" s="28"/>
      <c r="N921" s="29" t="n">
        <f aca="false">IF(AND(ISNUMBER(M921),L921&gt;0),M921/L921,IF($B921=$B920,IF(N920=0,1,N920),1))</f>
        <v>1</v>
      </c>
      <c r="O921" s="30" t="n">
        <f aca="false">IF(AND(ISNUMBER(M921),L921&gt;0),M921,L921*N921)</f>
        <v>0</v>
      </c>
      <c r="P921" s="28" t="n">
        <v>0</v>
      </c>
      <c r="Q921" s="28"/>
      <c r="R921" s="29" t="n">
        <f aca="false">IF(AND(ISNUMBER(Q921),P921&gt;0),Q921/P921,IF($B921=$B920,IF(R920=0,1,R920),1))</f>
        <v>1</v>
      </c>
      <c r="S921" s="30" t="n">
        <f aca="false">IF(AND(ISNUMBER(Q921),P921&gt;0),Q921,P921*R921)</f>
        <v>0</v>
      </c>
      <c r="T921" s="31" t="n">
        <f aca="false">DAY(EOMONTH(C921,0))</f>
        <v>31</v>
      </c>
    </row>
    <row r="922" customFormat="false" ht="15" hidden="false" customHeight="false" outlineLevel="0" collapsed="false">
      <c r="A922" s="26" t="s">
        <v>89</v>
      </c>
      <c r="B922" s="26" t="s">
        <v>54</v>
      </c>
      <c r="C922" s="27" t="n">
        <v>36739</v>
      </c>
      <c r="D922" s="28" t="n">
        <v>0</v>
      </c>
      <c r="E922" s="28"/>
      <c r="F922" s="29" t="n">
        <f aca="false">IF(AND(ISNUMBER(E922),D922&gt;0),E922/D922,IF($B922=$B921,IF(F921=0,1,F921),1))</f>
        <v>1</v>
      </c>
      <c r="G922" s="30" t="n">
        <f aca="false">IF(AND(ISNUMBER(E922),D922&gt;0),E922,D922*F922)</f>
        <v>0</v>
      </c>
      <c r="H922" s="28" t="n">
        <v>0</v>
      </c>
      <c r="I922" s="28"/>
      <c r="J922" s="29" t="n">
        <f aca="false">IF(AND(ISNUMBER(I922),H922&gt;0),I922/H922,IF($B922=$B921,IF(J921=0,1,J921),1))</f>
        <v>1</v>
      </c>
      <c r="K922" s="30" t="n">
        <f aca="false">IF(AND(ISNUMBER(I922),H922&gt;0),I922,H922*J922)</f>
        <v>0</v>
      </c>
      <c r="L922" s="28" t="n">
        <v>0</v>
      </c>
      <c r="M922" s="28"/>
      <c r="N922" s="29" t="n">
        <f aca="false">IF(AND(ISNUMBER(M922),L922&gt;0),M922/L922,IF($B922=$B921,IF(N921=0,1,N921),1))</f>
        <v>1</v>
      </c>
      <c r="O922" s="30" t="n">
        <f aca="false">IF(AND(ISNUMBER(M922),L922&gt;0),M922,L922*N922)</f>
        <v>0</v>
      </c>
      <c r="P922" s="28" t="n">
        <v>0</v>
      </c>
      <c r="Q922" s="28"/>
      <c r="R922" s="29" t="n">
        <f aca="false">IF(AND(ISNUMBER(Q922),P922&gt;0),Q922/P922,IF($B922=$B921,IF(R921=0,1,R921),1))</f>
        <v>1</v>
      </c>
      <c r="S922" s="30" t="n">
        <f aca="false">IF(AND(ISNUMBER(Q922),P922&gt;0),Q922,P922*R922)</f>
        <v>0</v>
      </c>
      <c r="T922" s="31" t="n">
        <f aca="false">DAY(EOMONTH(C922,0))</f>
        <v>31</v>
      </c>
    </row>
    <row r="923" customFormat="false" ht="15" hidden="false" customHeight="false" outlineLevel="0" collapsed="false">
      <c r="A923" s="26" t="s">
        <v>89</v>
      </c>
      <c r="B923" s="26" t="s">
        <v>54</v>
      </c>
      <c r="C923" s="27" t="n">
        <v>36770</v>
      </c>
      <c r="D923" s="28" t="n">
        <v>5.27</v>
      </c>
      <c r="E923" s="28" t="n">
        <v>7</v>
      </c>
      <c r="F923" s="29" t="n">
        <f aca="false">IF(AND(ISNUMBER(E923),D923&gt;0),E923/D923,IF($B923=$B922,IF(F922=0,1,F922),1))</f>
        <v>1.32827324478178</v>
      </c>
      <c r="G923" s="30" t="n">
        <f aca="false">IF(AND(ISNUMBER(E923),D923&gt;0),E923,D923*F923)</f>
        <v>7</v>
      </c>
      <c r="H923" s="28" t="n">
        <v>86.8</v>
      </c>
      <c r="I923" s="28" t="n">
        <v>362</v>
      </c>
      <c r="J923" s="29" t="n">
        <f aca="false">IF(AND(ISNUMBER(I923),H923&gt;0),I923/H923,IF($B923=$B922,IF(J922=0,1,J922),1))</f>
        <v>4.1705069124424</v>
      </c>
      <c r="K923" s="30" t="n">
        <f aca="false">IF(AND(ISNUMBER(I923),H923&gt;0),I923,H923*J923)</f>
        <v>362</v>
      </c>
      <c r="L923" s="28" t="n">
        <v>0</v>
      </c>
      <c r="M923" s="28" t="n">
        <v>0</v>
      </c>
      <c r="N923" s="29" t="n">
        <f aca="false">IF(AND(ISNUMBER(M923),L923&gt;0),M923/L923,IF($B923=$B922,IF(N922=0,1,N922),1))</f>
        <v>1</v>
      </c>
      <c r="O923" s="30" t="n">
        <f aca="false">IF(AND(ISNUMBER(M923),L923&gt;0),M923,L923*N923)</f>
        <v>0</v>
      </c>
      <c r="P923" s="28" t="n">
        <v>5.27</v>
      </c>
      <c r="Q923" s="28" t="n">
        <v>7</v>
      </c>
      <c r="R923" s="29" t="n">
        <f aca="false">IF(AND(ISNUMBER(Q923),P923&gt;0),Q923/P923,IF($B923=$B922,IF(R922=0,1,R922),1))</f>
        <v>1.32827324478178</v>
      </c>
      <c r="S923" s="30" t="n">
        <f aca="false">IF(AND(ISNUMBER(Q923),P923&gt;0),Q923,P923*R923)</f>
        <v>7</v>
      </c>
      <c r="T923" s="31" t="n">
        <f aca="false">DAY(EOMONTH(C923,0))</f>
        <v>30</v>
      </c>
    </row>
    <row r="924" customFormat="false" ht="15" hidden="false" customHeight="false" outlineLevel="0" collapsed="false">
      <c r="A924" s="26" t="s">
        <v>89</v>
      </c>
      <c r="B924" s="26" t="s">
        <v>54</v>
      </c>
      <c r="C924" s="27" t="n">
        <v>36800</v>
      </c>
      <c r="D924" s="28" t="n">
        <v>5.11</v>
      </c>
      <c r="E924" s="28"/>
      <c r="F924" s="29" t="n">
        <f aca="false">IF(AND(ISNUMBER(E924),D924&gt;0),E924/D924,IF($B924=$B923,IF(F923=0,1,F923),1))</f>
        <v>1.32827324478178</v>
      </c>
      <c r="G924" s="30" t="n">
        <f aca="false">IF(AND(ISNUMBER(E924),D924&gt;0),E924,D924*F924)</f>
        <v>6.78747628083492</v>
      </c>
      <c r="H924" s="28" t="n">
        <v>92.2</v>
      </c>
      <c r="I924" s="28"/>
      <c r="J924" s="29" t="n">
        <f aca="false">IF(AND(ISNUMBER(I924),H924&gt;0),I924/H924,IF($B924=$B923,IF(J923=0,1,J923),1))</f>
        <v>4.1705069124424</v>
      </c>
      <c r="K924" s="30" t="n">
        <f aca="false">IF(AND(ISNUMBER(I924),H924&gt;0),I924,H924*J924)</f>
        <v>384.520737327189</v>
      </c>
      <c r="L924" s="28" t="n">
        <v>0</v>
      </c>
      <c r="M924" s="28"/>
      <c r="N924" s="29" t="n">
        <f aca="false">IF(AND(ISNUMBER(M924),L924&gt;0),M924/L924,IF($B924=$B923,IF(N923=0,1,N923),1))</f>
        <v>1</v>
      </c>
      <c r="O924" s="30" t="n">
        <f aca="false">IF(AND(ISNUMBER(M924),L924&gt;0),M924,L924*N924)</f>
        <v>0</v>
      </c>
      <c r="P924" s="28" t="n">
        <v>5.11</v>
      </c>
      <c r="Q924" s="28"/>
      <c r="R924" s="29" t="n">
        <f aca="false">IF(AND(ISNUMBER(Q924),P924&gt;0),Q924/P924,IF($B924=$B923,IF(R923=0,1,R923),1))</f>
        <v>1.32827324478178</v>
      </c>
      <c r="S924" s="30" t="n">
        <f aca="false">IF(AND(ISNUMBER(Q924),P924&gt;0),Q924,P924*R924)</f>
        <v>6.78747628083492</v>
      </c>
      <c r="T924" s="31" t="n">
        <f aca="false">DAY(EOMONTH(C924,0))</f>
        <v>31</v>
      </c>
    </row>
    <row r="925" customFormat="false" ht="15" hidden="false" customHeight="false" outlineLevel="0" collapsed="false">
      <c r="A925" s="26" t="s">
        <v>89</v>
      </c>
      <c r="B925" s="26" t="s">
        <v>54</v>
      </c>
      <c r="C925" s="27" t="n">
        <v>36831</v>
      </c>
      <c r="D925" s="28" t="n">
        <v>5.43</v>
      </c>
      <c r="E925" s="28"/>
      <c r="F925" s="29" t="n">
        <f aca="false">IF(AND(ISNUMBER(E925),D925&gt;0),E925/D925,IF($B925=$B924,IF(F924=0,1,F924),1))</f>
        <v>1.32827324478178</v>
      </c>
      <c r="G925" s="30" t="n">
        <f aca="false">IF(AND(ISNUMBER(E925),D925&gt;0),E925,D925*F925)</f>
        <v>7.21252371916509</v>
      </c>
      <c r="H925" s="28" t="n">
        <v>95.4</v>
      </c>
      <c r="I925" s="28"/>
      <c r="J925" s="29" t="n">
        <f aca="false">IF(AND(ISNUMBER(I925),H925&gt;0),I925/H925,IF($B925=$B924,IF(J924=0,1,J924),1))</f>
        <v>4.1705069124424</v>
      </c>
      <c r="K925" s="30" t="n">
        <f aca="false">IF(AND(ISNUMBER(I925),H925&gt;0),I925,H925*J925)</f>
        <v>397.866359447005</v>
      </c>
      <c r="L925" s="28" t="n">
        <v>0</v>
      </c>
      <c r="M925" s="28"/>
      <c r="N925" s="29" t="n">
        <f aca="false">IF(AND(ISNUMBER(M925),L925&gt;0),M925/L925,IF($B925=$B924,IF(N924=0,1,N924),1))</f>
        <v>1</v>
      </c>
      <c r="O925" s="30" t="n">
        <f aca="false">IF(AND(ISNUMBER(M925),L925&gt;0),M925,L925*N925)</f>
        <v>0</v>
      </c>
      <c r="P925" s="28" t="n">
        <v>5.43</v>
      </c>
      <c r="Q925" s="28"/>
      <c r="R925" s="29" t="n">
        <f aca="false">IF(AND(ISNUMBER(Q925),P925&gt;0),Q925/P925,IF($B925=$B924,IF(R924=0,1,R924),1))</f>
        <v>1.32827324478178</v>
      </c>
      <c r="S925" s="30" t="n">
        <f aca="false">IF(AND(ISNUMBER(Q925),P925&gt;0),Q925,P925*R925)</f>
        <v>7.21252371916509</v>
      </c>
      <c r="T925" s="31" t="n">
        <f aca="false">DAY(EOMONTH(C925,0))</f>
        <v>30</v>
      </c>
    </row>
    <row r="926" customFormat="false" ht="15" hidden="false" customHeight="false" outlineLevel="0" collapsed="false">
      <c r="A926" s="26" t="s">
        <v>89</v>
      </c>
      <c r="B926" s="26" t="s">
        <v>54</v>
      </c>
      <c r="C926" s="27" t="n">
        <v>36861</v>
      </c>
      <c r="D926" s="28" t="n">
        <v>54.1</v>
      </c>
      <c r="E926" s="28" t="n">
        <v>76</v>
      </c>
      <c r="F926" s="29" t="n">
        <f aca="false">IF(AND(ISNUMBER(E926),D926&gt;0),E926/D926,IF($B926=$B925,IF(F925=0,1,F925),1))</f>
        <v>1.40480591497227</v>
      </c>
      <c r="G926" s="30" t="n">
        <f aca="false">IF(AND(ISNUMBER(E926),D926&gt;0),E926,D926*F926)</f>
        <v>76</v>
      </c>
      <c r="H926" s="28" t="n">
        <v>467</v>
      </c>
      <c r="I926" s="28" t="n">
        <v>2204</v>
      </c>
      <c r="J926" s="29" t="n">
        <f aca="false">IF(AND(ISNUMBER(I926),H926&gt;0),I926/H926,IF($B926=$B925,IF(J925=0,1,J925),1))</f>
        <v>4.71948608137045</v>
      </c>
      <c r="K926" s="30" t="n">
        <f aca="false">IF(AND(ISNUMBER(I926),H926&gt;0),I926,H926*J926)</f>
        <v>2204</v>
      </c>
      <c r="L926" s="28" t="n">
        <v>0</v>
      </c>
      <c r="M926" s="28" t="n">
        <v>0</v>
      </c>
      <c r="N926" s="29" t="n">
        <f aca="false">IF(AND(ISNUMBER(M926),L926&gt;0),M926/L926,IF($B926=$B925,IF(N925=0,1,N925),1))</f>
        <v>1</v>
      </c>
      <c r="O926" s="30" t="n">
        <f aca="false">IF(AND(ISNUMBER(M926),L926&gt;0),M926,L926*N926)</f>
        <v>0</v>
      </c>
      <c r="P926" s="28" t="n">
        <v>54.1</v>
      </c>
      <c r="Q926" s="28" t="n">
        <v>76</v>
      </c>
      <c r="R926" s="29" t="n">
        <f aca="false">IF(AND(ISNUMBER(Q926),P926&gt;0),Q926/P926,IF($B926=$B925,IF(R925=0,1,R925),1))</f>
        <v>1.40480591497227</v>
      </c>
      <c r="S926" s="30" t="n">
        <f aca="false">IF(AND(ISNUMBER(Q926),P926&gt;0),Q926,P926*R926)</f>
        <v>76</v>
      </c>
      <c r="T926" s="31" t="n">
        <f aca="false">DAY(EOMONTH(C926,0))</f>
        <v>31</v>
      </c>
    </row>
    <row r="927" customFormat="false" ht="15" hidden="false" customHeight="false" outlineLevel="0" collapsed="false">
      <c r="A927" s="26" t="s">
        <v>89</v>
      </c>
      <c r="B927" s="26" t="s">
        <v>54</v>
      </c>
      <c r="C927" s="27" t="n">
        <v>36892</v>
      </c>
      <c r="D927" s="28" t="n">
        <v>52.4</v>
      </c>
      <c r="E927" s="28"/>
      <c r="F927" s="29" t="n">
        <f aca="false">IF(AND(ISNUMBER(E927),D927&gt;0),E927/D927,IF($B927=$B926,IF(F926=0,1,F926),1))</f>
        <v>1.40480591497227</v>
      </c>
      <c r="G927" s="30" t="n">
        <f aca="false">IF(AND(ISNUMBER(E927),D927&gt;0),E927,D927*F927)</f>
        <v>73.6118299445471</v>
      </c>
      <c r="H927" s="28" t="n">
        <v>480</v>
      </c>
      <c r="I927" s="28"/>
      <c r="J927" s="29" t="n">
        <f aca="false">IF(AND(ISNUMBER(I927),H927&gt;0),I927/H927,IF($B927=$B926,IF(J926=0,1,J926),1))</f>
        <v>4.71948608137045</v>
      </c>
      <c r="K927" s="30" t="n">
        <f aca="false">IF(AND(ISNUMBER(I927),H927&gt;0),I927,H927*J927)</f>
        <v>2265.35331905782</v>
      </c>
      <c r="L927" s="28" t="n">
        <v>0</v>
      </c>
      <c r="M927" s="28"/>
      <c r="N927" s="29" t="n">
        <f aca="false">IF(AND(ISNUMBER(M927),L927&gt;0),M927/L927,IF($B927=$B926,IF(N926=0,1,N926),1))</f>
        <v>1</v>
      </c>
      <c r="O927" s="30" t="n">
        <f aca="false">IF(AND(ISNUMBER(M927),L927&gt;0),M927,L927*N927)</f>
        <v>0</v>
      </c>
      <c r="P927" s="28" t="n">
        <v>52.4</v>
      </c>
      <c r="Q927" s="28"/>
      <c r="R927" s="29" t="n">
        <f aca="false">IF(AND(ISNUMBER(Q927),P927&gt;0),Q927/P927,IF($B927=$B926,IF(R926=0,1,R926),1))</f>
        <v>1.40480591497227</v>
      </c>
      <c r="S927" s="30" t="n">
        <f aca="false">IF(AND(ISNUMBER(Q927),P927&gt;0),Q927,P927*R927)</f>
        <v>73.6118299445471</v>
      </c>
      <c r="T927" s="31" t="n">
        <f aca="false">DAY(EOMONTH(C927,0))</f>
        <v>31</v>
      </c>
    </row>
    <row r="928" customFormat="false" ht="15" hidden="false" customHeight="false" outlineLevel="0" collapsed="false">
      <c r="A928" s="26" t="s">
        <v>89</v>
      </c>
      <c r="B928" s="26" t="s">
        <v>54</v>
      </c>
      <c r="C928" s="27" t="n">
        <v>36923</v>
      </c>
      <c r="D928" s="28" t="n">
        <v>32.3</v>
      </c>
      <c r="E928" s="28" t="n">
        <v>540</v>
      </c>
      <c r="F928" s="29" t="n">
        <f aca="false">IF(AND(ISNUMBER(E928),D928&gt;0),E928/D928,IF($B928=$B927,IF(F927=0,1,F927),1))</f>
        <v>16.71826625387</v>
      </c>
      <c r="G928" s="30" t="n">
        <f aca="false">IF(AND(ISNUMBER(E928),D928&gt;0),E928,D928*F928)</f>
        <v>540</v>
      </c>
      <c r="H928" s="28" t="n">
        <v>459</v>
      </c>
      <c r="I928" s="28" t="n">
        <v>18228</v>
      </c>
      <c r="J928" s="29" t="n">
        <f aca="false">IF(AND(ISNUMBER(I928),H928&gt;0),I928/H928,IF($B928=$B927,IF(J927=0,1,J927),1))</f>
        <v>39.7124183006536</v>
      </c>
      <c r="K928" s="30" t="n">
        <f aca="false">IF(AND(ISNUMBER(I928),H928&gt;0),I928,H928*J928)</f>
        <v>18228</v>
      </c>
      <c r="L928" s="28" t="n">
        <v>0</v>
      </c>
      <c r="M928" s="28" t="n">
        <v>0</v>
      </c>
      <c r="N928" s="29" t="n">
        <f aca="false">IF(AND(ISNUMBER(M928),L928&gt;0),M928/L928,IF($B928=$B927,IF(N927=0,1,N927),1))</f>
        <v>1</v>
      </c>
      <c r="O928" s="30" t="n">
        <f aca="false">IF(AND(ISNUMBER(M928),L928&gt;0),M928,L928*N928)</f>
        <v>0</v>
      </c>
      <c r="P928" s="28" t="n">
        <v>32.3</v>
      </c>
      <c r="Q928" s="28" t="n">
        <v>540</v>
      </c>
      <c r="R928" s="29" t="n">
        <f aca="false">IF(AND(ISNUMBER(Q928),P928&gt;0),Q928/P928,IF($B928=$B927,IF(R927=0,1,R927),1))</f>
        <v>16.71826625387</v>
      </c>
      <c r="S928" s="30" t="n">
        <f aca="false">IF(AND(ISNUMBER(Q928),P928&gt;0),Q928,P928*R928)</f>
        <v>540</v>
      </c>
      <c r="T928" s="31" t="n">
        <f aca="false">DAY(EOMONTH(C928,0))</f>
        <v>28</v>
      </c>
    </row>
    <row r="929" customFormat="false" ht="15" hidden="false" customHeight="false" outlineLevel="0" collapsed="false">
      <c r="A929" s="26" t="s">
        <v>89</v>
      </c>
      <c r="B929" s="26" t="s">
        <v>54</v>
      </c>
      <c r="C929" s="27" t="n">
        <v>36951</v>
      </c>
      <c r="D929" s="28" t="n">
        <v>32.2</v>
      </c>
      <c r="E929" s="28"/>
      <c r="F929" s="29" t="n">
        <f aca="false">IF(AND(ISNUMBER(E929),D929&gt;0),E929/D929,IF($B929=$B928,IF(F928=0,1,F928),1))</f>
        <v>16.71826625387</v>
      </c>
      <c r="G929" s="30" t="n">
        <f aca="false">IF(AND(ISNUMBER(E929),D929&gt;0),E929,D929*F929)</f>
        <v>538.328173374613</v>
      </c>
      <c r="H929" s="28" t="n">
        <v>386</v>
      </c>
      <c r="I929" s="28"/>
      <c r="J929" s="29" t="n">
        <f aca="false">IF(AND(ISNUMBER(I929),H929&gt;0),I929/H929,IF($B929=$B928,IF(J928=0,1,J928),1))</f>
        <v>39.7124183006536</v>
      </c>
      <c r="K929" s="30" t="n">
        <f aca="false">IF(AND(ISNUMBER(I929),H929&gt;0),I929,H929*J929)</f>
        <v>15328.9934640523</v>
      </c>
      <c r="L929" s="28" t="n">
        <v>0</v>
      </c>
      <c r="M929" s="28"/>
      <c r="N929" s="29" t="n">
        <f aca="false">IF(AND(ISNUMBER(M929),L929&gt;0),M929/L929,IF($B929=$B928,IF(N928=0,1,N928),1))</f>
        <v>1</v>
      </c>
      <c r="O929" s="30" t="n">
        <f aca="false">IF(AND(ISNUMBER(M929),L929&gt;0),M929,L929*N929)</f>
        <v>0</v>
      </c>
      <c r="P929" s="28" t="n">
        <v>32.2</v>
      </c>
      <c r="Q929" s="28"/>
      <c r="R929" s="29" t="n">
        <f aca="false">IF(AND(ISNUMBER(Q929),P929&gt;0),Q929/P929,IF($B929=$B928,IF(R928=0,1,R928),1))</f>
        <v>16.71826625387</v>
      </c>
      <c r="S929" s="30" t="n">
        <f aca="false">IF(AND(ISNUMBER(Q929),P929&gt;0),Q929,P929*R929)</f>
        <v>538.328173374613</v>
      </c>
      <c r="T929" s="31" t="n">
        <f aca="false">DAY(EOMONTH(C929,0))</f>
        <v>31</v>
      </c>
    </row>
    <row r="930" customFormat="false" ht="15" hidden="false" customHeight="false" outlineLevel="0" collapsed="false">
      <c r="A930" s="26" t="s">
        <v>89</v>
      </c>
      <c r="B930" s="26" t="s">
        <v>54</v>
      </c>
      <c r="C930" s="27" t="n">
        <v>36982</v>
      </c>
      <c r="D930" s="28" t="n">
        <v>44.6</v>
      </c>
      <c r="E930" s="28" t="n">
        <v>324</v>
      </c>
      <c r="F930" s="29" t="n">
        <f aca="false">IF(AND(ISNUMBER(E930),D930&gt;0),E930/D930,IF($B930=$B929,IF(F929=0,1,F929),1))</f>
        <v>7.26457399103139</v>
      </c>
      <c r="G930" s="30" t="n">
        <f aca="false">IF(AND(ISNUMBER(E930),D930&gt;0),E930,D930*F930)</f>
        <v>324</v>
      </c>
      <c r="H930" s="28" t="n">
        <v>198</v>
      </c>
      <c r="I930" s="28" t="n">
        <v>9774</v>
      </c>
      <c r="J930" s="29" t="n">
        <f aca="false">IF(AND(ISNUMBER(I930),H930&gt;0),I930/H930,IF($B930=$B929,IF(J929=0,1,J929),1))</f>
        <v>49.3636363636364</v>
      </c>
      <c r="K930" s="30" t="n">
        <f aca="false">IF(AND(ISNUMBER(I930),H930&gt;0),I930,H930*J930)</f>
        <v>9774</v>
      </c>
      <c r="L930" s="28" t="n">
        <v>0</v>
      </c>
      <c r="M930" s="28" t="n">
        <v>0</v>
      </c>
      <c r="N930" s="29" t="n">
        <f aca="false">IF(AND(ISNUMBER(M930),L930&gt;0),M930/L930,IF($B930=$B929,IF(N929=0,1,N929),1))</f>
        <v>1</v>
      </c>
      <c r="O930" s="30" t="n">
        <f aca="false">IF(AND(ISNUMBER(M930),L930&gt;0),M930,L930*N930)</f>
        <v>0</v>
      </c>
      <c r="P930" s="28" t="n">
        <v>44.6</v>
      </c>
      <c r="Q930" s="28" t="n">
        <v>324</v>
      </c>
      <c r="R930" s="29" t="n">
        <f aca="false">IF(AND(ISNUMBER(Q930),P930&gt;0),Q930/P930,IF($B930=$B929,IF(R929=0,1,R929),1))</f>
        <v>7.26457399103139</v>
      </c>
      <c r="S930" s="30" t="n">
        <f aca="false">IF(AND(ISNUMBER(Q930),P930&gt;0),Q930,P930*R930)</f>
        <v>324</v>
      </c>
      <c r="T930" s="31" t="n">
        <f aca="false">DAY(EOMONTH(C930,0))</f>
        <v>30</v>
      </c>
    </row>
    <row r="931" customFormat="false" ht="15" hidden="false" customHeight="false" outlineLevel="0" collapsed="false">
      <c r="A931" s="26" t="s">
        <v>89</v>
      </c>
      <c r="B931" s="26" t="s">
        <v>54</v>
      </c>
      <c r="C931" s="27" t="n">
        <v>37012</v>
      </c>
      <c r="D931" s="28" t="n">
        <v>40.1</v>
      </c>
      <c r="E931" s="28" t="n">
        <v>48.6666666666667</v>
      </c>
      <c r="F931" s="29" t="n">
        <f aca="false">IF(AND(ISNUMBER(E931),D931&gt;0),E931/D931,IF($B931=$B930,IF(F930=0,1,F930),1))</f>
        <v>1.21363258520366</v>
      </c>
      <c r="G931" s="30" t="n">
        <f aca="false">IF(AND(ISNUMBER(E931),D931&gt;0),E931,D931*F931)</f>
        <v>48.6666666666667</v>
      </c>
      <c r="H931" s="28" t="n">
        <v>243</v>
      </c>
      <c r="I931" s="28" t="n">
        <v>1007.66666666667</v>
      </c>
      <c r="J931" s="29" t="n">
        <f aca="false">IF(AND(ISNUMBER(I931),H931&gt;0),I931/H931,IF($B931=$B930,IF(J930=0,1,J930),1))</f>
        <v>4.14677640603568</v>
      </c>
      <c r="K931" s="30" t="n">
        <f aca="false">IF(AND(ISNUMBER(I931),H931&gt;0),I931,H931*J931)</f>
        <v>1007.66666666667</v>
      </c>
      <c r="L931" s="28" t="n">
        <v>0</v>
      </c>
      <c r="M931" s="28" t="n">
        <v>0</v>
      </c>
      <c r="N931" s="29" t="n">
        <f aca="false">IF(AND(ISNUMBER(M931),L931&gt;0),M931/L931,IF($B931=$B930,IF(N930=0,1,N930),1))</f>
        <v>1</v>
      </c>
      <c r="O931" s="30" t="n">
        <f aca="false">IF(AND(ISNUMBER(M931),L931&gt;0),M931,L931*N931)</f>
        <v>0</v>
      </c>
      <c r="P931" s="28" t="n">
        <v>40.1</v>
      </c>
      <c r="Q931" s="28" t="n">
        <v>48.6666666666667</v>
      </c>
      <c r="R931" s="29" t="n">
        <f aca="false">IF(AND(ISNUMBER(Q931),P931&gt;0),Q931/P931,IF($B931=$B930,IF(R930=0,1,R930),1))</f>
        <v>1.21363258520366</v>
      </c>
      <c r="S931" s="30" t="n">
        <f aca="false">IF(AND(ISNUMBER(Q931),P931&gt;0),Q931,P931*R931)</f>
        <v>48.6666666666667</v>
      </c>
      <c r="T931" s="31" t="n">
        <f aca="false">DAY(EOMONTH(C931,0))</f>
        <v>31</v>
      </c>
    </row>
    <row r="932" customFormat="false" ht="15" hidden="false" customHeight="false" outlineLevel="0" collapsed="false">
      <c r="A932" s="26" t="s">
        <v>89</v>
      </c>
      <c r="B932" s="26" t="s">
        <v>54</v>
      </c>
      <c r="C932" s="27" t="n">
        <v>37043</v>
      </c>
      <c r="D932" s="28" t="n">
        <v>41.4</v>
      </c>
      <c r="E932" s="28"/>
      <c r="F932" s="29" t="n">
        <f aca="false">IF(AND(ISNUMBER(E932),D932&gt;0),E932/D932,IF($B932=$B931,IF(F931=0,1,F931),1))</f>
        <v>1.21363258520366</v>
      </c>
      <c r="G932" s="30" t="n">
        <f aca="false">IF(AND(ISNUMBER(E932),D932&gt;0),E932,D932*F932)</f>
        <v>50.2443890274315</v>
      </c>
      <c r="H932" s="28" t="n">
        <v>1570</v>
      </c>
      <c r="I932" s="28"/>
      <c r="J932" s="29" t="n">
        <f aca="false">IF(AND(ISNUMBER(I932),H932&gt;0),I932/H932,IF($B932=$B931,IF(J931=0,1,J931),1))</f>
        <v>4.14677640603568</v>
      </c>
      <c r="K932" s="30" t="n">
        <f aca="false">IF(AND(ISNUMBER(I932),H932&gt;0),I932,H932*J932)</f>
        <v>6510.43895747602</v>
      </c>
      <c r="L932" s="28" t="n">
        <v>0</v>
      </c>
      <c r="M932" s="28"/>
      <c r="N932" s="29" t="n">
        <f aca="false">IF(AND(ISNUMBER(M932),L932&gt;0),M932/L932,IF($B932=$B931,IF(N931=0,1,N931),1))</f>
        <v>1</v>
      </c>
      <c r="O932" s="30" t="n">
        <f aca="false">IF(AND(ISNUMBER(M932),L932&gt;0),M932,L932*N932)</f>
        <v>0</v>
      </c>
      <c r="P932" s="28" t="n">
        <v>41.4</v>
      </c>
      <c r="Q932" s="28"/>
      <c r="R932" s="29" t="n">
        <f aca="false">IF(AND(ISNUMBER(Q932),P932&gt;0),Q932/P932,IF($B932=$B931,IF(R931=0,1,R931),1))</f>
        <v>1.21363258520366</v>
      </c>
      <c r="S932" s="30" t="n">
        <f aca="false">IF(AND(ISNUMBER(Q932),P932&gt;0),Q932,P932*R932)</f>
        <v>50.2443890274315</v>
      </c>
      <c r="T932" s="31" t="n">
        <f aca="false">DAY(EOMONTH(C932,0))</f>
        <v>30</v>
      </c>
    </row>
    <row r="933" customFormat="false" ht="15" hidden="false" customHeight="false" outlineLevel="0" collapsed="false">
      <c r="A933" s="26" t="s">
        <v>89</v>
      </c>
      <c r="B933" s="26" t="s">
        <v>54</v>
      </c>
      <c r="C933" s="27" t="n">
        <v>37073</v>
      </c>
      <c r="D933" s="28" t="n">
        <v>42.7</v>
      </c>
      <c r="E933" s="28"/>
      <c r="F933" s="29" t="n">
        <f aca="false">IF(AND(ISNUMBER(E933),D933&gt;0),E933/D933,IF($B933=$B932,IF(F932=0,1,F932),1))</f>
        <v>1.21363258520366</v>
      </c>
      <c r="G933" s="30" t="n">
        <f aca="false">IF(AND(ISNUMBER(E933),D933&gt;0),E933,D933*F933)</f>
        <v>51.8221113881962</v>
      </c>
      <c r="H933" s="28" t="n">
        <v>1559</v>
      </c>
      <c r="I933" s="28"/>
      <c r="J933" s="29" t="n">
        <f aca="false">IF(AND(ISNUMBER(I933),H933&gt;0),I933/H933,IF($B933=$B932,IF(J932=0,1,J932),1))</f>
        <v>4.14677640603568</v>
      </c>
      <c r="K933" s="30" t="n">
        <f aca="false">IF(AND(ISNUMBER(I933),H933&gt;0),I933,H933*J933)</f>
        <v>6464.82441700962</v>
      </c>
      <c r="L933" s="28" t="n">
        <v>0</v>
      </c>
      <c r="M933" s="28"/>
      <c r="N933" s="29" t="n">
        <f aca="false">IF(AND(ISNUMBER(M933),L933&gt;0),M933/L933,IF($B933=$B932,IF(N932=0,1,N932),1))</f>
        <v>1</v>
      </c>
      <c r="O933" s="30" t="n">
        <f aca="false">IF(AND(ISNUMBER(M933),L933&gt;0),M933,L933*N933)</f>
        <v>0</v>
      </c>
      <c r="P933" s="28" t="n">
        <v>42.7</v>
      </c>
      <c r="Q933" s="28"/>
      <c r="R933" s="29" t="n">
        <f aca="false">IF(AND(ISNUMBER(Q933),P933&gt;0),Q933/P933,IF($B933=$B932,IF(R932=0,1,R932),1))</f>
        <v>1.21363258520366</v>
      </c>
      <c r="S933" s="30" t="n">
        <f aca="false">IF(AND(ISNUMBER(Q933),P933&gt;0),Q933,P933*R933)</f>
        <v>51.8221113881962</v>
      </c>
      <c r="T933" s="31" t="n">
        <f aca="false">DAY(EOMONTH(C933,0))</f>
        <v>31</v>
      </c>
    </row>
    <row r="934" customFormat="false" ht="15" hidden="false" customHeight="false" outlineLevel="0" collapsed="false">
      <c r="A934" s="26" t="s">
        <v>89</v>
      </c>
      <c r="B934" s="26" t="s">
        <v>54</v>
      </c>
      <c r="C934" s="27" t="n">
        <v>37104</v>
      </c>
      <c r="D934" s="28" t="n">
        <v>63.3</v>
      </c>
      <c r="E934" s="28" t="n">
        <v>536</v>
      </c>
      <c r="F934" s="29" t="n">
        <f aca="false">IF(AND(ISNUMBER(E934),D934&gt;0),E934/D934,IF($B934=$B933,IF(F933=0,1,F933),1))</f>
        <v>8.46761453396525</v>
      </c>
      <c r="G934" s="30" t="n">
        <f aca="false">IF(AND(ISNUMBER(E934),D934&gt;0),E934,D934*F934)</f>
        <v>536</v>
      </c>
      <c r="H934" s="28" t="n">
        <v>1411</v>
      </c>
      <c r="I934" s="28" t="n">
        <v>22432</v>
      </c>
      <c r="J934" s="29" t="n">
        <f aca="false">IF(AND(ISNUMBER(I934),H934&gt;0),I934/H934,IF($B934=$B933,IF(J933=0,1,J933),1))</f>
        <v>15.8979447200567</v>
      </c>
      <c r="K934" s="30" t="n">
        <f aca="false">IF(AND(ISNUMBER(I934),H934&gt;0),I934,H934*J934)</f>
        <v>22432</v>
      </c>
      <c r="L934" s="28" t="n">
        <v>0</v>
      </c>
      <c r="M934" s="28" t="n">
        <v>0</v>
      </c>
      <c r="N934" s="29" t="n">
        <f aca="false">IF(AND(ISNUMBER(M934),L934&gt;0),M934/L934,IF($B934=$B933,IF(N933=0,1,N933),1))</f>
        <v>1</v>
      </c>
      <c r="O934" s="30" t="n">
        <f aca="false">IF(AND(ISNUMBER(M934),L934&gt;0),M934,L934*N934)</f>
        <v>0</v>
      </c>
      <c r="P934" s="28" t="n">
        <v>63.3</v>
      </c>
      <c r="Q934" s="28" t="n">
        <v>536</v>
      </c>
      <c r="R934" s="29" t="n">
        <f aca="false">IF(AND(ISNUMBER(Q934),P934&gt;0),Q934/P934,IF($B934=$B933,IF(R933=0,1,R933),1))</f>
        <v>8.46761453396525</v>
      </c>
      <c r="S934" s="30" t="n">
        <f aca="false">IF(AND(ISNUMBER(Q934),P934&gt;0),Q934,P934*R934)</f>
        <v>536</v>
      </c>
      <c r="T934" s="31" t="n">
        <f aca="false">DAY(EOMONTH(C934,0))</f>
        <v>31</v>
      </c>
    </row>
    <row r="935" customFormat="false" ht="15" hidden="false" customHeight="false" outlineLevel="0" collapsed="false">
      <c r="A935" s="26" t="s">
        <v>89</v>
      </c>
      <c r="B935" s="26" t="s">
        <v>54</v>
      </c>
      <c r="C935" s="27" t="n">
        <v>37135</v>
      </c>
      <c r="D935" s="28" t="n">
        <v>130</v>
      </c>
      <c r="E935" s="28" t="n">
        <v>2004</v>
      </c>
      <c r="F935" s="29" t="n">
        <f aca="false">IF(AND(ISNUMBER(E935),D935&gt;0),E935/D935,IF($B935=$B934,IF(F934=0,1,F934),1))</f>
        <v>15.4153846153846</v>
      </c>
      <c r="G935" s="30" t="n">
        <f aca="false">IF(AND(ISNUMBER(E935),D935&gt;0),E935,D935*F935)</f>
        <v>2004</v>
      </c>
      <c r="H935" s="28" t="n">
        <v>1142</v>
      </c>
      <c r="I935" s="28" t="n">
        <v>21228</v>
      </c>
      <c r="J935" s="29" t="n">
        <f aca="false">IF(AND(ISNUMBER(I935),H935&gt;0),I935/H935,IF($B935=$B934,IF(J934=0,1,J934),1))</f>
        <v>18.5884413309982</v>
      </c>
      <c r="K935" s="30" t="n">
        <f aca="false">IF(AND(ISNUMBER(I935),H935&gt;0),I935,H935*J935)</f>
        <v>21228</v>
      </c>
      <c r="L935" s="28" t="n">
        <v>0</v>
      </c>
      <c r="M935" s="28" t="n">
        <v>0</v>
      </c>
      <c r="N935" s="29" t="n">
        <f aca="false">IF(AND(ISNUMBER(M935),L935&gt;0),M935/L935,IF($B935=$B934,IF(N934=0,1,N934),1))</f>
        <v>1</v>
      </c>
      <c r="O935" s="30" t="n">
        <f aca="false">IF(AND(ISNUMBER(M935),L935&gt;0),M935,L935*N935)</f>
        <v>0</v>
      </c>
      <c r="P935" s="28" t="n">
        <v>130</v>
      </c>
      <c r="Q935" s="28" t="n">
        <v>2004</v>
      </c>
      <c r="R935" s="29" t="n">
        <f aca="false">IF(AND(ISNUMBER(Q935),P935&gt;0),Q935/P935,IF($B935=$B934,IF(R934=0,1,R934),1))</f>
        <v>15.4153846153846</v>
      </c>
      <c r="S935" s="30" t="n">
        <f aca="false">IF(AND(ISNUMBER(Q935),P935&gt;0),Q935,P935*R935)</f>
        <v>2004</v>
      </c>
      <c r="T935" s="31" t="n">
        <f aca="false">DAY(EOMONTH(C935,0))</f>
        <v>30</v>
      </c>
    </row>
    <row r="936" customFormat="false" ht="15" hidden="false" customHeight="false" outlineLevel="0" collapsed="false">
      <c r="A936" s="26" t="s">
        <v>89</v>
      </c>
      <c r="B936" s="26" t="s">
        <v>54</v>
      </c>
      <c r="C936" s="27" t="n">
        <v>37165</v>
      </c>
      <c r="D936" s="28" t="n">
        <v>143</v>
      </c>
      <c r="E936" s="28" t="n">
        <v>0</v>
      </c>
      <c r="F936" s="29" t="n">
        <f aca="false">IF(AND(ISNUMBER(E936),D936&gt;0),E936/D936,IF($B936=$B935,IF(F935=0,1,F935),1))</f>
        <v>0</v>
      </c>
      <c r="G936" s="30" t="n">
        <f aca="false">IF(AND(ISNUMBER(E936),D936&gt;0),E936,D936*F936)</f>
        <v>0</v>
      </c>
      <c r="H936" s="28" t="n">
        <v>1098</v>
      </c>
      <c r="I936" s="28" t="n">
        <v>1839</v>
      </c>
      <c r="J936" s="29" t="n">
        <f aca="false">IF(AND(ISNUMBER(I936),H936&gt;0),I936/H936,IF($B936=$B935,IF(J935=0,1,J935),1))</f>
        <v>1.67486338797814</v>
      </c>
      <c r="K936" s="30" t="n">
        <f aca="false">IF(AND(ISNUMBER(I936),H936&gt;0),I936,H936*J936)</f>
        <v>1839</v>
      </c>
      <c r="L936" s="28" t="n">
        <v>0</v>
      </c>
      <c r="M936" s="28" t="n">
        <v>0</v>
      </c>
      <c r="N936" s="29" t="n">
        <f aca="false">IF(AND(ISNUMBER(M936),L936&gt;0),M936/L936,IF($B936=$B935,IF(N935=0,1,N935),1))</f>
        <v>1</v>
      </c>
      <c r="O936" s="30" t="n">
        <f aca="false">IF(AND(ISNUMBER(M936),L936&gt;0),M936,L936*N936)</f>
        <v>0</v>
      </c>
      <c r="P936" s="28" t="n">
        <v>143</v>
      </c>
      <c r="Q936" s="28" t="n">
        <v>0</v>
      </c>
      <c r="R936" s="29" t="n">
        <f aca="false">IF(AND(ISNUMBER(Q936),P936&gt;0),Q936/P936,IF($B936=$B935,IF(R935=0,1,R935),1))</f>
        <v>0</v>
      </c>
      <c r="S936" s="30" t="n">
        <f aca="false">IF(AND(ISNUMBER(Q936),P936&gt;0),Q936,P936*R936)</f>
        <v>0</v>
      </c>
      <c r="T936" s="31" t="n">
        <f aca="false">DAY(EOMONTH(C936,0))</f>
        <v>31</v>
      </c>
    </row>
    <row r="937" customFormat="false" ht="15" hidden="false" customHeight="false" outlineLevel="0" collapsed="false">
      <c r="A937" s="26" t="s">
        <v>89</v>
      </c>
      <c r="B937" s="26" t="s">
        <v>54</v>
      </c>
      <c r="C937" s="27" t="n">
        <v>37226</v>
      </c>
      <c r="D937" s="28" t="n">
        <v>170</v>
      </c>
      <c r="E937" s="28" t="n">
        <v>320</v>
      </c>
      <c r="F937" s="29" t="n">
        <f aca="false">IF(AND(ISNUMBER(E937),D937&gt;0),E937/D937,IF($B937=$B936,IF(F936=0,1,F936),1))</f>
        <v>1.88235294117647</v>
      </c>
      <c r="G937" s="30" t="n">
        <f aca="false">IF(AND(ISNUMBER(E937),D937&gt;0),E937,D937*F937)</f>
        <v>320</v>
      </c>
      <c r="H937" s="28" t="n">
        <v>414</v>
      </c>
      <c r="I937" s="28" t="n">
        <v>1594</v>
      </c>
      <c r="J937" s="29" t="n">
        <f aca="false">IF(AND(ISNUMBER(I937),H937&gt;0),I937/H937,IF($B937=$B936,IF(J936=0,1,J936),1))</f>
        <v>3.85024154589372</v>
      </c>
      <c r="K937" s="30" t="n">
        <f aca="false">IF(AND(ISNUMBER(I937),H937&gt;0),I937,H937*J937)</f>
        <v>1594</v>
      </c>
      <c r="L937" s="28" t="n">
        <v>0</v>
      </c>
      <c r="M937" s="28" t="n">
        <v>0</v>
      </c>
      <c r="N937" s="29" t="n">
        <f aca="false">IF(AND(ISNUMBER(M937),L937&gt;0),M937/L937,IF($B937=$B936,IF(N936=0,1,N936),1))</f>
        <v>1</v>
      </c>
      <c r="O937" s="30" t="n">
        <f aca="false">IF(AND(ISNUMBER(M937),L937&gt;0),M937,L937*N937)</f>
        <v>0</v>
      </c>
      <c r="P937" s="28" t="n">
        <v>170</v>
      </c>
      <c r="Q937" s="28" t="n">
        <v>320</v>
      </c>
      <c r="R937" s="29" t="n">
        <f aca="false">IF(AND(ISNUMBER(Q937),P937&gt;0),Q937/P937,IF($B937=$B936,IF(R936=0,1,R936),1))</f>
        <v>1.88235294117647</v>
      </c>
      <c r="S937" s="30" t="n">
        <f aca="false">IF(AND(ISNUMBER(Q937),P937&gt;0),Q937,P937*R937)</f>
        <v>320</v>
      </c>
      <c r="T937" s="31" t="n">
        <f aca="false">DAY(EOMONTH(C937,0))</f>
        <v>31</v>
      </c>
    </row>
    <row r="938" customFormat="false" ht="15" hidden="false" customHeight="false" outlineLevel="0" collapsed="false">
      <c r="A938" s="26" t="s">
        <v>89</v>
      </c>
      <c r="B938" s="26" t="s">
        <v>54</v>
      </c>
      <c r="C938" s="27" t="n">
        <v>37257</v>
      </c>
      <c r="D938" s="28" t="n">
        <v>213</v>
      </c>
      <c r="E938" s="28"/>
      <c r="F938" s="29" t="n">
        <f aca="false">IF(AND(ISNUMBER(E938),D938&gt;0),E938/D938,IF($B938=$B937,IF(F937=0,1,F937),1))</f>
        <v>1.88235294117647</v>
      </c>
      <c r="G938" s="30" t="n">
        <f aca="false">IF(AND(ISNUMBER(E938),D938&gt;0),E938,D938*F938)</f>
        <v>400.941176470588</v>
      </c>
      <c r="H938" s="28" t="n">
        <v>956</v>
      </c>
      <c r="I938" s="28"/>
      <c r="J938" s="29" t="n">
        <f aca="false">IF(AND(ISNUMBER(I938),H938&gt;0),I938/H938,IF($B938=$B937,IF(J937=0,1,J937),1))</f>
        <v>3.85024154589372</v>
      </c>
      <c r="K938" s="30" t="n">
        <f aca="false">IF(AND(ISNUMBER(I938),H938&gt;0),I938,H938*J938)</f>
        <v>3680.8309178744</v>
      </c>
      <c r="L938" s="28" t="n">
        <v>0</v>
      </c>
      <c r="M938" s="28"/>
      <c r="N938" s="29" t="n">
        <f aca="false">IF(AND(ISNUMBER(M938),L938&gt;0),M938/L938,IF($B938=$B937,IF(N937=0,1,N937),1))</f>
        <v>1</v>
      </c>
      <c r="O938" s="30" t="n">
        <f aca="false">IF(AND(ISNUMBER(M938),L938&gt;0),M938,L938*N938)</f>
        <v>0</v>
      </c>
      <c r="P938" s="28" t="n">
        <v>213</v>
      </c>
      <c r="Q938" s="28"/>
      <c r="R938" s="29" t="n">
        <f aca="false">IF(AND(ISNUMBER(Q938),P938&gt;0),Q938/P938,IF($B938=$B937,IF(R937=0,1,R937),1))</f>
        <v>1.88235294117647</v>
      </c>
      <c r="S938" s="30" t="n">
        <f aca="false">IF(AND(ISNUMBER(Q938),P938&gt;0),Q938,P938*R938)</f>
        <v>400.941176470588</v>
      </c>
      <c r="T938" s="31" t="n">
        <f aca="false">DAY(EOMONTH(C938,0))</f>
        <v>31</v>
      </c>
    </row>
    <row r="939" customFormat="false" ht="15" hidden="false" customHeight="false" outlineLevel="0" collapsed="false">
      <c r="A939" s="26" t="s">
        <v>89</v>
      </c>
      <c r="B939" s="26" t="s">
        <v>54</v>
      </c>
      <c r="C939" s="27" t="n">
        <v>37288</v>
      </c>
      <c r="D939" s="28" t="n">
        <v>189</v>
      </c>
      <c r="E939" s="28"/>
      <c r="F939" s="29" t="n">
        <f aca="false">IF(AND(ISNUMBER(E939),D939&gt;0),E939/D939,IF($B939=$B938,IF(F938=0,1,F938),1))</f>
        <v>1.88235294117647</v>
      </c>
      <c r="G939" s="30" t="n">
        <f aca="false">IF(AND(ISNUMBER(E939),D939&gt;0),E939,D939*F939)</f>
        <v>355.764705882353</v>
      </c>
      <c r="H939" s="28" t="n">
        <v>849</v>
      </c>
      <c r="I939" s="28"/>
      <c r="J939" s="29" t="n">
        <f aca="false">IF(AND(ISNUMBER(I939),H939&gt;0),I939/H939,IF($B939=$B938,IF(J938=0,1,J938),1))</f>
        <v>3.85024154589372</v>
      </c>
      <c r="K939" s="30" t="n">
        <f aca="false">IF(AND(ISNUMBER(I939),H939&gt;0),I939,H939*J939)</f>
        <v>3268.85507246377</v>
      </c>
      <c r="L939" s="28" t="n">
        <v>0</v>
      </c>
      <c r="M939" s="28"/>
      <c r="N939" s="29" t="n">
        <f aca="false">IF(AND(ISNUMBER(M939),L939&gt;0),M939/L939,IF($B939=$B938,IF(N938=0,1,N938),1))</f>
        <v>1</v>
      </c>
      <c r="O939" s="30" t="n">
        <f aca="false">IF(AND(ISNUMBER(M939),L939&gt;0),M939,L939*N939)</f>
        <v>0</v>
      </c>
      <c r="P939" s="28" t="n">
        <v>189</v>
      </c>
      <c r="Q939" s="28"/>
      <c r="R939" s="29" t="n">
        <f aca="false">IF(AND(ISNUMBER(Q939),P939&gt;0),Q939/P939,IF($B939=$B938,IF(R938=0,1,R938),1))</f>
        <v>1.88235294117647</v>
      </c>
      <c r="S939" s="30" t="n">
        <f aca="false">IF(AND(ISNUMBER(Q939),P939&gt;0),Q939,P939*R939)</f>
        <v>355.764705882353</v>
      </c>
      <c r="T939" s="31" t="n">
        <f aca="false">DAY(EOMONTH(C939,0))</f>
        <v>28</v>
      </c>
    </row>
    <row r="940" customFormat="false" ht="15" hidden="false" customHeight="false" outlineLevel="0" collapsed="false">
      <c r="A940" s="26" t="s">
        <v>89</v>
      </c>
      <c r="B940" s="26" t="s">
        <v>54</v>
      </c>
      <c r="C940" s="27" t="n">
        <v>37316</v>
      </c>
      <c r="D940" s="28" t="n">
        <v>191</v>
      </c>
      <c r="E940" s="28"/>
      <c r="F940" s="29" t="n">
        <f aca="false">IF(AND(ISNUMBER(E940),D940&gt;0),E940/D940,IF($B940=$B939,IF(F939=0,1,F939),1))</f>
        <v>1.88235294117647</v>
      </c>
      <c r="G940" s="30" t="n">
        <f aca="false">IF(AND(ISNUMBER(E940),D940&gt;0),E940,D940*F940)</f>
        <v>359.529411764706</v>
      </c>
      <c r="H940" s="28" t="n">
        <v>1138</v>
      </c>
      <c r="I940" s="28"/>
      <c r="J940" s="29" t="n">
        <f aca="false">IF(AND(ISNUMBER(I940),H940&gt;0),I940/H940,IF($B940=$B939,IF(J939=0,1,J939),1))</f>
        <v>3.85024154589372</v>
      </c>
      <c r="K940" s="30" t="n">
        <f aca="false">IF(AND(ISNUMBER(I940),H940&gt;0),I940,H940*J940)</f>
        <v>4381.57487922705</v>
      </c>
      <c r="L940" s="28" t="n">
        <v>0</v>
      </c>
      <c r="M940" s="28"/>
      <c r="N940" s="29" t="n">
        <f aca="false">IF(AND(ISNUMBER(M940),L940&gt;0),M940/L940,IF($B940=$B939,IF(N939=0,1,N939),1))</f>
        <v>1</v>
      </c>
      <c r="O940" s="30" t="n">
        <f aca="false">IF(AND(ISNUMBER(M940),L940&gt;0),M940,L940*N940)</f>
        <v>0</v>
      </c>
      <c r="P940" s="28" t="n">
        <v>191</v>
      </c>
      <c r="Q940" s="28"/>
      <c r="R940" s="29" t="n">
        <f aca="false">IF(AND(ISNUMBER(Q940),P940&gt;0),Q940/P940,IF($B940=$B939,IF(R939=0,1,R939),1))</f>
        <v>1.88235294117647</v>
      </c>
      <c r="S940" s="30" t="n">
        <f aca="false">IF(AND(ISNUMBER(Q940),P940&gt;0),Q940,P940*R940)</f>
        <v>359.529411764706</v>
      </c>
      <c r="T940" s="31" t="n">
        <f aca="false">DAY(EOMONTH(C940,0))</f>
        <v>31</v>
      </c>
    </row>
    <row r="941" customFormat="false" ht="15" hidden="false" customHeight="false" outlineLevel="0" collapsed="false">
      <c r="A941" s="26" t="s">
        <v>89</v>
      </c>
      <c r="B941" s="26" t="s">
        <v>54</v>
      </c>
      <c r="C941" s="27" t="n">
        <v>37347</v>
      </c>
      <c r="D941" s="28" t="n">
        <v>190</v>
      </c>
      <c r="E941" s="28"/>
      <c r="F941" s="29" t="n">
        <f aca="false">IF(AND(ISNUMBER(E941),D941&gt;0),E941/D941,IF($B941=$B940,IF(F940=0,1,F940),1))</f>
        <v>1.88235294117647</v>
      </c>
      <c r="G941" s="30" t="n">
        <f aca="false">IF(AND(ISNUMBER(E941),D941&gt;0),E941,D941*F941)</f>
        <v>357.647058823529</v>
      </c>
      <c r="H941" s="28" t="n">
        <v>880</v>
      </c>
      <c r="I941" s="28"/>
      <c r="J941" s="29" t="n">
        <f aca="false">IF(AND(ISNUMBER(I941),H941&gt;0),I941/H941,IF($B941=$B940,IF(J940=0,1,J940),1))</f>
        <v>3.85024154589372</v>
      </c>
      <c r="K941" s="30" t="n">
        <f aca="false">IF(AND(ISNUMBER(I941),H941&gt;0),I941,H941*J941)</f>
        <v>3388.21256038647</v>
      </c>
      <c r="L941" s="28" t="n">
        <v>0</v>
      </c>
      <c r="M941" s="28"/>
      <c r="N941" s="29" t="n">
        <f aca="false">IF(AND(ISNUMBER(M941),L941&gt;0),M941/L941,IF($B941=$B940,IF(N940=0,1,N940),1))</f>
        <v>1</v>
      </c>
      <c r="O941" s="30" t="n">
        <f aca="false">IF(AND(ISNUMBER(M941),L941&gt;0),M941,L941*N941)</f>
        <v>0</v>
      </c>
      <c r="P941" s="28" t="n">
        <v>190</v>
      </c>
      <c r="Q941" s="28"/>
      <c r="R941" s="29" t="n">
        <f aca="false">IF(AND(ISNUMBER(Q941),P941&gt;0),Q941/P941,IF($B941=$B940,IF(R940=0,1,R940),1))</f>
        <v>1.88235294117647</v>
      </c>
      <c r="S941" s="30" t="n">
        <f aca="false">IF(AND(ISNUMBER(Q941),P941&gt;0),Q941,P941*R941)</f>
        <v>357.647058823529</v>
      </c>
      <c r="T941" s="31" t="n">
        <f aca="false">DAY(EOMONTH(C941,0))</f>
        <v>30</v>
      </c>
    </row>
    <row r="942" customFormat="false" ht="15" hidden="false" customHeight="false" outlineLevel="0" collapsed="false">
      <c r="A942" s="26" t="s">
        <v>89</v>
      </c>
      <c r="B942" s="26" t="s">
        <v>54</v>
      </c>
      <c r="C942" s="27" t="n">
        <v>37377</v>
      </c>
      <c r="D942" s="28" t="n">
        <v>31.9</v>
      </c>
      <c r="E942" s="28" t="n">
        <v>40</v>
      </c>
      <c r="F942" s="29" t="n">
        <f aca="false">IF(AND(ISNUMBER(E942),D942&gt;0),E942/D942,IF($B942=$B941,IF(F941=0,1,F941),1))</f>
        <v>1.25391849529781</v>
      </c>
      <c r="G942" s="30" t="n">
        <f aca="false">IF(AND(ISNUMBER(E942),D942&gt;0),E942,D942*F942)</f>
        <v>40</v>
      </c>
      <c r="H942" s="28" t="n">
        <v>885</v>
      </c>
      <c r="I942" s="28" t="n">
        <v>1573</v>
      </c>
      <c r="J942" s="29" t="n">
        <f aca="false">IF(AND(ISNUMBER(I942),H942&gt;0),I942/H942,IF($B942=$B941,IF(J941=0,1,J941),1))</f>
        <v>1.7774011299435</v>
      </c>
      <c r="K942" s="30" t="n">
        <f aca="false">IF(AND(ISNUMBER(I942),H942&gt;0),I942,H942*J942)</f>
        <v>1573</v>
      </c>
      <c r="L942" s="28" t="n">
        <v>0</v>
      </c>
      <c r="M942" s="28" t="n">
        <v>0</v>
      </c>
      <c r="N942" s="29" t="n">
        <f aca="false">IF(AND(ISNUMBER(M942),L942&gt;0),M942/L942,IF($B942=$B941,IF(N941=0,1,N941),1))</f>
        <v>1</v>
      </c>
      <c r="O942" s="30" t="n">
        <f aca="false">IF(AND(ISNUMBER(M942),L942&gt;0),M942,L942*N942)</f>
        <v>0</v>
      </c>
      <c r="P942" s="28" t="n">
        <v>31.9</v>
      </c>
      <c r="Q942" s="28" t="n">
        <v>40</v>
      </c>
      <c r="R942" s="29" t="n">
        <f aca="false">IF(AND(ISNUMBER(Q942),P942&gt;0),Q942/P942,IF($B942=$B941,IF(R941=0,1,R941),1))</f>
        <v>1.25391849529781</v>
      </c>
      <c r="S942" s="30" t="n">
        <f aca="false">IF(AND(ISNUMBER(Q942),P942&gt;0),Q942,P942*R942)</f>
        <v>40</v>
      </c>
      <c r="T942" s="31" t="n">
        <f aca="false">DAY(EOMONTH(C942,0))</f>
        <v>31</v>
      </c>
    </row>
    <row r="943" customFormat="false" ht="15" hidden="false" customHeight="false" outlineLevel="0" collapsed="false">
      <c r="A943" s="26" t="s">
        <v>89</v>
      </c>
      <c r="B943" s="26" t="s">
        <v>54</v>
      </c>
      <c r="C943" s="27" t="n">
        <v>37408</v>
      </c>
      <c r="D943" s="28" t="n">
        <v>217</v>
      </c>
      <c r="E943" s="28" t="n">
        <v>311</v>
      </c>
      <c r="F943" s="29" t="n">
        <f aca="false">IF(AND(ISNUMBER(E943),D943&gt;0),E943/D943,IF($B943=$B942,IF(F942=0,1,F942),1))</f>
        <v>1.4331797235023</v>
      </c>
      <c r="G943" s="30" t="n">
        <f aca="false">IF(AND(ISNUMBER(E943),D943&gt;0),E943,D943*F943)</f>
        <v>311</v>
      </c>
      <c r="H943" s="28" t="n">
        <v>506</v>
      </c>
      <c r="I943" s="28" t="n">
        <v>1408</v>
      </c>
      <c r="J943" s="29" t="n">
        <f aca="false">IF(AND(ISNUMBER(I943),H943&gt;0),I943/H943,IF($B943=$B942,IF(J942=0,1,J942),1))</f>
        <v>2.78260869565217</v>
      </c>
      <c r="K943" s="30" t="n">
        <f aca="false">IF(AND(ISNUMBER(I943),H943&gt;0),I943,H943*J943)</f>
        <v>1408</v>
      </c>
      <c r="L943" s="28" t="n">
        <v>0</v>
      </c>
      <c r="M943" s="28" t="n">
        <v>0</v>
      </c>
      <c r="N943" s="29" t="n">
        <f aca="false">IF(AND(ISNUMBER(M943),L943&gt;0),M943/L943,IF($B943=$B942,IF(N942=0,1,N942),1))</f>
        <v>1</v>
      </c>
      <c r="O943" s="30" t="n">
        <f aca="false">IF(AND(ISNUMBER(M943),L943&gt;0),M943,L943*N943)</f>
        <v>0</v>
      </c>
      <c r="P943" s="28" t="n">
        <v>217</v>
      </c>
      <c r="Q943" s="28" t="n">
        <v>311</v>
      </c>
      <c r="R943" s="29" t="n">
        <f aca="false">IF(AND(ISNUMBER(Q943),P943&gt;0),Q943/P943,IF($B943=$B942,IF(R942=0,1,R942),1))</f>
        <v>1.4331797235023</v>
      </c>
      <c r="S943" s="30" t="n">
        <f aca="false">IF(AND(ISNUMBER(Q943),P943&gt;0),Q943,P943*R943)</f>
        <v>311</v>
      </c>
      <c r="T943" s="31" t="n">
        <f aca="false">DAY(EOMONTH(C943,0))</f>
        <v>30</v>
      </c>
    </row>
    <row r="944" customFormat="false" ht="15" hidden="false" customHeight="false" outlineLevel="0" collapsed="false">
      <c r="A944" s="26" t="s">
        <v>89</v>
      </c>
      <c r="B944" s="26" t="s">
        <v>54</v>
      </c>
      <c r="C944" s="27" t="n">
        <v>37438</v>
      </c>
      <c r="D944" s="28" t="n">
        <v>53.9</v>
      </c>
      <c r="E944" s="28" t="n">
        <v>63</v>
      </c>
      <c r="F944" s="29" t="n">
        <f aca="false">IF(AND(ISNUMBER(E944),D944&gt;0),E944/D944,IF($B944=$B943,IF(F943=0,1,F943),1))</f>
        <v>1.16883116883117</v>
      </c>
      <c r="G944" s="30" t="n">
        <f aca="false">IF(AND(ISNUMBER(E944),D944&gt;0),E944,D944*F944)</f>
        <v>63</v>
      </c>
      <c r="H944" s="28" t="n">
        <v>1143</v>
      </c>
      <c r="I944" s="28" t="n">
        <v>1401</v>
      </c>
      <c r="J944" s="29" t="n">
        <f aca="false">IF(AND(ISNUMBER(I944),H944&gt;0),I944/H944,IF($B944=$B943,IF(J943=0,1,J943),1))</f>
        <v>1.2257217847769</v>
      </c>
      <c r="K944" s="30" t="n">
        <f aca="false">IF(AND(ISNUMBER(I944),H944&gt;0),I944,H944*J944)</f>
        <v>1401</v>
      </c>
      <c r="L944" s="28" t="n">
        <v>0</v>
      </c>
      <c r="M944" s="28" t="n">
        <v>0</v>
      </c>
      <c r="N944" s="29" t="n">
        <f aca="false">IF(AND(ISNUMBER(M944),L944&gt;0),M944/L944,IF($B944=$B943,IF(N943=0,1,N943),1))</f>
        <v>1</v>
      </c>
      <c r="O944" s="30" t="n">
        <f aca="false">IF(AND(ISNUMBER(M944),L944&gt;0),M944,L944*N944)</f>
        <v>0</v>
      </c>
      <c r="P944" s="28" t="n">
        <v>53.9</v>
      </c>
      <c r="Q944" s="28" t="n">
        <v>63</v>
      </c>
      <c r="R944" s="29" t="n">
        <f aca="false">IF(AND(ISNUMBER(Q944),P944&gt;0),Q944/P944,IF($B944=$B943,IF(R943=0,1,R943),1))</f>
        <v>1.16883116883117</v>
      </c>
      <c r="S944" s="30" t="n">
        <f aca="false">IF(AND(ISNUMBER(Q944),P944&gt;0),Q944,P944*R944)</f>
        <v>63</v>
      </c>
      <c r="T944" s="31" t="n">
        <f aca="false">DAY(EOMONTH(C944,0))</f>
        <v>31</v>
      </c>
    </row>
    <row r="945" customFormat="false" ht="15" hidden="false" customHeight="false" outlineLevel="0" collapsed="false">
      <c r="A945" s="26" t="s">
        <v>89</v>
      </c>
      <c r="B945" s="26" t="s">
        <v>54</v>
      </c>
      <c r="C945" s="27" t="n">
        <v>37469</v>
      </c>
      <c r="D945" s="28" t="n">
        <v>36.1</v>
      </c>
      <c r="E945" s="28"/>
      <c r="F945" s="29" t="n">
        <f aca="false">IF(AND(ISNUMBER(E945),D945&gt;0),E945/D945,IF($B945=$B944,IF(F944=0,1,F944),1))</f>
        <v>1.16883116883117</v>
      </c>
      <c r="G945" s="30" t="n">
        <f aca="false">IF(AND(ISNUMBER(E945),D945&gt;0),E945,D945*F945)</f>
        <v>42.1948051948052</v>
      </c>
      <c r="H945" s="28" t="n">
        <v>554</v>
      </c>
      <c r="I945" s="28"/>
      <c r="J945" s="29" t="n">
        <f aca="false">IF(AND(ISNUMBER(I945),H945&gt;0),I945/H945,IF($B945=$B944,IF(J944=0,1,J944),1))</f>
        <v>1.2257217847769</v>
      </c>
      <c r="K945" s="30" t="n">
        <f aca="false">IF(AND(ISNUMBER(I945),H945&gt;0),I945,H945*J945)</f>
        <v>679.049868766404</v>
      </c>
      <c r="L945" s="28" t="n">
        <v>0</v>
      </c>
      <c r="M945" s="28"/>
      <c r="N945" s="29" t="n">
        <f aca="false">IF(AND(ISNUMBER(M945),L945&gt;0),M945/L945,IF($B945=$B944,IF(N944=0,1,N944),1))</f>
        <v>1</v>
      </c>
      <c r="O945" s="30" t="n">
        <f aca="false">IF(AND(ISNUMBER(M945),L945&gt;0),M945,L945*N945)</f>
        <v>0</v>
      </c>
      <c r="P945" s="28" t="n">
        <v>36.1</v>
      </c>
      <c r="Q945" s="28"/>
      <c r="R945" s="29" t="n">
        <f aca="false">IF(AND(ISNUMBER(Q945),P945&gt;0),Q945/P945,IF($B945=$B944,IF(R944=0,1,R944),1))</f>
        <v>1.16883116883117</v>
      </c>
      <c r="S945" s="30" t="n">
        <f aca="false">IF(AND(ISNUMBER(Q945),P945&gt;0),Q945,P945*R945)</f>
        <v>42.1948051948052</v>
      </c>
      <c r="T945" s="31" t="n">
        <f aca="false">DAY(EOMONTH(C945,0))</f>
        <v>31</v>
      </c>
    </row>
    <row r="946" customFormat="false" ht="15" hidden="false" customHeight="false" outlineLevel="0" collapsed="false">
      <c r="A946" s="26" t="s">
        <v>89</v>
      </c>
      <c r="B946" s="26" t="s">
        <v>54</v>
      </c>
      <c r="C946" s="27" t="n">
        <v>37500</v>
      </c>
      <c r="D946" s="28" t="n">
        <v>38</v>
      </c>
      <c r="E946" s="28"/>
      <c r="F946" s="29" t="n">
        <f aca="false">IF(AND(ISNUMBER(E946),D946&gt;0),E946/D946,IF($B946=$B945,IF(F945=0,1,F945),1))</f>
        <v>1.16883116883117</v>
      </c>
      <c r="G946" s="30" t="n">
        <f aca="false">IF(AND(ISNUMBER(E946),D946&gt;0),E946,D946*F946)</f>
        <v>44.4155844155844</v>
      </c>
      <c r="H946" s="28" t="n">
        <v>546</v>
      </c>
      <c r="I946" s="28"/>
      <c r="J946" s="29" t="n">
        <f aca="false">IF(AND(ISNUMBER(I946),H946&gt;0),I946/H946,IF($B946=$B945,IF(J945=0,1,J945),1))</f>
        <v>1.2257217847769</v>
      </c>
      <c r="K946" s="30" t="n">
        <f aca="false">IF(AND(ISNUMBER(I946),H946&gt;0),I946,H946*J946)</f>
        <v>669.244094488189</v>
      </c>
      <c r="L946" s="28" t="n">
        <v>0</v>
      </c>
      <c r="M946" s="28"/>
      <c r="N946" s="29" t="n">
        <f aca="false">IF(AND(ISNUMBER(M946),L946&gt;0),M946/L946,IF($B946=$B945,IF(N945=0,1,N945),1))</f>
        <v>1</v>
      </c>
      <c r="O946" s="30" t="n">
        <f aca="false">IF(AND(ISNUMBER(M946),L946&gt;0),M946,L946*N946)</f>
        <v>0</v>
      </c>
      <c r="P946" s="28" t="n">
        <v>38</v>
      </c>
      <c r="Q946" s="28"/>
      <c r="R946" s="29" t="n">
        <f aca="false">IF(AND(ISNUMBER(Q946),P946&gt;0),Q946/P946,IF($B946=$B945,IF(R945=0,1,R945),1))</f>
        <v>1.16883116883117</v>
      </c>
      <c r="S946" s="30" t="n">
        <f aca="false">IF(AND(ISNUMBER(Q946),P946&gt;0),Q946,P946*R946)</f>
        <v>44.4155844155844</v>
      </c>
      <c r="T946" s="31" t="n">
        <f aca="false">DAY(EOMONTH(C946,0))</f>
        <v>30</v>
      </c>
    </row>
    <row r="947" customFormat="false" ht="15" hidden="false" customHeight="false" outlineLevel="0" collapsed="false">
      <c r="A947" s="26" t="s">
        <v>89</v>
      </c>
      <c r="B947" s="26" t="s">
        <v>54</v>
      </c>
      <c r="C947" s="27" t="n">
        <v>37530</v>
      </c>
      <c r="D947" s="28" t="n">
        <v>48.6</v>
      </c>
      <c r="E947" s="28" t="n">
        <v>72</v>
      </c>
      <c r="F947" s="29" t="n">
        <f aca="false">IF(AND(ISNUMBER(E947),D947&gt;0),E947/D947,IF($B947=$B946,IF(F946=0,1,F946),1))</f>
        <v>1.48148148148148</v>
      </c>
      <c r="G947" s="30" t="n">
        <f aca="false">IF(AND(ISNUMBER(E947),D947&gt;0),E947,D947*F947)</f>
        <v>72</v>
      </c>
      <c r="H947" s="28" t="n">
        <v>790</v>
      </c>
      <c r="I947" s="28" t="n">
        <v>1748</v>
      </c>
      <c r="J947" s="29" t="n">
        <f aca="false">IF(AND(ISNUMBER(I947),H947&gt;0),I947/H947,IF($B947=$B946,IF(J946=0,1,J946),1))</f>
        <v>2.2126582278481</v>
      </c>
      <c r="K947" s="30" t="n">
        <f aca="false">IF(AND(ISNUMBER(I947),H947&gt;0),I947,H947*J947)</f>
        <v>1748</v>
      </c>
      <c r="L947" s="28" t="n">
        <v>0</v>
      </c>
      <c r="M947" s="28" t="n">
        <v>0</v>
      </c>
      <c r="N947" s="29" t="n">
        <f aca="false">IF(AND(ISNUMBER(M947),L947&gt;0),M947/L947,IF($B947=$B946,IF(N946=0,1,N946),1))</f>
        <v>1</v>
      </c>
      <c r="O947" s="30" t="n">
        <f aca="false">IF(AND(ISNUMBER(M947),L947&gt;0),M947,L947*N947)</f>
        <v>0</v>
      </c>
      <c r="P947" s="28" t="n">
        <v>48.6</v>
      </c>
      <c r="Q947" s="28" t="n">
        <v>72</v>
      </c>
      <c r="R947" s="29" t="n">
        <f aca="false">IF(AND(ISNUMBER(Q947),P947&gt;0),Q947/P947,IF($B947=$B946,IF(R946=0,1,R946),1))</f>
        <v>1.48148148148148</v>
      </c>
      <c r="S947" s="30" t="n">
        <f aca="false">IF(AND(ISNUMBER(Q947),P947&gt;0),Q947,P947*R947)</f>
        <v>72</v>
      </c>
      <c r="T947" s="31" t="n">
        <f aca="false">DAY(EOMONTH(C947,0))</f>
        <v>31</v>
      </c>
    </row>
    <row r="948" customFormat="false" ht="15" hidden="false" customHeight="false" outlineLevel="0" collapsed="false">
      <c r="A948" s="26" t="s">
        <v>89</v>
      </c>
      <c r="B948" s="26" t="s">
        <v>54</v>
      </c>
      <c r="C948" s="27" t="n">
        <v>37561</v>
      </c>
      <c r="D948" s="28" t="n">
        <v>14.8</v>
      </c>
      <c r="E948" s="28" t="n">
        <v>21</v>
      </c>
      <c r="F948" s="29" t="n">
        <f aca="false">IF(AND(ISNUMBER(E948),D948&gt;0),E948/D948,IF($B948=$B947,IF(F947=0,1,F947),1))</f>
        <v>1.41891891891892</v>
      </c>
      <c r="G948" s="30" t="n">
        <f aca="false">IF(AND(ISNUMBER(E948),D948&gt;0),E948,D948*F948)</f>
        <v>21</v>
      </c>
      <c r="H948" s="28" t="n">
        <v>902</v>
      </c>
      <c r="I948" s="28" t="n">
        <v>1718</v>
      </c>
      <c r="J948" s="29" t="n">
        <f aca="false">IF(AND(ISNUMBER(I948),H948&gt;0),I948/H948,IF($B948=$B947,IF(J947=0,1,J947),1))</f>
        <v>1.90465631929047</v>
      </c>
      <c r="K948" s="30" t="n">
        <f aca="false">IF(AND(ISNUMBER(I948),H948&gt;0),I948,H948*J948)</f>
        <v>1718</v>
      </c>
      <c r="L948" s="28" t="n">
        <v>0</v>
      </c>
      <c r="M948" s="28" t="n">
        <v>0</v>
      </c>
      <c r="N948" s="29" t="n">
        <f aca="false">IF(AND(ISNUMBER(M948),L948&gt;0),M948/L948,IF($B948=$B947,IF(N947=0,1,N947),1))</f>
        <v>1</v>
      </c>
      <c r="O948" s="30" t="n">
        <f aca="false">IF(AND(ISNUMBER(M948),L948&gt;0),M948,L948*N948)</f>
        <v>0</v>
      </c>
      <c r="P948" s="28" t="n">
        <v>14.8</v>
      </c>
      <c r="Q948" s="28" t="n">
        <v>21</v>
      </c>
      <c r="R948" s="29" t="n">
        <f aca="false">IF(AND(ISNUMBER(Q948),P948&gt;0),Q948/P948,IF($B948=$B947,IF(R947=0,1,R947),1))</f>
        <v>1.41891891891892</v>
      </c>
      <c r="S948" s="30" t="n">
        <f aca="false">IF(AND(ISNUMBER(Q948),P948&gt;0),Q948,P948*R948)</f>
        <v>21</v>
      </c>
      <c r="T948" s="31" t="n">
        <f aca="false">DAY(EOMONTH(C948,0))</f>
        <v>30</v>
      </c>
    </row>
    <row r="949" customFormat="false" ht="15" hidden="false" customHeight="false" outlineLevel="0" collapsed="false">
      <c r="A949" s="26" t="s">
        <v>89</v>
      </c>
      <c r="B949" s="26" t="s">
        <v>54</v>
      </c>
      <c r="C949" s="27" t="n">
        <v>37591</v>
      </c>
      <c r="D949" s="28" t="n">
        <v>17.5</v>
      </c>
      <c r="E949" s="28" t="n">
        <v>24</v>
      </c>
      <c r="F949" s="29" t="n">
        <f aca="false">IF(AND(ISNUMBER(E949),D949&gt;0),E949/D949,IF($B949=$B948,IF(F948=0,1,F948),1))</f>
        <v>1.37142857142857</v>
      </c>
      <c r="G949" s="30" t="n">
        <f aca="false">IF(AND(ISNUMBER(E949),D949&gt;0),E949,D949*F949)</f>
        <v>24</v>
      </c>
      <c r="H949" s="28" t="n">
        <v>767</v>
      </c>
      <c r="I949" s="28" t="n">
        <v>1471</v>
      </c>
      <c r="J949" s="29" t="n">
        <f aca="false">IF(AND(ISNUMBER(I949),H949&gt;0),I949/H949,IF($B949=$B948,IF(J948=0,1,J948),1))</f>
        <v>1.91786179921773</v>
      </c>
      <c r="K949" s="30" t="n">
        <f aca="false">IF(AND(ISNUMBER(I949),H949&gt;0),I949,H949*J949)</f>
        <v>1471</v>
      </c>
      <c r="L949" s="28" t="n">
        <v>0</v>
      </c>
      <c r="M949" s="28" t="n">
        <v>0</v>
      </c>
      <c r="N949" s="29" t="n">
        <f aca="false">IF(AND(ISNUMBER(M949),L949&gt;0),M949/L949,IF($B949=$B948,IF(N948=0,1,N948),1))</f>
        <v>1</v>
      </c>
      <c r="O949" s="30" t="n">
        <f aca="false">IF(AND(ISNUMBER(M949),L949&gt;0),M949,L949*N949)</f>
        <v>0</v>
      </c>
      <c r="P949" s="28" t="n">
        <v>17.5</v>
      </c>
      <c r="Q949" s="28" t="n">
        <v>24</v>
      </c>
      <c r="R949" s="29" t="n">
        <f aca="false">IF(AND(ISNUMBER(Q949),P949&gt;0),Q949/P949,IF($B949=$B948,IF(R948=0,1,R948),1))</f>
        <v>1.37142857142857</v>
      </c>
      <c r="S949" s="30" t="n">
        <f aca="false">IF(AND(ISNUMBER(Q949),P949&gt;0),Q949,P949*R949)</f>
        <v>24</v>
      </c>
      <c r="T949" s="31" t="n">
        <f aca="false">DAY(EOMONTH(C949,0))</f>
        <v>31</v>
      </c>
    </row>
    <row r="950" customFormat="false" ht="15" hidden="false" customHeight="false" outlineLevel="0" collapsed="false">
      <c r="A950" s="26" t="s">
        <v>89</v>
      </c>
      <c r="B950" s="26" t="s">
        <v>54</v>
      </c>
      <c r="C950" s="27" t="n">
        <v>37622</v>
      </c>
      <c r="D950" s="28" t="n">
        <v>0.763</v>
      </c>
      <c r="E950" s="28" t="n">
        <v>1</v>
      </c>
      <c r="F950" s="29" t="n">
        <f aca="false">IF(AND(ISNUMBER(E950),D950&gt;0),E950/D950,IF($B950=$B949,IF(F949=0,1,F949),1))</f>
        <v>1.31061598951507</v>
      </c>
      <c r="G950" s="30" t="n">
        <f aca="false">IF(AND(ISNUMBER(E950),D950&gt;0),E950,D950*F950)</f>
        <v>1</v>
      </c>
      <c r="H950" s="28" t="n">
        <v>1817</v>
      </c>
      <c r="I950" s="28" t="n">
        <v>3518</v>
      </c>
      <c r="J950" s="29" t="n">
        <f aca="false">IF(AND(ISNUMBER(I950),H950&gt;0),I950/H950,IF($B950=$B949,IF(J949=0,1,J949),1))</f>
        <v>1.93615850302697</v>
      </c>
      <c r="K950" s="30" t="n">
        <f aca="false">IF(AND(ISNUMBER(I950),H950&gt;0),I950,H950*J950)</f>
        <v>3518</v>
      </c>
      <c r="L950" s="28" t="n">
        <v>0</v>
      </c>
      <c r="M950" s="28" t="n">
        <v>0</v>
      </c>
      <c r="N950" s="29" t="n">
        <f aca="false">IF(AND(ISNUMBER(M950),L950&gt;0),M950/L950,IF($B950=$B949,IF(N949=0,1,N949),1))</f>
        <v>1</v>
      </c>
      <c r="O950" s="30" t="n">
        <f aca="false">IF(AND(ISNUMBER(M950),L950&gt;0),M950,L950*N950)</f>
        <v>0</v>
      </c>
      <c r="P950" s="28" t="n">
        <v>0.763</v>
      </c>
      <c r="Q950" s="28" t="n">
        <v>1</v>
      </c>
      <c r="R950" s="29" t="n">
        <f aca="false">IF(AND(ISNUMBER(Q950),P950&gt;0),Q950/P950,IF($B950=$B949,IF(R949=0,1,R949),1))</f>
        <v>1.31061598951507</v>
      </c>
      <c r="S950" s="30" t="n">
        <f aca="false">IF(AND(ISNUMBER(Q950),P950&gt;0),Q950,P950*R950)</f>
        <v>1</v>
      </c>
      <c r="T950" s="31" t="n">
        <f aca="false">DAY(EOMONTH(C950,0))</f>
        <v>31</v>
      </c>
    </row>
    <row r="951" customFormat="false" ht="15" hidden="false" customHeight="false" outlineLevel="0" collapsed="false">
      <c r="A951" s="26" t="s">
        <v>89</v>
      </c>
      <c r="B951" s="26" t="s">
        <v>54</v>
      </c>
      <c r="C951" s="27" t="n">
        <v>37653</v>
      </c>
      <c r="D951" s="28" t="n">
        <v>0.964</v>
      </c>
      <c r="E951" s="28"/>
      <c r="F951" s="29" t="n">
        <f aca="false">IF(AND(ISNUMBER(E951),D951&gt;0),E951/D951,IF($B951=$B950,IF(F950=0,1,F950),1))</f>
        <v>1.31061598951507</v>
      </c>
      <c r="G951" s="30" t="n">
        <f aca="false">IF(AND(ISNUMBER(E951),D951&gt;0),E951,D951*F951)</f>
        <v>1.26343381389253</v>
      </c>
      <c r="H951" s="28" t="n">
        <v>1763</v>
      </c>
      <c r="I951" s="28"/>
      <c r="J951" s="29" t="n">
        <f aca="false">IF(AND(ISNUMBER(I951),H951&gt;0),I951/H951,IF($B951=$B950,IF(J950=0,1,J950),1))</f>
        <v>1.93615850302697</v>
      </c>
      <c r="K951" s="30" t="n">
        <f aca="false">IF(AND(ISNUMBER(I951),H951&gt;0),I951,H951*J951)</f>
        <v>3413.44744083654</v>
      </c>
      <c r="L951" s="28" t="n">
        <v>0</v>
      </c>
      <c r="M951" s="28"/>
      <c r="N951" s="29" t="n">
        <f aca="false">IF(AND(ISNUMBER(M951),L951&gt;0),M951/L951,IF($B951=$B950,IF(N950=0,1,N950),1))</f>
        <v>1</v>
      </c>
      <c r="O951" s="30" t="n">
        <f aca="false">IF(AND(ISNUMBER(M951),L951&gt;0),M951,L951*N951)</f>
        <v>0</v>
      </c>
      <c r="P951" s="28" t="n">
        <v>0.964</v>
      </c>
      <c r="Q951" s="28"/>
      <c r="R951" s="29" t="n">
        <f aca="false">IF(AND(ISNUMBER(Q951),P951&gt;0),Q951/P951,IF($B951=$B950,IF(R950=0,1,R950),1))</f>
        <v>1.31061598951507</v>
      </c>
      <c r="S951" s="30" t="n">
        <f aca="false">IF(AND(ISNUMBER(Q951),P951&gt;0),Q951,P951*R951)</f>
        <v>1.26343381389253</v>
      </c>
      <c r="T951" s="31" t="n">
        <f aca="false">DAY(EOMONTH(C951,0))</f>
        <v>28</v>
      </c>
    </row>
    <row r="952" customFormat="false" ht="15" hidden="false" customHeight="false" outlineLevel="0" collapsed="false">
      <c r="A952" s="26" t="s">
        <v>89</v>
      </c>
      <c r="B952" s="26" t="s">
        <v>54</v>
      </c>
      <c r="C952" s="27" t="n">
        <v>37681</v>
      </c>
      <c r="D952" s="28" t="n">
        <v>0.784</v>
      </c>
      <c r="E952" s="28"/>
      <c r="F952" s="29" t="n">
        <f aca="false">IF(AND(ISNUMBER(E952),D952&gt;0),E952/D952,IF($B952=$B951,IF(F951=0,1,F951),1))</f>
        <v>1.31061598951507</v>
      </c>
      <c r="G952" s="30" t="n">
        <f aca="false">IF(AND(ISNUMBER(E952),D952&gt;0),E952,D952*F952)</f>
        <v>1.02752293577982</v>
      </c>
      <c r="H952" s="28" t="n">
        <v>1155</v>
      </c>
      <c r="I952" s="28"/>
      <c r="J952" s="29" t="n">
        <f aca="false">IF(AND(ISNUMBER(I952),H952&gt;0),I952/H952,IF($B952=$B951,IF(J951=0,1,J951),1))</f>
        <v>1.93615850302697</v>
      </c>
      <c r="K952" s="30" t="n">
        <f aca="false">IF(AND(ISNUMBER(I952),H952&gt;0),I952,H952*J952)</f>
        <v>2236.26307099615</v>
      </c>
      <c r="L952" s="28" t="n">
        <v>0</v>
      </c>
      <c r="M952" s="28"/>
      <c r="N952" s="29" t="n">
        <f aca="false">IF(AND(ISNUMBER(M952),L952&gt;0),M952/L952,IF($B952=$B951,IF(N951=0,1,N951),1))</f>
        <v>1</v>
      </c>
      <c r="O952" s="30" t="n">
        <f aca="false">IF(AND(ISNUMBER(M952),L952&gt;0),M952,L952*N952)</f>
        <v>0</v>
      </c>
      <c r="P952" s="28" t="n">
        <v>0.784</v>
      </c>
      <c r="Q952" s="28"/>
      <c r="R952" s="29" t="n">
        <f aca="false">IF(AND(ISNUMBER(Q952),P952&gt;0),Q952/P952,IF($B952=$B951,IF(R951=0,1,R951),1))</f>
        <v>1.31061598951507</v>
      </c>
      <c r="S952" s="30" t="n">
        <f aca="false">IF(AND(ISNUMBER(Q952),P952&gt;0),Q952,P952*R952)</f>
        <v>1.02752293577982</v>
      </c>
      <c r="T952" s="31" t="n">
        <f aca="false">DAY(EOMONTH(C952,0))</f>
        <v>31</v>
      </c>
    </row>
    <row r="953" customFormat="false" ht="15" hidden="false" customHeight="false" outlineLevel="0" collapsed="false">
      <c r="A953" s="26" t="s">
        <v>89</v>
      </c>
      <c r="B953" s="26" t="s">
        <v>54</v>
      </c>
      <c r="C953" s="27" t="n">
        <v>37712</v>
      </c>
      <c r="D953" s="28" t="n">
        <v>0.695</v>
      </c>
      <c r="E953" s="28"/>
      <c r="F953" s="29" t="n">
        <f aca="false">IF(AND(ISNUMBER(E953),D953&gt;0),E953/D953,IF($B953=$B952,IF(F952=0,1,F952),1))</f>
        <v>1.31061598951507</v>
      </c>
      <c r="G953" s="30" t="n">
        <f aca="false">IF(AND(ISNUMBER(E953),D953&gt;0),E953,D953*F953)</f>
        <v>0.910878112712975</v>
      </c>
      <c r="H953" s="28" t="n">
        <v>2707</v>
      </c>
      <c r="I953" s="28"/>
      <c r="J953" s="29" t="n">
        <f aca="false">IF(AND(ISNUMBER(I953),H953&gt;0),I953/H953,IF($B953=$B952,IF(J952=0,1,J952),1))</f>
        <v>1.93615850302697</v>
      </c>
      <c r="K953" s="30" t="n">
        <f aca="false">IF(AND(ISNUMBER(I953),H953&gt;0),I953,H953*J953)</f>
        <v>5241.181067694</v>
      </c>
      <c r="L953" s="28" t="n">
        <v>0</v>
      </c>
      <c r="M953" s="28"/>
      <c r="N953" s="29" t="n">
        <f aca="false">IF(AND(ISNUMBER(M953),L953&gt;0),M953/L953,IF($B953=$B952,IF(N952=0,1,N952),1))</f>
        <v>1</v>
      </c>
      <c r="O953" s="30" t="n">
        <f aca="false">IF(AND(ISNUMBER(M953),L953&gt;0),M953,L953*N953)</f>
        <v>0</v>
      </c>
      <c r="P953" s="28" t="n">
        <v>0.695</v>
      </c>
      <c r="Q953" s="28"/>
      <c r="R953" s="29" t="n">
        <f aca="false">IF(AND(ISNUMBER(Q953),P953&gt;0),Q953/P953,IF($B953=$B952,IF(R952=0,1,R952),1))</f>
        <v>1.31061598951507</v>
      </c>
      <c r="S953" s="30" t="n">
        <f aca="false">IF(AND(ISNUMBER(Q953),P953&gt;0),Q953,P953*R953)</f>
        <v>0.910878112712975</v>
      </c>
      <c r="T953" s="31" t="n">
        <f aca="false">DAY(EOMONTH(C953,0))</f>
        <v>30</v>
      </c>
    </row>
    <row r="954" customFormat="false" ht="15" hidden="false" customHeight="false" outlineLevel="0" collapsed="false">
      <c r="A954" s="26" t="s">
        <v>89</v>
      </c>
      <c r="B954" s="26" t="s">
        <v>54</v>
      </c>
      <c r="C954" s="27" t="n">
        <v>37742</v>
      </c>
      <c r="D954" s="28" t="n">
        <v>0</v>
      </c>
      <c r="E954" s="28" t="n">
        <v>0</v>
      </c>
      <c r="F954" s="29" t="n">
        <f aca="false">IF(AND(ISNUMBER(E954),D954&gt;0),E954/D954,IF($B954=$B953,IF(F953=0,1,F953),1))</f>
        <v>1.31061598951507</v>
      </c>
      <c r="G954" s="30" t="n">
        <f aca="false">IF(AND(ISNUMBER(E954),D954&gt;0),E954,D954*F954)</f>
        <v>0</v>
      </c>
      <c r="H954" s="28" t="n">
        <v>4529</v>
      </c>
      <c r="I954" s="28" t="n">
        <v>4775</v>
      </c>
      <c r="J954" s="29" t="n">
        <f aca="false">IF(AND(ISNUMBER(I954),H954&gt;0),I954/H954,IF($B954=$B953,IF(J953=0,1,J953),1))</f>
        <v>1.0543166261868</v>
      </c>
      <c r="K954" s="30" t="n">
        <f aca="false">IF(AND(ISNUMBER(I954),H954&gt;0),I954,H954*J954)</f>
        <v>4775</v>
      </c>
      <c r="L954" s="28" t="n">
        <v>0</v>
      </c>
      <c r="M954" s="28" t="n">
        <v>0</v>
      </c>
      <c r="N954" s="29" t="n">
        <f aca="false">IF(AND(ISNUMBER(M954),L954&gt;0),M954/L954,IF($B954=$B953,IF(N953=0,1,N953),1))</f>
        <v>1</v>
      </c>
      <c r="O954" s="30" t="n">
        <f aca="false">IF(AND(ISNUMBER(M954),L954&gt;0),M954,L954*N954)</f>
        <v>0</v>
      </c>
      <c r="P954" s="28" t="n">
        <v>0</v>
      </c>
      <c r="Q954" s="28" t="n">
        <v>0</v>
      </c>
      <c r="R954" s="29" t="n">
        <f aca="false">IF(AND(ISNUMBER(Q954),P954&gt;0),Q954/P954,IF($B954=$B953,IF(R953=0,1,R953),1))</f>
        <v>1.31061598951507</v>
      </c>
      <c r="S954" s="30" t="n">
        <f aca="false">IF(AND(ISNUMBER(Q954),P954&gt;0),Q954,P954*R954)</f>
        <v>0</v>
      </c>
      <c r="T954" s="31" t="n">
        <f aca="false">DAY(EOMONTH(C954,0))</f>
        <v>31</v>
      </c>
    </row>
    <row r="955" customFormat="false" ht="15" hidden="false" customHeight="false" outlineLevel="0" collapsed="false">
      <c r="A955" s="26" t="s">
        <v>89</v>
      </c>
      <c r="B955" s="26" t="s">
        <v>54</v>
      </c>
      <c r="C955" s="27" t="n">
        <v>37773</v>
      </c>
      <c r="D955" s="28" t="n">
        <v>0</v>
      </c>
      <c r="E955" s="28" t="n">
        <v>0</v>
      </c>
      <c r="F955" s="29" t="n">
        <f aca="false">IF(AND(ISNUMBER(E955),D955&gt;0),E955/D955,IF($B955=$B954,IF(F954=0,1,F954),1))</f>
        <v>1.31061598951507</v>
      </c>
      <c r="G955" s="30" t="n">
        <f aca="false">IF(AND(ISNUMBER(E955),D955&gt;0),E955,D955*F955)</f>
        <v>0</v>
      </c>
      <c r="H955" s="28" t="n">
        <v>4628</v>
      </c>
      <c r="I955" s="28" t="n">
        <v>1580</v>
      </c>
      <c r="J955" s="29" t="n">
        <f aca="false">IF(AND(ISNUMBER(I955),H955&gt;0),I955/H955,IF($B955=$B954,IF(J954=0,1,J954),1))</f>
        <v>0.341400172860847</v>
      </c>
      <c r="K955" s="30" t="n">
        <f aca="false">IF(AND(ISNUMBER(I955),H955&gt;0),I955,H955*J955)</f>
        <v>1580</v>
      </c>
      <c r="L955" s="28" t="n">
        <v>0</v>
      </c>
      <c r="M955" s="28" t="n">
        <v>0</v>
      </c>
      <c r="N955" s="29" t="n">
        <f aca="false">IF(AND(ISNUMBER(M955),L955&gt;0),M955/L955,IF($B955=$B954,IF(N954=0,1,N954),1))</f>
        <v>1</v>
      </c>
      <c r="O955" s="30" t="n">
        <f aca="false">IF(AND(ISNUMBER(M955),L955&gt;0),M955,L955*N955)</f>
        <v>0</v>
      </c>
      <c r="P955" s="28" t="n">
        <v>0</v>
      </c>
      <c r="Q955" s="28" t="n">
        <v>0</v>
      </c>
      <c r="R955" s="29" t="n">
        <f aca="false">IF(AND(ISNUMBER(Q955),P955&gt;0),Q955/P955,IF($B955=$B954,IF(R954=0,1,R954),1))</f>
        <v>1.31061598951507</v>
      </c>
      <c r="S955" s="30" t="n">
        <f aca="false">IF(AND(ISNUMBER(Q955),P955&gt;0),Q955,P955*R955)</f>
        <v>0</v>
      </c>
      <c r="T955" s="31" t="n">
        <f aca="false">DAY(EOMONTH(C955,0))</f>
        <v>30</v>
      </c>
    </row>
    <row r="956" customFormat="false" ht="15" hidden="false" customHeight="false" outlineLevel="0" collapsed="false">
      <c r="A956" s="26" t="s">
        <v>89</v>
      </c>
      <c r="B956" s="26" t="s">
        <v>54</v>
      </c>
      <c r="C956" s="27" t="n">
        <v>37803</v>
      </c>
      <c r="D956" s="28" t="n">
        <v>0</v>
      </c>
      <c r="E956" s="28" t="n">
        <v>0</v>
      </c>
      <c r="F956" s="29" t="n">
        <f aca="false">IF(AND(ISNUMBER(E956),D956&gt;0),E956/D956,IF($B956=$B955,IF(F955=0,1,F955),1))</f>
        <v>1.31061598951507</v>
      </c>
      <c r="G956" s="30" t="n">
        <f aca="false">IF(AND(ISNUMBER(E956),D956&gt;0),E956,D956*F956)</f>
        <v>0</v>
      </c>
      <c r="H956" s="28" t="n">
        <v>5291</v>
      </c>
      <c r="I956" s="28" t="n">
        <v>1063</v>
      </c>
      <c r="J956" s="29" t="n">
        <f aca="false">IF(AND(ISNUMBER(I956),H956&gt;0),I956/H956,IF($B956=$B955,IF(J955=0,1,J955),1))</f>
        <v>0.200907200907201</v>
      </c>
      <c r="K956" s="30" t="n">
        <f aca="false">IF(AND(ISNUMBER(I956),H956&gt;0),I956,H956*J956)</f>
        <v>1063</v>
      </c>
      <c r="L956" s="28" t="n">
        <v>0</v>
      </c>
      <c r="M956" s="28" t="n">
        <v>0</v>
      </c>
      <c r="N956" s="29" t="n">
        <f aca="false">IF(AND(ISNUMBER(M956),L956&gt;0),M956/L956,IF($B956=$B955,IF(N955=0,1,N955),1))</f>
        <v>1</v>
      </c>
      <c r="O956" s="30" t="n">
        <f aca="false">IF(AND(ISNUMBER(M956),L956&gt;0),M956,L956*N956)</f>
        <v>0</v>
      </c>
      <c r="P956" s="28" t="n">
        <v>0</v>
      </c>
      <c r="Q956" s="28" t="n">
        <v>0</v>
      </c>
      <c r="R956" s="29" t="n">
        <f aca="false">IF(AND(ISNUMBER(Q956),P956&gt;0),Q956/P956,IF($B956=$B955,IF(R955=0,1,R955),1))</f>
        <v>1.31061598951507</v>
      </c>
      <c r="S956" s="30" t="n">
        <f aca="false">IF(AND(ISNUMBER(Q956),P956&gt;0),Q956,P956*R956)</f>
        <v>0</v>
      </c>
      <c r="T956" s="31" t="n">
        <f aca="false">DAY(EOMONTH(C956,0))</f>
        <v>31</v>
      </c>
    </row>
    <row r="957" customFormat="false" ht="15" hidden="false" customHeight="false" outlineLevel="0" collapsed="false">
      <c r="A957" s="26" t="s">
        <v>89</v>
      </c>
      <c r="B957" s="26" t="s">
        <v>54</v>
      </c>
      <c r="C957" s="27" t="n">
        <v>37834</v>
      </c>
      <c r="D957" s="28" t="n">
        <v>0</v>
      </c>
      <c r="E957" s="28"/>
      <c r="F957" s="29" t="n">
        <f aca="false">IF(AND(ISNUMBER(E957),D957&gt;0),E957/D957,IF($B957=$B956,IF(F956=0,1,F956),1))</f>
        <v>1.31061598951507</v>
      </c>
      <c r="G957" s="30" t="n">
        <f aca="false">IF(AND(ISNUMBER(E957),D957&gt;0),E957,D957*F957)</f>
        <v>0</v>
      </c>
      <c r="H957" s="28" t="n">
        <v>4794</v>
      </c>
      <c r="I957" s="28"/>
      <c r="J957" s="29" t="n">
        <f aca="false">IF(AND(ISNUMBER(I957),H957&gt;0),I957/H957,IF($B957=$B956,IF(J956=0,1,J956),1))</f>
        <v>0.200907200907201</v>
      </c>
      <c r="K957" s="30" t="n">
        <f aca="false">IF(AND(ISNUMBER(I957),H957&gt;0),I957,H957*J957)</f>
        <v>963.149121149121</v>
      </c>
      <c r="L957" s="28" t="n">
        <v>0</v>
      </c>
      <c r="M957" s="28"/>
      <c r="N957" s="29" t="n">
        <f aca="false">IF(AND(ISNUMBER(M957),L957&gt;0),M957/L957,IF($B957=$B956,IF(N956=0,1,N956),1))</f>
        <v>1</v>
      </c>
      <c r="O957" s="30" t="n">
        <f aca="false">IF(AND(ISNUMBER(M957),L957&gt;0),M957,L957*N957)</f>
        <v>0</v>
      </c>
      <c r="P957" s="28" t="n">
        <v>0</v>
      </c>
      <c r="Q957" s="28"/>
      <c r="R957" s="29" t="n">
        <f aca="false">IF(AND(ISNUMBER(Q957),P957&gt;0),Q957/P957,IF($B957=$B956,IF(R956=0,1,R956),1))</f>
        <v>1.31061598951507</v>
      </c>
      <c r="S957" s="30" t="n">
        <f aca="false">IF(AND(ISNUMBER(Q957),P957&gt;0),Q957,P957*R957)</f>
        <v>0</v>
      </c>
      <c r="T957" s="31" t="n">
        <f aca="false">DAY(EOMONTH(C957,0))</f>
        <v>31</v>
      </c>
    </row>
    <row r="958" customFormat="false" ht="15" hidden="false" customHeight="false" outlineLevel="0" collapsed="false">
      <c r="A958" s="26" t="s">
        <v>89</v>
      </c>
      <c r="B958" s="26" t="s">
        <v>54</v>
      </c>
      <c r="C958" s="27" t="n">
        <v>37865</v>
      </c>
      <c r="D958" s="28" t="n">
        <v>48.1</v>
      </c>
      <c r="E958" s="28" t="n">
        <v>58.6666666666667</v>
      </c>
      <c r="F958" s="29" t="n">
        <f aca="false">IF(AND(ISNUMBER(E958),D958&gt;0),E958/D958,IF($B958=$B957,IF(F957=0,1,F957),1))</f>
        <v>1.21968121968122</v>
      </c>
      <c r="G958" s="30" t="n">
        <f aca="false">IF(AND(ISNUMBER(E958),D958&gt;0),E958,D958*F958)</f>
        <v>58.6666666666667</v>
      </c>
      <c r="H958" s="28" t="n">
        <v>10505</v>
      </c>
      <c r="I958" s="28" t="n">
        <v>3994</v>
      </c>
      <c r="J958" s="29" t="n">
        <f aca="false">IF(AND(ISNUMBER(I958),H958&gt;0),I958/H958,IF($B958=$B957,IF(J957=0,1,J957),1))</f>
        <v>0.380199904807235</v>
      </c>
      <c r="K958" s="30" t="n">
        <f aca="false">IF(AND(ISNUMBER(I958),H958&gt;0),I958,H958*J958)</f>
        <v>3994</v>
      </c>
      <c r="L958" s="28" t="n">
        <v>0</v>
      </c>
      <c r="M958" s="28" t="n">
        <v>0</v>
      </c>
      <c r="N958" s="29" t="n">
        <f aca="false">IF(AND(ISNUMBER(M958),L958&gt;0),M958/L958,IF($B958=$B957,IF(N957=0,1,N957),1))</f>
        <v>1</v>
      </c>
      <c r="O958" s="30" t="n">
        <f aca="false">IF(AND(ISNUMBER(M958),L958&gt;0),M958,L958*N958)</f>
        <v>0</v>
      </c>
      <c r="P958" s="28" t="n">
        <v>48.1</v>
      </c>
      <c r="Q958" s="28" t="n">
        <v>58.6666666666667</v>
      </c>
      <c r="R958" s="29" t="n">
        <f aca="false">IF(AND(ISNUMBER(Q958),P958&gt;0),Q958/P958,IF($B958=$B957,IF(R957=0,1,R957),1))</f>
        <v>1.21968121968122</v>
      </c>
      <c r="S958" s="30" t="n">
        <f aca="false">IF(AND(ISNUMBER(Q958),P958&gt;0),Q958,P958*R958)</f>
        <v>58.6666666666667</v>
      </c>
      <c r="T958" s="31" t="n">
        <f aca="false">DAY(EOMONTH(C958,0))</f>
        <v>30</v>
      </c>
    </row>
    <row r="959" customFormat="false" ht="15" hidden="false" customHeight="false" outlineLevel="0" collapsed="false">
      <c r="A959" s="26" t="s">
        <v>89</v>
      </c>
      <c r="B959" s="26" t="s">
        <v>54</v>
      </c>
      <c r="C959" s="27" t="n">
        <v>37895</v>
      </c>
      <c r="D959" s="28" t="n">
        <v>64.8</v>
      </c>
      <c r="E959" s="28" t="n">
        <v>60</v>
      </c>
      <c r="F959" s="29" t="n">
        <f aca="false">IF(AND(ISNUMBER(E959),D959&gt;0),E959/D959,IF($B959=$B958,IF(F958=0,1,F958),1))</f>
        <v>0.925925925925926</v>
      </c>
      <c r="G959" s="30" t="n">
        <f aca="false">IF(AND(ISNUMBER(E959),D959&gt;0),E959,D959*F959)</f>
        <v>60</v>
      </c>
      <c r="H959" s="28" t="n">
        <v>11568</v>
      </c>
      <c r="I959" s="28" t="n">
        <v>10516</v>
      </c>
      <c r="J959" s="29" t="n">
        <f aca="false">IF(AND(ISNUMBER(I959),H959&gt;0),I959/H959,IF($B959=$B958,IF(J958=0,1,J958),1))</f>
        <v>0.909059474412172</v>
      </c>
      <c r="K959" s="30" t="n">
        <f aca="false">IF(AND(ISNUMBER(I959),H959&gt;0),I959,H959*J959)</f>
        <v>10516</v>
      </c>
      <c r="L959" s="28" t="n">
        <v>0</v>
      </c>
      <c r="M959" s="28" t="n">
        <v>0</v>
      </c>
      <c r="N959" s="29" t="n">
        <f aca="false">IF(AND(ISNUMBER(M959),L959&gt;0),M959/L959,IF($B959=$B958,IF(N958=0,1,N958),1))</f>
        <v>1</v>
      </c>
      <c r="O959" s="30" t="n">
        <f aca="false">IF(AND(ISNUMBER(M959),L959&gt;0),M959,L959*N959)</f>
        <v>0</v>
      </c>
      <c r="P959" s="28" t="n">
        <v>64.8</v>
      </c>
      <c r="Q959" s="28" t="n">
        <v>60</v>
      </c>
      <c r="R959" s="29" t="n">
        <f aca="false">IF(AND(ISNUMBER(Q959),P959&gt;0),Q959/P959,IF($B959=$B958,IF(R958=0,1,R958),1))</f>
        <v>0.925925925925926</v>
      </c>
      <c r="S959" s="30" t="n">
        <f aca="false">IF(AND(ISNUMBER(Q959),P959&gt;0),Q959,P959*R959)</f>
        <v>60</v>
      </c>
      <c r="T959" s="31" t="n">
        <f aca="false">DAY(EOMONTH(C959,0))</f>
        <v>31</v>
      </c>
    </row>
    <row r="960" customFormat="false" ht="15" hidden="false" customHeight="false" outlineLevel="0" collapsed="false">
      <c r="A960" s="26" t="s">
        <v>89</v>
      </c>
      <c r="B960" s="26" t="s">
        <v>54</v>
      </c>
      <c r="C960" s="27" t="n">
        <v>37926</v>
      </c>
      <c r="D960" s="28" t="n">
        <v>8.42</v>
      </c>
      <c r="E960" s="28" t="n">
        <v>5.66666666666667</v>
      </c>
      <c r="F960" s="29" t="n">
        <f aca="false">IF(AND(ISNUMBER(E960),D960&gt;0),E960/D960,IF($B960=$B959,IF(F959=0,1,F959),1))</f>
        <v>0.673000791765638</v>
      </c>
      <c r="G960" s="30" t="n">
        <f aca="false">IF(AND(ISNUMBER(E960),D960&gt;0),E960,D960*F960)</f>
        <v>5.66666666666667</v>
      </c>
      <c r="H960" s="28" t="n">
        <v>10999</v>
      </c>
      <c r="I960" s="28" t="n">
        <v>10363</v>
      </c>
      <c r="J960" s="29" t="n">
        <f aca="false">IF(AND(ISNUMBER(I960),H960&gt;0),I960/H960,IF($B960=$B959,IF(J959=0,1,J959),1))</f>
        <v>0.942176561505591</v>
      </c>
      <c r="K960" s="30" t="n">
        <f aca="false">IF(AND(ISNUMBER(I960),H960&gt;0),I960,H960*J960)</f>
        <v>10363</v>
      </c>
      <c r="L960" s="28" t="n">
        <v>0</v>
      </c>
      <c r="M960" s="28" t="n">
        <v>0</v>
      </c>
      <c r="N960" s="29" t="n">
        <f aca="false">IF(AND(ISNUMBER(M960),L960&gt;0),M960/L960,IF($B960=$B959,IF(N959=0,1,N959),1))</f>
        <v>1</v>
      </c>
      <c r="O960" s="30" t="n">
        <f aca="false">IF(AND(ISNUMBER(M960),L960&gt;0),M960,L960*N960)</f>
        <v>0</v>
      </c>
      <c r="P960" s="28" t="n">
        <v>8.42</v>
      </c>
      <c r="Q960" s="28" t="n">
        <v>5.66666666666667</v>
      </c>
      <c r="R960" s="29" t="n">
        <f aca="false">IF(AND(ISNUMBER(Q960),P960&gt;0),Q960/P960,IF($B960=$B959,IF(R959=0,1,R959),1))</f>
        <v>0.673000791765638</v>
      </c>
      <c r="S960" s="30" t="n">
        <f aca="false">IF(AND(ISNUMBER(Q960),P960&gt;0),Q960,P960*R960)</f>
        <v>5.66666666666667</v>
      </c>
      <c r="T960" s="31" t="n">
        <f aca="false">DAY(EOMONTH(C960,0))</f>
        <v>30</v>
      </c>
    </row>
    <row r="961" customFormat="false" ht="15" hidden="false" customHeight="false" outlineLevel="0" collapsed="false">
      <c r="A961" s="26" t="s">
        <v>89</v>
      </c>
      <c r="B961" s="26" t="s">
        <v>54</v>
      </c>
      <c r="C961" s="27" t="n">
        <v>37956</v>
      </c>
      <c r="D961" s="28" t="n">
        <v>9.57</v>
      </c>
      <c r="E961" s="28"/>
      <c r="F961" s="29" t="n">
        <f aca="false">IF(AND(ISNUMBER(E961),D961&gt;0),E961/D961,IF($B961=$B960,IF(F960=0,1,F960),1))</f>
        <v>0.673000791765638</v>
      </c>
      <c r="G961" s="30" t="n">
        <f aca="false">IF(AND(ISNUMBER(E961),D961&gt;0),E961,D961*F961)</f>
        <v>6.44061757719715</v>
      </c>
      <c r="H961" s="28" t="n">
        <v>8023</v>
      </c>
      <c r="I961" s="28"/>
      <c r="J961" s="29" t="n">
        <f aca="false">IF(AND(ISNUMBER(I961),H961&gt;0),I961/H961,IF($B961=$B960,IF(J960=0,1,J960),1))</f>
        <v>0.942176561505591</v>
      </c>
      <c r="K961" s="30" t="n">
        <f aca="false">IF(AND(ISNUMBER(I961),H961&gt;0),I961,H961*J961)</f>
        <v>7559.08255295936</v>
      </c>
      <c r="L961" s="28" t="n">
        <v>0</v>
      </c>
      <c r="M961" s="28"/>
      <c r="N961" s="29" t="n">
        <f aca="false">IF(AND(ISNUMBER(M961),L961&gt;0),M961/L961,IF($B961=$B960,IF(N960=0,1,N960),1))</f>
        <v>1</v>
      </c>
      <c r="O961" s="30" t="n">
        <f aca="false">IF(AND(ISNUMBER(M961),L961&gt;0),M961,L961*N961)</f>
        <v>0</v>
      </c>
      <c r="P961" s="28" t="n">
        <v>9.57</v>
      </c>
      <c r="Q961" s="28"/>
      <c r="R961" s="29" t="n">
        <f aca="false">IF(AND(ISNUMBER(Q961),P961&gt;0),Q961/P961,IF($B961=$B960,IF(R960=0,1,R960),1))</f>
        <v>0.673000791765638</v>
      </c>
      <c r="S961" s="30" t="n">
        <f aca="false">IF(AND(ISNUMBER(Q961),P961&gt;0),Q961,P961*R961)</f>
        <v>6.44061757719715</v>
      </c>
      <c r="T961" s="31" t="n">
        <f aca="false">DAY(EOMONTH(C961,0))</f>
        <v>31</v>
      </c>
    </row>
    <row r="962" customFormat="false" ht="15" hidden="false" customHeight="false" outlineLevel="0" collapsed="false">
      <c r="A962" s="26" t="s">
        <v>89</v>
      </c>
      <c r="B962" s="26" t="s">
        <v>54</v>
      </c>
      <c r="C962" s="27" t="n">
        <v>37987</v>
      </c>
      <c r="D962" s="28" t="n">
        <v>0</v>
      </c>
      <c r="E962" s="28" t="n">
        <v>0</v>
      </c>
      <c r="F962" s="29" t="n">
        <f aca="false">IF(AND(ISNUMBER(E962),D962&gt;0),E962/D962,IF($B962=$B961,IF(F961=0,1,F961),1))</f>
        <v>0.673000791765638</v>
      </c>
      <c r="G962" s="30" t="n">
        <f aca="false">IF(AND(ISNUMBER(E962),D962&gt;0),E962,D962*F962)</f>
        <v>0</v>
      </c>
      <c r="H962" s="28" t="n">
        <v>8019</v>
      </c>
      <c r="I962" s="28" t="n">
        <v>9703</v>
      </c>
      <c r="J962" s="29" t="n">
        <f aca="false">IF(AND(ISNUMBER(I962),H962&gt;0),I962/H962,IF($B962=$B961,IF(J961=0,1,J961),1))</f>
        <v>1.21000124703828</v>
      </c>
      <c r="K962" s="30" t="n">
        <f aca="false">IF(AND(ISNUMBER(I962),H962&gt;0),I962,H962*J962)</f>
        <v>9703</v>
      </c>
      <c r="L962" s="28" t="n">
        <v>0</v>
      </c>
      <c r="M962" s="28" t="n">
        <v>0</v>
      </c>
      <c r="N962" s="29" t="n">
        <f aca="false">IF(AND(ISNUMBER(M962),L962&gt;0),M962/L962,IF($B962=$B961,IF(N961=0,1,N961),1))</f>
        <v>1</v>
      </c>
      <c r="O962" s="30" t="n">
        <f aca="false">IF(AND(ISNUMBER(M962),L962&gt;0),M962,L962*N962)</f>
        <v>0</v>
      </c>
      <c r="P962" s="28" t="n">
        <v>0</v>
      </c>
      <c r="Q962" s="28" t="n">
        <v>0</v>
      </c>
      <c r="R962" s="29" t="n">
        <f aca="false">IF(AND(ISNUMBER(Q962),P962&gt;0),Q962/P962,IF($B962=$B961,IF(R961=0,1,R961),1))</f>
        <v>0.673000791765638</v>
      </c>
      <c r="S962" s="30" t="n">
        <f aca="false">IF(AND(ISNUMBER(Q962),P962&gt;0),Q962,P962*R962)</f>
        <v>0</v>
      </c>
      <c r="T962" s="31" t="n">
        <f aca="false">DAY(EOMONTH(C962,0))</f>
        <v>31</v>
      </c>
    </row>
    <row r="963" customFormat="false" ht="15" hidden="false" customHeight="false" outlineLevel="0" collapsed="false">
      <c r="A963" s="26" t="s">
        <v>89</v>
      </c>
      <c r="B963" s="26" t="s">
        <v>54</v>
      </c>
      <c r="C963" s="27" t="n">
        <v>38018</v>
      </c>
      <c r="D963" s="28" t="n">
        <v>22.4</v>
      </c>
      <c r="E963" s="28" t="n">
        <v>24</v>
      </c>
      <c r="F963" s="29" t="n">
        <f aca="false">IF(AND(ISNUMBER(E963),D963&gt;0),E963/D963,IF($B963=$B962,IF(F962=0,1,F962),1))</f>
        <v>1.07142857142857</v>
      </c>
      <c r="G963" s="30" t="n">
        <f aca="false">IF(AND(ISNUMBER(E963),D963&gt;0),E963,D963*F963)</f>
        <v>24</v>
      </c>
      <c r="H963" s="28" t="n">
        <v>7676</v>
      </c>
      <c r="I963" s="28" t="n">
        <v>9275</v>
      </c>
      <c r="J963" s="29" t="n">
        <f aca="false">IF(AND(ISNUMBER(I963),H963&gt;0),I963/H963,IF($B963=$B962,IF(J962=0,1,J962),1))</f>
        <v>1.20831162063575</v>
      </c>
      <c r="K963" s="30" t="n">
        <f aca="false">IF(AND(ISNUMBER(I963),H963&gt;0),I963,H963*J963)</f>
        <v>9275</v>
      </c>
      <c r="L963" s="28" t="n">
        <v>0</v>
      </c>
      <c r="M963" s="28" t="n">
        <v>0</v>
      </c>
      <c r="N963" s="29" t="n">
        <f aca="false">IF(AND(ISNUMBER(M963),L963&gt;0),M963/L963,IF($B963=$B962,IF(N962=0,1,N962),1))</f>
        <v>1</v>
      </c>
      <c r="O963" s="30" t="n">
        <f aca="false">IF(AND(ISNUMBER(M963),L963&gt;0),M963,L963*N963)</f>
        <v>0</v>
      </c>
      <c r="P963" s="28" t="n">
        <v>22.4</v>
      </c>
      <c r="Q963" s="28" t="n">
        <v>24</v>
      </c>
      <c r="R963" s="29" t="n">
        <f aca="false">IF(AND(ISNUMBER(Q963),P963&gt;0),Q963/P963,IF($B963=$B962,IF(R962=0,1,R962),1))</f>
        <v>1.07142857142857</v>
      </c>
      <c r="S963" s="30" t="n">
        <f aca="false">IF(AND(ISNUMBER(Q963),P963&gt;0),Q963,P963*R963)</f>
        <v>24</v>
      </c>
      <c r="T963" s="31" t="n">
        <f aca="false">DAY(EOMONTH(C963,0))</f>
        <v>29</v>
      </c>
    </row>
    <row r="964" customFormat="false" ht="15" hidden="false" customHeight="false" outlineLevel="0" collapsed="false">
      <c r="A964" s="26" t="s">
        <v>89</v>
      </c>
      <c r="B964" s="26" t="s">
        <v>54</v>
      </c>
      <c r="C964" s="27" t="n">
        <v>38047</v>
      </c>
      <c r="D964" s="28" t="n">
        <v>19.1</v>
      </c>
      <c r="E964" s="28" t="n">
        <v>18</v>
      </c>
      <c r="F964" s="29" t="n">
        <f aca="false">IF(AND(ISNUMBER(E964),D964&gt;0),E964/D964,IF($B964=$B963,IF(F963=0,1,F963),1))</f>
        <v>0.942408376963351</v>
      </c>
      <c r="G964" s="30" t="n">
        <f aca="false">IF(AND(ISNUMBER(E964),D964&gt;0),E964,D964*F964)</f>
        <v>18</v>
      </c>
      <c r="H964" s="28" t="n">
        <v>6884</v>
      </c>
      <c r="I964" s="28" t="n">
        <v>9275</v>
      </c>
      <c r="J964" s="29" t="n">
        <f aca="false">IF(AND(ISNUMBER(I964),H964&gt;0),I964/H964,IF($B964=$B963,IF(J963=0,1,J963),1))</f>
        <v>1.3473271353864</v>
      </c>
      <c r="K964" s="30" t="n">
        <f aca="false">IF(AND(ISNUMBER(I964),H964&gt;0),I964,H964*J964)</f>
        <v>9275</v>
      </c>
      <c r="L964" s="28" t="n">
        <v>0</v>
      </c>
      <c r="M964" s="28" t="n">
        <v>0</v>
      </c>
      <c r="N964" s="29" t="n">
        <f aca="false">IF(AND(ISNUMBER(M964),L964&gt;0),M964/L964,IF($B964=$B963,IF(N963=0,1,N963),1))</f>
        <v>1</v>
      </c>
      <c r="O964" s="30" t="n">
        <f aca="false">IF(AND(ISNUMBER(M964),L964&gt;0),M964,L964*N964)</f>
        <v>0</v>
      </c>
      <c r="P964" s="28" t="n">
        <v>19.1</v>
      </c>
      <c r="Q964" s="28" t="n">
        <v>18</v>
      </c>
      <c r="R964" s="29" t="n">
        <f aca="false">IF(AND(ISNUMBER(Q964),P964&gt;0),Q964/P964,IF($B964=$B963,IF(R963=0,1,R963),1))</f>
        <v>0.942408376963351</v>
      </c>
      <c r="S964" s="30" t="n">
        <f aca="false">IF(AND(ISNUMBER(Q964),P964&gt;0),Q964,P964*R964)</f>
        <v>18</v>
      </c>
      <c r="T964" s="31" t="n">
        <f aca="false">DAY(EOMONTH(C964,0))</f>
        <v>31</v>
      </c>
    </row>
    <row r="965" customFormat="false" ht="15" hidden="false" customHeight="false" outlineLevel="0" collapsed="false">
      <c r="A965" s="26" t="s">
        <v>89</v>
      </c>
      <c r="B965" s="26" t="s">
        <v>54</v>
      </c>
      <c r="C965" s="27" t="n">
        <v>38078</v>
      </c>
      <c r="D965" s="28" t="n">
        <v>15</v>
      </c>
      <c r="E965" s="28" t="n">
        <v>126</v>
      </c>
      <c r="F965" s="29" t="n">
        <f aca="false">IF(AND(ISNUMBER(E965),D965&gt;0),E965/D965,IF($B965=$B964,IF(F964=0,1,F964),1))</f>
        <v>8.4</v>
      </c>
      <c r="G965" s="30" t="n">
        <f aca="false">IF(AND(ISNUMBER(E965),D965&gt;0),E965,D965*F965)</f>
        <v>126</v>
      </c>
      <c r="H965" s="28" t="n">
        <v>7695</v>
      </c>
      <c r="I965" s="28" t="n">
        <v>9188</v>
      </c>
      <c r="J965" s="29" t="n">
        <f aca="false">IF(AND(ISNUMBER(I965),H965&gt;0),I965/H965,IF($B965=$B964,IF(J964=0,1,J964),1))</f>
        <v>1.19402209226771</v>
      </c>
      <c r="K965" s="30" t="n">
        <f aca="false">IF(AND(ISNUMBER(I965),H965&gt;0),I965,H965*J965)</f>
        <v>9188</v>
      </c>
      <c r="L965" s="28" t="n">
        <v>0</v>
      </c>
      <c r="M965" s="28" t="n">
        <v>0</v>
      </c>
      <c r="N965" s="29" t="n">
        <f aca="false">IF(AND(ISNUMBER(M965),L965&gt;0),M965/L965,IF($B965=$B964,IF(N964=0,1,N964),1))</f>
        <v>1</v>
      </c>
      <c r="O965" s="30" t="n">
        <f aca="false">IF(AND(ISNUMBER(M965),L965&gt;0),M965,L965*N965)</f>
        <v>0</v>
      </c>
      <c r="P965" s="28" t="n">
        <v>15</v>
      </c>
      <c r="Q965" s="28" t="n">
        <v>126</v>
      </c>
      <c r="R965" s="29" t="n">
        <f aca="false">IF(AND(ISNUMBER(Q965),P965&gt;0),Q965/P965,IF($B965=$B964,IF(R964=0,1,R964),1))</f>
        <v>8.4</v>
      </c>
      <c r="S965" s="30" t="n">
        <f aca="false">IF(AND(ISNUMBER(Q965),P965&gt;0),Q965,P965*R965)</f>
        <v>126</v>
      </c>
      <c r="T965" s="31" t="n">
        <f aca="false">DAY(EOMONTH(C965,0))</f>
        <v>30</v>
      </c>
    </row>
    <row r="966" customFormat="false" ht="15" hidden="false" customHeight="false" outlineLevel="0" collapsed="false">
      <c r="A966" s="26" t="s">
        <v>89</v>
      </c>
      <c r="B966" s="26" t="s">
        <v>54</v>
      </c>
      <c r="C966" s="27" t="n">
        <v>38108</v>
      </c>
      <c r="D966" s="28" t="n">
        <v>4.73</v>
      </c>
      <c r="E966" s="28" t="n">
        <v>8</v>
      </c>
      <c r="F966" s="29" t="n">
        <f aca="false">IF(AND(ISNUMBER(E966),D966&gt;0),E966/D966,IF($B966=$B965,IF(F965=0,1,F965),1))</f>
        <v>1.69133192389006</v>
      </c>
      <c r="G966" s="30" t="n">
        <f aca="false">IF(AND(ISNUMBER(E966),D966&gt;0),E966,D966*F966)</f>
        <v>8</v>
      </c>
      <c r="H966" s="28" t="n">
        <v>7204</v>
      </c>
      <c r="I966" s="28" t="n">
        <v>7517</v>
      </c>
      <c r="J966" s="29" t="n">
        <f aca="false">IF(AND(ISNUMBER(I966),H966&gt;0),I966/H966,IF($B966=$B965,IF(J965=0,1,J965),1))</f>
        <v>1.04344808439756</v>
      </c>
      <c r="K966" s="30" t="n">
        <f aca="false">IF(AND(ISNUMBER(I966),H966&gt;0),I966,H966*J966)</f>
        <v>7517</v>
      </c>
      <c r="L966" s="28" t="n">
        <v>0</v>
      </c>
      <c r="M966" s="28" t="n">
        <v>0</v>
      </c>
      <c r="N966" s="29" t="n">
        <f aca="false">IF(AND(ISNUMBER(M966),L966&gt;0),M966/L966,IF($B966=$B965,IF(N965=0,1,N965),1))</f>
        <v>1</v>
      </c>
      <c r="O966" s="30" t="n">
        <f aca="false">IF(AND(ISNUMBER(M966),L966&gt;0),M966,L966*N966)</f>
        <v>0</v>
      </c>
      <c r="P966" s="28" t="n">
        <v>4.73</v>
      </c>
      <c r="Q966" s="28" t="n">
        <v>8</v>
      </c>
      <c r="R966" s="29" t="n">
        <f aca="false">IF(AND(ISNUMBER(Q966),P966&gt;0),Q966/P966,IF($B966=$B965,IF(R965=0,1,R965),1))</f>
        <v>1.69133192389006</v>
      </c>
      <c r="S966" s="30" t="n">
        <f aca="false">IF(AND(ISNUMBER(Q966),P966&gt;0),Q966,P966*R966)</f>
        <v>8</v>
      </c>
      <c r="T966" s="31" t="n">
        <f aca="false">DAY(EOMONTH(C966,0))</f>
        <v>31</v>
      </c>
    </row>
    <row r="967" customFormat="false" ht="15" hidden="false" customHeight="false" outlineLevel="0" collapsed="false">
      <c r="A967" s="26" t="s">
        <v>89</v>
      </c>
      <c r="B967" s="26" t="s">
        <v>54</v>
      </c>
      <c r="C967" s="27" t="n">
        <v>38139</v>
      </c>
      <c r="D967" s="28" t="n">
        <v>1.33</v>
      </c>
      <c r="E967" s="28" t="n">
        <v>5</v>
      </c>
      <c r="F967" s="29" t="n">
        <f aca="false">IF(AND(ISNUMBER(E967),D967&gt;0),E967/D967,IF($B967=$B966,IF(F966=0,1,F966),1))</f>
        <v>3.7593984962406</v>
      </c>
      <c r="G967" s="30" t="n">
        <f aca="false">IF(AND(ISNUMBER(E967),D967&gt;0),E967,D967*F967)</f>
        <v>5</v>
      </c>
      <c r="H967" s="28" t="n">
        <v>6777</v>
      </c>
      <c r="I967" s="28" t="n">
        <v>7272.5</v>
      </c>
      <c r="J967" s="29" t="n">
        <f aca="false">IF(AND(ISNUMBER(I967),H967&gt;0),I967/H967,IF($B967=$B966,IF(J966=0,1,J966),1))</f>
        <v>1.07311494761694</v>
      </c>
      <c r="K967" s="30" t="n">
        <f aca="false">IF(AND(ISNUMBER(I967),H967&gt;0),I967,H967*J967)</f>
        <v>7272.5</v>
      </c>
      <c r="L967" s="28" t="n">
        <v>0</v>
      </c>
      <c r="M967" s="28" t="n">
        <v>0</v>
      </c>
      <c r="N967" s="29" t="n">
        <f aca="false">IF(AND(ISNUMBER(M967),L967&gt;0),M967/L967,IF($B967=$B966,IF(N966=0,1,N966),1))</f>
        <v>1</v>
      </c>
      <c r="O967" s="30" t="n">
        <f aca="false">IF(AND(ISNUMBER(M967),L967&gt;0),M967,L967*N967)</f>
        <v>0</v>
      </c>
      <c r="P967" s="28" t="n">
        <v>1.33</v>
      </c>
      <c r="Q967" s="28" t="n">
        <v>5</v>
      </c>
      <c r="R967" s="29" t="n">
        <f aca="false">IF(AND(ISNUMBER(Q967),P967&gt;0),Q967/P967,IF($B967=$B966,IF(R966=0,1,R966),1))</f>
        <v>3.7593984962406</v>
      </c>
      <c r="S967" s="30" t="n">
        <f aca="false">IF(AND(ISNUMBER(Q967),P967&gt;0),Q967,P967*R967)</f>
        <v>5</v>
      </c>
      <c r="T967" s="31" t="n">
        <f aca="false">DAY(EOMONTH(C967,0))</f>
        <v>30</v>
      </c>
    </row>
    <row r="968" customFormat="false" ht="15" hidden="false" customHeight="false" outlineLevel="0" collapsed="false">
      <c r="A968" s="26" t="s">
        <v>89</v>
      </c>
      <c r="B968" s="26" t="s">
        <v>54</v>
      </c>
      <c r="C968" s="27" t="n">
        <v>38169</v>
      </c>
      <c r="D968" s="28" t="n">
        <v>257</v>
      </c>
      <c r="E968" s="28" t="n">
        <v>486</v>
      </c>
      <c r="F968" s="29" t="n">
        <f aca="false">IF(AND(ISNUMBER(E968),D968&gt;0),E968/D968,IF($B968=$B967,IF(F967=0,1,F967),1))</f>
        <v>1.89105058365759</v>
      </c>
      <c r="G968" s="30" t="n">
        <f aca="false">IF(AND(ISNUMBER(E968),D968&gt;0),E968,D968*F968)</f>
        <v>486</v>
      </c>
      <c r="H968" s="28" t="n">
        <v>5629</v>
      </c>
      <c r="I968" s="28" t="n">
        <v>6090</v>
      </c>
      <c r="J968" s="29" t="n">
        <f aca="false">IF(AND(ISNUMBER(I968),H968&gt;0),I968/H968,IF($B968=$B967,IF(J967=0,1,J967),1))</f>
        <v>1.08189731746314</v>
      </c>
      <c r="K968" s="30" t="n">
        <f aca="false">IF(AND(ISNUMBER(I968),H968&gt;0),I968,H968*J968)</f>
        <v>6090</v>
      </c>
      <c r="L968" s="28" t="n">
        <v>72.4</v>
      </c>
      <c r="M968" s="28" t="n">
        <v>54</v>
      </c>
      <c r="N968" s="29" t="n">
        <f aca="false">IF(AND(ISNUMBER(M968),L968&gt;0),M968/L968,IF($B968=$B967,IF(N967=0,1,N967),1))</f>
        <v>0.74585635359116</v>
      </c>
      <c r="O968" s="30" t="n">
        <f aca="false">IF(AND(ISNUMBER(M968),L968&gt;0),M968,L968*N968)</f>
        <v>54</v>
      </c>
      <c r="P968" s="28" t="n">
        <v>329</v>
      </c>
      <c r="Q968" s="28" t="n">
        <v>540</v>
      </c>
      <c r="R968" s="29" t="n">
        <f aca="false">IF(AND(ISNUMBER(Q968),P968&gt;0),Q968/P968,IF($B968=$B967,IF(R967=0,1,R967),1))</f>
        <v>1.64133738601824</v>
      </c>
      <c r="S968" s="30" t="n">
        <f aca="false">IF(AND(ISNUMBER(Q968),P968&gt;0),Q968,P968*R968)</f>
        <v>540</v>
      </c>
      <c r="T968" s="31" t="n">
        <f aca="false">DAY(EOMONTH(C968,0))</f>
        <v>31</v>
      </c>
    </row>
    <row r="969" customFormat="false" ht="15" hidden="false" customHeight="false" outlineLevel="0" collapsed="false">
      <c r="A969" s="26" t="s">
        <v>89</v>
      </c>
      <c r="B969" s="26" t="s">
        <v>54</v>
      </c>
      <c r="C969" s="27" t="n">
        <v>38200</v>
      </c>
      <c r="D969" s="28" t="n">
        <v>279</v>
      </c>
      <c r="E969" s="28"/>
      <c r="F969" s="29" t="n">
        <f aca="false">IF(AND(ISNUMBER(E969),D969&gt;0),E969/D969,IF($B969=$B968,IF(F968=0,1,F968),1))</f>
        <v>1.89105058365759</v>
      </c>
      <c r="G969" s="30" t="n">
        <f aca="false">IF(AND(ISNUMBER(E969),D969&gt;0),E969,D969*F969)</f>
        <v>527.603112840467</v>
      </c>
      <c r="H969" s="28" t="n">
        <v>5587</v>
      </c>
      <c r="I969" s="28"/>
      <c r="J969" s="29" t="n">
        <f aca="false">IF(AND(ISNUMBER(I969),H969&gt;0),I969/H969,IF($B969=$B968,IF(J968=0,1,J968),1))</f>
        <v>1.08189731746314</v>
      </c>
      <c r="K969" s="30" t="n">
        <f aca="false">IF(AND(ISNUMBER(I969),H969&gt;0),I969,H969*J969)</f>
        <v>6044.56031266655</v>
      </c>
      <c r="L969" s="28" t="n">
        <v>64.6</v>
      </c>
      <c r="M969" s="28"/>
      <c r="N969" s="29" t="n">
        <f aca="false">IF(AND(ISNUMBER(M969),L969&gt;0),M969/L969,IF($B969=$B968,IF(N968=0,1,N968),1))</f>
        <v>0.74585635359116</v>
      </c>
      <c r="O969" s="30" t="n">
        <f aca="false">IF(AND(ISNUMBER(M969),L969&gt;0),M969,L969*N969)</f>
        <v>48.1823204419889</v>
      </c>
      <c r="P969" s="28" t="n">
        <v>343</v>
      </c>
      <c r="Q969" s="28"/>
      <c r="R969" s="29" t="n">
        <f aca="false">IF(AND(ISNUMBER(Q969),P969&gt;0),Q969/P969,IF($B969=$B968,IF(R968=0,1,R968),1))</f>
        <v>1.64133738601824</v>
      </c>
      <c r="S969" s="30" t="n">
        <f aca="false">IF(AND(ISNUMBER(Q969),P969&gt;0),Q969,P969*R969)</f>
        <v>562.978723404255</v>
      </c>
      <c r="T969" s="31" t="n">
        <f aca="false">DAY(EOMONTH(C969,0))</f>
        <v>31</v>
      </c>
    </row>
    <row r="970" customFormat="false" ht="15" hidden="false" customHeight="false" outlineLevel="0" collapsed="false">
      <c r="A970" s="26" t="s">
        <v>89</v>
      </c>
      <c r="B970" s="26" t="s">
        <v>54</v>
      </c>
      <c r="C970" s="27" t="n">
        <v>38231</v>
      </c>
      <c r="D970" s="28" t="n">
        <v>32.2</v>
      </c>
      <c r="E970" s="28" t="n">
        <v>43</v>
      </c>
      <c r="F970" s="29" t="n">
        <f aca="false">IF(AND(ISNUMBER(E970),D970&gt;0),E970/D970,IF($B970=$B969,IF(F969=0,1,F969),1))</f>
        <v>1.33540372670807</v>
      </c>
      <c r="G970" s="30" t="n">
        <f aca="false">IF(AND(ISNUMBER(E970),D970&gt;0),E970,D970*F970)</f>
        <v>43</v>
      </c>
      <c r="H970" s="28" t="n">
        <v>5800</v>
      </c>
      <c r="I970" s="28" t="n">
        <v>5658</v>
      </c>
      <c r="J970" s="29" t="n">
        <f aca="false">IF(AND(ISNUMBER(I970),H970&gt;0),I970/H970,IF($B970=$B969,IF(J969=0,1,J969),1))</f>
        <v>0.97551724137931</v>
      </c>
      <c r="K970" s="30" t="n">
        <f aca="false">IF(AND(ISNUMBER(I970),H970&gt;0),I970,H970*J970)</f>
        <v>5658</v>
      </c>
      <c r="L970" s="28" t="n">
        <v>5.74</v>
      </c>
      <c r="M970" s="28" t="n">
        <v>5</v>
      </c>
      <c r="N970" s="29" t="n">
        <f aca="false">IF(AND(ISNUMBER(M970),L970&gt;0),M970/L970,IF($B970=$B969,IF(N969=0,1,N969),1))</f>
        <v>0.871080139372822</v>
      </c>
      <c r="O970" s="30" t="n">
        <f aca="false">IF(AND(ISNUMBER(M970),L970&gt;0),M970,L970*N970)</f>
        <v>5</v>
      </c>
      <c r="P970" s="28" t="n">
        <v>37.9</v>
      </c>
      <c r="Q970" s="28" t="n">
        <v>48</v>
      </c>
      <c r="R970" s="29" t="n">
        <f aca="false">IF(AND(ISNUMBER(Q970),P970&gt;0),Q970/P970,IF($B970=$B969,IF(R969=0,1,R969),1))</f>
        <v>1.2664907651715</v>
      </c>
      <c r="S970" s="30" t="n">
        <f aca="false">IF(AND(ISNUMBER(Q970),P970&gt;0),Q970,P970*R970)</f>
        <v>48</v>
      </c>
      <c r="T970" s="31" t="n">
        <f aca="false">DAY(EOMONTH(C970,0))</f>
        <v>30</v>
      </c>
    </row>
    <row r="971" customFormat="false" ht="15" hidden="false" customHeight="false" outlineLevel="0" collapsed="false">
      <c r="A971" s="26" t="s">
        <v>89</v>
      </c>
      <c r="B971" s="26" t="s">
        <v>54</v>
      </c>
      <c r="C971" s="27" t="n">
        <v>38261</v>
      </c>
      <c r="D971" s="28" t="n">
        <v>37.8</v>
      </c>
      <c r="E971" s="28" t="n">
        <v>65</v>
      </c>
      <c r="F971" s="29" t="n">
        <f aca="false">IF(AND(ISNUMBER(E971),D971&gt;0),E971/D971,IF($B971=$B970,IF(F970=0,1,F970),1))</f>
        <v>1.71957671957672</v>
      </c>
      <c r="G971" s="30" t="n">
        <f aca="false">IF(AND(ISNUMBER(E971),D971&gt;0),E971,D971*F971)</f>
        <v>65</v>
      </c>
      <c r="H971" s="28" t="n">
        <v>6867</v>
      </c>
      <c r="I971" s="28" t="n">
        <v>4812</v>
      </c>
      <c r="J971" s="29" t="n">
        <f aca="false">IF(AND(ISNUMBER(I971),H971&gt;0),I971/H971,IF($B971=$B970,IF(J970=0,1,J970),1))</f>
        <v>0.700742682394059</v>
      </c>
      <c r="K971" s="30" t="n">
        <f aca="false">IF(AND(ISNUMBER(I971),H971&gt;0),I971,H971*J971)</f>
        <v>4812</v>
      </c>
      <c r="L971" s="28" t="n">
        <v>7.34</v>
      </c>
      <c r="M971" s="28" t="n">
        <v>7</v>
      </c>
      <c r="N971" s="29" t="n">
        <f aca="false">IF(AND(ISNUMBER(M971),L971&gt;0),M971/L971,IF($B971=$B970,IF(N970=0,1,N970),1))</f>
        <v>0.953678474114441</v>
      </c>
      <c r="O971" s="30" t="n">
        <f aca="false">IF(AND(ISNUMBER(M971),L971&gt;0),M971,L971*N971)</f>
        <v>7</v>
      </c>
      <c r="P971" s="28" t="n">
        <v>45.1</v>
      </c>
      <c r="Q971" s="28" t="n">
        <v>72</v>
      </c>
      <c r="R971" s="29" t="n">
        <f aca="false">IF(AND(ISNUMBER(Q971),P971&gt;0),Q971/P971,IF($B971=$B970,IF(R970=0,1,R970),1))</f>
        <v>1.59645232815965</v>
      </c>
      <c r="S971" s="30" t="n">
        <f aca="false">IF(AND(ISNUMBER(Q971),P971&gt;0),Q971,P971*R971)</f>
        <v>72</v>
      </c>
      <c r="T971" s="31" t="n">
        <f aca="false">DAY(EOMONTH(C971,0))</f>
        <v>31</v>
      </c>
    </row>
    <row r="972" customFormat="false" ht="15" hidden="false" customHeight="false" outlineLevel="0" collapsed="false">
      <c r="A972" s="26" t="s">
        <v>89</v>
      </c>
      <c r="B972" s="26" t="s">
        <v>54</v>
      </c>
      <c r="C972" s="27" t="n">
        <v>38292</v>
      </c>
      <c r="D972" s="28" t="n">
        <v>40.6</v>
      </c>
      <c r="E972" s="28"/>
      <c r="F972" s="29" t="n">
        <f aca="false">IF(AND(ISNUMBER(E972),D972&gt;0),E972/D972,IF($B972=$B971,IF(F971=0,1,F971),1))</f>
        <v>1.71957671957672</v>
      </c>
      <c r="G972" s="30" t="n">
        <f aca="false">IF(AND(ISNUMBER(E972),D972&gt;0),E972,D972*F972)</f>
        <v>69.8148148148148</v>
      </c>
      <c r="H972" s="28" t="n">
        <v>7245</v>
      </c>
      <c r="I972" s="28"/>
      <c r="J972" s="29" t="n">
        <f aca="false">IF(AND(ISNUMBER(I972),H972&gt;0),I972/H972,IF($B972=$B971,IF(J971=0,1,J971),1))</f>
        <v>0.700742682394059</v>
      </c>
      <c r="K972" s="30" t="n">
        <f aca="false">IF(AND(ISNUMBER(I972),H972&gt;0),I972,H972*J972)</f>
        <v>5076.88073394495</v>
      </c>
      <c r="L972" s="28" t="n">
        <v>7.66</v>
      </c>
      <c r="M972" s="28"/>
      <c r="N972" s="29" t="n">
        <f aca="false">IF(AND(ISNUMBER(M972),L972&gt;0),M972/L972,IF($B972=$B971,IF(N971=0,1,N971),1))</f>
        <v>0.953678474114441</v>
      </c>
      <c r="O972" s="30" t="n">
        <f aca="false">IF(AND(ISNUMBER(M972),L972&gt;0),M972,L972*N972)</f>
        <v>7.30517711171662</v>
      </c>
      <c r="P972" s="28" t="n">
        <v>48.3</v>
      </c>
      <c r="Q972" s="28"/>
      <c r="R972" s="29" t="n">
        <f aca="false">IF(AND(ISNUMBER(Q972),P972&gt;0),Q972/P972,IF($B972=$B971,IF(R971=0,1,R971),1))</f>
        <v>1.59645232815965</v>
      </c>
      <c r="S972" s="30" t="n">
        <f aca="false">IF(AND(ISNUMBER(Q972),P972&gt;0),Q972,P972*R972)</f>
        <v>77.1086474501109</v>
      </c>
      <c r="T972" s="31" t="n">
        <f aca="false">DAY(EOMONTH(C972,0))</f>
        <v>30</v>
      </c>
    </row>
    <row r="973" customFormat="false" ht="15" hidden="false" customHeight="false" outlineLevel="0" collapsed="false">
      <c r="A973" s="26" t="s">
        <v>89</v>
      </c>
      <c r="B973" s="26" t="s">
        <v>54</v>
      </c>
      <c r="C973" s="27" t="n">
        <v>38322</v>
      </c>
      <c r="D973" s="28" t="n">
        <v>31.9</v>
      </c>
      <c r="E973" s="28"/>
      <c r="F973" s="29" t="n">
        <f aca="false">IF(AND(ISNUMBER(E973),D973&gt;0),E973/D973,IF($B973=$B972,IF(F972=0,1,F972),1))</f>
        <v>1.71957671957672</v>
      </c>
      <c r="G973" s="30" t="n">
        <f aca="false">IF(AND(ISNUMBER(E973),D973&gt;0),E973,D973*F973)</f>
        <v>54.8544973544974</v>
      </c>
      <c r="H973" s="28" t="n">
        <v>7890</v>
      </c>
      <c r="I973" s="28"/>
      <c r="J973" s="29" t="n">
        <f aca="false">IF(AND(ISNUMBER(I973),H973&gt;0),I973/H973,IF($B973=$B972,IF(J972=0,1,J972),1))</f>
        <v>0.700742682394059</v>
      </c>
      <c r="K973" s="30" t="n">
        <f aca="false">IF(AND(ISNUMBER(I973),H973&gt;0),I973,H973*J973)</f>
        <v>5528.85976408912</v>
      </c>
      <c r="L973" s="28" t="n">
        <v>6.27</v>
      </c>
      <c r="M973" s="28"/>
      <c r="N973" s="29" t="n">
        <f aca="false">IF(AND(ISNUMBER(M973),L973&gt;0),M973/L973,IF($B973=$B972,IF(N972=0,1,N972),1))</f>
        <v>0.953678474114441</v>
      </c>
      <c r="O973" s="30" t="n">
        <f aca="false">IF(AND(ISNUMBER(M973),L973&gt;0),M973,L973*N973)</f>
        <v>5.97956403269755</v>
      </c>
      <c r="P973" s="28" t="n">
        <v>38.1</v>
      </c>
      <c r="Q973" s="28"/>
      <c r="R973" s="29" t="n">
        <f aca="false">IF(AND(ISNUMBER(Q973),P973&gt;0),Q973/P973,IF($B973=$B972,IF(R972=0,1,R972),1))</f>
        <v>1.59645232815965</v>
      </c>
      <c r="S973" s="30" t="n">
        <f aca="false">IF(AND(ISNUMBER(Q973),P973&gt;0),Q973,P973*R973)</f>
        <v>60.8248337028825</v>
      </c>
      <c r="T973" s="31" t="n">
        <f aca="false">DAY(EOMONTH(C973,0))</f>
        <v>31</v>
      </c>
    </row>
    <row r="974" customFormat="false" ht="15" hidden="false" customHeight="false" outlineLevel="0" collapsed="false">
      <c r="A974" s="26" t="s">
        <v>89</v>
      </c>
      <c r="B974" s="26" t="s">
        <v>54</v>
      </c>
      <c r="C974" s="27" t="n">
        <v>38353</v>
      </c>
      <c r="D974" s="28" t="n">
        <v>49.1</v>
      </c>
      <c r="E974" s="28"/>
      <c r="F974" s="29" t="n">
        <f aca="false">IF(AND(ISNUMBER(E974),D974&gt;0),E974/D974,IF($B974=$B973,IF(F973=0,1,F973),1))</f>
        <v>1.71957671957672</v>
      </c>
      <c r="G974" s="30" t="n">
        <f aca="false">IF(AND(ISNUMBER(E974),D974&gt;0),E974,D974*F974)</f>
        <v>84.4312169312169</v>
      </c>
      <c r="H974" s="28" t="n">
        <v>7418</v>
      </c>
      <c r="I974" s="28"/>
      <c r="J974" s="29" t="n">
        <f aca="false">IF(AND(ISNUMBER(I974),H974&gt;0),I974/H974,IF($B974=$B973,IF(J973=0,1,J973),1))</f>
        <v>0.700742682394059</v>
      </c>
      <c r="K974" s="30" t="n">
        <f aca="false">IF(AND(ISNUMBER(I974),H974&gt;0),I974,H974*J974)</f>
        <v>5198.10921799913</v>
      </c>
      <c r="L974" s="28" t="n">
        <v>2.5</v>
      </c>
      <c r="M974" s="28"/>
      <c r="N974" s="29" t="n">
        <f aca="false">IF(AND(ISNUMBER(M974),L974&gt;0),M974/L974,IF($B974=$B973,IF(N973=0,1,N973),1))</f>
        <v>0.953678474114441</v>
      </c>
      <c r="O974" s="30" t="n">
        <f aca="false">IF(AND(ISNUMBER(M974),L974&gt;0),M974,L974*N974)</f>
        <v>2.3841961852861</v>
      </c>
      <c r="P974" s="28" t="n">
        <v>51.6</v>
      </c>
      <c r="Q974" s="28"/>
      <c r="R974" s="29" t="n">
        <f aca="false">IF(AND(ISNUMBER(Q974),P974&gt;0),Q974/P974,IF($B974=$B973,IF(R973=0,1,R973),1))</f>
        <v>1.59645232815965</v>
      </c>
      <c r="S974" s="30" t="n">
        <f aca="false">IF(AND(ISNUMBER(Q974),P974&gt;0),Q974,P974*R974)</f>
        <v>82.3769401330377</v>
      </c>
      <c r="T974" s="31" t="n">
        <f aca="false">DAY(EOMONTH(C974,0))</f>
        <v>31</v>
      </c>
    </row>
    <row r="975" customFormat="false" ht="15" hidden="false" customHeight="false" outlineLevel="0" collapsed="false">
      <c r="A975" s="26" t="s">
        <v>89</v>
      </c>
      <c r="B975" s="26" t="s">
        <v>54</v>
      </c>
      <c r="C975" s="27" t="n">
        <v>38384</v>
      </c>
      <c r="D975" s="28" t="n">
        <v>24</v>
      </c>
      <c r="E975" s="28" t="n">
        <v>29</v>
      </c>
      <c r="F975" s="29" t="n">
        <f aca="false">IF(AND(ISNUMBER(E975),D975&gt;0),E975/D975,IF($B975=$B974,IF(F974=0,1,F974),1))</f>
        <v>1.20833333333333</v>
      </c>
      <c r="G975" s="30" t="n">
        <f aca="false">IF(AND(ISNUMBER(E975),D975&gt;0),E975,D975*F975)</f>
        <v>29</v>
      </c>
      <c r="H975" s="28" t="n">
        <v>5147</v>
      </c>
      <c r="I975" s="28" t="n">
        <v>5481</v>
      </c>
      <c r="J975" s="29" t="n">
        <f aca="false">IF(AND(ISNUMBER(I975),H975&gt;0),I975/H975,IF($B975=$B974,IF(J974=0,1,J974),1))</f>
        <v>1.06489217019623</v>
      </c>
      <c r="K975" s="30" t="n">
        <f aca="false">IF(AND(ISNUMBER(I975),H975&gt;0),I975,H975*J975)</f>
        <v>5481</v>
      </c>
      <c r="L975" s="28" t="n">
        <v>1.06</v>
      </c>
      <c r="M975" s="28" t="n">
        <v>3</v>
      </c>
      <c r="N975" s="29" t="n">
        <f aca="false">IF(AND(ISNUMBER(M975),L975&gt;0),M975/L975,IF($B975=$B974,IF(N974=0,1,N974),1))</f>
        <v>2.83018867924528</v>
      </c>
      <c r="O975" s="30" t="n">
        <f aca="false">IF(AND(ISNUMBER(M975),L975&gt;0),M975,L975*N975)</f>
        <v>3</v>
      </c>
      <c r="P975" s="28" t="n">
        <v>25</v>
      </c>
      <c r="Q975" s="28" t="n">
        <v>32</v>
      </c>
      <c r="R975" s="29" t="n">
        <f aca="false">IF(AND(ISNUMBER(Q975),P975&gt;0),Q975/P975,IF($B975=$B974,IF(R974=0,1,R974),1))</f>
        <v>1.28</v>
      </c>
      <c r="S975" s="30" t="n">
        <f aca="false">IF(AND(ISNUMBER(Q975),P975&gt;0),Q975,P975*R975)</f>
        <v>32</v>
      </c>
      <c r="T975" s="31" t="n">
        <f aca="false">DAY(EOMONTH(C975,0))</f>
        <v>28</v>
      </c>
    </row>
    <row r="976" customFormat="false" ht="15" hidden="false" customHeight="false" outlineLevel="0" collapsed="false">
      <c r="A976" s="26" t="s">
        <v>89</v>
      </c>
      <c r="B976" s="26" t="s">
        <v>54</v>
      </c>
      <c r="C976" s="27" t="n">
        <v>38412</v>
      </c>
      <c r="D976" s="28" t="n">
        <v>17.8</v>
      </c>
      <c r="E976" s="28" t="n">
        <v>24</v>
      </c>
      <c r="F976" s="29" t="n">
        <f aca="false">IF(AND(ISNUMBER(E976),D976&gt;0),E976/D976,IF($B976=$B975,IF(F975=0,1,F975),1))</f>
        <v>1.34831460674157</v>
      </c>
      <c r="G976" s="30" t="n">
        <f aca="false">IF(AND(ISNUMBER(E976),D976&gt;0),E976,D976*F976)</f>
        <v>24</v>
      </c>
      <c r="H976" s="28" t="n">
        <v>5520</v>
      </c>
      <c r="I976" s="28" t="n">
        <v>5550</v>
      </c>
      <c r="J976" s="29" t="n">
        <f aca="false">IF(AND(ISNUMBER(I976),H976&gt;0),I976/H976,IF($B976=$B975,IF(J975=0,1,J975),1))</f>
        <v>1.0054347826087</v>
      </c>
      <c r="K976" s="30" t="n">
        <f aca="false">IF(AND(ISNUMBER(I976),H976&gt;0),I976,H976*J976)</f>
        <v>5550</v>
      </c>
      <c r="L976" s="28" t="n">
        <v>0</v>
      </c>
      <c r="M976" s="28" t="n">
        <v>0</v>
      </c>
      <c r="N976" s="29" t="n">
        <f aca="false">IF(AND(ISNUMBER(M976),L976&gt;0),M976/L976,IF($B976=$B975,IF(N975=0,1,N975),1))</f>
        <v>2.83018867924528</v>
      </c>
      <c r="O976" s="30" t="n">
        <f aca="false">IF(AND(ISNUMBER(M976),L976&gt;0),M976,L976*N976)</f>
        <v>0</v>
      </c>
      <c r="P976" s="28" t="n">
        <v>17.8</v>
      </c>
      <c r="Q976" s="28" t="n">
        <v>24</v>
      </c>
      <c r="R976" s="29" t="n">
        <f aca="false">IF(AND(ISNUMBER(Q976),P976&gt;0),Q976/P976,IF($B976=$B975,IF(R975=0,1,R975),1))</f>
        <v>1.34831460674157</v>
      </c>
      <c r="S976" s="30" t="n">
        <f aca="false">IF(AND(ISNUMBER(Q976),P976&gt;0),Q976,P976*R976)</f>
        <v>24</v>
      </c>
      <c r="T976" s="31" t="n">
        <f aca="false">DAY(EOMONTH(C976,0))</f>
        <v>31</v>
      </c>
    </row>
    <row r="977" customFormat="false" ht="15" hidden="false" customHeight="false" outlineLevel="0" collapsed="false">
      <c r="A977" s="26" t="s">
        <v>89</v>
      </c>
      <c r="B977" s="26" t="s">
        <v>54</v>
      </c>
      <c r="C977" s="27" t="n">
        <v>38443</v>
      </c>
      <c r="D977" s="28" t="n">
        <v>7.56</v>
      </c>
      <c r="E977" s="28" t="n">
        <v>12</v>
      </c>
      <c r="F977" s="29" t="n">
        <f aca="false">IF(AND(ISNUMBER(E977),D977&gt;0),E977/D977,IF($B977=$B976,IF(F976=0,1,F976),1))</f>
        <v>1.58730158730159</v>
      </c>
      <c r="G977" s="30" t="n">
        <f aca="false">IF(AND(ISNUMBER(E977),D977&gt;0),E977,D977*F977)</f>
        <v>12</v>
      </c>
      <c r="H977" s="28" t="n">
        <v>5944</v>
      </c>
      <c r="I977" s="28" t="n">
        <v>5346</v>
      </c>
      <c r="J977" s="29" t="n">
        <f aca="false">IF(AND(ISNUMBER(I977),H977&gt;0),I977/H977,IF($B977=$B976,IF(J976=0,1,J976),1))</f>
        <v>0.899394347240915</v>
      </c>
      <c r="K977" s="30" t="n">
        <f aca="false">IF(AND(ISNUMBER(I977),H977&gt;0),I977,H977*J977)</f>
        <v>5346</v>
      </c>
      <c r="L977" s="28" t="n">
        <v>0</v>
      </c>
      <c r="M977" s="28" t="n">
        <v>0</v>
      </c>
      <c r="N977" s="29" t="n">
        <f aca="false">IF(AND(ISNUMBER(M977),L977&gt;0),M977/L977,IF($B977=$B976,IF(N976=0,1,N976),1))</f>
        <v>2.83018867924528</v>
      </c>
      <c r="O977" s="30" t="n">
        <f aca="false">IF(AND(ISNUMBER(M977),L977&gt;0),M977,L977*N977)</f>
        <v>0</v>
      </c>
      <c r="P977" s="28" t="n">
        <v>7.56</v>
      </c>
      <c r="Q977" s="28" t="n">
        <v>12</v>
      </c>
      <c r="R977" s="29" t="n">
        <f aca="false">IF(AND(ISNUMBER(Q977),P977&gt;0),Q977/P977,IF($B977=$B976,IF(R976=0,1,R976),1))</f>
        <v>1.58730158730159</v>
      </c>
      <c r="S977" s="30" t="n">
        <f aca="false">IF(AND(ISNUMBER(Q977),P977&gt;0),Q977,P977*R977)</f>
        <v>12</v>
      </c>
      <c r="T977" s="31" t="n">
        <f aca="false">DAY(EOMONTH(C977,0))</f>
        <v>30</v>
      </c>
    </row>
    <row r="978" customFormat="false" ht="15" hidden="false" customHeight="false" outlineLevel="0" collapsed="false">
      <c r="A978" s="26" t="s">
        <v>89</v>
      </c>
      <c r="B978" s="26" t="s">
        <v>54</v>
      </c>
      <c r="C978" s="27" t="n">
        <v>38473</v>
      </c>
      <c r="D978" s="28" t="n">
        <v>11</v>
      </c>
      <c r="E978" s="28"/>
      <c r="F978" s="29" t="n">
        <f aca="false">IF(AND(ISNUMBER(E978),D978&gt;0),E978/D978,IF($B978=$B977,IF(F977=0,1,F977),1))</f>
        <v>1.58730158730159</v>
      </c>
      <c r="G978" s="30" t="n">
        <f aca="false">IF(AND(ISNUMBER(E978),D978&gt;0),E978,D978*F978)</f>
        <v>17.4603174603175</v>
      </c>
      <c r="H978" s="28" t="n">
        <v>5976</v>
      </c>
      <c r="I978" s="28"/>
      <c r="J978" s="29" t="n">
        <f aca="false">IF(AND(ISNUMBER(I978),H978&gt;0),I978/H978,IF($B978=$B977,IF(J977=0,1,J977),1))</f>
        <v>0.899394347240915</v>
      </c>
      <c r="K978" s="30" t="n">
        <f aca="false">IF(AND(ISNUMBER(I978),H978&gt;0),I978,H978*J978)</f>
        <v>5374.78061911171</v>
      </c>
      <c r="L978" s="28" t="n">
        <v>0</v>
      </c>
      <c r="M978" s="28"/>
      <c r="N978" s="29" t="n">
        <f aca="false">IF(AND(ISNUMBER(M978),L978&gt;0),M978/L978,IF($B978=$B977,IF(N977=0,1,N977),1))</f>
        <v>2.83018867924528</v>
      </c>
      <c r="O978" s="30" t="n">
        <f aca="false">IF(AND(ISNUMBER(M978),L978&gt;0),M978,L978*N978)</f>
        <v>0</v>
      </c>
      <c r="P978" s="28" t="n">
        <v>11</v>
      </c>
      <c r="Q978" s="28"/>
      <c r="R978" s="29" t="n">
        <f aca="false">IF(AND(ISNUMBER(Q978),P978&gt;0),Q978/P978,IF($B978=$B977,IF(R977=0,1,R977),1))</f>
        <v>1.58730158730159</v>
      </c>
      <c r="S978" s="30" t="n">
        <f aca="false">IF(AND(ISNUMBER(Q978),P978&gt;0),Q978,P978*R978)</f>
        <v>17.4603174603175</v>
      </c>
      <c r="T978" s="31" t="n">
        <f aca="false">DAY(EOMONTH(C978,0))</f>
        <v>31</v>
      </c>
    </row>
    <row r="979" customFormat="false" ht="15" hidden="false" customHeight="false" outlineLevel="0" collapsed="false">
      <c r="A979" s="26" t="s">
        <v>89</v>
      </c>
      <c r="B979" s="26" t="s">
        <v>54</v>
      </c>
      <c r="C979" s="27" t="n">
        <v>38504</v>
      </c>
      <c r="D979" s="28" t="n">
        <v>142</v>
      </c>
      <c r="E979" s="28" t="n">
        <v>144</v>
      </c>
      <c r="F979" s="29" t="n">
        <f aca="false">IF(AND(ISNUMBER(E979),D979&gt;0),E979/D979,IF($B979=$B978,IF(F978=0,1,F978),1))</f>
        <v>1.01408450704225</v>
      </c>
      <c r="G979" s="30" t="n">
        <f aca="false">IF(AND(ISNUMBER(E979),D979&gt;0),E979,D979*F979)</f>
        <v>144</v>
      </c>
      <c r="H979" s="28" t="n">
        <v>7461</v>
      </c>
      <c r="I979" s="28" t="n">
        <v>6975</v>
      </c>
      <c r="J979" s="29" t="n">
        <f aca="false">IF(AND(ISNUMBER(I979),H979&gt;0),I979/H979,IF($B979=$B978,IF(J978=0,1,J978),1))</f>
        <v>0.934861278648975</v>
      </c>
      <c r="K979" s="30" t="n">
        <f aca="false">IF(AND(ISNUMBER(I979),H979&gt;0),I979,H979*J979)</f>
        <v>6975</v>
      </c>
      <c r="L979" s="28" t="n">
        <v>0</v>
      </c>
      <c r="M979" s="28" t="n">
        <v>0</v>
      </c>
      <c r="N979" s="29" t="n">
        <f aca="false">IF(AND(ISNUMBER(M979),L979&gt;0),M979/L979,IF($B979=$B978,IF(N978=0,1,N978),1))</f>
        <v>2.83018867924528</v>
      </c>
      <c r="O979" s="30" t="n">
        <f aca="false">IF(AND(ISNUMBER(M979),L979&gt;0),M979,L979*N979)</f>
        <v>0</v>
      </c>
      <c r="P979" s="28" t="n">
        <v>142</v>
      </c>
      <c r="Q979" s="28" t="n">
        <v>144</v>
      </c>
      <c r="R979" s="29" t="n">
        <f aca="false">IF(AND(ISNUMBER(Q979),P979&gt;0),Q979/P979,IF($B979=$B978,IF(R978=0,1,R978),1))</f>
        <v>1.01408450704225</v>
      </c>
      <c r="S979" s="30" t="n">
        <f aca="false">IF(AND(ISNUMBER(Q979),P979&gt;0),Q979,P979*R979)</f>
        <v>144</v>
      </c>
      <c r="T979" s="31" t="n">
        <f aca="false">DAY(EOMONTH(C979,0))</f>
        <v>30</v>
      </c>
    </row>
    <row r="980" customFormat="false" ht="15" hidden="false" customHeight="false" outlineLevel="0" collapsed="false">
      <c r="A980" s="26" t="s">
        <v>89</v>
      </c>
      <c r="B980" s="26" t="s">
        <v>54</v>
      </c>
      <c r="C980" s="27" t="n">
        <v>38534</v>
      </c>
      <c r="D980" s="28" t="n">
        <v>59.3</v>
      </c>
      <c r="E980" s="28" t="n">
        <v>96</v>
      </c>
      <c r="F980" s="29" t="n">
        <f aca="false">IF(AND(ISNUMBER(E980),D980&gt;0),E980/D980,IF($B980=$B979,IF(F979=0,1,F979),1))</f>
        <v>1.61888701517707</v>
      </c>
      <c r="G980" s="30" t="n">
        <f aca="false">IF(AND(ISNUMBER(E980),D980&gt;0),E980,D980*F980)</f>
        <v>96</v>
      </c>
      <c r="H980" s="28" t="n">
        <v>4424</v>
      </c>
      <c r="I980" s="28" t="n">
        <v>6105</v>
      </c>
      <c r="J980" s="29" t="n">
        <f aca="false">IF(AND(ISNUMBER(I980),H980&gt;0),I980/H980,IF($B980=$B979,IF(J979=0,1,J979),1))</f>
        <v>1.37997287522604</v>
      </c>
      <c r="K980" s="30" t="n">
        <f aca="false">IF(AND(ISNUMBER(I980),H980&gt;0),I980,H980*J980)</f>
        <v>6105</v>
      </c>
      <c r="L980" s="28" t="n">
        <v>0</v>
      </c>
      <c r="M980" s="28" t="n">
        <v>0</v>
      </c>
      <c r="N980" s="29" t="n">
        <f aca="false">IF(AND(ISNUMBER(M980),L980&gt;0),M980/L980,IF($B980=$B979,IF(N979=0,1,N979),1))</f>
        <v>2.83018867924528</v>
      </c>
      <c r="O980" s="30" t="n">
        <f aca="false">IF(AND(ISNUMBER(M980),L980&gt;0),M980,L980*N980)</f>
        <v>0</v>
      </c>
      <c r="P980" s="28" t="n">
        <v>59.3</v>
      </c>
      <c r="Q980" s="28" t="n">
        <v>96</v>
      </c>
      <c r="R980" s="29" t="n">
        <f aca="false">IF(AND(ISNUMBER(Q980),P980&gt;0),Q980/P980,IF($B980=$B979,IF(R979=0,1,R979),1))</f>
        <v>1.61888701517707</v>
      </c>
      <c r="S980" s="30" t="n">
        <f aca="false">IF(AND(ISNUMBER(Q980),P980&gt;0),Q980,P980*R980)</f>
        <v>96</v>
      </c>
      <c r="T980" s="31" t="n">
        <f aca="false">DAY(EOMONTH(C980,0))</f>
        <v>31</v>
      </c>
    </row>
    <row r="981" customFormat="false" ht="15" hidden="false" customHeight="false" outlineLevel="0" collapsed="false">
      <c r="A981" s="26" t="s">
        <v>89</v>
      </c>
      <c r="B981" s="26" t="s">
        <v>54</v>
      </c>
      <c r="C981" s="27" t="n">
        <v>38565</v>
      </c>
      <c r="D981" s="28" t="n">
        <v>45.5</v>
      </c>
      <c r="E981" s="28" t="n">
        <v>72</v>
      </c>
      <c r="F981" s="29" t="n">
        <f aca="false">IF(AND(ISNUMBER(E981),D981&gt;0),E981/D981,IF($B981=$B980,IF(F980=0,1,F980),1))</f>
        <v>1.58241758241758</v>
      </c>
      <c r="G981" s="30" t="n">
        <f aca="false">IF(AND(ISNUMBER(E981),D981&gt;0),E981,D981*F981)</f>
        <v>72</v>
      </c>
      <c r="H981" s="28" t="n">
        <v>4586</v>
      </c>
      <c r="I981" s="28" t="n">
        <v>6559</v>
      </c>
      <c r="J981" s="29" t="n">
        <f aca="false">IF(AND(ISNUMBER(I981),H981&gt;0),I981/H981,IF($B981=$B980,IF(J980=0,1,J980),1))</f>
        <v>1.43022241604884</v>
      </c>
      <c r="K981" s="30" t="n">
        <f aca="false">IF(AND(ISNUMBER(I981),H981&gt;0),I981,H981*J981)</f>
        <v>6559</v>
      </c>
      <c r="L981" s="28" t="n">
        <v>0</v>
      </c>
      <c r="M981" s="28" t="n">
        <v>0</v>
      </c>
      <c r="N981" s="29" t="n">
        <f aca="false">IF(AND(ISNUMBER(M981),L981&gt;0),M981/L981,IF($B981=$B980,IF(N980=0,1,N980),1))</f>
        <v>2.83018867924528</v>
      </c>
      <c r="O981" s="30" t="n">
        <f aca="false">IF(AND(ISNUMBER(M981),L981&gt;0),M981,L981*N981)</f>
        <v>0</v>
      </c>
      <c r="P981" s="28" t="n">
        <v>45.5</v>
      </c>
      <c r="Q981" s="28" t="n">
        <v>72</v>
      </c>
      <c r="R981" s="29" t="n">
        <f aca="false">IF(AND(ISNUMBER(Q981),P981&gt;0),Q981/P981,IF($B981=$B980,IF(R980=0,1,R980),1))</f>
        <v>1.58241758241758</v>
      </c>
      <c r="S981" s="30" t="n">
        <f aca="false">IF(AND(ISNUMBER(Q981),P981&gt;0),Q981,P981*R981)</f>
        <v>72</v>
      </c>
      <c r="T981" s="31" t="n">
        <f aca="false">DAY(EOMONTH(C981,0))</f>
        <v>31</v>
      </c>
    </row>
    <row r="982" customFormat="false" ht="15" hidden="false" customHeight="false" outlineLevel="0" collapsed="false">
      <c r="A982" s="26" t="s">
        <v>89</v>
      </c>
      <c r="B982" s="26" t="s">
        <v>54</v>
      </c>
      <c r="C982" s="27" t="n">
        <v>38596</v>
      </c>
      <c r="D982" s="28" t="n">
        <v>10.6</v>
      </c>
      <c r="E982" s="28" t="n">
        <v>24</v>
      </c>
      <c r="F982" s="29" t="n">
        <f aca="false">IF(AND(ISNUMBER(E982),D982&gt;0),E982/D982,IF($B982=$B981,IF(F981=0,1,F981),1))</f>
        <v>2.26415094339623</v>
      </c>
      <c r="G982" s="30" t="n">
        <f aca="false">IF(AND(ISNUMBER(E982),D982&gt;0),E982,D982*F982)</f>
        <v>24</v>
      </c>
      <c r="H982" s="28" t="n">
        <v>2771</v>
      </c>
      <c r="I982" s="28" t="n">
        <v>3392</v>
      </c>
      <c r="J982" s="29" t="n">
        <f aca="false">IF(AND(ISNUMBER(I982),H982&gt;0),I982/H982,IF($B982=$B981,IF(J981=0,1,J981),1))</f>
        <v>1.22410682064237</v>
      </c>
      <c r="K982" s="30" t="n">
        <f aca="false">IF(AND(ISNUMBER(I982),H982&gt;0),I982,H982*J982)</f>
        <v>3392</v>
      </c>
      <c r="L982" s="28" t="n">
        <v>0</v>
      </c>
      <c r="M982" s="28" t="n">
        <v>0</v>
      </c>
      <c r="N982" s="29" t="n">
        <f aca="false">IF(AND(ISNUMBER(M982),L982&gt;0),M982/L982,IF($B982=$B981,IF(N981=0,1,N981),1))</f>
        <v>2.83018867924528</v>
      </c>
      <c r="O982" s="30" t="n">
        <f aca="false">IF(AND(ISNUMBER(M982),L982&gt;0),M982,L982*N982)</f>
        <v>0</v>
      </c>
      <c r="P982" s="28" t="n">
        <v>10.6</v>
      </c>
      <c r="Q982" s="28" t="n">
        <v>24</v>
      </c>
      <c r="R982" s="29" t="n">
        <f aca="false">IF(AND(ISNUMBER(Q982),P982&gt;0),Q982/P982,IF($B982=$B981,IF(R981=0,1,R981),1))</f>
        <v>2.26415094339623</v>
      </c>
      <c r="S982" s="30" t="n">
        <f aca="false">IF(AND(ISNUMBER(Q982),P982&gt;0),Q982,P982*R982)</f>
        <v>24</v>
      </c>
      <c r="T982" s="31" t="n">
        <f aca="false">DAY(EOMONTH(C982,0))</f>
        <v>30</v>
      </c>
    </row>
    <row r="983" customFormat="false" ht="15" hidden="false" customHeight="false" outlineLevel="0" collapsed="false">
      <c r="A983" s="26" t="s">
        <v>89</v>
      </c>
      <c r="B983" s="26" t="s">
        <v>54</v>
      </c>
      <c r="C983" s="27" t="n">
        <v>38626</v>
      </c>
      <c r="D983" s="28" t="n">
        <v>5.66</v>
      </c>
      <c r="E983" s="28" t="n">
        <v>16</v>
      </c>
      <c r="F983" s="29" t="n">
        <f aca="false">IF(AND(ISNUMBER(E983),D983&gt;0),E983/D983,IF($B983=$B982,IF(F982=0,1,F982),1))</f>
        <v>2.82685512367491</v>
      </c>
      <c r="G983" s="30" t="n">
        <f aca="false">IF(AND(ISNUMBER(E983),D983&gt;0),E983,D983*F983)</f>
        <v>16</v>
      </c>
      <c r="H983" s="28" t="n">
        <v>3649</v>
      </c>
      <c r="I983" s="28" t="n">
        <v>4745</v>
      </c>
      <c r="J983" s="29" t="n">
        <f aca="false">IF(AND(ISNUMBER(I983),H983&gt;0),I983/H983,IF($B983=$B982,IF(J982=0,1,J982),1))</f>
        <v>1.30035626198959</v>
      </c>
      <c r="K983" s="30" t="n">
        <f aca="false">IF(AND(ISNUMBER(I983),H983&gt;0),I983,H983*J983)</f>
        <v>4745</v>
      </c>
      <c r="L983" s="28" t="n">
        <v>0</v>
      </c>
      <c r="M983" s="28" t="n">
        <v>0</v>
      </c>
      <c r="N983" s="29" t="n">
        <f aca="false">IF(AND(ISNUMBER(M983),L983&gt;0),M983/L983,IF($B983=$B982,IF(N982=0,1,N982),1))</f>
        <v>2.83018867924528</v>
      </c>
      <c r="O983" s="30" t="n">
        <f aca="false">IF(AND(ISNUMBER(M983),L983&gt;0),M983,L983*N983)</f>
        <v>0</v>
      </c>
      <c r="P983" s="28" t="n">
        <v>5.66</v>
      </c>
      <c r="Q983" s="28" t="n">
        <v>16</v>
      </c>
      <c r="R983" s="29" t="n">
        <f aca="false">IF(AND(ISNUMBER(Q983),P983&gt;0),Q983/P983,IF($B983=$B982,IF(R982=0,1,R982),1))</f>
        <v>2.82685512367491</v>
      </c>
      <c r="S983" s="30" t="n">
        <f aca="false">IF(AND(ISNUMBER(Q983),P983&gt;0),Q983,P983*R983)</f>
        <v>16</v>
      </c>
      <c r="T983" s="31" t="n">
        <f aca="false">DAY(EOMONTH(C983,0))</f>
        <v>31</v>
      </c>
    </row>
    <row r="984" customFormat="false" ht="15" hidden="false" customHeight="false" outlineLevel="0" collapsed="false">
      <c r="A984" s="26" t="s">
        <v>89</v>
      </c>
      <c r="B984" s="26" t="s">
        <v>54</v>
      </c>
      <c r="C984" s="27" t="n">
        <v>38657</v>
      </c>
      <c r="D984" s="28" t="n">
        <v>3.58</v>
      </c>
      <c r="E984" s="28" t="n">
        <v>12</v>
      </c>
      <c r="F984" s="29" t="n">
        <f aca="false">IF(AND(ISNUMBER(E984),D984&gt;0),E984/D984,IF($B984=$B983,IF(F983=0,1,F983),1))</f>
        <v>3.35195530726257</v>
      </c>
      <c r="G984" s="30" t="n">
        <f aca="false">IF(AND(ISNUMBER(E984),D984&gt;0),E984,D984*F984)</f>
        <v>12</v>
      </c>
      <c r="H984" s="28" t="n">
        <v>4009</v>
      </c>
      <c r="I984" s="28" t="n">
        <v>4845</v>
      </c>
      <c r="J984" s="29" t="n">
        <f aca="false">IF(AND(ISNUMBER(I984),H984&gt;0),I984/H984,IF($B984=$B983,IF(J983=0,1,J983),1))</f>
        <v>1.2085308056872</v>
      </c>
      <c r="K984" s="30" t="n">
        <f aca="false">IF(AND(ISNUMBER(I984),H984&gt;0),I984,H984*J984)</f>
        <v>4845</v>
      </c>
      <c r="L984" s="28" t="n">
        <v>0</v>
      </c>
      <c r="M984" s="28" t="n">
        <v>0</v>
      </c>
      <c r="N984" s="29" t="n">
        <f aca="false">IF(AND(ISNUMBER(M984),L984&gt;0),M984/L984,IF($B984=$B983,IF(N983=0,1,N983),1))</f>
        <v>2.83018867924528</v>
      </c>
      <c r="O984" s="30" t="n">
        <f aca="false">IF(AND(ISNUMBER(M984),L984&gt;0),M984,L984*N984)</f>
        <v>0</v>
      </c>
      <c r="P984" s="28" t="n">
        <v>3.58</v>
      </c>
      <c r="Q984" s="28" t="n">
        <v>12</v>
      </c>
      <c r="R984" s="29" t="n">
        <f aca="false">IF(AND(ISNUMBER(Q984),P984&gt;0),Q984/P984,IF($B984=$B983,IF(R983=0,1,R983),1))</f>
        <v>3.35195530726257</v>
      </c>
      <c r="S984" s="30" t="n">
        <f aca="false">IF(AND(ISNUMBER(Q984),P984&gt;0),Q984,P984*R984)</f>
        <v>12</v>
      </c>
      <c r="T984" s="31" t="n">
        <f aca="false">DAY(EOMONTH(C984,0))</f>
        <v>30</v>
      </c>
    </row>
    <row r="985" customFormat="false" ht="15" hidden="false" customHeight="false" outlineLevel="0" collapsed="false">
      <c r="A985" s="26" t="s">
        <v>89</v>
      </c>
      <c r="B985" s="26" t="s">
        <v>54</v>
      </c>
      <c r="C985" s="27" t="n">
        <v>38687</v>
      </c>
      <c r="D985" s="28" t="n">
        <v>5.48</v>
      </c>
      <c r="E985" s="28"/>
      <c r="F985" s="29" t="n">
        <f aca="false">IF(AND(ISNUMBER(E985),D985&gt;0),E985/D985,IF($B985=$B984,IF(F984=0,1,F984),1))</f>
        <v>3.35195530726257</v>
      </c>
      <c r="G985" s="30" t="n">
        <f aca="false">IF(AND(ISNUMBER(E985),D985&gt;0),E985,D985*F985)</f>
        <v>18.3687150837989</v>
      </c>
      <c r="H985" s="28" t="n">
        <v>3931</v>
      </c>
      <c r="I985" s="28"/>
      <c r="J985" s="29" t="n">
        <f aca="false">IF(AND(ISNUMBER(I985),H985&gt;0),I985/H985,IF($B985=$B984,IF(J984=0,1,J984),1))</f>
        <v>1.2085308056872</v>
      </c>
      <c r="K985" s="30" t="n">
        <f aca="false">IF(AND(ISNUMBER(I985),H985&gt;0),I985,H985*J985)</f>
        <v>4750.7345971564</v>
      </c>
      <c r="L985" s="28" t="n">
        <v>0</v>
      </c>
      <c r="M985" s="28"/>
      <c r="N985" s="29" t="n">
        <f aca="false">IF(AND(ISNUMBER(M985),L985&gt;0),M985/L985,IF($B985=$B984,IF(N984=0,1,N984),1))</f>
        <v>2.83018867924528</v>
      </c>
      <c r="O985" s="30" t="n">
        <f aca="false">IF(AND(ISNUMBER(M985),L985&gt;0),M985,L985*N985)</f>
        <v>0</v>
      </c>
      <c r="P985" s="28" t="n">
        <v>5.48</v>
      </c>
      <c r="Q985" s="28"/>
      <c r="R985" s="29" t="n">
        <f aca="false">IF(AND(ISNUMBER(Q985),P985&gt;0),Q985/P985,IF($B985=$B984,IF(R984=0,1,R984),1))</f>
        <v>3.35195530726257</v>
      </c>
      <c r="S985" s="30" t="n">
        <f aca="false">IF(AND(ISNUMBER(Q985),P985&gt;0),Q985,P985*R985)</f>
        <v>18.3687150837989</v>
      </c>
      <c r="T985" s="31" t="n">
        <f aca="false">DAY(EOMONTH(C985,0))</f>
        <v>31</v>
      </c>
    </row>
    <row r="986" customFormat="false" ht="15" hidden="false" customHeight="false" outlineLevel="0" collapsed="false">
      <c r="A986" s="26" t="s">
        <v>89</v>
      </c>
      <c r="B986" s="26" t="s">
        <v>54</v>
      </c>
      <c r="C986" s="27" t="n">
        <v>38718</v>
      </c>
      <c r="D986" s="28" t="n">
        <v>9.79</v>
      </c>
      <c r="E986" s="28"/>
      <c r="F986" s="29" t="n">
        <f aca="false">IF(AND(ISNUMBER(E986),D986&gt;0),E986/D986,IF($B986=$B985,IF(F985=0,1,F985),1))</f>
        <v>3.35195530726257</v>
      </c>
      <c r="G986" s="30" t="n">
        <f aca="false">IF(AND(ISNUMBER(E986),D986&gt;0),E986,D986*F986)</f>
        <v>32.8156424581006</v>
      </c>
      <c r="H986" s="28" t="n">
        <v>3827</v>
      </c>
      <c r="I986" s="28"/>
      <c r="J986" s="29" t="n">
        <f aca="false">IF(AND(ISNUMBER(I986),H986&gt;0),I986/H986,IF($B986=$B985,IF(J985=0,1,J985),1))</f>
        <v>1.2085308056872</v>
      </c>
      <c r="K986" s="30" t="n">
        <f aca="false">IF(AND(ISNUMBER(I986),H986&gt;0),I986,H986*J986)</f>
        <v>4625.04739336493</v>
      </c>
      <c r="L986" s="28" t="n">
        <v>0</v>
      </c>
      <c r="M986" s="28"/>
      <c r="N986" s="29" t="n">
        <f aca="false">IF(AND(ISNUMBER(M986),L986&gt;0),M986/L986,IF($B986=$B985,IF(N985=0,1,N985),1))</f>
        <v>2.83018867924528</v>
      </c>
      <c r="O986" s="30" t="n">
        <f aca="false">IF(AND(ISNUMBER(M986),L986&gt;0),M986,L986*N986)</f>
        <v>0</v>
      </c>
      <c r="P986" s="28" t="n">
        <v>9.79</v>
      </c>
      <c r="Q986" s="28"/>
      <c r="R986" s="29" t="n">
        <f aca="false">IF(AND(ISNUMBER(Q986),P986&gt;0),Q986/P986,IF($B986=$B985,IF(R985=0,1,R985),1))</f>
        <v>3.35195530726257</v>
      </c>
      <c r="S986" s="30" t="n">
        <f aca="false">IF(AND(ISNUMBER(Q986),P986&gt;0),Q986,P986*R986)</f>
        <v>32.8156424581006</v>
      </c>
      <c r="T986" s="31" t="n">
        <f aca="false">DAY(EOMONTH(C986,0))</f>
        <v>31</v>
      </c>
    </row>
    <row r="987" customFormat="false" ht="15" hidden="false" customHeight="false" outlineLevel="0" collapsed="false">
      <c r="A987" s="26" t="s">
        <v>89</v>
      </c>
      <c r="B987" s="26" t="s">
        <v>54</v>
      </c>
      <c r="C987" s="27" t="n">
        <v>38749</v>
      </c>
      <c r="D987" s="28" t="n">
        <v>6.63</v>
      </c>
      <c r="E987" s="28"/>
      <c r="F987" s="29" t="n">
        <f aca="false">IF(AND(ISNUMBER(E987),D987&gt;0),E987/D987,IF($B987=$B986,IF(F986=0,1,F986),1))</f>
        <v>3.35195530726257</v>
      </c>
      <c r="G987" s="30" t="n">
        <f aca="false">IF(AND(ISNUMBER(E987),D987&gt;0),E987,D987*F987)</f>
        <v>22.2234636871508</v>
      </c>
      <c r="H987" s="28" t="n">
        <v>4193</v>
      </c>
      <c r="I987" s="28"/>
      <c r="J987" s="29" t="n">
        <f aca="false">IF(AND(ISNUMBER(I987),H987&gt;0),I987/H987,IF($B987=$B986,IF(J986=0,1,J986),1))</f>
        <v>1.2085308056872</v>
      </c>
      <c r="K987" s="30" t="n">
        <f aca="false">IF(AND(ISNUMBER(I987),H987&gt;0),I987,H987*J987)</f>
        <v>5067.36966824645</v>
      </c>
      <c r="L987" s="28" t="n">
        <v>0</v>
      </c>
      <c r="M987" s="28"/>
      <c r="N987" s="29" t="n">
        <f aca="false">IF(AND(ISNUMBER(M987),L987&gt;0),M987/L987,IF($B987=$B986,IF(N986=0,1,N986),1))</f>
        <v>2.83018867924528</v>
      </c>
      <c r="O987" s="30" t="n">
        <f aca="false">IF(AND(ISNUMBER(M987),L987&gt;0),M987,L987*N987)</f>
        <v>0</v>
      </c>
      <c r="P987" s="28" t="n">
        <v>6.63</v>
      </c>
      <c r="Q987" s="28"/>
      <c r="R987" s="29" t="n">
        <f aca="false">IF(AND(ISNUMBER(Q987),P987&gt;0),Q987/P987,IF($B987=$B986,IF(R986=0,1,R986),1))</f>
        <v>3.35195530726257</v>
      </c>
      <c r="S987" s="30" t="n">
        <f aca="false">IF(AND(ISNUMBER(Q987),P987&gt;0),Q987,P987*R987)</f>
        <v>22.2234636871508</v>
      </c>
      <c r="T987" s="31" t="n">
        <f aca="false">DAY(EOMONTH(C987,0))</f>
        <v>28</v>
      </c>
    </row>
    <row r="988" customFormat="false" ht="15" hidden="false" customHeight="false" outlineLevel="0" collapsed="false">
      <c r="A988" s="26" t="s">
        <v>89</v>
      </c>
      <c r="B988" s="26" t="s">
        <v>54</v>
      </c>
      <c r="C988" s="27" t="n">
        <v>38777</v>
      </c>
      <c r="D988" s="28" t="n">
        <v>16</v>
      </c>
      <c r="E988" s="28" t="n">
        <v>24</v>
      </c>
      <c r="F988" s="29" t="n">
        <f aca="false">IF(AND(ISNUMBER(E988),D988&gt;0),E988/D988,IF($B988=$B987,IF(F987=0,1,F987),1))</f>
        <v>1.5</v>
      </c>
      <c r="G988" s="30" t="n">
        <f aca="false">IF(AND(ISNUMBER(E988),D988&gt;0),E988,D988*F988)</f>
        <v>24</v>
      </c>
      <c r="H988" s="28" t="n">
        <v>3263</v>
      </c>
      <c r="I988" s="28" t="n">
        <v>2971</v>
      </c>
      <c r="J988" s="29" t="n">
        <f aca="false">IF(AND(ISNUMBER(I988),H988&gt;0),I988/H988,IF($B988=$B987,IF(J987=0,1,J987),1))</f>
        <v>0.910511798958014</v>
      </c>
      <c r="K988" s="30" t="n">
        <f aca="false">IF(AND(ISNUMBER(I988),H988&gt;0),I988,H988*J988)</f>
        <v>2971</v>
      </c>
      <c r="L988" s="28" t="n">
        <v>0</v>
      </c>
      <c r="M988" s="28" t="n">
        <v>0</v>
      </c>
      <c r="N988" s="29" t="n">
        <f aca="false">IF(AND(ISNUMBER(M988),L988&gt;0),M988/L988,IF($B988=$B987,IF(N987=0,1,N987),1))</f>
        <v>2.83018867924528</v>
      </c>
      <c r="O988" s="30" t="n">
        <f aca="false">IF(AND(ISNUMBER(M988),L988&gt;0),M988,L988*N988)</f>
        <v>0</v>
      </c>
      <c r="P988" s="28" t="n">
        <v>16</v>
      </c>
      <c r="Q988" s="28" t="n">
        <v>24</v>
      </c>
      <c r="R988" s="29" t="n">
        <f aca="false">IF(AND(ISNUMBER(Q988),P988&gt;0),Q988/P988,IF($B988=$B987,IF(R987=0,1,R987),1))</f>
        <v>1.5</v>
      </c>
      <c r="S988" s="30" t="n">
        <f aca="false">IF(AND(ISNUMBER(Q988),P988&gt;0),Q988,P988*R988)</f>
        <v>24</v>
      </c>
      <c r="T988" s="31" t="n">
        <f aca="false">DAY(EOMONTH(C988,0))</f>
        <v>31</v>
      </c>
    </row>
    <row r="989" customFormat="false" ht="15" hidden="false" customHeight="false" outlineLevel="0" collapsed="false">
      <c r="A989" s="26" t="s">
        <v>89</v>
      </c>
      <c r="B989" s="26" t="s">
        <v>54</v>
      </c>
      <c r="C989" s="27" t="n">
        <v>38808</v>
      </c>
      <c r="D989" s="28" t="n">
        <v>0</v>
      </c>
      <c r="E989" s="28" t="n">
        <v>0</v>
      </c>
      <c r="F989" s="29" t="n">
        <f aca="false">IF(AND(ISNUMBER(E989),D989&gt;0),E989/D989,IF($B989=$B988,IF(F988=0,1,F988),1))</f>
        <v>1.5</v>
      </c>
      <c r="G989" s="30" t="n">
        <f aca="false">IF(AND(ISNUMBER(E989),D989&gt;0),E989,D989*F989)</f>
        <v>0</v>
      </c>
      <c r="H989" s="28" t="n">
        <v>3062</v>
      </c>
      <c r="I989" s="28" t="n">
        <v>2849.5</v>
      </c>
      <c r="J989" s="29" t="n">
        <f aca="false">IF(AND(ISNUMBER(I989),H989&gt;0),I989/H989,IF($B989=$B988,IF(J988=0,1,J988),1))</f>
        <v>0.93060091443501</v>
      </c>
      <c r="K989" s="30" t="n">
        <f aca="false">IF(AND(ISNUMBER(I989),H989&gt;0),I989,H989*J989)</f>
        <v>2849.5</v>
      </c>
      <c r="L989" s="28" t="n">
        <v>0</v>
      </c>
      <c r="M989" s="28" t="n">
        <v>0</v>
      </c>
      <c r="N989" s="29" t="n">
        <f aca="false">IF(AND(ISNUMBER(M989),L989&gt;0),M989/L989,IF($B989=$B988,IF(N988=0,1,N988),1))</f>
        <v>2.83018867924528</v>
      </c>
      <c r="O989" s="30" t="n">
        <f aca="false">IF(AND(ISNUMBER(M989),L989&gt;0),M989,L989*N989)</f>
        <v>0</v>
      </c>
      <c r="P989" s="28" t="n">
        <v>0</v>
      </c>
      <c r="Q989" s="28" t="n">
        <v>0</v>
      </c>
      <c r="R989" s="29" t="n">
        <f aca="false">IF(AND(ISNUMBER(Q989),P989&gt;0),Q989/P989,IF($B989=$B988,IF(R988=0,1,R988),1))</f>
        <v>1.5</v>
      </c>
      <c r="S989" s="30" t="n">
        <f aca="false">IF(AND(ISNUMBER(Q989),P989&gt;0),Q989,P989*R989)</f>
        <v>0</v>
      </c>
      <c r="T989" s="31" t="n">
        <f aca="false">DAY(EOMONTH(C989,0))</f>
        <v>30</v>
      </c>
    </row>
    <row r="990" customFormat="false" ht="15" hidden="false" customHeight="false" outlineLevel="0" collapsed="false">
      <c r="A990" s="26" t="s">
        <v>89</v>
      </c>
      <c r="B990" s="26" t="s">
        <v>54</v>
      </c>
      <c r="C990" s="27" t="n">
        <v>38838</v>
      </c>
      <c r="D990" s="28" t="n">
        <v>6.9</v>
      </c>
      <c r="E990" s="28" t="n">
        <v>12</v>
      </c>
      <c r="F990" s="29" t="n">
        <f aca="false">IF(AND(ISNUMBER(E990),D990&gt;0),E990/D990,IF($B990=$B989,IF(F989=0,1,F989),1))</f>
        <v>1.73913043478261</v>
      </c>
      <c r="G990" s="30" t="n">
        <f aca="false">IF(AND(ISNUMBER(E990),D990&gt;0),E990,D990*F990)</f>
        <v>12</v>
      </c>
      <c r="H990" s="28" t="n">
        <v>2658</v>
      </c>
      <c r="I990" s="28" t="n">
        <v>3426</v>
      </c>
      <c r="J990" s="29" t="n">
        <f aca="false">IF(AND(ISNUMBER(I990),H990&gt;0),I990/H990,IF($B990=$B989,IF(J989=0,1,J989),1))</f>
        <v>1.28893905191874</v>
      </c>
      <c r="K990" s="30" t="n">
        <f aca="false">IF(AND(ISNUMBER(I990),H990&gt;0),I990,H990*J990)</f>
        <v>3426</v>
      </c>
      <c r="L990" s="28" t="n">
        <v>0</v>
      </c>
      <c r="M990" s="28" t="n">
        <v>0</v>
      </c>
      <c r="N990" s="29" t="n">
        <f aca="false">IF(AND(ISNUMBER(M990),L990&gt;0),M990/L990,IF($B990=$B989,IF(N989=0,1,N989),1))</f>
        <v>2.83018867924528</v>
      </c>
      <c r="O990" s="30" t="n">
        <f aca="false">IF(AND(ISNUMBER(M990),L990&gt;0),M990,L990*N990)</f>
        <v>0</v>
      </c>
      <c r="P990" s="28" t="n">
        <v>6.9</v>
      </c>
      <c r="Q990" s="28" t="n">
        <v>12</v>
      </c>
      <c r="R990" s="29" t="n">
        <f aca="false">IF(AND(ISNUMBER(Q990),P990&gt;0),Q990/P990,IF($B990=$B989,IF(R989=0,1,R989),1))</f>
        <v>1.73913043478261</v>
      </c>
      <c r="S990" s="30" t="n">
        <f aca="false">IF(AND(ISNUMBER(Q990),P990&gt;0),Q990,P990*R990)</f>
        <v>12</v>
      </c>
      <c r="T990" s="31" t="n">
        <f aca="false">DAY(EOMONTH(C990,0))</f>
        <v>31</v>
      </c>
    </row>
    <row r="991" customFormat="false" ht="15" hidden="false" customHeight="false" outlineLevel="0" collapsed="false">
      <c r="A991" s="26" t="s">
        <v>89</v>
      </c>
      <c r="B991" s="26" t="s">
        <v>54</v>
      </c>
      <c r="C991" s="27" t="n">
        <v>38869</v>
      </c>
      <c r="D991" s="28" t="n">
        <v>0</v>
      </c>
      <c r="E991" s="28" t="n">
        <v>0</v>
      </c>
      <c r="F991" s="29" t="n">
        <f aca="false">IF(AND(ISNUMBER(E991),D991&gt;0),E991/D991,IF($B991=$B990,IF(F990=0,1,F990),1))</f>
        <v>1.73913043478261</v>
      </c>
      <c r="G991" s="30" t="n">
        <f aca="false">IF(AND(ISNUMBER(E991),D991&gt;0),E991,D991*F991)</f>
        <v>0</v>
      </c>
      <c r="H991" s="28" t="n">
        <v>3395</v>
      </c>
      <c r="I991" s="28" t="n">
        <v>4045</v>
      </c>
      <c r="J991" s="29" t="n">
        <f aca="false">IF(AND(ISNUMBER(I991),H991&gt;0),I991/H991,IF($B991=$B990,IF(J990=0,1,J990),1))</f>
        <v>1.19145802650957</v>
      </c>
      <c r="K991" s="30" t="n">
        <f aca="false">IF(AND(ISNUMBER(I991),H991&gt;0),I991,H991*J991)</f>
        <v>4045</v>
      </c>
      <c r="L991" s="28" t="n">
        <v>0</v>
      </c>
      <c r="M991" s="28" t="n">
        <v>0</v>
      </c>
      <c r="N991" s="29" t="n">
        <f aca="false">IF(AND(ISNUMBER(M991),L991&gt;0),M991/L991,IF($B991=$B990,IF(N990=0,1,N990),1))</f>
        <v>2.83018867924528</v>
      </c>
      <c r="O991" s="30" t="n">
        <f aca="false">IF(AND(ISNUMBER(M991),L991&gt;0),M991,L991*N991)</f>
        <v>0</v>
      </c>
      <c r="P991" s="28" t="n">
        <v>0</v>
      </c>
      <c r="Q991" s="28" t="n">
        <v>0</v>
      </c>
      <c r="R991" s="29" t="n">
        <f aca="false">IF(AND(ISNUMBER(Q991),P991&gt;0),Q991/P991,IF($B991=$B990,IF(R990=0,1,R990),1))</f>
        <v>1.73913043478261</v>
      </c>
      <c r="S991" s="30" t="n">
        <f aca="false">IF(AND(ISNUMBER(Q991),P991&gt;0),Q991,P991*R991)</f>
        <v>0</v>
      </c>
      <c r="T991" s="31" t="n">
        <f aca="false">DAY(EOMONTH(C991,0))</f>
        <v>30</v>
      </c>
    </row>
    <row r="992" customFormat="false" ht="15" hidden="false" customHeight="false" outlineLevel="0" collapsed="false">
      <c r="A992" s="26" t="s">
        <v>89</v>
      </c>
      <c r="B992" s="26" t="s">
        <v>54</v>
      </c>
      <c r="C992" s="27" t="n">
        <v>38899</v>
      </c>
      <c r="D992" s="28" t="n">
        <v>9.54</v>
      </c>
      <c r="E992" s="28" t="n">
        <v>16</v>
      </c>
      <c r="F992" s="29" t="n">
        <f aca="false">IF(AND(ISNUMBER(E992),D992&gt;0),E992/D992,IF($B992=$B991,IF(F991=0,1,F991),1))</f>
        <v>1.67714884696017</v>
      </c>
      <c r="G992" s="30" t="n">
        <f aca="false">IF(AND(ISNUMBER(E992),D992&gt;0),E992,D992*F992)</f>
        <v>16</v>
      </c>
      <c r="H992" s="28" t="n">
        <v>3006</v>
      </c>
      <c r="I992" s="28" t="n">
        <v>3686</v>
      </c>
      <c r="J992" s="29" t="n">
        <f aca="false">IF(AND(ISNUMBER(I992),H992&gt;0),I992/H992,IF($B992=$B991,IF(J991=0,1,J991),1))</f>
        <v>1.22621423819029</v>
      </c>
      <c r="K992" s="30" t="n">
        <f aca="false">IF(AND(ISNUMBER(I992),H992&gt;0),I992,H992*J992)</f>
        <v>3686</v>
      </c>
      <c r="L992" s="28" t="n">
        <v>0</v>
      </c>
      <c r="M992" s="28" t="n">
        <v>0</v>
      </c>
      <c r="N992" s="29" t="n">
        <f aca="false">IF(AND(ISNUMBER(M992),L992&gt;0),M992/L992,IF($B992=$B991,IF(N991=0,1,N991),1))</f>
        <v>2.83018867924528</v>
      </c>
      <c r="O992" s="30" t="n">
        <f aca="false">IF(AND(ISNUMBER(M992),L992&gt;0),M992,L992*N992)</f>
        <v>0</v>
      </c>
      <c r="P992" s="28" t="n">
        <v>9.54</v>
      </c>
      <c r="Q992" s="28" t="n">
        <v>16</v>
      </c>
      <c r="R992" s="29" t="n">
        <f aca="false">IF(AND(ISNUMBER(Q992),P992&gt;0),Q992/P992,IF($B992=$B991,IF(R991=0,1,R991),1))</f>
        <v>1.67714884696017</v>
      </c>
      <c r="S992" s="30" t="n">
        <f aca="false">IF(AND(ISNUMBER(Q992),P992&gt;0),Q992,P992*R992)</f>
        <v>16</v>
      </c>
      <c r="T992" s="31" t="n">
        <f aca="false">DAY(EOMONTH(C992,0))</f>
        <v>31</v>
      </c>
    </row>
    <row r="993" customFormat="false" ht="15" hidden="false" customHeight="false" outlineLevel="0" collapsed="false">
      <c r="A993" s="26" t="s">
        <v>89</v>
      </c>
      <c r="B993" s="26" t="s">
        <v>54</v>
      </c>
      <c r="C993" s="27" t="n">
        <v>38930</v>
      </c>
      <c r="D993" s="28" t="n">
        <v>14.8</v>
      </c>
      <c r="E993" s="28" t="n">
        <v>24</v>
      </c>
      <c r="F993" s="29" t="n">
        <f aca="false">IF(AND(ISNUMBER(E993),D993&gt;0),E993/D993,IF($B993=$B992,IF(F992=0,1,F992),1))</f>
        <v>1.62162162162162</v>
      </c>
      <c r="G993" s="30" t="n">
        <f aca="false">IF(AND(ISNUMBER(E993),D993&gt;0),E993,D993*F993)</f>
        <v>24</v>
      </c>
      <c r="H993" s="28" t="n">
        <v>3842</v>
      </c>
      <c r="I993" s="28" t="n">
        <v>4406</v>
      </c>
      <c r="J993" s="29" t="n">
        <f aca="false">IF(AND(ISNUMBER(I993),H993&gt;0),I993/H993,IF($B993=$B992,IF(J992=0,1,J992),1))</f>
        <v>1.14679854242582</v>
      </c>
      <c r="K993" s="30" t="n">
        <f aca="false">IF(AND(ISNUMBER(I993),H993&gt;0),I993,H993*J993)</f>
        <v>4406</v>
      </c>
      <c r="L993" s="28" t="n">
        <v>0</v>
      </c>
      <c r="M993" s="28" t="n">
        <v>0</v>
      </c>
      <c r="N993" s="29" t="n">
        <f aca="false">IF(AND(ISNUMBER(M993),L993&gt;0),M993/L993,IF($B993=$B992,IF(N992=0,1,N992),1))</f>
        <v>2.83018867924528</v>
      </c>
      <c r="O993" s="30" t="n">
        <f aca="false">IF(AND(ISNUMBER(M993),L993&gt;0),M993,L993*N993)</f>
        <v>0</v>
      </c>
      <c r="P993" s="28" t="n">
        <v>14.8</v>
      </c>
      <c r="Q993" s="28" t="n">
        <v>24</v>
      </c>
      <c r="R993" s="29" t="n">
        <f aca="false">IF(AND(ISNUMBER(Q993),P993&gt;0),Q993/P993,IF($B993=$B992,IF(R992=0,1,R992),1))</f>
        <v>1.62162162162162</v>
      </c>
      <c r="S993" s="30" t="n">
        <f aca="false">IF(AND(ISNUMBER(Q993),P993&gt;0),Q993,P993*R993)</f>
        <v>24</v>
      </c>
      <c r="T993" s="31" t="n">
        <f aca="false">DAY(EOMONTH(C993,0))</f>
        <v>31</v>
      </c>
    </row>
    <row r="994" customFormat="false" ht="15" hidden="false" customHeight="false" outlineLevel="0" collapsed="false">
      <c r="A994" s="26" t="s">
        <v>89</v>
      </c>
      <c r="B994" s="26" t="s">
        <v>54</v>
      </c>
      <c r="C994" s="27" t="n">
        <v>38961</v>
      </c>
      <c r="D994" s="28" t="n">
        <v>15.3</v>
      </c>
      <c r="E994" s="28" t="n">
        <v>12</v>
      </c>
      <c r="F994" s="29" t="n">
        <f aca="false">IF(AND(ISNUMBER(E994),D994&gt;0),E994/D994,IF($B994=$B993,IF(F993=0,1,F993),1))</f>
        <v>0.784313725490196</v>
      </c>
      <c r="G994" s="30" t="n">
        <f aca="false">IF(AND(ISNUMBER(E994),D994&gt;0),E994,D994*F994)</f>
        <v>12</v>
      </c>
      <c r="H994" s="28" t="n">
        <v>4053</v>
      </c>
      <c r="I994" s="28" t="n">
        <v>1685</v>
      </c>
      <c r="J994" s="29" t="n">
        <f aca="false">IF(AND(ISNUMBER(I994),H994&gt;0),I994/H994,IF($B994=$B993,IF(J993=0,1,J993),1))</f>
        <v>0.41574142610412</v>
      </c>
      <c r="K994" s="30" t="n">
        <f aca="false">IF(AND(ISNUMBER(I994),H994&gt;0),I994,H994*J994)</f>
        <v>1685</v>
      </c>
      <c r="L994" s="28" t="n">
        <v>0</v>
      </c>
      <c r="M994" s="28" t="n">
        <v>0</v>
      </c>
      <c r="N994" s="29" t="n">
        <f aca="false">IF(AND(ISNUMBER(M994),L994&gt;0),M994/L994,IF($B994=$B993,IF(N993=0,1,N993),1))</f>
        <v>2.83018867924528</v>
      </c>
      <c r="O994" s="30" t="n">
        <f aca="false">IF(AND(ISNUMBER(M994),L994&gt;0),M994,L994*N994)</f>
        <v>0</v>
      </c>
      <c r="P994" s="28" t="n">
        <v>15.3</v>
      </c>
      <c r="Q994" s="28" t="n">
        <v>12</v>
      </c>
      <c r="R994" s="29" t="n">
        <f aca="false">IF(AND(ISNUMBER(Q994),P994&gt;0),Q994/P994,IF($B994=$B993,IF(R993=0,1,R993),1))</f>
        <v>0.784313725490196</v>
      </c>
      <c r="S994" s="30" t="n">
        <f aca="false">IF(AND(ISNUMBER(Q994),P994&gt;0),Q994,P994*R994)</f>
        <v>12</v>
      </c>
      <c r="T994" s="31" t="n">
        <f aca="false">DAY(EOMONTH(C994,0))</f>
        <v>30</v>
      </c>
    </row>
    <row r="995" customFormat="false" ht="15" hidden="false" customHeight="false" outlineLevel="0" collapsed="false">
      <c r="A995" s="26" t="s">
        <v>89</v>
      </c>
      <c r="B995" s="26" t="s">
        <v>54</v>
      </c>
      <c r="C995" s="27" t="n">
        <v>38991</v>
      </c>
      <c r="D995" s="28" t="n">
        <v>0</v>
      </c>
      <c r="E995" s="28" t="n">
        <v>0</v>
      </c>
      <c r="F995" s="29" t="n">
        <f aca="false">IF(AND(ISNUMBER(E995),D995&gt;0),E995/D995,IF($B995=$B994,IF(F994=0,1,F994),1))</f>
        <v>0.784313725490196</v>
      </c>
      <c r="G995" s="30" t="n">
        <f aca="false">IF(AND(ISNUMBER(E995),D995&gt;0),E995,D995*F995)</f>
        <v>0</v>
      </c>
      <c r="H995" s="28" t="n">
        <v>4240</v>
      </c>
      <c r="I995" s="28" t="n">
        <v>4299</v>
      </c>
      <c r="J995" s="29" t="n">
        <f aca="false">IF(AND(ISNUMBER(I995),H995&gt;0),I995/H995,IF($B995=$B994,IF(J994=0,1,J994),1))</f>
        <v>1.01391509433962</v>
      </c>
      <c r="K995" s="30" t="n">
        <f aca="false">IF(AND(ISNUMBER(I995),H995&gt;0),I995,H995*J995)</f>
        <v>4299</v>
      </c>
      <c r="L995" s="28" t="n">
        <v>0</v>
      </c>
      <c r="M995" s="28" t="n">
        <v>0</v>
      </c>
      <c r="N995" s="29" t="n">
        <f aca="false">IF(AND(ISNUMBER(M995),L995&gt;0),M995/L995,IF($B995=$B994,IF(N994=0,1,N994),1))</f>
        <v>2.83018867924528</v>
      </c>
      <c r="O995" s="30" t="n">
        <f aca="false">IF(AND(ISNUMBER(M995),L995&gt;0),M995,L995*N995)</f>
        <v>0</v>
      </c>
      <c r="P995" s="28" t="n">
        <v>0</v>
      </c>
      <c r="Q995" s="28" t="n">
        <v>0</v>
      </c>
      <c r="R995" s="29" t="n">
        <f aca="false">IF(AND(ISNUMBER(Q995),P995&gt;0),Q995/P995,IF($B995=$B994,IF(R994=0,1,R994),1))</f>
        <v>0.784313725490196</v>
      </c>
      <c r="S995" s="30" t="n">
        <f aca="false">IF(AND(ISNUMBER(Q995),P995&gt;0),Q995,P995*R995)</f>
        <v>0</v>
      </c>
      <c r="T995" s="31" t="n">
        <f aca="false">DAY(EOMONTH(C995,0))</f>
        <v>31</v>
      </c>
    </row>
    <row r="996" customFormat="false" ht="15" hidden="false" customHeight="false" outlineLevel="0" collapsed="false">
      <c r="A996" s="26" t="s">
        <v>89</v>
      </c>
      <c r="B996" s="26" t="s">
        <v>54</v>
      </c>
      <c r="C996" s="27" t="n">
        <v>39022</v>
      </c>
      <c r="D996" s="28" t="n">
        <v>12.9</v>
      </c>
      <c r="E996" s="28" t="n">
        <v>24</v>
      </c>
      <c r="F996" s="29" t="n">
        <f aca="false">IF(AND(ISNUMBER(E996),D996&gt;0),E996/D996,IF($B996=$B995,IF(F995=0,1,F995),1))</f>
        <v>1.86046511627907</v>
      </c>
      <c r="G996" s="30" t="n">
        <f aca="false">IF(AND(ISNUMBER(E996),D996&gt;0),E996,D996*F996)</f>
        <v>24</v>
      </c>
      <c r="H996" s="28" t="n">
        <v>2805</v>
      </c>
      <c r="I996" s="28" t="n">
        <v>2207</v>
      </c>
      <c r="J996" s="29" t="n">
        <f aca="false">IF(AND(ISNUMBER(I996),H996&gt;0),I996/H996,IF($B996=$B995,IF(J995=0,1,J995),1))</f>
        <v>0.78680926916221</v>
      </c>
      <c r="K996" s="30" t="n">
        <f aca="false">IF(AND(ISNUMBER(I996),H996&gt;0),I996,H996*J996)</f>
        <v>2207</v>
      </c>
      <c r="L996" s="28" t="n">
        <v>0</v>
      </c>
      <c r="M996" s="28" t="n">
        <v>0</v>
      </c>
      <c r="N996" s="29" t="n">
        <f aca="false">IF(AND(ISNUMBER(M996),L996&gt;0),M996/L996,IF($B996=$B995,IF(N995=0,1,N995),1))</f>
        <v>2.83018867924528</v>
      </c>
      <c r="O996" s="30" t="n">
        <f aca="false">IF(AND(ISNUMBER(M996),L996&gt;0),M996,L996*N996)</f>
        <v>0</v>
      </c>
      <c r="P996" s="28" t="n">
        <v>12.9</v>
      </c>
      <c r="Q996" s="28" t="n">
        <v>24</v>
      </c>
      <c r="R996" s="29" t="n">
        <f aca="false">IF(AND(ISNUMBER(Q996),P996&gt;0),Q996/P996,IF($B996=$B995,IF(R995=0,1,R995),1))</f>
        <v>1.86046511627907</v>
      </c>
      <c r="S996" s="30" t="n">
        <f aca="false">IF(AND(ISNUMBER(Q996),P996&gt;0),Q996,P996*R996)</f>
        <v>24</v>
      </c>
      <c r="T996" s="31" t="n">
        <f aca="false">DAY(EOMONTH(C996,0))</f>
        <v>30</v>
      </c>
    </row>
    <row r="997" customFormat="false" ht="15" hidden="false" customHeight="false" outlineLevel="0" collapsed="false">
      <c r="A997" s="26" t="s">
        <v>89</v>
      </c>
      <c r="B997" s="26" t="s">
        <v>54</v>
      </c>
      <c r="C997" s="27" t="n">
        <v>39052</v>
      </c>
      <c r="D997" s="28" t="n">
        <v>16.1</v>
      </c>
      <c r="E997" s="28" t="n">
        <v>24</v>
      </c>
      <c r="F997" s="29" t="n">
        <f aca="false">IF(AND(ISNUMBER(E997),D997&gt;0),E997/D997,IF($B997=$B996,IF(F996=0,1,F996),1))</f>
        <v>1.49068322981366</v>
      </c>
      <c r="G997" s="30" t="n">
        <f aca="false">IF(AND(ISNUMBER(E997),D997&gt;0),E997,D997*F997)</f>
        <v>24</v>
      </c>
      <c r="H997" s="28" t="n">
        <v>1923</v>
      </c>
      <c r="I997" s="28" t="n">
        <v>1922</v>
      </c>
      <c r="J997" s="29" t="n">
        <f aca="false">IF(AND(ISNUMBER(I997),H997&gt;0),I997/H997,IF($B997=$B996,IF(J996=0,1,J996),1))</f>
        <v>0.999479979199168</v>
      </c>
      <c r="K997" s="30" t="n">
        <f aca="false">IF(AND(ISNUMBER(I997),H997&gt;0),I997,H997*J997)</f>
        <v>1922</v>
      </c>
      <c r="L997" s="28" t="n">
        <v>0</v>
      </c>
      <c r="M997" s="28" t="n">
        <v>0</v>
      </c>
      <c r="N997" s="29" t="n">
        <f aca="false">IF(AND(ISNUMBER(M997),L997&gt;0),M997/L997,IF($B997=$B996,IF(N996=0,1,N996),1))</f>
        <v>2.83018867924528</v>
      </c>
      <c r="O997" s="30" t="n">
        <f aca="false">IF(AND(ISNUMBER(M997),L997&gt;0),M997,L997*N997)</f>
        <v>0</v>
      </c>
      <c r="P997" s="28" t="n">
        <v>16.1</v>
      </c>
      <c r="Q997" s="28" t="n">
        <v>24</v>
      </c>
      <c r="R997" s="29" t="n">
        <f aca="false">IF(AND(ISNUMBER(Q997),P997&gt;0),Q997/P997,IF($B997=$B996,IF(R996=0,1,R996),1))</f>
        <v>1.49068322981366</v>
      </c>
      <c r="S997" s="30" t="n">
        <f aca="false">IF(AND(ISNUMBER(Q997),P997&gt;0),Q997,P997*R997)</f>
        <v>24</v>
      </c>
      <c r="T997" s="31" t="n">
        <f aca="false">DAY(EOMONTH(C997,0))</f>
        <v>31</v>
      </c>
    </row>
    <row r="998" customFormat="false" ht="15" hidden="false" customHeight="false" outlineLevel="0" collapsed="false">
      <c r="A998" s="26" t="s">
        <v>89</v>
      </c>
      <c r="B998" s="26" t="s">
        <v>54</v>
      </c>
      <c r="C998" s="27" t="n">
        <v>39083</v>
      </c>
      <c r="D998" s="28" t="n">
        <v>9.96</v>
      </c>
      <c r="E998" s="28"/>
      <c r="F998" s="29" t="n">
        <f aca="false">IF(AND(ISNUMBER(E998),D998&gt;0),E998/D998,IF($B998=$B997,IF(F997=0,1,F997),1))</f>
        <v>1.49068322981366</v>
      </c>
      <c r="G998" s="30" t="n">
        <f aca="false">IF(AND(ISNUMBER(E998),D998&gt;0),E998,D998*F998)</f>
        <v>14.8472049689441</v>
      </c>
      <c r="H998" s="28" t="n">
        <v>2213</v>
      </c>
      <c r="I998" s="28"/>
      <c r="J998" s="29" t="n">
        <f aca="false">IF(AND(ISNUMBER(I998),H998&gt;0),I998/H998,IF($B998=$B997,IF(J997=0,1,J997),1))</f>
        <v>0.999479979199168</v>
      </c>
      <c r="K998" s="30" t="n">
        <f aca="false">IF(AND(ISNUMBER(I998),H998&gt;0),I998,H998*J998)</f>
        <v>2211.84919396776</v>
      </c>
      <c r="L998" s="28" t="n">
        <v>0</v>
      </c>
      <c r="M998" s="28"/>
      <c r="N998" s="29" t="n">
        <f aca="false">IF(AND(ISNUMBER(M998),L998&gt;0),M998/L998,IF($B998=$B997,IF(N997=0,1,N997),1))</f>
        <v>2.83018867924528</v>
      </c>
      <c r="O998" s="30" t="n">
        <f aca="false">IF(AND(ISNUMBER(M998),L998&gt;0),M998,L998*N998)</f>
        <v>0</v>
      </c>
      <c r="P998" s="28" t="n">
        <v>9.96</v>
      </c>
      <c r="Q998" s="28"/>
      <c r="R998" s="29" t="n">
        <f aca="false">IF(AND(ISNUMBER(Q998),P998&gt;0),Q998/P998,IF($B998=$B997,IF(R997=0,1,R997),1))</f>
        <v>1.49068322981366</v>
      </c>
      <c r="S998" s="30" t="n">
        <f aca="false">IF(AND(ISNUMBER(Q998),P998&gt;0),Q998,P998*R998)</f>
        <v>14.8472049689441</v>
      </c>
      <c r="T998" s="31" t="n">
        <f aca="false">DAY(EOMONTH(C998,0))</f>
        <v>31</v>
      </c>
    </row>
    <row r="999" customFormat="false" ht="15" hidden="false" customHeight="false" outlineLevel="0" collapsed="false">
      <c r="A999" s="26" t="s">
        <v>89</v>
      </c>
      <c r="B999" s="26" t="s">
        <v>54</v>
      </c>
      <c r="C999" s="27" t="n">
        <v>39114</v>
      </c>
      <c r="D999" s="28" t="n">
        <v>13.6</v>
      </c>
      <c r="E999" s="28" t="n">
        <v>18</v>
      </c>
      <c r="F999" s="29" t="n">
        <f aca="false">IF(AND(ISNUMBER(E999),D999&gt;0),E999/D999,IF($B999=$B998,IF(F998=0,1,F998),1))</f>
        <v>1.32352941176471</v>
      </c>
      <c r="G999" s="30" t="n">
        <f aca="false">IF(AND(ISNUMBER(E999),D999&gt;0),E999,D999*F999)</f>
        <v>18</v>
      </c>
      <c r="H999" s="28" t="n">
        <v>2235</v>
      </c>
      <c r="I999" s="28" t="n">
        <v>5047</v>
      </c>
      <c r="J999" s="29" t="n">
        <f aca="false">IF(AND(ISNUMBER(I999),H999&gt;0),I999/H999,IF($B999=$B998,IF(J998=0,1,J998),1))</f>
        <v>2.25816554809843</v>
      </c>
      <c r="K999" s="30" t="n">
        <f aca="false">IF(AND(ISNUMBER(I999),H999&gt;0),I999,H999*J999)</f>
        <v>5047</v>
      </c>
      <c r="L999" s="28" t="n">
        <v>0</v>
      </c>
      <c r="M999" s="28" t="n">
        <v>0</v>
      </c>
      <c r="N999" s="29" t="n">
        <f aca="false">IF(AND(ISNUMBER(M999),L999&gt;0),M999/L999,IF($B999=$B998,IF(N998=0,1,N998),1))</f>
        <v>2.83018867924528</v>
      </c>
      <c r="O999" s="30" t="n">
        <f aca="false">IF(AND(ISNUMBER(M999),L999&gt;0),M999,L999*N999)</f>
        <v>0</v>
      </c>
      <c r="P999" s="28" t="n">
        <v>13.6</v>
      </c>
      <c r="Q999" s="28" t="n">
        <v>18</v>
      </c>
      <c r="R999" s="29" t="n">
        <f aca="false">IF(AND(ISNUMBER(Q999),P999&gt;0),Q999/P999,IF($B999=$B998,IF(R998=0,1,R998),1))</f>
        <v>1.32352941176471</v>
      </c>
      <c r="S999" s="30" t="n">
        <f aca="false">IF(AND(ISNUMBER(Q999),P999&gt;0),Q999,P999*R999)</f>
        <v>18</v>
      </c>
      <c r="T999" s="31" t="n">
        <f aca="false">DAY(EOMONTH(C999,0))</f>
        <v>28</v>
      </c>
    </row>
    <row r="1000" customFormat="false" ht="15" hidden="false" customHeight="false" outlineLevel="0" collapsed="false">
      <c r="A1000" s="26" t="s">
        <v>89</v>
      </c>
      <c r="B1000" s="26" t="s">
        <v>54</v>
      </c>
      <c r="C1000" s="27" t="n">
        <v>39142</v>
      </c>
      <c r="D1000" s="28" t="n">
        <v>5.06</v>
      </c>
      <c r="E1000" s="28" t="n">
        <v>11</v>
      </c>
      <c r="F1000" s="29" t="n">
        <f aca="false">IF(AND(ISNUMBER(E1000),D1000&gt;0),E1000/D1000,IF($B1000=$B999,IF(F999=0,1,F999),1))</f>
        <v>2.17391304347826</v>
      </c>
      <c r="G1000" s="30" t="n">
        <f aca="false">IF(AND(ISNUMBER(E1000),D1000&gt;0),E1000,D1000*F1000)</f>
        <v>11</v>
      </c>
      <c r="H1000" s="28" t="n">
        <v>4704</v>
      </c>
      <c r="I1000" s="28" t="n">
        <v>5912</v>
      </c>
      <c r="J1000" s="29" t="n">
        <f aca="false">IF(AND(ISNUMBER(I1000),H1000&gt;0),I1000/H1000,IF($B1000=$B999,IF(J999=0,1,J999),1))</f>
        <v>1.25680272108844</v>
      </c>
      <c r="K1000" s="30" t="n">
        <f aca="false">IF(AND(ISNUMBER(I1000),H1000&gt;0),I1000,H1000*J1000)</f>
        <v>5912</v>
      </c>
      <c r="L1000" s="28" t="n">
        <v>0</v>
      </c>
      <c r="M1000" s="28" t="n">
        <v>0</v>
      </c>
      <c r="N1000" s="29" t="n">
        <f aca="false">IF(AND(ISNUMBER(M1000),L1000&gt;0),M1000/L1000,IF($B1000=$B999,IF(N999=0,1,N999),1))</f>
        <v>2.83018867924528</v>
      </c>
      <c r="O1000" s="30" t="n">
        <f aca="false">IF(AND(ISNUMBER(M1000),L1000&gt;0),M1000,L1000*N1000)</f>
        <v>0</v>
      </c>
      <c r="P1000" s="28" t="n">
        <v>5.06</v>
      </c>
      <c r="Q1000" s="28" t="n">
        <v>11</v>
      </c>
      <c r="R1000" s="29" t="n">
        <f aca="false">IF(AND(ISNUMBER(Q1000),P1000&gt;0),Q1000/P1000,IF($B1000=$B999,IF(R999=0,1,R999),1))</f>
        <v>2.17391304347826</v>
      </c>
      <c r="S1000" s="30" t="n">
        <f aca="false">IF(AND(ISNUMBER(Q1000),P1000&gt;0),Q1000,P1000*R1000)</f>
        <v>11</v>
      </c>
      <c r="T1000" s="31" t="n">
        <f aca="false">DAY(EOMONTH(C1000,0))</f>
        <v>31</v>
      </c>
    </row>
    <row r="1001" customFormat="false" ht="15" hidden="false" customHeight="false" outlineLevel="0" collapsed="false">
      <c r="A1001" s="26" t="s">
        <v>89</v>
      </c>
      <c r="B1001" s="26" t="s">
        <v>54</v>
      </c>
      <c r="C1001" s="27" t="n">
        <v>39173</v>
      </c>
      <c r="D1001" s="28" t="n">
        <v>12.9</v>
      </c>
      <c r="E1001" s="28" t="n">
        <v>16</v>
      </c>
      <c r="F1001" s="29" t="n">
        <f aca="false">IF(AND(ISNUMBER(E1001),D1001&gt;0),E1001/D1001,IF($B1001=$B1000,IF(F1000=0,1,F1000),1))</f>
        <v>1.24031007751938</v>
      </c>
      <c r="G1001" s="30" t="n">
        <f aca="false">IF(AND(ISNUMBER(E1001),D1001&gt;0),E1001,D1001*F1001)</f>
        <v>16</v>
      </c>
      <c r="H1001" s="28" t="n">
        <v>6339</v>
      </c>
      <c r="I1001" s="28" t="n">
        <v>5923</v>
      </c>
      <c r="J1001" s="29" t="n">
        <f aca="false">IF(AND(ISNUMBER(I1001),H1001&gt;0),I1001/H1001,IF($B1001=$B1000,IF(J1000=0,1,J1000),1))</f>
        <v>0.934374507020035</v>
      </c>
      <c r="K1001" s="30" t="n">
        <f aca="false">IF(AND(ISNUMBER(I1001),H1001&gt;0),I1001,H1001*J1001)</f>
        <v>5923</v>
      </c>
      <c r="L1001" s="28" t="n">
        <v>0</v>
      </c>
      <c r="M1001" s="28" t="n">
        <v>0</v>
      </c>
      <c r="N1001" s="29" t="n">
        <f aca="false">IF(AND(ISNUMBER(M1001),L1001&gt;0),M1001/L1001,IF($B1001=$B1000,IF(N1000=0,1,N1000),1))</f>
        <v>2.83018867924528</v>
      </c>
      <c r="O1001" s="30" t="n">
        <f aca="false">IF(AND(ISNUMBER(M1001),L1001&gt;0),M1001,L1001*N1001)</f>
        <v>0</v>
      </c>
      <c r="P1001" s="28" t="n">
        <v>12.9</v>
      </c>
      <c r="Q1001" s="28" t="n">
        <v>16</v>
      </c>
      <c r="R1001" s="29" t="n">
        <f aca="false">IF(AND(ISNUMBER(Q1001),P1001&gt;0),Q1001/P1001,IF($B1001=$B1000,IF(R1000=0,1,R1000),1))</f>
        <v>1.24031007751938</v>
      </c>
      <c r="S1001" s="30" t="n">
        <f aca="false">IF(AND(ISNUMBER(Q1001),P1001&gt;0),Q1001,P1001*R1001)</f>
        <v>16</v>
      </c>
      <c r="T1001" s="31" t="n">
        <f aca="false">DAY(EOMONTH(C1001,0))</f>
        <v>30</v>
      </c>
    </row>
    <row r="1002" customFormat="false" ht="15" hidden="false" customHeight="false" outlineLevel="0" collapsed="false">
      <c r="A1002" s="26" t="s">
        <v>89</v>
      </c>
      <c r="B1002" s="26" t="s">
        <v>54</v>
      </c>
      <c r="C1002" s="27" t="n">
        <v>39203</v>
      </c>
      <c r="D1002" s="28" t="n">
        <v>9.36</v>
      </c>
      <c r="E1002" s="28"/>
      <c r="F1002" s="29" t="n">
        <f aca="false">IF(AND(ISNUMBER(E1002),D1002&gt;0),E1002/D1002,IF($B1002=$B1001,IF(F1001=0,1,F1001),1))</f>
        <v>1.24031007751938</v>
      </c>
      <c r="G1002" s="30" t="n">
        <f aca="false">IF(AND(ISNUMBER(E1002),D1002&gt;0),E1002,D1002*F1002)</f>
        <v>11.6093023255814</v>
      </c>
      <c r="H1002" s="28" t="n">
        <v>3381</v>
      </c>
      <c r="I1002" s="28"/>
      <c r="J1002" s="29" t="n">
        <f aca="false">IF(AND(ISNUMBER(I1002),H1002&gt;0),I1002/H1002,IF($B1002=$B1001,IF(J1001=0,1,J1001),1))</f>
        <v>0.934374507020035</v>
      </c>
      <c r="K1002" s="30" t="n">
        <f aca="false">IF(AND(ISNUMBER(I1002),H1002&gt;0),I1002,H1002*J1002)</f>
        <v>3159.12020823474</v>
      </c>
      <c r="L1002" s="28" t="n">
        <v>0</v>
      </c>
      <c r="M1002" s="28"/>
      <c r="N1002" s="29" t="n">
        <f aca="false">IF(AND(ISNUMBER(M1002),L1002&gt;0),M1002/L1002,IF($B1002=$B1001,IF(N1001=0,1,N1001),1))</f>
        <v>2.83018867924528</v>
      </c>
      <c r="O1002" s="30" t="n">
        <f aca="false">IF(AND(ISNUMBER(M1002),L1002&gt;0),M1002,L1002*N1002)</f>
        <v>0</v>
      </c>
      <c r="P1002" s="28" t="n">
        <v>9.36</v>
      </c>
      <c r="Q1002" s="28"/>
      <c r="R1002" s="29" t="n">
        <f aca="false">IF(AND(ISNUMBER(Q1002),P1002&gt;0),Q1002/P1002,IF($B1002=$B1001,IF(R1001=0,1,R1001),1))</f>
        <v>1.24031007751938</v>
      </c>
      <c r="S1002" s="30" t="n">
        <f aca="false">IF(AND(ISNUMBER(Q1002),P1002&gt;0),Q1002,P1002*R1002)</f>
        <v>11.6093023255814</v>
      </c>
      <c r="T1002" s="31" t="n">
        <f aca="false">DAY(EOMONTH(C1002,0))</f>
        <v>31</v>
      </c>
    </row>
    <row r="1003" customFormat="false" ht="15" hidden="false" customHeight="false" outlineLevel="0" collapsed="false">
      <c r="A1003" s="26" t="s">
        <v>89</v>
      </c>
      <c r="B1003" s="26" t="s">
        <v>54</v>
      </c>
      <c r="C1003" s="27" t="n">
        <v>39234</v>
      </c>
      <c r="D1003" s="28" t="n">
        <v>12.3</v>
      </c>
      <c r="E1003" s="28" t="n">
        <v>18</v>
      </c>
      <c r="F1003" s="29" t="n">
        <f aca="false">IF(AND(ISNUMBER(E1003),D1003&gt;0),E1003/D1003,IF($B1003=$B1002,IF(F1002=0,1,F1002),1))</f>
        <v>1.46341463414634</v>
      </c>
      <c r="G1003" s="30" t="n">
        <f aca="false">IF(AND(ISNUMBER(E1003),D1003&gt;0),E1003,D1003*F1003)</f>
        <v>18</v>
      </c>
      <c r="H1003" s="28" t="n">
        <v>2298</v>
      </c>
      <c r="I1003" s="28" t="n">
        <v>3313</v>
      </c>
      <c r="J1003" s="29" t="n">
        <f aca="false">IF(AND(ISNUMBER(I1003),H1003&gt;0),I1003/H1003,IF($B1003=$B1002,IF(J1002=0,1,J1002),1))</f>
        <v>1.44168842471715</v>
      </c>
      <c r="K1003" s="30" t="n">
        <f aca="false">IF(AND(ISNUMBER(I1003),H1003&gt;0),I1003,H1003*J1003)</f>
        <v>3313</v>
      </c>
      <c r="L1003" s="28" t="n">
        <v>0</v>
      </c>
      <c r="M1003" s="28" t="n">
        <v>0</v>
      </c>
      <c r="N1003" s="29" t="n">
        <f aca="false">IF(AND(ISNUMBER(M1003),L1003&gt;0),M1003/L1003,IF($B1003=$B1002,IF(N1002=0,1,N1002),1))</f>
        <v>2.83018867924528</v>
      </c>
      <c r="O1003" s="30" t="n">
        <f aca="false">IF(AND(ISNUMBER(M1003),L1003&gt;0),M1003,L1003*N1003)</f>
        <v>0</v>
      </c>
      <c r="P1003" s="28" t="n">
        <v>12.3</v>
      </c>
      <c r="Q1003" s="28" t="n">
        <v>18</v>
      </c>
      <c r="R1003" s="29" t="n">
        <f aca="false">IF(AND(ISNUMBER(Q1003),P1003&gt;0),Q1003/P1003,IF($B1003=$B1002,IF(R1002=0,1,R1002),1))</f>
        <v>1.46341463414634</v>
      </c>
      <c r="S1003" s="30" t="n">
        <f aca="false">IF(AND(ISNUMBER(Q1003),P1003&gt;0),Q1003,P1003*R1003)</f>
        <v>18</v>
      </c>
      <c r="T1003" s="31" t="n">
        <f aca="false">DAY(EOMONTH(C1003,0))</f>
        <v>30</v>
      </c>
    </row>
    <row r="1004" customFormat="false" ht="15" hidden="false" customHeight="false" outlineLevel="0" collapsed="false">
      <c r="A1004" s="26" t="s">
        <v>89</v>
      </c>
      <c r="B1004" s="26" t="s">
        <v>54</v>
      </c>
      <c r="C1004" s="27" t="n">
        <v>39264</v>
      </c>
      <c r="D1004" s="28" t="n">
        <v>12.1</v>
      </c>
      <c r="E1004" s="28" t="n">
        <v>16</v>
      </c>
      <c r="F1004" s="29" t="n">
        <f aca="false">IF(AND(ISNUMBER(E1004),D1004&gt;0),E1004/D1004,IF($B1004=$B1003,IF(F1003=0,1,F1003),1))</f>
        <v>1.32231404958678</v>
      </c>
      <c r="G1004" s="30" t="n">
        <f aca="false">IF(AND(ISNUMBER(E1004),D1004&gt;0),E1004,D1004*F1004)</f>
        <v>16</v>
      </c>
      <c r="H1004" s="28" t="n">
        <v>5545</v>
      </c>
      <c r="I1004" s="28" t="n">
        <v>3081</v>
      </c>
      <c r="J1004" s="29" t="n">
        <f aca="false">IF(AND(ISNUMBER(I1004),H1004&gt;0),I1004/H1004,IF($B1004=$B1003,IF(J1003=0,1,J1003),1))</f>
        <v>0.555635707844905</v>
      </c>
      <c r="K1004" s="30" t="n">
        <f aca="false">IF(AND(ISNUMBER(I1004),H1004&gt;0),I1004,H1004*J1004)</f>
        <v>3081</v>
      </c>
      <c r="L1004" s="28" t="n">
        <v>0</v>
      </c>
      <c r="M1004" s="28" t="n">
        <v>0</v>
      </c>
      <c r="N1004" s="29" t="n">
        <f aca="false">IF(AND(ISNUMBER(M1004),L1004&gt;0),M1004/L1004,IF($B1004=$B1003,IF(N1003=0,1,N1003),1))</f>
        <v>2.83018867924528</v>
      </c>
      <c r="O1004" s="30" t="n">
        <f aca="false">IF(AND(ISNUMBER(M1004),L1004&gt;0),M1004,L1004*N1004)</f>
        <v>0</v>
      </c>
      <c r="P1004" s="28" t="n">
        <v>12.1</v>
      </c>
      <c r="Q1004" s="28" t="n">
        <v>16</v>
      </c>
      <c r="R1004" s="29" t="n">
        <f aca="false">IF(AND(ISNUMBER(Q1004),P1004&gt;0),Q1004/P1004,IF($B1004=$B1003,IF(R1003=0,1,R1003),1))</f>
        <v>1.32231404958678</v>
      </c>
      <c r="S1004" s="30" t="n">
        <f aca="false">IF(AND(ISNUMBER(Q1004),P1004&gt;0),Q1004,P1004*R1004)</f>
        <v>16</v>
      </c>
      <c r="T1004" s="31" t="n">
        <f aca="false">DAY(EOMONTH(C1004,0))</f>
        <v>31</v>
      </c>
    </row>
    <row r="1005" customFormat="false" ht="15" hidden="false" customHeight="false" outlineLevel="0" collapsed="false">
      <c r="A1005" s="26" t="s">
        <v>89</v>
      </c>
      <c r="B1005" s="26" t="s">
        <v>54</v>
      </c>
      <c r="C1005" s="27" t="n">
        <v>39295</v>
      </c>
      <c r="D1005" s="28" t="n">
        <v>30.1</v>
      </c>
      <c r="E1005" s="28" t="n">
        <v>24</v>
      </c>
      <c r="F1005" s="29" t="n">
        <f aca="false">IF(AND(ISNUMBER(E1005),D1005&gt;0),E1005/D1005,IF($B1005=$B1004,IF(F1004=0,1,F1004),1))</f>
        <v>0.79734219269103</v>
      </c>
      <c r="G1005" s="30" t="n">
        <f aca="false">IF(AND(ISNUMBER(E1005),D1005&gt;0),E1005,D1005*F1005)</f>
        <v>24</v>
      </c>
      <c r="H1005" s="28" t="n">
        <v>6285</v>
      </c>
      <c r="I1005" s="28" t="n">
        <v>4832</v>
      </c>
      <c r="J1005" s="29" t="n">
        <f aca="false">IF(AND(ISNUMBER(I1005),H1005&gt;0),I1005/H1005,IF($B1005=$B1004,IF(J1004=0,1,J1004),1))</f>
        <v>0.768814638027049</v>
      </c>
      <c r="K1005" s="30" t="n">
        <f aca="false">IF(AND(ISNUMBER(I1005),H1005&gt;0),I1005,H1005*J1005)</f>
        <v>4832</v>
      </c>
      <c r="L1005" s="28" t="n">
        <v>0</v>
      </c>
      <c r="M1005" s="28" t="n">
        <v>0</v>
      </c>
      <c r="N1005" s="29" t="n">
        <f aca="false">IF(AND(ISNUMBER(M1005),L1005&gt;0),M1005/L1005,IF($B1005=$B1004,IF(N1004=0,1,N1004),1))</f>
        <v>2.83018867924528</v>
      </c>
      <c r="O1005" s="30" t="n">
        <f aca="false">IF(AND(ISNUMBER(M1005),L1005&gt;0),M1005,L1005*N1005)</f>
        <v>0</v>
      </c>
      <c r="P1005" s="28" t="n">
        <v>30.1</v>
      </c>
      <c r="Q1005" s="28" t="n">
        <v>24</v>
      </c>
      <c r="R1005" s="29" t="n">
        <f aca="false">IF(AND(ISNUMBER(Q1005),P1005&gt;0),Q1005/P1005,IF($B1005=$B1004,IF(R1004=0,1,R1004),1))</f>
        <v>0.79734219269103</v>
      </c>
      <c r="S1005" s="30" t="n">
        <f aca="false">IF(AND(ISNUMBER(Q1005),P1005&gt;0),Q1005,P1005*R1005)</f>
        <v>24</v>
      </c>
      <c r="T1005" s="31" t="n">
        <f aca="false">DAY(EOMONTH(C1005,0))</f>
        <v>31</v>
      </c>
    </row>
    <row r="1006" customFormat="false" ht="15" hidden="false" customHeight="false" outlineLevel="0" collapsed="false">
      <c r="A1006" s="26" t="s">
        <v>89</v>
      </c>
      <c r="B1006" s="26" t="s">
        <v>54</v>
      </c>
      <c r="C1006" s="27" t="n">
        <v>39326</v>
      </c>
      <c r="D1006" s="28" t="n">
        <v>17.2</v>
      </c>
      <c r="E1006" s="28"/>
      <c r="F1006" s="29" t="n">
        <f aca="false">IF(AND(ISNUMBER(E1006),D1006&gt;0),E1006/D1006,IF($B1006=$B1005,IF(F1005=0,1,F1005),1))</f>
        <v>0.79734219269103</v>
      </c>
      <c r="G1006" s="30" t="n">
        <f aca="false">IF(AND(ISNUMBER(E1006),D1006&gt;0),E1006,D1006*F1006)</f>
        <v>13.7142857142857</v>
      </c>
      <c r="H1006" s="28" t="n">
        <v>7960</v>
      </c>
      <c r="I1006" s="28"/>
      <c r="J1006" s="29" t="n">
        <f aca="false">IF(AND(ISNUMBER(I1006),H1006&gt;0),I1006/H1006,IF($B1006=$B1005,IF(J1005=0,1,J1005),1))</f>
        <v>0.768814638027049</v>
      </c>
      <c r="K1006" s="30" t="n">
        <f aca="false">IF(AND(ISNUMBER(I1006),H1006&gt;0),I1006,H1006*J1006)</f>
        <v>6119.76451869531</v>
      </c>
      <c r="L1006" s="28" t="n">
        <v>0</v>
      </c>
      <c r="M1006" s="28"/>
      <c r="N1006" s="29" t="n">
        <f aca="false">IF(AND(ISNUMBER(M1006),L1006&gt;0),M1006/L1006,IF($B1006=$B1005,IF(N1005=0,1,N1005),1))</f>
        <v>2.83018867924528</v>
      </c>
      <c r="O1006" s="30" t="n">
        <f aca="false">IF(AND(ISNUMBER(M1006),L1006&gt;0),M1006,L1006*N1006)</f>
        <v>0</v>
      </c>
      <c r="P1006" s="28" t="n">
        <v>17.2</v>
      </c>
      <c r="Q1006" s="28"/>
      <c r="R1006" s="29" t="n">
        <f aca="false">IF(AND(ISNUMBER(Q1006),P1006&gt;0),Q1006/P1006,IF($B1006=$B1005,IF(R1005=0,1,R1005),1))</f>
        <v>0.79734219269103</v>
      </c>
      <c r="S1006" s="30" t="n">
        <f aca="false">IF(AND(ISNUMBER(Q1006),P1006&gt;0),Q1006,P1006*R1006)</f>
        <v>13.7142857142857</v>
      </c>
      <c r="T1006" s="31" t="n">
        <f aca="false">DAY(EOMONTH(C1006,0))</f>
        <v>30</v>
      </c>
    </row>
    <row r="1007" customFormat="false" ht="15" hidden="false" customHeight="false" outlineLevel="0" collapsed="false">
      <c r="A1007" s="26" t="s">
        <v>89</v>
      </c>
      <c r="B1007" s="26" t="s">
        <v>54</v>
      </c>
      <c r="C1007" s="27" t="n">
        <v>39356</v>
      </c>
      <c r="D1007" s="28" t="n">
        <v>0</v>
      </c>
      <c r="E1007" s="28"/>
      <c r="F1007" s="29" t="n">
        <f aca="false">IF(AND(ISNUMBER(E1007),D1007&gt;0),E1007/D1007,IF($B1007=$B1006,IF(F1006=0,1,F1006),1))</f>
        <v>0.79734219269103</v>
      </c>
      <c r="G1007" s="30" t="n">
        <f aca="false">IF(AND(ISNUMBER(E1007),D1007&gt;0),E1007,D1007*F1007)</f>
        <v>0</v>
      </c>
      <c r="H1007" s="28" t="n">
        <v>0</v>
      </c>
      <c r="I1007" s="28"/>
      <c r="J1007" s="29" t="n">
        <f aca="false">IF(AND(ISNUMBER(I1007),H1007&gt;0),I1007/H1007,IF($B1007=$B1006,IF(J1006=0,1,J1006),1))</f>
        <v>0.768814638027049</v>
      </c>
      <c r="K1007" s="30" t="n">
        <f aca="false">IF(AND(ISNUMBER(I1007),H1007&gt;0),I1007,H1007*J1007)</f>
        <v>0</v>
      </c>
      <c r="L1007" s="28" t="n">
        <v>0</v>
      </c>
      <c r="M1007" s="28"/>
      <c r="N1007" s="29" t="n">
        <f aca="false">IF(AND(ISNUMBER(M1007),L1007&gt;0),M1007/L1007,IF($B1007=$B1006,IF(N1006=0,1,N1006),1))</f>
        <v>2.83018867924528</v>
      </c>
      <c r="O1007" s="30" t="n">
        <f aca="false">IF(AND(ISNUMBER(M1007),L1007&gt;0),M1007,L1007*N1007)</f>
        <v>0</v>
      </c>
      <c r="P1007" s="28" t="n">
        <v>0</v>
      </c>
      <c r="Q1007" s="28"/>
      <c r="R1007" s="29" t="n">
        <f aca="false">IF(AND(ISNUMBER(Q1007),P1007&gt;0),Q1007/P1007,IF($B1007=$B1006,IF(R1006=0,1,R1006),1))</f>
        <v>0.79734219269103</v>
      </c>
      <c r="S1007" s="30" t="n">
        <f aca="false">IF(AND(ISNUMBER(Q1007),P1007&gt;0),Q1007,P1007*R1007)</f>
        <v>0</v>
      </c>
      <c r="T1007" s="31" t="n">
        <f aca="false">DAY(EOMONTH(C1007,0))</f>
        <v>31</v>
      </c>
    </row>
    <row r="1008" customFormat="false" ht="15" hidden="false" customHeight="false" outlineLevel="0" collapsed="false">
      <c r="A1008" s="26" t="s">
        <v>89</v>
      </c>
      <c r="B1008" s="26" t="s">
        <v>54</v>
      </c>
      <c r="C1008" s="27" t="n">
        <v>39387</v>
      </c>
      <c r="D1008" s="28" t="n">
        <v>7.83</v>
      </c>
      <c r="E1008" s="28"/>
      <c r="F1008" s="29" t="n">
        <f aca="false">IF(AND(ISNUMBER(E1008),D1008&gt;0),E1008/D1008,IF($B1008=$B1007,IF(F1007=0,1,F1007),1))</f>
        <v>0.79734219269103</v>
      </c>
      <c r="G1008" s="30" t="n">
        <f aca="false">IF(AND(ISNUMBER(E1008),D1008&gt;0),E1008,D1008*F1008)</f>
        <v>6.24318936877076</v>
      </c>
      <c r="H1008" s="28" t="n">
        <v>6096</v>
      </c>
      <c r="I1008" s="28"/>
      <c r="J1008" s="29" t="n">
        <f aca="false">IF(AND(ISNUMBER(I1008),H1008&gt;0),I1008/H1008,IF($B1008=$B1007,IF(J1007=0,1,J1007),1))</f>
        <v>0.768814638027049</v>
      </c>
      <c r="K1008" s="30" t="n">
        <f aca="false">IF(AND(ISNUMBER(I1008),H1008&gt;0),I1008,H1008*J1008)</f>
        <v>4686.69403341289</v>
      </c>
      <c r="L1008" s="28" t="n">
        <v>0</v>
      </c>
      <c r="M1008" s="28"/>
      <c r="N1008" s="29" t="n">
        <f aca="false">IF(AND(ISNUMBER(M1008),L1008&gt;0),M1008/L1008,IF($B1008=$B1007,IF(N1007=0,1,N1007),1))</f>
        <v>2.83018867924528</v>
      </c>
      <c r="O1008" s="30" t="n">
        <f aca="false">IF(AND(ISNUMBER(M1008),L1008&gt;0),M1008,L1008*N1008)</f>
        <v>0</v>
      </c>
      <c r="P1008" s="28" t="n">
        <v>7.83</v>
      </c>
      <c r="Q1008" s="28"/>
      <c r="R1008" s="29" t="n">
        <f aca="false">IF(AND(ISNUMBER(Q1008),P1008&gt;0),Q1008/P1008,IF($B1008=$B1007,IF(R1007=0,1,R1007),1))</f>
        <v>0.79734219269103</v>
      </c>
      <c r="S1008" s="30" t="n">
        <f aca="false">IF(AND(ISNUMBER(Q1008),P1008&gt;0),Q1008,P1008*R1008)</f>
        <v>6.24318936877076</v>
      </c>
      <c r="T1008" s="31" t="n">
        <f aca="false">DAY(EOMONTH(C1008,0))</f>
        <v>30</v>
      </c>
    </row>
    <row r="1009" customFormat="false" ht="15" hidden="false" customHeight="false" outlineLevel="0" collapsed="false">
      <c r="A1009" s="26" t="s">
        <v>89</v>
      </c>
      <c r="B1009" s="26" t="s">
        <v>54</v>
      </c>
      <c r="C1009" s="27" t="n">
        <v>39417</v>
      </c>
      <c r="D1009" s="28" t="n">
        <v>0</v>
      </c>
      <c r="E1009" s="28"/>
      <c r="F1009" s="29" t="n">
        <f aca="false">IF(AND(ISNUMBER(E1009),D1009&gt;0),E1009/D1009,IF($B1009=$B1008,IF(F1008=0,1,F1008),1))</f>
        <v>0.79734219269103</v>
      </c>
      <c r="G1009" s="30" t="n">
        <f aca="false">IF(AND(ISNUMBER(E1009),D1009&gt;0),E1009,D1009*F1009)</f>
        <v>0</v>
      </c>
      <c r="H1009" s="28" t="n">
        <v>0</v>
      </c>
      <c r="I1009" s="28"/>
      <c r="J1009" s="29" t="n">
        <f aca="false">IF(AND(ISNUMBER(I1009),H1009&gt;0),I1009/H1009,IF($B1009=$B1008,IF(J1008=0,1,J1008),1))</f>
        <v>0.768814638027049</v>
      </c>
      <c r="K1009" s="30" t="n">
        <f aca="false">IF(AND(ISNUMBER(I1009),H1009&gt;0),I1009,H1009*J1009)</f>
        <v>0</v>
      </c>
      <c r="L1009" s="28" t="n">
        <v>0</v>
      </c>
      <c r="M1009" s="28"/>
      <c r="N1009" s="29" t="n">
        <f aca="false">IF(AND(ISNUMBER(M1009),L1009&gt;0),M1009/L1009,IF($B1009=$B1008,IF(N1008=0,1,N1008),1))</f>
        <v>2.83018867924528</v>
      </c>
      <c r="O1009" s="30" t="n">
        <f aca="false">IF(AND(ISNUMBER(M1009),L1009&gt;0),M1009,L1009*N1009)</f>
        <v>0</v>
      </c>
      <c r="P1009" s="28" t="n">
        <v>0</v>
      </c>
      <c r="Q1009" s="28"/>
      <c r="R1009" s="29" t="n">
        <f aca="false">IF(AND(ISNUMBER(Q1009),P1009&gt;0),Q1009/P1009,IF($B1009=$B1008,IF(R1008=0,1,R1008),1))</f>
        <v>0.79734219269103</v>
      </c>
      <c r="S1009" s="30" t="n">
        <f aca="false">IF(AND(ISNUMBER(Q1009),P1009&gt;0),Q1009,P1009*R1009)</f>
        <v>0</v>
      </c>
      <c r="T1009" s="31" t="n">
        <f aca="false">DAY(EOMONTH(C1009,0))</f>
        <v>31</v>
      </c>
    </row>
    <row r="1010" customFormat="false" ht="15" hidden="false" customHeight="false" outlineLevel="0" collapsed="false">
      <c r="A1010" s="26" t="s">
        <v>89</v>
      </c>
      <c r="B1010" s="26" t="s">
        <v>54</v>
      </c>
      <c r="C1010" s="27" t="n">
        <v>39448</v>
      </c>
      <c r="D1010" s="28" t="n">
        <v>0</v>
      </c>
      <c r="E1010" s="28"/>
      <c r="F1010" s="29" t="n">
        <f aca="false">IF(AND(ISNUMBER(E1010),D1010&gt;0),E1010/D1010,IF($B1010=$B1009,IF(F1009=0,1,F1009),1))</f>
        <v>0.79734219269103</v>
      </c>
      <c r="G1010" s="30" t="n">
        <f aca="false">IF(AND(ISNUMBER(E1010),D1010&gt;0),E1010,D1010*F1010)</f>
        <v>0</v>
      </c>
      <c r="H1010" s="28" t="n">
        <v>0</v>
      </c>
      <c r="I1010" s="28"/>
      <c r="J1010" s="29" t="n">
        <f aca="false">IF(AND(ISNUMBER(I1010),H1010&gt;0),I1010/H1010,IF($B1010=$B1009,IF(J1009=0,1,J1009),1))</f>
        <v>0.768814638027049</v>
      </c>
      <c r="K1010" s="30" t="n">
        <f aca="false">IF(AND(ISNUMBER(I1010),H1010&gt;0),I1010,H1010*J1010)</f>
        <v>0</v>
      </c>
      <c r="L1010" s="28" t="n">
        <v>0</v>
      </c>
      <c r="M1010" s="28"/>
      <c r="N1010" s="29" t="n">
        <f aca="false">IF(AND(ISNUMBER(M1010),L1010&gt;0),M1010/L1010,IF($B1010=$B1009,IF(N1009=0,1,N1009),1))</f>
        <v>2.83018867924528</v>
      </c>
      <c r="O1010" s="30" t="n">
        <f aca="false">IF(AND(ISNUMBER(M1010),L1010&gt;0),M1010,L1010*N1010)</f>
        <v>0</v>
      </c>
      <c r="P1010" s="28" t="n">
        <v>0</v>
      </c>
      <c r="Q1010" s="28"/>
      <c r="R1010" s="29" t="n">
        <f aca="false">IF(AND(ISNUMBER(Q1010),P1010&gt;0),Q1010/P1010,IF($B1010=$B1009,IF(R1009=0,1,R1009),1))</f>
        <v>0.79734219269103</v>
      </c>
      <c r="S1010" s="30" t="n">
        <f aca="false">IF(AND(ISNUMBER(Q1010),P1010&gt;0),Q1010,P1010*R1010)</f>
        <v>0</v>
      </c>
      <c r="T1010" s="31" t="n">
        <f aca="false">DAY(EOMONTH(C1010,0))</f>
        <v>31</v>
      </c>
    </row>
    <row r="1011" customFormat="false" ht="15" hidden="false" customHeight="false" outlineLevel="0" collapsed="false">
      <c r="A1011" s="26" t="s">
        <v>89</v>
      </c>
      <c r="B1011" s="26" t="s">
        <v>54</v>
      </c>
      <c r="C1011" s="27" t="n">
        <v>39479</v>
      </c>
      <c r="D1011" s="28" t="n">
        <v>0</v>
      </c>
      <c r="E1011" s="28"/>
      <c r="F1011" s="29" t="n">
        <f aca="false">IF(AND(ISNUMBER(E1011),D1011&gt;0),E1011/D1011,IF($B1011=$B1010,IF(F1010=0,1,F1010),1))</f>
        <v>0.79734219269103</v>
      </c>
      <c r="G1011" s="30" t="n">
        <f aca="false">IF(AND(ISNUMBER(E1011),D1011&gt;0),E1011,D1011*F1011)</f>
        <v>0</v>
      </c>
      <c r="H1011" s="28" t="n">
        <v>0</v>
      </c>
      <c r="I1011" s="28"/>
      <c r="J1011" s="29" t="n">
        <f aca="false">IF(AND(ISNUMBER(I1011),H1011&gt;0),I1011/H1011,IF($B1011=$B1010,IF(J1010=0,1,J1010),1))</f>
        <v>0.768814638027049</v>
      </c>
      <c r="K1011" s="30" t="n">
        <f aca="false">IF(AND(ISNUMBER(I1011),H1011&gt;0),I1011,H1011*J1011)</f>
        <v>0</v>
      </c>
      <c r="L1011" s="28" t="n">
        <v>0</v>
      </c>
      <c r="M1011" s="28"/>
      <c r="N1011" s="29" t="n">
        <f aca="false">IF(AND(ISNUMBER(M1011),L1011&gt;0),M1011/L1011,IF($B1011=$B1010,IF(N1010=0,1,N1010),1))</f>
        <v>2.83018867924528</v>
      </c>
      <c r="O1011" s="30" t="n">
        <f aca="false">IF(AND(ISNUMBER(M1011),L1011&gt;0),M1011,L1011*N1011)</f>
        <v>0</v>
      </c>
      <c r="P1011" s="28" t="n">
        <v>0</v>
      </c>
      <c r="Q1011" s="28"/>
      <c r="R1011" s="29" t="n">
        <f aca="false">IF(AND(ISNUMBER(Q1011),P1011&gt;0),Q1011/P1011,IF($B1011=$B1010,IF(R1010=0,1,R1010),1))</f>
        <v>0.79734219269103</v>
      </c>
      <c r="S1011" s="30" t="n">
        <f aca="false">IF(AND(ISNUMBER(Q1011),P1011&gt;0),Q1011,P1011*R1011)</f>
        <v>0</v>
      </c>
      <c r="T1011" s="31" t="n">
        <f aca="false">DAY(EOMONTH(C1011,0))</f>
        <v>29</v>
      </c>
    </row>
    <row r="1012" customFormat="false" ht="15" hidden="false" customHeight="false" outlineLevel="0" collapsed="false">
      <c r="A1012" s="26" t="s">
        <v>89</v>
      </c>
      <c r="B1012" s="26" t="s">
        <v>54</v>
      </c>
      <c r="C1012" s="27" t="n">
        <v>39508</v>
      </c>
      <c r="D1012" s="28" t="n">
        <v>0</v>
      </c>
      <c r="E1012" s="28"/>
      <c r="F1012" s="29" t="n">
        <f aca="false">IF(AND(ISNUMBER(E1012),D1012&gt;0),E1012/D1012,IF($B1012=$B1011,IF(F1011=0,1,F1011),1))</f>
        <v>0.79734219269103</v>
      </c>
      <c r="G1012" s="30" t="n">
        <f aca="false">IF(AND(ISNUMBER(E1012),D1012&gt;0),E1012,D1012*F1012)</f>
        <v>0</v>
      </c>
      <c r="H1012" s="28" t="n">
        <v>0</v>
      </c>
      <c r="I1012" s="28"/>
      <c r="J1012" s="29" t="n">
        <f aca="false">IF(AND(ISNUMBER(I1012),H1012&gt;0),I1012/H1012,IF($B1012=$B1011,IF(J1011=0,1,J1011),1))</f>
        <v>0.768814638027049</v>
      </c>
      <c r="K1012" s="30" t="n">
        <f aca="false">IF(AND(ISNUMBER(I1012),H1012&gt;0),I1012,H1012*J1012)</f>
        <v>0</v>
      </c>
      <c r="L1012" s="28" t="n">
        <v>0</v>
      </c>
      <c r="M1012" s="28"/>
      <c r="N1012" s="29" t="n">
        <f aca="false">IF(AND(ISNUMBER(M1012),L1012&gt;0),M1012/L1012,IF($B1012=$B1011,IF(N1011=0,1,N1011),1))</f>
        <v>2.83018867924528</v>
      </c>
      <c r="O1012" s="30" t="n">
        <f aca="false">IF(AND(ISNUMBER(M1012),L1012&gt;0),M1012,L1012*N1012)</f>
        <v>0</v>
      </c>
      <c r="P1012" s="28" t="n">
        <v>0</v>
      </c>
      <c r="Q1012" s="28"/>
      <c r="R1012" s="29" t="n">
        <f aca="false">IF(AND(ISNUMBER(Q1012),P1012&gt;0),Q1012/P1012,IF($B1012=$B1011,IF(R1011=0,1,R1011),1))</f>
        <v>0.79734219269103</v>
      </c>
      <c r="S1012" s="30" t="n">
        <f aca="false">IF(AND(ISNUMBER(Q1012),P1012&gt;0),Q1012,P1012*R1012)</f>
        <v>0</v>
      </c>
      <c r="T1012" s="31" t="n">
        <f aca="false">DAY(EOMONTH(C1012,0))</f>
        <v>31</v>
      </c>
    </row>
    <row r="1013" customFormat="false" ht="15" hidden="false" customHeight="false" outlineLevel="0" collapsed="false">
      <c r="A1013" s="26" t="s">
        <v>89</v>
      </c>
      <c r="B1013" s="26" t="s">
        <v>54</v>
      </c>
      <c r="C1013" s="27" t="n">
        <v>39539</v>
      </c>
      <c r="D1013" s="28" t="n">
        <v>0</v>
      </c>
      <c r="E1013" s="28"/>
      <c r="F1013" s="29" t="n">
        <f aca="false">IF(AND(ISNUMBER(E1013),D1013&gt;0),E1013/D1013,IF($B1013=$B1012,IF(F1012=0,1,F1012),1))</f>
        <v>0.79734219269103</v>
      </c>
      <c r="G1013" s="30" t="n">
        <f aca="false">IF(AND(ISNUMBER(E1013),D1013&gt;0),E1013,D1013*F1013)</f>
        <v>0</v>
      </c>
      <c r="H1013" s="28" t="n">
        <v>0</v>
      </c>
      <c r="I1013" s="28"/>
      <c r="J1013" s="29" t="n">
        <f aca="false">IF(AND(ISNUMBER(I1013),H1013&gt;0),I1013/H1013,IF($B1013=$B1012,IF(J1012=0,1,J1012),1))</f>
        <v>0.768814638027049</v>
      </c>
      <c r="K1013" s="30" t="n">
        <f aca="false">IF(AND(ISNUMBER(I1013),H1013&gt;0),I1013,H1013*J1013)</f>
        <v>0</v>
      </c>
      <c r="L1013" s="28" t="n">
        <v>0</v>
      </c>
      <c r="M1013" s="28"/>
      <c r="N1013" s="29" t="n">
        <f aca="false">IF(AND(ISNUMBER(M1013),L1013&gt;0),M1013/L1013,IF($B1013=$B1012,IF(N1012=0,1,N1012),1))</f>
        <v>2.83018867924528</v>
      </c>
      <c r="O1013" s="30" t="n">
        <f aca="false">IF(AND(ISNUMBER(M1013),L1013&gt;0),M1013,L1013*N1013)</f>
        <v>0</v>
      </c>
      <c r="P1013" s="28" t="n">
        <v>0</v>
      </c>
      <c r="Q1013" s="28"/>
      <c r="R1013" s="29" t="n">
        <f aca="false">IF(AND(ISNUMBER(Q1013),P1013&gt;0),Q1013/P1013,IF($B1013=$B1012,IF(R1012=0,1,R1012),1))</f>
        <v>0.79734219269103</v>
      </c>
      <c r="S1013" s="30" t="n">
        <f aca="false">IF(AND(ISNUMBER(Q1013),P1013&gt;0),Q1013,P1013*R1013)</f>
        <v>0</v>
      </c>
      <c r="T1013" s="31" t="n">
        <f aca="false">DAY(EOMONTH(C1013,0))</f>
        <v>30</v>
      </c>
    </row>
    <row r="1014" customFormat="false" ht="15" hidden="false" customHeight="false" outlineLevel="0" collapsed="false">
      <c r="A1014" s="26" t="s">
        <v>89</v>
      </c>
      <c r="B1014" s="26" t="s">
        <v>54</v>
      </c>
      <c r="C1014" s="27" t="n">
        <v>39569</v>
      </c>
      <c r="D1014" s="28" t="n">
        <v>0</v>
      </c>
      <c r="E1014" s="28"/>
      <c r="F1014" s="29" t="n">
        <f aca="false">IF(AND(ISNUMBER(E1014),D1014&gt;0),E1014/D1014,IF($B1014=$B1013,IF(F1013=0,1,F1013),1))</f>
        <v>0.79734219269103</v>
      </c>
      <c r="G1014" s="30" t="n">
        <f aca="false">IF(AND(ISNUMBER(E1014),D1014&gt;0),E1014,D1014*F1014)</f>
        <v>0</v>
      </c>
      <c r="H1014" s="28" t="n">
        <v>0</v>
      </c>
      <c r="I1014" s="28"/>
      <c r="J1014" s="29" t="n">
        <f aca="false">IF(AND(ISNUMBER(I1014),H1014&gt;0),I1014/H1014,IF($B1014=$B1013,IF(J1013=0,1,J1013),1))</f>
        <v>0.768814638027049</v>
      </c>
      <c r="K1014" s="30" t="n">
        <f aca="false">IF(AND(ISNUMBER(I1014),H1014&gt;0),I1014,H1014*J1014)</f>
        <v>0</v>
      </c>
      <c r="L1014" s="28" t="n">
        <v>0</v>
      </c>
      <c r="M1014" s="28"/>
      <c r="N1014" s="29" t="n">
        <f aca="false">IF(AND(ISNUMBER(M1014),L1014&gt;0),M1014/L1014,IF($B1014=$B1013,IF(N1013=0,1,N1013),1))</f>
        <v>2.83018867924528</v>
      </c>
      <c r="O1014" s="30" t="n">
        <f aca="false">IF(AND(ISNUMBER(M1014),L1014&gt;0),M1014,L1014*N1014)</f>
        <v>0</v>
      </c>
      <c r="P1014" s="28" t="n">
        <v>0</v>
      </c>
      <c r="Q1014" s="28"/>
      <c r="R1014" s="29" t="n">
        <f aca="false">IF(AND(ISNUMBER(Q1014),P1014&gt;0),Q1014/P1014,IF($B1014=$B1013,IF(R1013=0,1,R1013),1))</f>
        <v>0.79734219269103</v>
      </c>
      <c r="S1014" s="30" t="n">
        <f aca="false">IF(AND(ISNUMBER(Q1014),P1014&gt;0),Q1014,P1014*R1014)</f>
        <v>0</v>
      </c>
      <c r="T1014" s="31" t="n">
        <f aca="false">DAY(EOMONTH(C1014,0))</f>
        <v>31</v>
      </c>
    </row>
    <row r="1015" customFormat="false" ht="15" hidden="false" customHeight="false" outlineLevel="0" collapsed="false">
      <c r="A1015" s="26" t="s">
        <v>89</v>
      </c>
      <c r="B1015" s="26" t="s">
        <v>54</v>
      </c>
      <c r="C1015" s="27" t="n">
        <v>39600</v>
      </c>
      <c r="D1015" s="28" t="n">
        <v>0</v>
      </c>
      <c r="E1015" s="28"/>
      <c r="F1015" s="29" t="n">
        <f aca="false">IF(AND(ISNUMBER(E1015),D1015&gt;0),E1015/D1015,IF($B1015=$B1014,IF(F1014=0,1,F1014),1))</f>
        <v>0.79734219269103</v>
      </c>
      <c r="G1015" s="30" t="n">
        <f aca="false">IF(AND(ISNUMBER(E1015),D1015&gt;0),E1015,D1015*F1015)</f>
        <v>0</v>
      </c>
      <c r="H1015" s="28" t="n">
        <v>0</v>
      </c>
      <c r="I1015" s="28"/>
      <c r="J1015" s="29" t="n">
        <f aca="false">IF(AND(ISNUMBER(I1015),H1015&gt;0),I1015/H1015,IF($B1015=$B1014,IF(J1014=0,1,J1014),1))</f>
        <v>0.768814638027049</v>
      </c>
      <c r="K1015" s="30" t="n">
        <f aca="false">IF(AND(ISNUMBER(I1015),H1015&gt;0),I1015,H1015*J1015)</f>
        <v>0</v>
      </c>
      <c r="L1015" s="28" t="n">
        <v>0</v>
      </c>
      <c r="M1015" s="28"/>
      <c r="N1015" s="29" t="n">
        <f aca="false">IF(AND(ISNUMBER(M1015),L1015&gt;0),M1015/L1015,IF($B1015=$B1014,IF(N1014=0,1,N1014),1))</f>
        <v>2.83018867924528</v>
      </c>
      <c r="O1015" s="30" t="n">
        <f aca="false">IF(AND(ISNUMBER(M1015),L1015&gt;0),M1015,L1015*N1015)</f>
        <v>0</v>
      </c>
      <c r="P1015" s="28" t="n">
        <v>0</v>
      </c>
      <c r="Q1015" s="28"/>
      <c r="R1015" s="29" t="n">
        <f aca="false">IF(AND(ISNUMBER(Q1015),P1015&gt;0),Q1015/P1015,IF($B1015=$B1014,IF(R1014=0,1,R1014),1))</f>
        <v>0.79734219269103</v>
      </c>
      <c r="S1015" s="30" t="n">
        <f aca="false">IF(AND(ISNUMBER(Q1015),P1015&gt;0),Q1015,P1015*R1015)</f>
        <v>0</v>
      </c>
      <c r="T1015" s="31" t="n">
        <f aca="false">DAY(EOMONTH(C1015,0))</f>
        <v>30</v>
      </c>
    </row>
    <row r="1016" customFormat="false" ht="15" hidden="false" customHeight="false" outlineLevel="0" collapsed="false">
      <c r="A1016" s="26" t="s">
        <v>89</v>
      </c>
      <c r="B1016" s="26" t="s">
        <v>54</v>
      </c>
      <c r="C1016" s="27" t="n">
        <v>39630</v>
      </c>
      <c r="D1016" s="28" t="n">
        <v>0</v>
      </c>
      <c r="E1016" s="28"/>
      <c r="F1016" s="29" t="n">
        <f aca="false">IF(AND(ISNUMBER(E1016),D1016&gt;0),E1016/D1016,IF($B1016=$B1015,IF(F1015=0,1,F1015),1))</f>
        <v>0.79734219269103</v>
      </c>
      <c r="G1016" s="30" t="n">
        <f aca="false">IF(AND(ISNUMBER(E1016),D1016&gt;0),E1016,D1016*F1016)</f>
        <v>0</v>
      </c>
      <c r="H1016" s="28" t="n">
        <v>0</v>
      </c>
      <c r="I1016" s="28"/>
      <c r="J1016" s="29" t="n">
        <f aca="false">IF(AND(ISNUMBER(I1016),H1016&gt;0),I1016/H1016,IF($B1016=$B1015,IF(J1015=0,1,J1015),1))</f>
        <v>0.768814638027049</v>
      </c>
      <c r="K1016" s="30" t="n">
        <f aca="false">IF(AND(ISNUMBER(I1016),H1016&gt;0),I1016,H1016*J1016)</f>
        <v>0</v>
      </c>
      <c r="L1016" s="28" t="n">
        <v>0</v>
      </c>
      <c r="M1016" s="28"/>
      <c r="N1016" s="29" t="n">
        <f aca="false">IF(AND(ISNUMBER(M1016),L1016&gt;0),M1016/L1016,IF($B1016=$B1015,IF(N1015=0,1,N1015),1))</f>
        <v>2.83018867924528</v>
      </c>
      <c r="O1016" s="30" t="n">
        <f aca="false">IF(AND(ISNUMBER(M1016),L1016&gt;0),M1016,L1016*N1016)</f>
        <v>0</v>
      </c>
      <c r="P1016" s="28" t="n">
        <v>0</v>
      </c>
      <c r="Q1016" s="28"/>
      <c r="R1016" s="29" t="n">
        <f aca="false">IF(AND(ISNUMBER(Q1016),P1016&gt;0),Q1016/P1016,IF($B1016=$B1015,IF(R1015=0,1,R1015),1))</f>
        <v>0.79734219269103</v>
      </c>
      <c r="S1016" s="30" t="n">
        <f aca="false">IF(AND(ISNUMBER(Q1016),P1016&gt;0),Q1016,P1016*R1016)</f>
        <v>0</v>
      </c>
      <c r="T1016" s="31" t="n">
        <f aca="false">DAY(EOMONTH(C1016,0))</f>
        <v>31</v>
      </c>
    </row>
    <row r="1017" customFormat="false" ht="15" hidden="false" customHeight="false" outlineLevel="0" collapsed="false">
      <c r="A1017" s="26" t="s">
        <v>89</v>
      </c>
      <c r="B1017" s="26" t="s">
        <v>54</v>
      </c>
      <c r="C1017" s="27" t="n">
        <v>39661</v>
      </c>
      <c r="D1017" s="28" t="n">
        <v>0</v>
      </c>
      <c r="E1017" s="28"/>
      <c r="F1017" s="29" t="n">
        <f aca="false">IF(AND(ISNUMBER(E1017),D1017&gt;0),E1017/D1017,IF($B1017=$B1016,IF(F1016=0,1,F1016),1))</f>
        <v>0.79734219269103</v>
      </c>
      <c r="G1017" s="30" t="n">
        <f aca="false">IF(AND(ISNUMBER(E1017),D1017&gt;0),E1017,D1017*F1017)</f>
        <v>0</v>
      </c>
      <c r="H1017" s="28" t="n">
        <v>0</v>
      </c>
      <c r="I1017" s="28"/>
      <c r="J1017" s="29" t="n">
        <f aca="false">IF(AND(ISNUMBER(I1017),H1017&gt;0),I1017/H1017,IF($B1017=$B1016,IF(J1016=0,1,J1016),1))</f>
        <v>0.768814638027049</v>
      </c>
      <c r="K1017" s="30" t="n">
        <f aca="false">IF(AND(ISNUMBER(I1017),H1017&gt;0),I1017,H1017*J1017)</f>
        <v>0</v>
      </c>
      <c r="L1017" s="28" t="n">
        <v>0</v>
      </c>
      <c r="M1017" s="28"/>
      <c r="N1017" s="29" t="n">
        <f aca="false">IF(AND(ISNUMBER(M1017),L1017&gt;0),M1017/L1017,IF($B1017=$B1016,IF(N1016=0,1,N1016),1))</f>
        <v>2.83018867924528</v>
      </c>
      <c r="O1017" s="30" t="n">
        <f aca="false">IF(AND(ISNUMBER(M1017),L1017&gt;0),M1017,L1017*N1017)</f>
        <v>0</v>
      </c>
      <c r="P1017" s="28" t="n">
        <v>0</v>
      </c>
      <c r="Q1017" s="28"/>
      <c r="R1017" s="29" t="n">
        <f aca="false">IF(AND(ISNUMBER(Q1017),P1017&gt;0),Q1017/P1017,IF($B1017=$B1016,IF(R1016=0,1,R1016),1))</f>
        <v>0.79734219269103</v>
      </c>
      <c r="S1017" s="30" t="n">
        <f aca="false">IF(AND(ISNUMBER(Q1017),P1017&gt;0),Q1017,P1017*R1017)</f>
        <v>0</v>
      </c>
      <c r="T1017" s="31" t="n">
        <f aca="false">DAY(EOMONTH(C1017,0))</f>
        <v>31</v>
      </c>
    </row>
    <row r="1018" customFormat="false" ht="15" hidden="false" customHeight="false" outlineLevel="0" collapsed="false">
      <c r="A1018" s="26" t="s">
        <v>89</v>
      </c>
      <c r="B1018" s="26" t="s">
        <v>54</v>
      </c>
      <c r="C1018" s="27" t="n">
        <v>39692</v>
      </c>
      <c r="D1018" s="28" t="n">
        <v>0</v>
      </c>
      <c r="E1018" s="28"/>
      <c r="F1018" s="29" t="n">
        <f aca="false">IF(AND(ISNUMBER(E1018),D1018&gt;0),E1018/D1018,IF($B1018=$B1017,IF(F1017=0,1,F1017),1))</f>
        <v>0.79734219269103</v>
      </c>
      <c r="G1018" s="30" t="n">
        <f aca="false">IF(AND(ISNUMBER(E1018),D1018&gt;0),E1018,D1018*F1018)</f>
        <v>0</v>
      </c>
      <c r="H1018" s="28" t="n">
        <v>0</v>
      </c>
      <c r="I1018" s="28"/>
      <c r="J1018" s="29" t="n">
        <f aca="false">IF(AND(ISNUMBER(I1018),H1018&gt;0),I1018/H1018,IF($B1018=$B1017,IF(J1017=0,1,J1017),1))</f>
        <v>0.768814638027049</v>
      </c>
      <c r="K1018" s="30" t="n">
        <f aca="false">IF(AND(ISNUMBER(I1018),H1018&gt;0),I1018,H1018*J1018)</f>
        <v>0</v>
      </c>
      <c r="L1018" s="28" t="n">
        <v>0</v>
      </c>
      <c r="M1018" s="28"/>
      <c r="N1018" s="29" t="n">
        <f aca="false">IF(AND(ISNUMBER(M1018),L1018&gt;0),M1018/L1018,IF($B1018=$B1017,IF(N1017=0,1,N1017),1))</f>
        <v>2.83018867924528</v>
      </c>
      <c r="O1018" s="30" t="n">
        <f aca="false">IF(AND(ISNUMBER(M1018),L1018&gt;0),M1018,L1018*N1018)</f>
        <v>0</v>
      </c>
      <c r="P1018" s="28" t="n">
        <v>0</v>
      </c>
      <c r="Q1018" s="28"/>
      <c r="R1018" s="29" t="n">
        <f aca="false">IF(AND(ISNUMBER(Q1018),P1018&gt;0),Q1018/P1018,IF($B1018=$B1017,IF(R1017=0,1,R1017),1))</f>
        <v>0.79734219269103</v>
      </c>
      <c r="S1018" s="30" t="n">
        <f aca="false">IF(AND(ISNUMBER(Q1018),P1018&gt;0),Q1018,P1018*R1018)</f>
        <v>0</v>
      </c>
      <c r="T1018" s="31" t="n">
        <f aca="false">DAY(EOMONTH(C1018,0))</f>
        <v>30</v>
      </c>
    </row>
    <row r="1019" customFormat="false" ht="15" hidden="false" customHeight="false" outlineLevel="0" collapsed="false">
      <c r="A1019" s="26" t="s">
        <v>89</v>
      </c>
      <c r="B1019" s="26" t="s">
        <v>54</v>
      </c>
      <c r="C1019" s="27" t="n">
        <v>39722</v>
      </c>
      <c r="D1019" s="28" t="n">
        <v>0</v>
      </c>
      <c r="E1019" s="28"/>
      <c r="F1019" s="29" t="n">
        <f aca="false">IF(AND(ISNUMBER(E1019),D1019&gt;0),E1019/D1019,IF($B1019=$B1018,IF(F1018=0,1,F1018),1))</f>
        <v>0.79734219269103</v>
      </c>
      <c r="G1019" s="30" t="n">
        <f aca="false">IF(AND(ISNUMBER(E1019),D1019&gt;0),E1019,D1019*F1019)</f>
        <v>0</v>
      </c>
      <c r="H1019" s="28" t="n">
        <v>0</v>
      </c>
      <c r="I1019" s="28"/>
      <c r="J1019" s="29" t="n">
        <f aca="false">IF(AND(ISNUMBER(I1019),H1019&gt;0),I1019/H1019,IF($B1019=$B1018,IF(J1018=0,1,J1018),1))</f>
        <v>0.768814638027049</v>
      </c>
      <c r="K1019" s="30" t="n">
        <f aca="false">IF(AND(ISNUMBER(I1019),H1019&gt;0),I1019,H1019*J1019)</f>
        <v>0</v>
      </c>
      <c r="L1019" s="28" t="n">
        <v>0</v>
      </c>
      <c r="M1019" s="28"/>
      <c r="N1019" s="29" t="n">
        <f aca="false">IF(AND(ISNUMBER(M1019),L1019&gt;0),M1019/L1019,IF($B1019=$B1018,IF(N1018=0,1,N1018),1))</f>
        <v>2.83018867924528</v>
      </c>
      <c r="O1019" s="30" t="n">
        <f aca="false">IF(AND(ISNUMBER(M1019),L1019&gt;0),M1019,L1019*N1019)</f>
        <v>0</v>
      </c>
      <c r="P1019" s="28" t="n">
        <v>0</v>
      </c>
      <c r="Q1019" s="28"/>
      <c r="R1019" s="29" t="n">
        <f aca="false">IF(AND(ISNUMBER(Q1019),P1019&gt;0),Q1019/P1019,IF($B1019=$B1018,IF(R1018=0,1,R1018),1))</f>
        <v>0.79734219269103</v>
      </c>
      <c r="S1019" s="30" t="n">
        <f aca="false">IF(AND(ISNUMBER(Q1019),P1019&gt;0),Q1019,P1019*R1019)</f>
        <v>0</v>
      </c>
      <c r="T1019" s="31" t="n">
        <f aca="false">DAY(EOMONTH(C1019,0))</f>
        <v>31</v>
      </c>
    </row>
    <row r="1020" customFormat="false" ht="15" hidden="false" customHeight="false" outlineLevel="0" collapsed="false">
      <c r="A1020" s="26" t="s">
        <v>89</v>
      </c>
      <c r="B1020" s="26" t="s">
        <v>54</v>
      </c>
      <c r="C1020" s="27" t="n">
        <v>39753</v>
      </c>
      <c r="D1020" s="28" t="n">
        <v>0</v>
      </c>
      <c r="E1020" s="28"/>
      <c r="F1020" s="29" t="n">
        <f aca="false">IF(AND(ISNUMBER(E1020),D1020&gt;0),E1020/D1020,IF($B1020=$B1019,IF(F1019=0,1,F1019),1))</f>
        <v>0.79734219269103</v>
      </c>
      <c r="G1020" s="30" t="n">
        <f aca="false">IF(AND(ISNUMBER(E1020),D1020&gt;0),E1020,D1020*F1020)</f>
        <v>0</v>
      </c>
      <c r="H1020" s="28" t="n">
        <v>0</v>
      </c>
      <c r="I1020" s="28"/>
      <c r="J1020" s="29" t="n">
        <f aca="false">IF(AND(ISNUMBER(I1020),H1020&gt;0),I1020/H1020,IF($B1020=$B1019,IF(J1019=0,1,J1019),1))</f>
        <v>0.768814638027049</v>
      </c>
      <c r="K1020" s="30" t="n">
        <f aca="false">IF(AND(ISNUMBER(I1020),H1020&gt;0),I1020,H1020*J1020)</f>
        <v>0</v>
      </c>
      <c r="L1020" s="28" t="n">
        <v>0</v>
      </c>
      <c r="M1020" s="28"/>
      <c r="N1020" s="29" t="n">
        <f aca="false">IF(AND(ISNUMBER(M1020),L1020&gt;0),M1020/L1020,IF($B1020=$B1019,IF(N1019=0,1,N1019),1))</f>
        <v>2.83018867924528</v>
      </c>
      <c r="O1020" s="30" t="n">
        <f aca="false">IF(AND(ISNUMBER(M1020),L1020&gt;0),M1020,L1020*N1020)</f>
        <v>0</v>
      </c>
      <c r="P1020" s="28" t="n">
        <v>0</v>
      </c>
      <c r="Q1020" s="28"/>
      <c r="R1020" s="29" t="n">
        <f aca="false">IF(AND(ISNUMBER(Q1020),P1020&gt;0),Q1020/P1020,IF($B1020=$B1019,IF(R1019=0,1,R1019),1))</f>
        <v>0.79734219269103</v>
      </c>
      <c r="S1020" s="30" t="n">
        <f aca="false">IF(AND(ISNUMBER(Q1020),P1020&gt;0),Q1020,P1020*R1020)</f>
        <v>0</v>
      </c>
      <c r="T1020" s="31" t="n">
        <f aca="false">DAY(EOMONTH(C1020,0))</f>
        <v>30</v>
      </c>
    </row>
    <row r="1021" customFormat="false" ht="15" hidden="false" customHeight="false" outlineLevel="0" collapsed="false">
      <c r="A1021" s="26" t="s">
        <v>89</v>
      </c>
      <c r="B1021" s="26" t="s">
        <v>54</v>
      </c>
      <c r="C1021" s="27" t="n">
        <v>39783</v>
      </c>
      <c r="D1021" s="28" t="n">
        <v>0</v>
      </c>
      <c r="E1021" s="28"/>
      <c r="F1021" s="29" t="n">
        <f aca="false">IF(AND(ISNUMBER(E1021),D1021&gt;0),E1021/D1021,IF($B1021=$B1020,IF(F1020=0,1,F1020),1))</f>
        <v>0.79734219269103</v>
      </c>
      <c r="G1021" s="30" t="n">
        <f aca="false">IF(AND(ISNUMBER(E1021),D1021&gt;0),E1021,D1021*F1021)</f>
        <v>0</v>
      </c>
      <c r="H1021" s="28" t="n">
        <v>0</v>
      </c>
      <c r="I1021" s="28"/>
      <c r="J1021" s="29" t="n">
        <f aca="false">IF(AND(ISNUMBER(I1021),H1021&gt;0),I1021/H1021,IF($B1021=$B1020,IF(J1020=0,1,J1020),1))</f>
        <v>0.768814638027049</v>
      </c>
      <c r="K1021" s="30" t="n">
        <f aca="false">IF(AND(ISNUMBER(I1021),H1021&gt;0),I1021,H1021*J1021)</f>
        <v>0</v>
      </c>
      <c r="L1021" s="28" t="n">
        <v>0</v>
      </c>
      <c r="M1021" s="28"/>
      <c r="N1021" s="29" t="n">
        <f aca="false">IF(AND(ISNUMBER(M1021),L1021&gt;0),M1021/L1021,IF($B1021=$B1020,IF(N1020=0,1,N1020),1))</f>
        <v>2.83018867924528</v>
      </c>
      <c r="O1021" s="30" t="n">
        <f aca="false">IF(AND(ISNUMBER(M1021),L1021&gt;0),M1021,L1021*N1021)</f>
        <v>0</v>
      </c>
      <c r="P1021" s="28" t="n">
        <v>0</v>
      </c>
      <c r="Q1021" s="28"/>
      <c r="R1021" s="29" t="n">
        <f aca="false">IF(AND(ISNUMBER(Q1021),P1021&gt;0),Q1021/P1021,IF($B1021=$B1020,IF(R1020=0,1,R1020),1))</f>
        <v>0.79734219269103</v>
      </c>
      <c r="S1021" s="30" t="n">
        <f aca="false">IF(AND(ISNUMBER(Q1021),P1021&gt;0),Q1021,P1021*R1021)</f>
        <v>0</v>
      </c>
      <c r="T1021" s="31" t="n">
        <f aca="false">DAY(EOMONTH(C1021,0))</f>
        <v>31</v>
      </c>
    </row>
    <row r="1022" customFormat="false" ht="15" hidden="false" customHeight="false" outlineLevel="0" collapsed="false">
      <c r="A1022" s="26" t="s">
        <v>89</v>
      </c>
      <c r="B1022" s="26" t="s">
        <v>54</v>
      </c>
      <c r="C1022" s="27" t="n">
        <v>39814</v>
      </c>
      <c r="D1022" s="28" t="n">
        <v>0</v>
      </c>
      <c r="E1022" s="28"/>
      <c r="F1022" s="29" t="n">
        <f aca="false">IF(AND(ISNUMBER(E1022),D1022&gt;0),E1022/D1022,IF($B1022=$B1021,IF(F1021=0,1,F1021),1))</f>
        <v>0.79734219269103</v>
      </c>
      <c r="G1022" s="30" t="n">
        <f aca="false">IF(AND(ISNUMBER(E1022),D1022&gt;0),E1022,D1022*F1022)</f>
        <v>0</v>
      </c>
      <c r="H1022" s="28" t="n">
        <v>0</v>
      </c>
      <c r="I1022" s="28"/>
      <c r="J1022" s="29" t="n">
        <f aca="false">IF(AND(ISNUMBER(I1022),H1022&gt;0),I1022/H1022,IF($B1022=$B1021,IF(J1021=0,1,J1021),1))</f>
        <v>0.768814638027049</v>
      </c>
      <c r="K1022" s="30" t="n">
        <f aca="false">IF(AND(ISNUMBER(I1022),H1022&gt;0),I1022,H1022*J1022)</f>
        <v>0</v>
      </c>
      <c r="L1022" s="28" t="n">
        <v>0</v>
      </c>
      <c r="M1022" s="28"/>
      <c r="N1022" s="29" t="n">
        <f aca="false">IF(AND(ISNUMBER(M1022),L1022&gt;0),M1022/L1022,IF($B1022=$B1021,IF(N1021=0,1,N1021),1))</f>
        <v>2.83018867924528</v>
      </c>
      <c r="O1022" s="30" t="n">
        <f aca="false">IF(AND(ISNUMBER(M1022),L1022&gt;0),M1022,L1022*N1022)</f>
        <v>0</v>
      </c>
      <c r="P1022" s="28" t="n">
        <v>0</v>
      </c>
      <c r="Q1022" s="28"/>
      <c r="R1022" s="29" t="n">
        <f aca="false">IF(AND(ISNUMBER(Q1022),P1022&gt;0),Q1022/P1022,IF($B1022=$B1021,IF(R1021=0,1,R1021),1))</f>
        <v>0.79734219269103</v>
      </c>
      <c r="S1022" s="30" t="n">
        <f aca="false">IF(AND(ISNUMBER(Q1022),P1022&gt;0),Q1022,P1022*R1022)</f>
        <v>0</v>
      </c>
      <c r="T1022" s="31" t="n">
        <f aca="false">DAY(EOMONTH(C1022,0))</f>
        <v>31</v>
      </c>
    </row>
    <row r="1023" customFormat="false" ht="15" hidden="false" customHeight="false" outlineLevel="0" collapsed="false">
      <c r="A1023" s="26" t="s">
        <v>89</v>
      </c>
      <c r="B1023" s="26" t="s">
        <v>54</v>
      </c>
      <c r="C1023" s="27" t="n">
        <v>39845</v>
      </c>
      <c r="D1023" s="28" t="n">
        <v>17.4</v>
      </c>
      <c r="E1023" s="28"/>
      <c r="F1023" s="29" t="n">
        <f aca="false">IF(AND(ISNUMBER(E1023),D1023&gt;0),E1023/D1023,IF($B1023=$B1022,IF(F1022=0,1,F1022),1))</f>
        <v>0.79734219269103</v>
      </c>
      <c r="G1023" s="30" t="n">
        <f aca="false">IF(AND(ISNUMBER(E1023),D1023&gt;0),E1023,D1023*F1023)</f>
        <v>13.8737541528239</v>
      </c>
      <c r="H1023" s="28" t="n">
        <v>3132</v>
      </c>
      <c r="I1023" s="28"/>
      <c r="J1023" s="29" t="n">
        <f aca="false">IF(AND(ISNUMBER(I1023),H1023&gt;0),I1023/H1023,IF($B1023=$B1022,IF(J1022=0,1,J1022),1))</f>
        <v>0.768814638027049</v>
      </c>
      <c r="K1023" s="30" t="n">
        <f aca="false">IF(AND(ISNUMBER(I1023),H1023&gt;0),I1023,H1023*J1023)</f>
        <v>2407.92744630072</v>
      </c>
      <c r="L1023" s="28" t="n">
        <v>0</v>
      </c>
      <c r="M1023" s="28"/>
      <c r="N1023" s="29" t="n">
        <f aca="false">IF(AND(ISNUMBER(M1023),L1023&gt;0),M1023/L1023,IF($B1023=$B1022,IF(N1022=0,1,N1022),1))</f>
        <v>2.83018867924528</v>
      </c>
      <c r="O1023" s="30" t="n">
        <f aca="false">IF(AND(ISNUMBER(M1023),L1023&gt;0),M1023,L1023*N1023)</f>
        <v>0</v>
      </c>
      <c r="P1023" s="28" t="n">
        <v>17.4</v>
      </c>
      <c r="Q1023" s="28"/>
      <c r="R1023" s="29" t="n">
        <f aca="false">IF(AND(ISNUMBER(Q1023),P1023&gt;0),Q1023/P1023,IF($B1023=$B1022,IF(R1022=0,1,R1022),1))</f>
        <v>0.79734219269103</v>
      </c>
      <c r="S1023" s="30" t="n">
        <f aca="false">IF(AND(ISNUMBER(Q1023),P1023&gt;0),Q1023,P1023*R1023)</f>
        <v>13.8737541528239</v>
      </c>
      <c r="T1023" s="31" t="n">
        <f aca="false">DAY(EOMONTH(C1023,0))</f>
        <v>28</v>
      </c>
    </row>
    <row r="1024" customFormat="false" ht="15" hidden="false" customHeight="false" outlineLevel="0" collapsed="false">
      <c r="A1024" s="26" t="s">
        <v>89</v>
      </c>
      <c r="B1024" s="26" t="s">
        <v>54</v>
      </c>
      <c r="C1024" s="27" t="n">
        <v>39873</v>
      </c>
      <c r="D1024" s="28" t="n">
        <v>0</v>
      </c>
      <c r="E1024" s="28"/>
      <c r="F1024" s="29" t="n">
        <f aca="false">IF(AND(ISNUMBER(E1024),D1024&gt;0),E1024/D1024,IF($B1024=$B1023,IF(F1023=0,1,F1023),1))</f>
        <v>0.79734219269103</v>
      </c>
      <c r="G1024" s="30" t="n">
        <f aca="false">IF(AND(ISNUMBER(E1024),D1024&gt;0),E1024,D1024*F1024)</f>
        <v>0</v>
      </c>
      <c r="H1024" s="28" t="n">
        <v>0</v>
      </c>
      <c r="I1024" s="28"/>
      <c r="J1024" s="29" t="n">
        <f aca="false">IF(AND(ISNUMBER(I1024),H1024&gt;0),I1024/H1024,IF($B1024=$B1023,IF(J1023=0,1,J1023),1))</f>
        <v>0.768814638027049</v>
      </c>
      <c r="K1024" s="30" t="n">
        <f aca="false">IF(AND(ISNUMBER(I1024),H1024&gt;0),I1024,H1024*J1024)</f>
        <v>0</v>
      </c>
      <c r="L1024" s="28" t="n">
        <v>0</v>
      </c>
      <c r="M1024" s="28"/>
      <c r="N1024" s="29" t="n">
        <f aca="false">IF(AND(ISNUMBER(M1024),L1024&gt;0),M1024/L1024,IF($B1024=$B1023,IF(N1023=0,1,N1023),1))</f>
        <v>2.83018867924528</v>
      </c>
      <c r="O1024" s="30" t="n">
        <f aca="false">IF(AND(ISNUMBER(M1024),L1024&gt;0),M1024,L1024*N1024)</f>
        <v>0</v>
      </c>
      <c r="P1024" s="28" t="n">
        <v>0</v>
      </c>
      <c r="Q1024" s="28"/>
      <c r="R1024" s="29" t="n">
        <f aca="false">IF(AND(ISNUMBER(Q1024),P1024&gt;0),Q1024/P1024,IF($B1024=$B1023,IF(R1023=0,1,R1023),1))</f>
        <v>0.79734219269103</v>
      </c>
      <c r="S1024" s="30" t="n">
        <f aca="false">IF(AND(ISNUMBER(Q1024),P1024&gt;0),Q1024,P1024*R1024)</f>
        <v>0</v>
      </c>
      <c r="T1024" s="31" t="n">
        <f aca="false">DAY(EOMONTH(C1024,0))</f>
        <v>31</v>
      </c>
    </row>
    <row r="1025" customFormat="false" ht="15" hidden="false" customHeight="false" outlineLevel="0" collapsed="false">
      <c r="A1025" s="26" t="s">
        <v>89</v>
      </c>
      <c r="B1025" s="26" t="s">
        <v>54</v>
      </c>
      <c r="C1025" s="27" t="n">
        <v>39904</v>
      </c>
      <c r="D1025" s="28" t="n">
        <v>0</v>
      </c>
      <c r="E1025" s="28"/>
      <c r="F1025" s="29" t="n">
        <f aca="false">IF(AND(ISNUMBER(E1025),D1025&gt;0),E1025/D1025,IF($B1025=$B1024,IF(F1024=0,1,F1024),1))</f>
        <v>0.79734219269103</v>
      </c>
      <c r="G1025" s="30" t="n">
        <f aca="false">IF(AND(ISNUMBER(E1025),D1025&gt;0),E1025,D1025*F1025)</f>
        <v>0</v>
      </c>
      <c r="H1025" s="28" t="n">
        <v>0</v>
      </c>
      <c r="I1025" s="28"/>
      <c r="J1025" s="29" t="n">
        <f aca="false">IF(AND(ISNUMBER(I1025),H1025&gt;0),I1025/H1025,IF($B1025=$B1024,IF(J1024=0,1,J1024),1))</f>
        <v>0.768814638027049</v>
      </c>
      <c r="K1025" s="30" t="n">
        <f aca="false">IF(AND(ISNUMBER(I1025),H1025&gt;0),I1025,H1025*J1025)</f>
        <v>0</v>
      </c>
      <c r="L1025" s="28" t="n">
        <v>0</v>
      </c>
      <c r="M1025" s="28"/>
      <c r="N1025" s="29" t="n">
        <f aca="false">IF(AND(ISNUMBER(M1025),L1025&gt;0),M1025/L1025,IF($B1025=$B1024,IF(N1024=0,1,N1024),1))</f>
        <v>2.83018867924528</v>
      </c>
      <c r="O1025" s="30" t="n">
        <f aca="false">IF(AND(ISNUMBER(M1025),L1025&gt;0),M1025,L1025*N1025)</f>
        <v>0</v>
      </c>
      <c r="P1025" s="28" t="n">
        <v>0</v>
      </c>
      <c r="Q1025" s="28"/>
      <c r="R1025" s="29" t="n">
        <f aca="false">IF(AND(ISNUMBER(Q1025),P1025&gt;0),Q1025/P1025,IF($B1025=$B1024,IF(R1024=0,1,R1024),1))</f>
        <v>0.79734219269103</v>
      </c>
      <c r="S1025" s="30" t="n">
        <f aca="false">IF(AND(ISNUMBER(Q1025),P1025&gt;0),Q1025,P1025*R1025)</f>
        <v>0</v>
      </c>
      <c r="T1025" s="31" t="n">
        <f aca="false">DAY(EOMONTH(C1025,0))</f>
        <v>30</v>
      </c>
    </row>
    <row r="1026" customFormat="false" ht="15" hidden="false" customHeight="false" outlineLevel="0" collapsed="false">
      <c r="A1026" s="26" t="s">
        <v>89</v>
      </c>
      <c r="B1026" s="26" t="s">
        <v>54</v>
      </c>
      <c r="C1026" s="27" t="n">
        <v>39934</v>
      </c>
      <c r="D1026" s="28" t="n">
        <v>0</v>
      </c>
      <c r="E1026" s="28"/>
      <c r="F1026" s="29" t="n">
        <f aca="false">IF(AND(ISNUMBER(E1026),D1026&gt;0),E1026/D1026,IF($B1026=$B1025,IF(F1025=0,1,F1025),1))</f>
        <v>0.79734219269103</v>
      </c>
      <c r="G1026" s="30" t="n">
        <f aca="false">IF(AND(ISNUMBER(E1026),D1026&gt;0),E1026,D1026*F1026)</f>
        <v>0</v>
      </c>
      <c r="H1026" s="28" t="n">
        <v>0</v>
      </c>
      <c r="I1026" s="28"/>
      <c r="J1026" s="29" t="n">
        <f aca="false">IF(AND(ISNUMBER(I1026),H1026&gt;0),I1026/H1026,IF($B1026=$B1025,IF(J1025=0,1,J1025),1))</f>
        <v>0.768814638027049</v>
      </c>
      <c r="K1026" s="30" t="n">
        <f aca="false">IF(AND(ISNUMBER(I1026),H1026&gt;0),I1026,H1026*J1026)</f>
        <v>0</v>
      </c>
      <c r="L1026" s="28" t="n">
        <v>0</v>
      </c>
      <c r="M1026" s="28"/>
      <c r="N1026" s="29" t="n">
        <f aca="false">IF(AND(ISNUMBER(M1026),L1026&gt;0),M1026/L1026,IF($B1026=$B1025,IF(N1025=0,1,N1025),1))</f>
        <v>2.83018867924528</v>
      </c>
      <c r="O1026" s="30" t="n">
        <f aca="false">IF(AND(ISNUMBER(M1026),L1026&gt;0),M1026,L1026*N1026)</f>
        <v>0</v>
      </c>
      <c r="P1026" s="28" t="n">
        <v>0</v>
      </c>
      <c r="Q1026" s="28"/>
      <c r="R1026" s="29" t="n">
        <f aca="false">IF(AND(ISNUMBER(Q1026),P1026&gt;0),Q1026/P1026,IF($B1026=$B1025,IF(R1025=0,1,R1025),1))</f>
        <v>0.79734219269103</v>
      </c>
      <c r="S1026" s="30" t="n">
        <f aca="false">IF(AND(ISNUMBER(Q1026),P1026&gt;0),Q1026,P1026*R1026)</f>
        <v>0</v>
      </c>
      <c r="T1026" s="31" t="n">
        <f aca="false">DAY(EOMONTH(C1026,0))</f>
        <v>31</v>
      </c>
    </row>
    <row r="1027" customFormat="false" ht="15" hidden="false" customHeight="false" outlineLevel="0" collapsed="false">
      <c r="A1027" s="26" t="s">
        <v>89</v>
      </c>
      <c r="B1027" s="26" t="s">
        <v>54</v>
      </c>
      <c r="C1027" s="27" t="n">
        <v>39965</v>
      </c>
      <c r="D1027" s="28" t="n">
        <v>15.6</v>
      </c>
      <c r="E1027" s="28"/>
      <c r="F1027" s="29" t="n">
        <f aca="false">IF(AND(ISNUMBER(E1027),D1027&gt;0),E1027/D1027,IF($B1027=$B1026,IF(F1026=0,1,F1026),1))</f>
        <v>0.79734219269103</v>
      </c>
      <c r="G1027" s="30" t="n">
        <f aca="false">IF(AND(ISNUMBER(E1027),D1027&gt;0),E1027,D1027*F1027)</f>
        <v>12.4385382059801</v>
      </c>
      <c r="H1027" s="28" t="n">
        <v>2275</v>
      </c>
      <c r="I1027" s="28"/>
      <c r="J1027" s="29" t="n">
        <f aca="false">IF(AND(ISNUMBER(I1027),H1027&gt;0),I1027/H1027,IF($B1027=$B1026,IF(J1026=0,1,J1026),1))</f>
        <v>0.768814638027049</v>
      </c>
      <c r="K1027" s="30" t="n">
        <f aca="false">IF(AND(ISNUMBER(I1027),H1027&gt;0),I1027,H1027*J1027)</f>
        <v>1749.05330151154</v>
      </c>
      <c r="L1027" s="28" t="n">
        <v>0</v>
      </c>
      <c r="M1027" s="28"/>
      <c r="N1027" s="29" t="n">
        <f aca="false">IF(AND(ISNUMBER(M1027),L1027&gt;0),M1027/L1027,IF($B1027=$B1026,IF(N1026=0,1,N1026),1))</f>
        <v>2.83018867924528</v>
      </c>
      <c r="O1027" s="30" t="n">
        <f aca="false">IF(AND(ISNUMBER(M1027),L1027&gt;0),M1027,L1027*N1027)</f>
        <v>0</v>
      </c>
      <c r="P1027" s="28" t="n">
        <v>15.6</v>
      </c>
      <c r="Q1027" s="28"/>
      <c r="R1027" s="29" t="n">
        <f aca="false">IF(AND(ISNUMBER(Q1027),P1027&gt;0),Q1027/P1027,IF($B1027=$B1026,IF(R1026=0,1,R1026),1))</f>
        <v>0.79734219269103</v>
      </c>
      <c r="S1027" s="30" t="n">
        <f aca="false">IF(AND(ISNUMBER(Q1027),P1027&gt;0),Q1027,P1027*R1027)</f>
        <v>12.4385382059801</v>
      </c>
      <c r="T1027" s="31" t="n">
        <f aca="false">DAY(EOMONTH(C1027,0))</f>
        <v>30</v>
      </c>
    </row>
    <row r="1028" customFormat="false" ht="15" hidden="false" customHeight="false" outlineLevel="0" collapsed="false">
      <c r="A1028" s="26" t="s">
        <v>89</v>
      </c>
      <c r="B1028" s="26" t="s">
        <v>54</v>
      </c>
      <c r="C1028" s="27" t="n">
        <v>39995</v>
      </c>
      <c r="D1028" s="28" t="n">
        <v>0</v>
      </c>
      <c r="E1028" s="28"/>
      <c r="F1028" s="29" t="n">
        <f aca="false">IF(AND(ISNUMBER(E1028),D1028&gt;0),E1028/D1028,IF($B1028=$B1027,IF(F1027=0,1,F1027),1))</f>
        <v>0.79734219269103</v>
      </c>
      <c r="G1028" s="30" t="n">
        <f aca="false">IF(AND(ISNUMBER(E1028),D1028&gt;0),E1028,D1028*F1028)</f>
        <v>0</v>
      </c>
      <c r="H1028" s="28" t="n">
        <v>0</v>
      </c>
      <c r="I1028" s="28"/>
      <c r="J1028" s="29" t="n">
        <f aca="false">IF(AND(ISNUMBER(I1028),H1028&gt;0),I1028/H1028,IF($B1028=$B1027,IF(J1027=0,1,J1027),1))</f>
        <v>0.768814638027049</v>
      </c>
      <c r="K1028" s="30" t="n">
        <f aca="false">IF(AND(ISNUMBER(I1028),H1028&gt;0),I1028,H1028*J1028)</f>
        <v>0</v>
      </c>
      <c r="L1028" s="28" t="n">
        <v>0</v>
      </c>
      <c r="M1028" s="28"/>
      <c r="N1028" s="29" t="n">
        <f aca="false">IF(AND(ISNUMBER(M1028),L1028&gt;0),M1028/L1028,IF($B1028=$B1027,IF(N1027=0,1,N1027),1))</f>
        <v>2.83018867924528</v>
      </c>
      <c r="O1028" s="30" t="n">
        <f aca="false">IF(AND(ISNUMBER(M1028),L1028&gt;0),M1028,L1028*N1028)</f>
        <v>0</v>
      </c>
      <c r="P1028" s="28" t="n">
        <v>0</v>
      </c>
      <c r="Q1028" s="28"/>
      <c r="R1028" s="29" t="n">
        <f aca="false">IF(AND(ISNUMBER(Q1028),P1028&gt;0),Q1028/P1028,IF($B1028=$B1027,IF(R1027=0,1,R1027),1))</f>
        <v>0.79734219269103</v>
      </c>
      <c r="S1028" s="30" t="n">
        <f aca="false">IF(AND(ISNUMBER(Q1028),P1028&gt;0),Q1028,P1028*R1028)</f>
        <v>0</v>
      </c>
      <c r="T1028" s="31" t="n">
        <f aca="false">DAY(EOMONTH(C1028,0))</f>
        <v>31</v>
      </c>
    </row>
    <row r="1029" customFormat="false" ht="15" hidden="false" customHeight="false" outlineLevel="0" collapsed="false">
      <c r="A1029" s="26" t="s">
        <v>89</v>
      </c>
      <c r="B1029" s="26" t="s">
        <v>54</v>
      </c>
      <c r="C1029" s="27" t="n">
        <v>40026</v>
      </c>
      <c r="D1029" s="28" t="n">
        <v>0</v>
      </c>
      <c r="E1029" s="28"/>
      <c r="F1029" s="29" t="n">
        <f aca="false">IF(AND(ISNUMBER(E1029),D1029&gt;0),E1029/D1029,IF($B1029=$B1028,IF(F1028=0,1,F1028),1))</f>
        <v>0.79734219269103</v>
      </c>
      <c r="G1029" s="30" t="n">
        <f aca="false">IF(AND(ISNUMBER(E1029),D1029&gt;0),E1029,D1029*F1029)</f>
        <v>0</v>
      </c>
      <c r="H1029" s="28" t="n">
        <v>0</v>
      </c>
      <c r="I1029" s="28"/>
      <c r="J1029" s="29" t="n">
        <f aca="false">IF(AND(ISNUMBER(I1029),H1029&gt;0),I1029/H1029,IF($B1029=$B1028,IF(J1028=0,1,J1028),1))</f>
        <v>0.768814638027049</v>
      </c>
      <c r="K1029" s="30" t="n">
        <f aca="false">IF(AND(ISNUMBER(I1029),H1029&gt;0),I1029,H1029*J1029)</f>
        <v>0</v>
      </c>
      <c r="L1029" s="28" t="n">
        <v>0</v>
      </c>
      <c r="M1029" s="28"/>
      <c r="N1029" s="29" t="n">
        <f aca="false">IF(AND(ISNUMBER(M1029),L1029&gt;0),M1029/L1029,IF($B1029=$B1028,IF(N1028=0,1,N1028),1))</f>
        <v>2.83018867924528</v>
      </c>
      <c r="O1029" s="30" t="n">
        <f aca="false">IF(AND(ISNUMBER(M1029),L1029&gt;0),M1029,L1029*N1029)</f>
        <v>0</v>
      </c>
      <c r="P1029" s="28" t="n">
        <v>0</v>
      </c>
      <c r="Q1029" s="28"/>
      <c r="R1029" s="29" t="n">
        <f aca="false">IF(AND(ISNUMBER(Q1029),P1029&gt;0),Q1029/P1029,IF($B1029=$B1028,IF(R1028=0,1,R1028),1))</f>
        <v>0.79734219269103</v>
      </c>
      <c r="S1029" s="30" t="n">
        <f aca="false">IF(AND(ISNUMBER(Q1029),P1029&gt;0),Q1029,P1029*R1029)</f>
        <v>0</v>
      </c>
      <c r="T1029" s="31" t="n">
        <f aca="false">DAY(EOMONTH(C1029,0))</f>
        <v>31</v>
      </c>
    </row>
    <row r="1030" customFormat="false" ht="15" hidden="false" customHeight="false" outlineLevel="0" collapsed="false">
      <c r="A1030" s="26" t="s">
        <v>89</v>
      </c>
      <c r="B1030" s="26" t="s">
        <v>54</v>
      </c>
      <c r="C1030" s="27" t="n">
        <v>40057</v>
      </c>
      <c r="D1030" s="28" t="n">
        <v>0</v>
      </c>
      <c r="E1030" s="28"/>
      <c r="F1030" s="29" t="n">
        <f aca="false">IF(AND(ISNUMBER(E1030),D1030&gt;0),E1030/D1030,IF($B1030=$B1029,IF(F1029=0,1,F1029),1))</f>
        <v>0.79734219269103</v>
      </c>
      <c r="G1030" s="30" t="n">
        <f aca="false">IF(AND(ISNUMBER(E1030),D1030&gt;0),E1030,D1030*F1030)</f>
        <v>0</v>
      </c>
      <c r="H1030" s="28" t="n">
        <v>0</v>
      </c>
      <c r="I1030" s="28"/>
      <c r="J1030" s="29" t="n">
        <f aca="false">IF(AND(ISNUMBER(I1030),H1030&gt;0),I1030/H1030,IF($B1030=$B1029,IF(J1029=0,1,J1029),1))</f>
        <v>0.768814638027049</v>
      </c>
      <c r="K1030" s="30" t="n">
        <f aca="false">IF(AND(ISNUMBER(I1030),H1030&gt;0),I1030,H1030*J1030)</f>
        <v>0</v>
      </c>
      <c r="L1030" s="28" t="n">
        <v>0</v>
      </c>
      <c r="M1030" s="28"/>
      <c r="N1030" s="29" t="n">
        <f aca="false">IF(AND(ISNUMBER(M1030),L1030&gt;0),M1030/L1030,IF($B1030=$B1029,IF(N1029=0,1,N1029),1))</f>
        <v>2.83018867924528</v>
      </c>
      <c r="O1030" s="30" t="n">
        <f aca="false">IF(AND(ISNUMBER(M1030),L1030&gt;0),M1030,L1030*N1030)</f>
        <v>0</v>
      </c>
      <c r="P1030" s="28" t="n">
        <v>0</v>
      </c>
      <c r="Q1030" s="28"/>
      <c r="R1030" s="29" t="n">
        <f aca="false">IF(AND(ISNUMBER(Q1030),P1030&gt;0),Q1030/P1030,IF($B1030=$B1029,IF(R1029=0,1,R1029),1))</f>
        <v>0.79734219269103</v>
      </c>
      <c r="S1030" s="30" t="n">
        <f aca="false">IF(AND(ISNUMBER(Q1030),P1030&gt;0),Q1030,P1030*R1030)</f>
        <v>0</v>
      </c>
      <c r="T1030" s="31" t="n">
        <f aca="false">DAY(EOMONTH(C1030,0))</f>
        <v>30</v>
      </c>
    </row>
    <row r="1031" customFormat="false" ht="15" hidden="false" customHeight="false" outlineLevel="0" collapsed="false">
      <c r="A1031" s="26" t="s">
        <v>89</v>
      </c>
      <c r="B1031" s="26" t="s">
        <v>54</v>
      </c>
      <c r="C1031" s="27" t="n">
        <v>40087</v>
      </c>
      <c r="D1031" s="28" t="n">
        <v>0</v>
      </c>
      <c r="E1031" s="28"/>
      <c r="F1031" s="29" t="n">
        <f aca="false">IF(AND(ISNUMBER(E1031),D1031&gt;0),E1031/D1031,IF($B1031=$B1030,IF(F1030=0,1,F1030),1))</f>
        <v>0.79734219269103</v>
      </c>
      <c r="G1031" s="30" t="n">
        <f aca="false">IF(AND(ISNUMBER(E1031),D1031&gt;0),E1031,D1031*F1031)</f>
        <v>0</v>
      </c>
      <c r="H1031" s="28" t="n">
        <v>0</v>
      </c>
      <c r="I1031" s="28"/>
      <c r="J1031" s="29" t="n">
        <f aca="false">IF(AND(ISNUMBER(I1031),H1031&gt;0),I1031/H1031,IF($B1031=$B1030,IF(J1030=0,1,J1030),1))</f>
        <v>0.768814638027049</v>
      </c>
      <c r="K1031" s="30" t="n">
        <f aca="false">IF(AND(ISNUMBER(I1031),H1031&gt;0),I1031,H1031*J1031)</f>
        <v>0</v>
      </c>
      <c r="L1031" s="28" t="n">
        <v>0</v>
      </c>
      <c r="M1031" s="28"/>
      <c r="N1031" s="29" t="n">
        <f aca="false">IF(AND(ISNUMBER(M1031),L1031&gt;0),M1031/L1031,IF($B1031=$B1030,IF(N1030=0,1,N1030),1))</f>
        <v>2.83018867924528</v>
      </c>
      <c r="O1031" s="30" t="n">
        <f aca="false">IF(AND(ISNUMBER(M1031),L1031&gt;0),M1031,L1031*N1031)</f>
        <v>0</v>
      </c>
      <c r="P1031" s="28" t="n">
        <v>0</v>
      </c>
      <c r="Q1031" s="28"/>
      <c r="R1031" s="29" t="n">
        <f aca="false">IF(AND(ISNUMBER(Q1031),P1031&gt;0),Q1031/P1031,IF($B1031=$B1030,IF(R1030=0,1,R1030),1))</f>
        <v>0.79734219269103</v>
      </c>
      <c r="S1031" s="30" t="n">
        <f aca="false">IF(AND(ISNUMBER(Q1031),P1031&gt;0),Q1031,P1031*R1031)</f>
        <v>0</v>
      </c>
      <c r="T1031" s="31" t="n">
        <f aca="false">DAY(EOMONTH(C1031,0))</f>
        <v>31</v>
      </c>
    </row>
    <row r="1032" customFormat="false" ht="15" hidden="false" customHeight="false" outlineLevel="0" collapsed="false">
      <c r="A1032" s="26" t="s">
        <v>89</v>
      </c>
      <c r="B1032" s="26" t="s">
        <v>54</v>
      </c>
      <c r="C1032" s="27" t="n">
        <v>40118</v>
      </c>
      <c r="D1032" s="28" t="n">
        <v>0</v>
      </c>
      <c r="E1032" s="28"/>
      <c r="F1032" s="29" t="n">
        <f aca="false">IF(AND(ISNUMBER(E1032),D1032&gt;0),E1032/D1032,IF($B1032=$B1031,IF(F1031=0,1,F1031),1))</f>
        <v>0.79734219269103</v>
      </c>
      <c r="G1032" s="30" t="n">
        <f aca="false">IF(AND(ISNUMBER(E1032),D1032&gt;0),E1032,D1032*F1032)</f>
        <v>0</v>
      </c>
      <c r="H1032" s="28" t="n">
        <v>0</v>
      </c>
      <c r="I1032" s="28"/>
      <c r="J1032" s="29" t="n">
        <f aca="false">IF(AND(ISNUMBER(I1032),H1032&gt;0),I1032/H1032,IF($B1032=$B1031,IF(J1031=0,1,J1031),1))</f>
        <v>0.768814638027049</v>
      </c>
      <c r="K1032" s="30" t="n">
        <f aca="false">IF(AND(ISNUMBER(I1032),H1032&gt;0),I1032,H1032*J1032)</f>
        <v>0</v>
      </c>
      <c r="L1032" s="28" t="n">
        <v>0</v>
      </c>
      <c r="M1032" s="28"/>
      <c r="N1032" s="29" t="n">
        <f aca="false">IF(AND(ISNUMBER(M1032),L1032&gt;0),M1032/L1032,IF($B1032=$B1031,IF(N1031=0,1,N1031),1))</f>
        <v>2.83018867924528</v>
      </c>
      <c r="O1032" s="30" t="n">
        <f aca="false">IF(AND(ISNUMBER(M1032),L1032&gt;0),M1032,L1032*N1032)</f>
        <v>0</v>
      </c>
      <c r="P1032" s="28" t="n">
        <v>0</v>
      </c>
      <c r="Q1032" s="28"/>
      <c r="R1032" s="29" t="n">
        <f aca="false">IF(AND(ISNUMBER(Q1032),P1032&gt;0),Q1032/P1032,IF($B1032=$B1031,IF(R1031=0,1,R1031),1))</f>
        <v>0.79734219269103</v>
      </c>
      <c r="S1032" s="30" t="n">
        <f aca="false">IF(AND(ISNUMBER(Q1032),P1032&gt;0),Q1032,P1032*R1032)</f>
        <v>0</v>
      </c>
      <c r="T1032" s="31" t="n">
        <f aca="false">DAY(EOMONTH(C1032,0))</f>
        <v>30</v>
      </c>
    </row>
    <row r="1033" customFormat="false" ht="15" hidden="false" customHeight="false" outlineLevel="0" collapsed="false">
      <c r="A1033" s="26" t="s">
        <v>89</v>
      </c>
      <c r="B1033" s="26" t="s">
        <v>54</v>
      </c>
      <c r="C1033" s="27" t="n">
        <v>40148</v>
      </c>
      <c r="D1033" s="28" t="n">
        <v>0</v>
      </c>
      <c r="E1033" s="28"/>
      <c r="F1033" s="29" t="n">
        <f aca="false">IF(AND(ISNUMBER(E1033),D1033&gt;0),E1033/D1033,IF($B1033=$B1032,IF(F1032=0,1,F1032),1))</f>
        <v>0.79734219269103</v>
      </c>
      <c r="G1033" s="30" t="n">
        <f aca="false">IF(AND(ISNUMBER(E1033),D1033&gt;0),E1033,D1033*F1033)</f>
        <v>0</v>
      </c>
      <c r="H1033" s="28" t="n">
        <v>0</v>
      </c>
      <c r="I1033" s="28"/>
      <c r="J1033" s="29" t="n">
        <f aca="false">IF(AND(ISNUMBER(I1033),H1033&gt;0),I1033/H1033,IF($B1033=$B1032,IF(J1032=0,1,J1032),1))</f>
        <v>0.768814638027049</v>
      </c>
      <c r="K1033" s="30" t="n">
        <f aca="false">IF(AND(ISNUMBER(I1033),H1033&gt;0),I1033,H1033*J1033)</f>
        <v>0</v>
      </c>
      <c r="L1033" s="28" t="n">
        <v>0</v>
      </c>
      <c r="M1033" s="28"/>
      <c r="N1033" s="29" t="n">
        <f aca="false">IF(AND(ISNUMBER(M1033),L1033&gt;0),M1033/L1033,IF($B1033=$B1032,IF(N1032=0,1,N1032),1))</f>
        <v>2.83018867924528</v>
      </c>
      <c r="O1033" s="30" t="n">
        <f aca="false">IF(AND(ISNUMBER(M1033),L1033&gt;0),M1033,L1033*N1033)</f>
        <v>0</v>
      </c>
      <c r="P1033" s="28" t="n">
        <v>0</v>
      </c>
      <c r="Q1033" s="28"/>
      <c r="R1033" s="29" t="n">
        <f aca="false">IF(AND(ISNUMBER(Q1033),P1033&gt;0),Q1033/P1033,IF($B1033=$B1032,IF(R1032=0,1,R1032),1))</f>
        <v>0.79734219269103</v>
      </c>
      <c r="S1033" s="30" t="n">
        <f aca="false">IF(AND(ISNUMBER(Q1033),P1033&gt;0),Q1033,P1033*R1033)</f>
        <v>0</v>
      </c>
      <c r="T1033" s="31" t="n">
        <f aca="false">DAY(EOMONTH(C1033,0))</f>
        <v>31</v>
      </c>
    </row>
    <row r="1034" customFormat="false" ht="15" hidden="false" customHeight="false" outlineLevel="0" collapsed="false">
      <c r="A1034" s="26" t="s">
        <v>89</v>
      </c>
      <c r="B1034" s="26" t="s">
        <v>54</v>
      </c>
      <c r="C1034" s="27" t="n">
        <v>40179</v>
      </c>
      <c r="D1034" s="28" t="n">
        <v>0</v>
      </c>
      <c r="E1034" s="28"/>
      <c r="F1034" s="29" t="n">
        <f aca="false">IF(AND(ISNUMBER(E1034),D1034&gt;0),E1034/D1034,IF($B1034=$B1033,IF(F1033=0,1,F1033),1))</f>
        <v>0.79734219269103</v>
      </c>
      <c r="G1034" s="30" t="n">
        <f aca="false">IF(AND(ISNUMBER(E1034),D1034&gt;0),E1034,D1034*F1034)</f>
        <v>0</v>
      </c>
      <c r="H1034" s="28" t="n">
        <v>0</v>
      </c>
      <c r="I1034" s="28"/>
      <c r="J1034" s="29" t="n">
        <f aca="false">IF(AND(ISNUMBER(I1034),H1034&gt;0),I1034/H1034,IF($B1034=$B1033,IF(J1033=0,1,J1033),1))</f>
        <v>0.768814638027049</v>
      </c>
      <c r="K1034" s="30" t="n">
        <f aca="false">IF(AND(ISNUMBER(I1034),H1034&gt;0),I1034,H1034*J1034)</f>
        <v>0</v>
      </c>
      <c r="L1034" s="28" t="n">
        <v>0</v>
      </c>
      <c r="M1034" s="28"/>
      <c r="N1034" s="29" t="n">
        <f aca="false">IF(AND(ISNUMBER(M1034),L1034&gt;0),M1034/L1034,IF($B1034=$B1033,IF(N1033=0,1,N1033),1))</f>
        <v>2.83018867924528</v>
      </c>
      <c r="O1034" s="30" t="n">
        <f aca="false">IF(AND(ISNUMBER(M1034),L1034&gt;0),M1034,L1034*N1034)</f>
        <v>0</v>
      </c>
      <c r="P1034" s="28" t="n">
        <v>0</v>
      </c>
      <c r="Q1034" s="28"/>
      <c r="R1034" s="29" t="n">
        <f aca="false">IF(AND(ISNUMBER(Q1034),P1034&gt;0),Q1034/P1034,IF($B1034=$B1033,IF(R1033=0,1,R1033),1))</f>
        <v>0.79734219269103</v>
      </c>
      <c r="S1034" s="30" t="n">
        <f aca="false">IF(AND(ISNUMBER(Q1034),P1034&gt;0),Q1034,P1034*R1034)</f>
        <v>0</v>
      </c>
      <c r="T1034" s="31" t="n">
        <f aca="false">DAY(EOMONTH(C1034,0))</f>
        <v>31</v>
      </c>
    </row>
    <row r="1035" customFormat="false" ht="15" hidden="false" customHeight="false" outlineLevel="0" collapsed="false">
      <c r="A1035" s="26" t="s">
        <v>89</v>
      </c>
      <c r="B1035" s="26" t="s">
        <v>54</v>
      </c>
      <c r="C1035" s="27" t="n">
        <v>40210</v>
      </c>
      <c r="D1035" s="28" t="n">
        <v>12.7</v>
      </c>
      <c r="E1035" s="28"/>
      <c r="F1035" s="29" t="n">
        <f aca="false">IF(AND(ISNUMBER(E1035),D1035&gt;0),E1035/D1035,IF($B1035=$B1034,IF(F1034=0,1,F1034),1))</f>
        <v>0.79734219269103</v>
      </c>
      <c r="G1035" s="30" t="n">
        <f aca="false">IF(AND(ISNUMBER(E1035),D1035&gt;0),E1035,D1035*F1035)</f>
        <v>10.1262458471761</v>
      </c>
      <c r="H1035" s="28" t="n">
        <v>0</v>
      </c>
      <c r="I1035" s="28"/>
      <c r="J1035" s="29" t="n">
        <f aca="false">IF(AND(ISNUMBER(I1035),H1035&gt;0),I1035/H1035,IF($B1035=$B1034,IF(J1034=0,1,J1034),1))</f>
        <v>0.768814638027049</v>
      </c>
      <c r="K1035" s="30" t="n">
        <f aca="false">IF(AND(ISNUMBER(I1035),H1035&gt;0),I1035,H1035*J1035)</f>
        <v>0</v>
      </c>
      <c r="L1035" s="28" t="n">
        <v>0</v>
      </c>
      <c r="M1035" s="28"/>
      <c r="N1035" s="29" t="n">
        <f aca="false">IF(AND(ISNUMBER(M1035),L1035&gt;0),M1035/L1035,IF($B1035=$B1034,IF(N1034=0,1,N1034),1))</f>
        <v>2.83018867924528</v>
      </c>
      <c r="O1035" s="30" t="n">
        <f aca="false">IF(AND(ISNUMBER(M1035),L1035&gt;0),M1035,L1035*N1035)</f>
        <v>0</v>
      </c>
      <c r="P1035" s="28" t="n">
        <v>12.7</v>
      </c>
      <c r="Q1035" s="28"/>
      <c r="R1035" s="29" t="n">
        <f aca="false">IF(AND(ISNUMBER(Q1035),P1035&gt;0),Q1035/P1035,IF($B1035=$B1034,IF(R1034=0,1,R1034),1))</f>
        <v>0.79734219269103</v>
      </c>
      <c r="S1035" s="30" t="n">
        <f aca="false">IF(AND(ISNUMBER(Q1035),P1035&gt;0),Q1035,P1035*R1035)</f>
        <v>10.1262458471761</v>
      </c>
      <c r="T1035" s="31" t="n">
        <f aca="false">DAY(EOMONTH(C1035,0))</f>
        <v>28</v>
      </c>
    </row>
    <row r="1036" customFormat="false" ht="15" hidden="false" customHeight="false" outlineLevel="0" collapsed="false">
      <c r="A1036" s="26" t="s">
        <v>89</v>
      </c>
      <c r="B1036" s="26" t="s">
        <v>54</v>
      </c>
      <c r="C1036" s="27" t="n">
        <v>40238</v>
      </c>
      <c r="D1036" s="28" t="n">
        <v>17.8</v>
      </c>
      <c r="E1036" s="28"/>
      <c r="F1036" s="29" t="n">
        <f aca="false">IF(AND(ISNUMBER(E1036),D1036&gt;0),E1036/D1036,IF($B1036=$B1035,IF(F1035=0,1,F1035),1))</f>
        <v>0.79734219269103</v>
      </c>
      <c r="G1036" s="30" t="n">
        <f aca="false">IF(AND(ISNUMBER(E1036),D1036&gt;0),E1036,D1036*F1036)</f>
        <v>14.1926910299003</v>
      </c>
      <c r="H1036" s="28" t="n">
        <v>0</v>
      </c>
      <c r="I1036" s="28"/>
      <c r="J1036" s="29" t="n">
        <f aca="false">IF(AND(ISNUMBER(I1036),H1036&gt;0),I1036/H1036,IF($B1036=$B1035,IF(J1035=0,1,J1035),1))</f>
        <v>0.768814638027049</v>
      </c>
      <c r="K1036" s="30" t="n">
        <f aca="false">IF(AND(ISNUMBER(I1036),H1036&gt;0),I1036,H1036*J1036)</f>
        <v>0</v>
      </c>
      <c r="L1036" s="28" t="n">
        <v>0</v>
      </c>
      <c r="M1036" s="28"/>
      <c r="N1036" s="29" t="n">
        <f aca="false">IF(AND(ISNUMBER(M1036),L1036&gt;0),M1036/L1036,IF($B1036=$B1035,IF(N1035=0,1,N1035),1))</f>
        <v>2.83018867924528</v>
      </c>
      <c r="O1036" s="30" t="n">
        <f aca="false">IF(AND(ISNUMBER(M1036),L1036&gt;0),M1036,L1036*N1036)</f>
        <v>0</v>
      </c>
      <c r="P1036" s="28" t="n">
        <v>17.8</v>
      </c>
      <c r="Q1036" s="28"/>
      <c r="R1036" s="29" t="n">
        <f aca="false">IF(AND(ISNUMBER(Q1036),P1036&gt;0),Q1036/P1036,IF($B1036=$B1035,IF(R1035=0,1,R1035),1))</f>
        <v>0.79734219269103</v>
      </c>
      <c r="S1036" s="30" t="n">
        <f aca="false">IF(AND(ISNUMBER(Q1036),P1036&gt;0),Q1036,P1036*R1036)</f>
        <v>14.1926910299003</v>
      </c>
      <c r="T1036" s="31" t="n">
        <f aca="false">DAY(EOMONTH(C1036,0))</f>
        <v>31</v>
      </c>
    </row>
    <row r="1037" customFormat="false" ht="15" hidden="false" customHeight="false" outlineLevel="0" collapsed="false">
      <c r="A1037" s="26" t="s">
        <v>89</v>
      </c>
      <c r="B1037" s="26" t="s">
        <v>54</v>
      </c>
      <c r="C1037" s="27" t="n">
        <v>40269</v>
      </c>
      <c r="D1037" s="28" t="n">
        <v>0</v>
      </c>
      <c r="E1037" s="28"/>
      <c r="F1037" s="29" t="n">
        <f aca="false">IF(AND(ISNUMBER(E1037),D1037&gt;0),E1037/D1037,IF($B1037=$B1036,IF(F1036=0,1,F1036),1))</f>
        <v>0.79734219269103</v>
      </c>
      <c r="G1037" s="30" t="n">
        <f aca="false">IF(AND(ISNUMBER(E1037),D1037&gt;0),E1037,D1037*F1037)</f>
        <v>0</v>
      </c>
      <c r="H1037" s="28" t="n">
        <v>0</v>
      </c>
      <c r="I1037" s="28"/>
      <c r="J1037" s="29" t="n">
        <f aca="false">IF(AND(ISNUMBER(I1037),H1037&gt;0),I1037/H1037,IF($B1037=$B1036,IF(J1036=0,1,J1036),1))</f>
        <v>0.768814638027049</v>
      </c>
      <c r="K1037" s="30" t="n">
        <f aca="false">IF(AND(ISNUMBER(I1037),H1037&gt;0),I1037,H1037*J1037)</f>
        <v>0</v>
      </c>
      <c r="L1037" s="28" t="n">
        <v>0</v>
      </c>
      <c r="M1037" s="28"/>
      <c r="N1037" s="29" t="n">
        <f aca="false">IF(AND(ISNUMBER(M1037),L1037&gt;0),M1037/L1037,IF($B1037=$B1036,IF(N1036=0,1,N1036),1))</f>
        <v>2.83018867924528</v>
      </c>
      <c r="O1037" s="30" t="n">
        <f aca="false">IF(AND(ISNUMBER(M1037),L1037&gt;0),M1037,L1037*N1037)</f>
        <v>0</v>
      </c>
      <c r="P1037" s="28" t="n">
        <v>0</v>
      </c>
      <c r="Q1037" s="28"/>
      <c r="R1037" s="29" t="n">
        <f aca="false">IF(AND(ISNUMBER(Q1037),P1037&gt;0),Q1037/P1037,IF($B1037=$B1036,IF(R1036=0,1,R1036),1))</f>
        <v>0.79734219269103</v>
      </c>
      <c r="S1037" s="30" t="n">
        <f aca="false">IF(AND(ISNUMBER(Q1037),P1037&gt;0),Q1037,P1037*R1037)</f>
        <v>0</v>
      </c>
      <c r="T1037" s="31" t="n">
        <f aca="false">DAY(EOMONTH(C1037,0))</f>
        <v>30</v>
      </c>
    </row>
    <row r="1038" customFormat="false" ht="15" hidden="false" customHeight="false" outlineLevel="0" collapsed="false">
      <c r="A1038" s="26" t="s">
        <v>89</v>
      </c>
      <c r="B1038" s="26" t="s">
        <v>54</v>
      </c>
      <c r="C1038" s="27" t="n">
        <v>40299</v>
      </c>
      <c r="D1038" s="28" t="n">
        <v>0</v>
      </c>
      <c r="E1038" s="28"/>
      <c r="F1038" s="29" t="n">
        <f aca="false">IF(AND(ISNUMBER(E1038),D1038&gt;0),E1038/D1038,IF($B1038=$B1037,IF(F1037=0,1,F1037),1))</f>
        <v>0.79734219269103</v>
      </c>
      <c r="G1038" s="30" t="n">
        <f aca="false">IF(AND(ISNUMBER(E1038),D1038&gt;0),E1038,D1038*F1038)</f>
        <v>0</v>
      </c>
      <c r="H1038" s="28" t="n">
        <v>0</v>
      </c>
      <c r="I1038" s="28"/>
      <c r="J1038" s="29" t="n">
        <f aca="false">IF(AND(ISNUMBER(I1038),H1038&gt;0),I1038/H1038,IF($B1038=$B1037,IF(J1037=0,1,J1037),1))</f>
        <v>0.768814638027049</v>
      </c>
      <c r="K1038" s="30" t="n">
        <f aca="false">IF(AND(ISNUMBER(I1038),H1038&gt;0),I1038,H1038*J1038)</f>
        <v>0</v>
      </c>
      <c r="L1038" s="28" t="n">
        <v>0</v>
      </c>
      <c r="M1038" s="28"/>
      <c r="N1038" s="29" t="n">
        <f aca="false">IF(AND(ISNUMBER(M1038),L1038&gt;0),M1038/L1038,IF($B1038=$B1037,IF(N1037=0,1,N1037),1))</f>
        <v>2.83018867924528</v>
      </c>
      <c r="O1038" s="30" t="n">
        <f aca="false">IF(AND(ISNUMBER(M1038),L1038&gt;0),M1038,L1038*N1038)</f>
        <v>0</v>
      </c>
      <c r="P1038" s="28" t="n">
        <v>0</v>
      </c>
      <c r="Q1038" s="28"/>
      <c r="R1038" s="29" t="n">
        <f aca="false">IF(AND(ISNUMBER(Q1038),P1038&gt;0),Q1038/P1038,IF($B1038=$B1037,IF(R1037=0,1,R1037),1))</f>
        <v>0.79734219269103</v>
      </c>
      <c r="S1038" s="30" t="n">
        <f aca="false">IF(AND(ISNUMBER(Q1038),P1038&gt;0),Q1038,P1038*R1038)</f>
        <v>0</v>
      </c>
      <c r="T1038" s="31" t="n">
        <f aca="false">DAY(EOMONTH(C1038,0))</f>
        <v>31</v>
      </c>
    </row>
    <row r="1039" customFormat="false" ht="15" hidden="false" customHeight="false" outlineLevel="0" collapsed="false">
      <c r="A1039" s="26" t="s">
        <v>89</v>
      </c>
      <c r="B1039" s="26" t="s">
        <v>54</v>
      </c>
      <c r="C1039" s="27" t="n">
        <v>40330</v>
      </c>
      <c r="D1039" s="28" t="n">
        <v>0</v>
      </c>
      <c r="E1039" s="28"/>
      <c r="F1039" s="29" t="n">
        <f aca="false">IF(AND(ISNUMBER(E1039),D1039&gt;0),E1039/D1039,IF($B1039=$B1038,IF(F1038=0,1,F1038),1))</f>
        <v>0.79734219269103</v>
      </c>
      <c r="G1039" s="30" t="n">
        <f aca="false">IF(AND(ISNUMBER(E1039),D1039&gt;0),E1039,D1039*F1039)</f>
        <v>0</v>
      </c>
      <c r="H1039" s="28" t="n">
        <v>0</v>
      </c>
      <c r="I1039" s="28"/>
      <c r="J1039" s="29" t="n">
        <f aca="false">IF(AND(ISNUMBER(I1039),H1039&gt;0),I1039/H1039,IF($B1039=$B1038,IF(J1038=0,1,J1038),1))</f>
        <v>0.768814638027049</v>
      </c>
      <c r="K1039" s="30" t="n">
        <f aca="false">IF(AND(ISNUMBER(I1039),H1039&gt;0),I1039,H1039*J1039)</f>
        <v>0</v>
      </c>
      <c r="L1039" s="28" t="n">
        <v>0</v>
      </c>
      <c r="M1039" s="28"/>
      <c r="N1039" s="29" t="n">
        <f aca="false">IF(AND(ISNUMBER(M1039),L1039&gt;0),M1039/L1039,IF($B1039=$B1038,IF(N1038=0,1,N1038),1))</f>
        <v>2.83018867924528</v>
      </c>
      <c r="O1039" s="30" t="n">
        <f aca="false">IF(AND(ISNUMBER(M1039),L1039&gt;0),M1039,L1039*N1039)</f>
        <v>0</v>
      </c>
      <c r="P1039" s="28" t="n">
        <v>0</v>
      </c>
      <c r="Q1039" s="28"/>
      <c r="R1039" s="29" t="n">
        <f aca="false">IF(AND(ISNUMBER(Q1039),P1039&gt;0),Q1039/P1039,IF($B1039=$B1038,IF(R1038=0,1,R1038),1))</f>
        <v>0.79734219269103</v>
      </c>
      <c r="S1039" s="30" t="n">
        <f aca="false">IF(AND(ISNUMBER(Q1039),P1039&gt;0),Q1039,P1039*R1039)</f>
        <v>0</v>
      </c>
      <c r="T1039" s="31" t="n">
        <f aca="false">DAY(EOMONTH(C1039,0))</f>
        <v>30</v>
      </c>
    </row>
    <row r="1040" customFormat="false" ht="15" hidden="false" customHeight="false" outlineLevel="0" collapsed="false">
      <c r="A1040" s="26" t="s">
        <v>89</v>
      </c>
      <c r="B1040" s="26" t="s">
        <v>54</v>
      </c>
      <c r="C1040" s="27" t="n">
        <v>40360</v>
      </c>
      <c r="D1040" s="28" t="n">
        <v>0</v>
      </c>
      <c r="E1040" s="28"/>
      <c r="F1040" s="29" t="n">
        <f aca="false">IF(AND(ISNUMBER(E1040),D1040&gt;0),E1040/D1040,IF($B1040=$B1039,IF(F1039=0,1,F1039),1))</f>
        <v>0.79734219269103</v>
      </c>
      <c r="G1040" s="30" t="n">
        <f aca="false">IF(AND(ISNUMBER(E1040),D1040&gt;0),E1040,D1040*F1040)</f>
        <v>0</v>
      </c>
      <c r="H1040" s="28" t="n">
        <v>0</v>
      </c>
      <c r="I1040" s="28"/>
      <c r="J1040" s="29" t="n">
        <f aca="false">IF(AND(ISNUMBER(I1040),H1040&gt;0),I1040/H1040,IF($B1040=$B1039,IF(J1039=0,1,J1039),1))</f>
        <v>0.768814638027049</v>
      </c>
      <c r="K1040" s="30" t="n">
        <f aca="false">IF(AND(ISNUMBER(I1040),H1040&gt;0),I1040,H1040*J1040)</f>
        <v>0</v>
      </c>
      <c r="L1040" s="28" t="n">
        <v>0</v>
      </c>
      <c r="M1040" s="28"/>
      <c r="N1040" s="29" t="n">
        <f aca="false">IF(AND(ISNUMBER(M1040),L1040&gt;0),M1040/L1040,IF($B1040=$B1039,IF(N1039=0,1,N1039),1))</f>
        <v>2.83018867924528</v>
      </c>
      <c r="O1040" s="30" t="n">
        <f aca="false">IF(AND(ISNUMBER(M1040),L1040&gt;0),M1040,L1040*N1040)</f>
        <v>0</v>
      </c>
      <c r="P1040" s="28" t="n">
        <v>0</v>
      </c>
      <c r="Q1040" s="28"/>
      <c r="R1040" s="29" t="n">
        <f aca="false">IF(AND(ISNUMBER(Q1040),P1040&gt;0),Q1040/P1040,IF($B1040=$B1039,IF(R1039=0,1,R1039),1))</f>
        <v>0.79734219269103</v>
      </c>
      <c r="S1040" s="30" t="n">
        <f aca="false">IF(AND(ISNUMBER(Q1040),P1040&gt;0),Q1040,P1040*R1040)</f>
        <v>0</v>
      </c>
      <c r="T1040" s="31" t="n">
        <f aca="false">DAY(EOMONTH(C1040,0))</f>
        <v>31</v>
      </c>
    </row>
    <row r="1041" customFormat="false" ht="15" hidden="false" customHeight="false" outlineLevel="0" collapsed="false">
      <c r="A1041" s="26" t="s">
        <v>89</v>
      </c>
      <c r="B1041" s="26" t="s">
        <v>54</v>
      </c>
      <c r="C1041" s="27" t="n">
        <v>40391</v>
      </c>
      <c r="D1041" s="28" t="n">
        <v>0</v>
      </c>
      <c r="E1041" s="28"/>
      <c r="F1041" s="29" t="n">
        <f aca="false">IF(AND(ISNUMBER(E1041),D1041&gt;0),E1041/D1041,IF($B1041=$B1040,IF(F1040=0,1,F1040),1))</f>
        <v>0.79734219269103</v>
      </c>
      <c r="G1041" s="30" t="n">
        <f aca="false">IF(AND(ISNUMBER(E1041),D1041&gt;0),E1041,D1041*F1041)</f>
        <v>0</v>
      </c>
      <c r="H1041" s="28" t="n">
        <v>0</v>
      </c>
      <c r="I1041" s="28"/>
      <c r="J1041" s="29" t="n">
        <f aca="false">IF(AND(ISNUMBER(I1041),H1041&gt;0),I1041/H1041,IF($B1041=$B1040,IF(J1040=0,1,J1040),1))</f>
        <v>0.768814638027049</v>
      </c>
      <c r="K1041" s="30" t="n">
        <f aca="false">IF(AND(ISNUMBER(I1041),H1041&gt;0),I1041,H1041*J1041)</f>
        <v>0</v>
      </c>
      <c r="L1041" s="28" t="n">
        <v>0</v>
      </c>
      <c r="M1041" s="28"/>
      <c r="N1041" s="29" t="n">
        <f aca="false">IF(AND(ISNUMBER(M1041),L1041&gt;0),M1041/L1041,IF($B1041=$B1040,IF(N1040=0,1,N1040),1))</f>
        <v>2.83018867924528</v>
      </c>
      <c r="O1041" s="30" t="n">
        <f aca="false">IF(AND(ISNUMBER(M1041),L1041&gt;0),M1041,L1041*N1041)</f>
        <v>0</v>
      </c>
      <c r="P1041" s="28" t="n">
        <v>0</v>
      </c>
      <c r="Q1041" s="28"/>
      <c r="R1041" s="29" t="n">
        <f aca="false">IF(AND(ISNUMBER(Q1041),P1041&gt;0),Q1041/P1041,IF($B1041=$B1040,IF(R1040=0,1,R1040),1))</f>
        <v>0.79734219269103</v>
      </c>
      <c r="S1041" s="30" t="n">
        <f aca="false">IF(AND(ISNUMBER(Q1041),P1041&gt;0),Q1041,P1041*R1041)</f>
        <v>0</v>
      </c>
      <c r="T1041" s="31" t="n">
        <f aca="false">DAY(EOMONTH(C1041,0))</f>
        <v>31</v>
      </c>
    </row>
    <row r="1042" customFormat="false" ht="15" hidden="false" customHeight="false" outlineLevel="0" collapsed="false">
      <c r="A1042" s="26" t="s">
        <v>89</v>
      </c>
      <c r="B1042" s="26" t="s">
        <v>54</v>
      </c>
      <c r="C1042" s="27" t="n">
        <v>40422</v>
      </c>
      <c r="D1042" s="28" t="n">
        <v>0</v>
      </c>
      <c r="E1042" s="28"/>
      <c r="F1042" s="29" t="n">
        <f aca="false">IF(AND(ISNUMBER(E1042),D1042&gt;0),E1042/D1042,IF($B1042=$B1041,IF(F1041=0,1,F1041),1))</f>
        <v>0.79734219269103</v>
      </c>
      <c r="G1042" s="30" t="n">
        <f aca="false">IF(AND(ISNUMBER(E1042),D1042&gt;0),E1042,D1042*F1042)</f>
        <v>0</v>
      </c>
      <c r="H1042" s="28" t="n">
        <v>0</v>
      </c>
      <c r="I1042" s="28"/>
      <c r="J1042" s="29" t="n">
        <f aca="false">IF(AND(ISNUMBER(I1042),H1042&gt;0),I1042/H1042,IF($B1042=$B1041,IF(J1041=0,1,J1041),1))</f>
        <v>0.768814638027049</v>
      </c>
      <c r="K1042" s="30" t="n">
        <f aca="false">IF(AND(ISNUMBER(I1042),H1042&gt;0),I1042,H1042*J1042)</f>
        <v>0</v>
      </c>
      <c r="L1042" s="28" t="n">
        <v>0</v>
      </c>
      <c r="M1042" s="28"/>
      <c r="N1042" s="29" t="n">
        <f aca="false">IF(AND(ISNUMBER(M1042),L1042&gt;0),M1042/L1042,IF($B1042=$B1041,IF(N1041=0,1,N1041),1))</f>
        <v>2.83018867924528</v>
      </c>
      <c r="O1042" s="30" t="n">
        <f aca="false">IF(AND(ISNUMBER(M1042),L1042&gt;0),M1042,L1042*N1042)</f>
        <v>0</v>
      </c>
      <c r="P1042" s="28" t="n">
        <v>0</v>
      </c>
      <c r="Q1042" s="28"/>
      <c r="R1042" s="29" t="n">
        <f aca="false">IF(AND(ISNUMBER(Q1042),P1042&gt;0),Q1042/P1042,IF($B1042=$B1041,IF(R1041=0,1,R1041),1))</f>
        <v>0.79734219269103</v>
      </c>
      <c r="S1042" s="30" t="n">
        <f aca="false">IF(AND(ISNUMBER(Q1042),P1042&gt;0),Q1042,P1042*R1042)</f>
        <v>0</v>
      </c>
      <c r="T1042" s="31" t="n">
        <f aca="false">DAY(EOMONTH(C1042,0))</f>
        <v>30</v>
      </c>
    </row>
    <row r="1043" customFormat="false" ht="15" hidden="false" customHeight="false" outlineLevel="0" collapsed="false">
      <c r="A1043" s="26" t="s">
        <v>89</v>
      </c>
      <c r="B1043" s="26" t="s">
        <v>54</v>
      </c>
      <c r="C1043" s="27" t="n">
        <v>40452</v>
      </c>
      <c r="D1043" s="28" t="n">
        <v>0</v>
      </c>
      <c r="E1043" s="28"/>
      <c r="F1043" s="29" t="n">
        <f aca="false">IF(AND(ISNUMBER(E1043),D1043&gt;0),E1043/D1043,IF($B1043=$B1042,IF(F1042=0,1,F1042),1))</f>
        <v>0.79734219269103</v>
      </c>
      <c r="G1043" s="30" t="n">
        <f aca="false">IF(AND(ISNUMBER(E1043),D1043&gt;0),E1043,D1043*F1043)</f>
        <v>0</v>
      </c>
      <c r="H1043" s="28" t="n">
        <v>0</v>
      </c>
      <c r="I1043" s="28"/>
      <c r="J1043" s="29" t="n">
        <f aca="false">IF(AND(ISNUMBER(I1043),H1043&gt;0),I1043/H1043,IF($B1043=$B1042,IF(J1042=0,1,J1042),1))</f>
        <v>0.768814638027049</v>
      </c>
      <c r="K1043" s="30" t="n">
        <f aca="false">IF(AND(ISNUMBER(I1043),H1043&gt;0),I1043,H1043*J1043)</f>
        <v>0</v>
      </c>
      <c r="L1043" s="28" t="n">
        <v>0</v>
      </c>
      <c r="M1043" s="28"/>
      <c r="N1043" s="29" t="n">
        <f aca="false">IF(AND(ISNUMBER(M1043),L1043&gt;0),M1043/L1043,IF($B1043=$B1042,IF(N1042=0,1,N1042),1))</f>
        <v>2.83018867924528</v>
      </c>
      <c r="O1043" s="30" t="n">
        <f aca="false">IF(AND(ISNUMBER(M1043),L1043&gt;0),M1043,L1043*N1043)</f>
        <v>0</v>
      </c>
      <c r="P1043" s="28" t="n">
        <v>0</v>
      </c>
      <c r="Q1043" s="28"/>
      <c r="R1043" s="29" t="n">
        <f aca="false">IF(AND(ISNUMBER(Q1043),P1043&gt;0),Q1043/P1043,IF($B1043=$B1042,IF(R1042=0,1,R1042),1))</f>
        <v>0.79734219269103</v>
      </c>
      <c r="S1043" s="30" t="n">
        <f aca="false">IF(AND(ISNUMBER(Q1043),P1043&gt;0),Q1043,P1043*R1043)</f>
        <v>0</v>
      </c>
      <c r="T1043" s="31" t="n">
        <f aca="false">DAY(EOMONTH(C1043,0))</f>
        <v>31</v>
      </c>
    </row>
    <row r="1044" customFormat="false" ht="15" hidden="false" customHeight="false" outlineLevel="0" collapsed="false">
      <c r="A1044" s="26" t="s">
        <v>89</v>
      </c>
      <c r="B1044" s="26" t="s">
        <v>54</v>
      </c>
      <c r="C1044" s="27" t="n">
        <v>40483</v>
      </c>
      <c r="D1044" s="28" t="n">
        <v>0</v>
      </c>
      <c r="E1044" s="28"/>
      <c r="F1044" s="29" t="n">
        <f aca="false">IF(AND(ISNUMBER(E1044),D1044&gt;0),E1044/D1044,IF($B1044=$B1043,IF(F1043=0,1,F1043),1))</f>
        <v>0.79734219269103</v>
      </c>
      <c r="G1044" s="30" t="n">
        <f aca="false">IF(AND(ISNUMBER(E1044),D1044&gt;0),E1044,D1044*F1044)</f>
        <v>0</v>
      </c>
      <c r="H1044" s="28" t="n">
        <v>0</v>
      </c>
      <c r="I1044" s="28"/>
      <c r="J1044" s="29" t="n">
        <f aca="false">IF(AND(ISNUMBER(I1044),H1044&gt;0),I1044/H1044,IF($B1044=$B1043,IF(J1043=0,1,J1043),1))</f>
        <v>0.768814638027049</v>
      </c>
      <c r="K1044" s="30" t="n">
        <f aca="false">IF(AND(ISNUMBER(I1044),H1044&gt;0),I1044,H1044*J1044)</f>
        <v>0</v>
      </c>
      <c r="L1044" s="28" t="n">
        <v>0</v>
      </c>
      <c r="M1044" s="28"/>
      <c r="N1044" s="29" t="n">
        <f aca="false">IF(AND(ISNUMBER(M1044),L1044&gt;0),M1044/L1044,IF($B1044=$B1043,IF(N1043=0,1,N1043),1))</f>
        <v>2.83018867924528</v>
      </c>
      <c r="O1044" s="30" t="n">
        <f aca="false">IF(AND(ISNUMBER(M1044),L1044&gt;0),M1044,L1044*N1044)</f>
        <v>0</v>
      </c>
      <c r="P1044" s="28" t="n">
        <v>0</v>
      </c>
      <c r="Q1044" s="28"/>
      <c r="R1044" s="29" t="n">
        <f aca="false">IF(AND(ISNUMBER(Q1044),P1044&gt;0),Q1044/P1044,IF($B1044=$B1043,IF(R1043=0,1,R1043),1))</f>
        <v>0.79734219269103</v>
      </c>
      <c r="S1044" s="30" t="n">
        <f aca="false">IF(AND(ISNUMBER(Q1044),P1044&gt;0),Q1044,P1044*R1044)</f>
        <v>0</v>
      </c>
      <c r="T1044" s="31" t="n">
        <f aca="false">DAY(EOMONTH(C1044,0))</f>
        <v>30</v>
      </c>
    </row>
    <row r="1045" customFormat="false" ht="15" hidden="false" customHeight="false" outlineLevel="0" collapsed="false">
      <c r="A1045" s="26" t="s">
        <v>89</v>
      </c>
      <c r="B1045" s="26" t="s">
        <v>54</v>
      </c>
      <c r="C1045" s="27" t="n">
        <v>40513</v>
      </c>
      <c r="D1045" s="28" t="n">
        <v>0</v>
      </c>
      <c r="E1045" s="28"/>
      <c r="F1045" s="29" t="n">
        <f aca="false">IF(AND(ISNUMBER(E1045),D1045&gt;0),E1045/D1045,IF($B1045=$B1044,IF(F1044=0,1,F1044),1))</f>
        <v>0.79734219269103</v>
      </c>
      <c r="G1045" s="30" t="n">
        <f aca="false">IF(AND(ISNUMBER(E1045),D1045&gt;0),E1045,D1045*F1045)</f>
        <v>0</v>
      </c>
      <c r="H1045" s="28" t="n">
        <v>0</v>
      </c>
      <c r="I1045" s="28"/>
      <c r="J1045" s="29" t="n">
        <f aca="false">IF(AND(ISNUMBER(I1045),H1045&gt;0),I1045/H1045,IF($B1045=$B1044,IF(J1044=0,1,J1044),1))</f>
        <v>0.768814638027049</v>
      </c>
      <c r="K1045" s="30" t="n">
        <f aca="false">IF(AND(ISNUMBER(I1045),H1045&gt;0),I1045,H1045*J1045)</f>
        <v>0</v>
      </c>
      <c r="L1045" s="28" t="n">
        <v>0</v>
      </c>
      <c r="M1045" s="28"/>
      <c r="N1045" s="29" t="n">
        <f aca="false">IF(AND(ISNUMBER(M1045),L1045&gt;0),M1045/L1045,IF($B1045=$B1044,IF(N1044=0,1,N1044),1))</f>
        <v>2.83018867924528</v>
      </c>
      <c r="O1045" s="30" t="n">
        <f aca="false">IF(AND(ISNUMBER(M1045),L1045&gt;0),M1045,L1045*N1045)</f>
        <v>0</v>
      </c>
      <c r="P1045" s="28" t="n">
        <v>0</v>
      </c>
      <c r="Q1045" s="28"/>
      <c r="R1045" s="29" t="n">
        <f aca="false">IF(AND(ISNUMBER(Q1045),P1045&gt;0),Q1045/P1045,IF($B1045=$B1044,IF(R1044=0,1,R1044),1))</f>
        <v>0.79734219269103</v>
      </c>
      <c r="S1045" s="30" t="n">
        <f aca="false">IF(AND(ISNUMBER(Q1045),P1045&gt;0),Q1045,P1045*R1045)</f>
        <v>0</v>
      </c>
      <c r="T1045" s="31" t="n">
        <f aca="false">DAY(EOMONTH(C1045,0))</f>
        <v>31</v>
      </c>
    </row>
    <row r="1046" customFormat="false" ht="15" hidden="false" customHeight="false" outlineLevel="0" collapsed="false">
      <c r="A1046" s="26" t="s">
        <v>89</v>
      </c>
      <c r="B1046" s="26" t="s">
        <v>54</v>
      </c>
      <c r="C1046" s="27" t="n">
        <v>40544</v>
      </c>
      <c r="D1046" s="28" t="n">
        <v>0</v>
      </c>
      <c r="E1046" s="28"/>
      <c r="F1046" s="29" t="n">
        <f aca="false">IF(AND(ISNUMBER(E1046),D1046&gt;0),E1046/D1046,IF($B1046=$B1045,IF(F1045=0,1,F1045),1))</f>
        <v>0.79734219269103</v>
      </c>
      <c r="G1046" s="30" t="n">
        <f aca="false">IF(AND(ISNUMBER(E1046),D1046&gt;0),E1046,D1046*F1046)</f>
        <v>0</v>
      </c>
      <c r="H1046" s="28" t="n">
        <v>0</v>
      </c>
      <c r="I1046" s="28"/>
      <c r="J1046" s="29" t="n">
        <f aca="false">IF(AND(ISNUMBER(I1046),H1046&gt;0),I1046/H1046,IF($B1046=$B1045,IF(J1045=0,1,J1045),1))</f>
        <v>0.768814638027049</v>
      </c>
      <c r="K1046" s="30" t="n">
        <f aca="false">IF(AND(ISNUMBER(I1046),H1046&gt;0),I1046,H1046*J1046)</f>
        <v>0</v>
      </c>
      <c r="L1046" s="28" t="n">
        <v>0</v>
      </c>
      <c r="M1046" s="28"/>
      <c r="N1046" s="29" t="n">
        <f aca="false">IF(AND(ISNUMBER(M1046),L1046&gt;0),M1046/L1046,IF($B1046=$B1045,IF(N1045=0,1,N1045),1))</f>
        <v>2.83018867924528</v>
      </c>
      <c r="O1046" s="30" t="n">
        <f aca="false">IF(AND(ISNUMBER(M1046),L1046&gt;0),M1046,L1046*N1046)</f>
        <v>0</v>
      </c>
      <c r="P1046" s="28" t="n">
        <v>0</v>
      </c>
      <c r="Q1046" s="28"/>
      <c r="R1046" s="29" t="n">
        <f aca="false">IF(AND(ISNUMBER(Q1046),P1046&gt;0),Q1046/P1046,IF($B1046=$B1045,IF(R1045=0,1,R1045),1))</f>
        <v>0.79734219269103</v>
      </c>
      <c r="S1046" s="30" t="n">
        <f aca="false">IF(AND(ISNUMBER(Q1046),P1046&gt;0),Q1046,P1046*R1046)</f>
        <v>0</v>
      </c>
      <c r="T1046" s="31" t="n">
        <f aca="false">DAY(EOMONTH(C1046,0))</f>
        <v>31</v>
      </c>
    </row>
    <row r="1047" customFormat="false" ht="15" hidden="false" customHeight="false" outlineLevel="0" collapsed="false">
      <c r="A1047" s="26" t="s">
        <v>89</v>
      </c>
      <c r="B1047" s="26" t="s">
        <v>54</v>
      </c>
      <c r="C1047" s="27" t="n">
        <v>40575</v>
      </c>
      <c r="D1047" s="28" t="n">
        <v>0</v>
      </c>
      <c r="E1047" s="28"/>
      <c r="F1047" s="29" t="n">
        <f aca="false">IF(AND(ISNUMBER(E1047),D1047&gt;0),E1047/D1047,IF($B1047=$B1046,IF(F1046=0,1,F1046),1))</f>
        <v>0.79734219269103</v>
      </c>
      <c r="G1047" s="30" t="n">
        <f aca="false">IF(AND(ISNUMBER(E1047),D1047&gt;0),E1047,D1047*F1047)</f>
        <v>0</v>
      </c>
      <c r="H1047" s="28" t="n">
        <v>0</v>
      </c>
      <c r="I1047" s="28"/>
      <c r="J1047" s="29" t="n">
        <f aca="false">IF(AND(ISNUMBER(I1047),H1047&gt;0),I1047/H1047,IF($B1047=$B1046,IF(J1046=0,1,J1046),1))</f>
        <v>0.768814638027049</v>
      </c>
      <c r="K1047" s="30" t="n">
        <f aca="false">IF(AND(ISNUMBER(I1047),H1047&gt;0),I1047,H1047*J1047)</f>
        <v>0</v>
      </c>
      <c r="L1047" s="28" t="n">
        <v>0</v>
      </c>
      <c r="M1047" s="28"/>
      <c r="N1047" s="29" t="n">
        <f aca="false">IF(AND(ISNUMBER(M1047),L1047&gt;0),M1047/L1047,IF($B1047=$B1046,IF(N1046=0,1,N1046),1))</f>
        <v>2.83018867924528</v>
      </c>
      <c r="O1047" s="30" t="n">
        <f aca="false">IF(AND(ISNUMBER(M1047),L1047&gt;0),M1047,L1047*N1047)</f>
        <v>0</v>
      </c>
      <c r="P1047" s="28" t="n">
        <v>0</v>
      </c>
      <c r="Q1047" s="28"/>
      <c r="R1047" s="29" t="n">
        <f aca="false">IF(AND(ISNUMBER(Q1047),P1047&gt;0),Q1047/P1047,IF($B1047=$B1046,IF(R1046=0,1,R1046),1))</f>
        <v>0.79734219269103</v>
      </c>
      <c r="S1047" s="30" t="n">
        <f aca="false">IF(AND(ISNUMBER(Q1047),P1047&gt;0),Q1047,P1047*R1047)</f>
        <v>0</v>
      </c>
      <c r="T1047" s="31" t="n">
        <f aca="false">DAY(EOMONTH(C1047,0))</f>
        <v>28</v>
      </c>
    </row>
    <row r="1048" customFormat="false" ht="15" hidden="false" customHeight="false" outlineLevel="0" collapsed="false">
      <c r="A1048" s="26" t="s">
        <v>89</v>
      </c>
      <c r="B1048" s="26" t="s">
        <v>54</v>
      </c>
      <c r="C1048" s="27" t="n">
        <v>40603</v>
      </c>
      <c r="D1048" s="28" t="n">
        <v>0</v>
      </c>
      <c r="E1048" s="28"/>
      <c r="F1048" s="29" t="n">
        <f aca="false">IF(AND(ISNUMBER(E1048),D1048&gt;0),E1048/D1048,IF($B1048=$B1047,IF(F1047=0,1,F1047),1))</f>
        <v>0.79734219269103</v>
      </c>
      <c r="G1048" s="30" t="n">
        <f aca="false">IF(AND(ISNUMBER(E1048),D1048&gt;0),E1048,D1048*F1048)</f>
        <v>0</v>
      </c>
      <c r="H1048" s="28" t="n">
        <v>0</v>
      </c>
      <c r="I1048" s="28"/>
      <c r="J1048" s="29" t="n">
        <f aca="false">IF(AND(ISNUMBER(I1048),H1048&gt;0),I1048/H1048,IF($B1048=$B1047,IF(J1047=0,1,J1047),1))</f>
        <v>0.768814638027049</v>
      </c>
      <c r="K1048" s="30" t="n">
        <f aca="false">IF(AND(ISNUMBER(I1048),H1048&gt;0),I1048,H1048*J1048)</f>
        <v>0</v>
      </c>
      <c r="L1048" s="28" t="n">
        <v>0</v>
      </c>
      <c r="M1048" s="28"/>
      <c r="N1048" s="29" t="n">
        <f aca="false">IF(AND(ISNUMBER(M1048),L1048&gt;0),M1048/L1048,IF($B1048=$B1047,IF(N1047=0,1,N1047),1))</f>
        <v>2.83018867924528</v>
      </c>
      <c r="O1048" s="30" t="n">
        <f aca="false">IF(AND(ISNUMBER(M1048),L1048&gt;0),M1048,L1048*N1048)</f>
        <v>0</v>
      </c>
      <c r="P1048" s="28" t="n">
        <v>0</v>
      </c>
      <c r="Q1048" s="28"/>
      <c r="R1048" s="29" t="n">
        <f aca="false">IF(AND(ISNUMBER(Q1048),P1048&gt;0),Q1048/P1048,IF($B1048=$B1047,IF(R1047=0,1,R1047),1))</f>
        <v>0.79734219269103</v>
      </c>
      <c r="S1048" s="30" t="n">
        <f aca="false">IF(AND(ISNUMBER(Q1048),P1048&gt;0),Q1048,P1048*R1048)</f>
        <v>0</v>
      </c>
      <c r="T1048" s="31" t="n">
        <f aca="false">DAY(EOMONTH(C1048,0))</f>
        <v>31</v>
      </c>
    </row>
    <row r="1049" customFormat="false" ht="15" hidden="false" customHeight="false" outlineLevel="0" collapsed="false">
      <c r="A1049" s="26" t="s">
        <v>89</v>
      </c>
      <c r="B1049" s="26" t="s">
        <v>54</v>
      </c>
      <c r="C1049" s="27" t="n">
        <v>40634</v>
      </c>
      <c r="D1049" s="28" t="n">
        <v>0</v>
      </c>
      <c r="E1049" s="28"/>
      <c r="F1049" s="29" t="n">
        <f aca="false">IF(AND(ISNUMBER(E1049),D1049&gt;0),E1049/D1049,IF($B1049=$B1048,IF(F1048=0,1,F1048),1))</f>
        <v>0.79734219269103</v>
      </c>
      <c r="G1049" s="30" t="n">
        <f aca="false">IF(AND(ISNUMBER(E1049),D1049&gt;0),E1049,D1049*F1049)</f>
        <v>0</v>
      </c>
      <c r="H1049" s="28" t="n">
        <v>0</v>
      </c>
      <c r="I1049" s="28"/>
      <c r="J1049" s="29" t="n">
        <f aca="false">IF(AND(ISNUMBER(I1049),H1049&gt;0),I1049/H1049,IF($B1049=$B1048,IF(J1048=0,1,J1048),1))</f>
        <v>0.768814638027049</v>
      </c>
      <c r="K1049" s="30" t="n">
        <f aca="false">IF(AND(ISNUMBER(I1049),H1049&gt;0),I1049,H1049*J1049)</f>
        <v>0</v>
      </c>
      <c r="L1049" s="28" t="n">
        <v>0</v>
      </c>
      <c r="M1049" s="28"/>
      <c r="N1049" s="29" t="n">
        <f aca="false">IF(AND(ISNUMBER(M1049),L1049&gt;0),M1049/L1049,IF($B1049=$B1048,IF(N1048=0,1,N1048),1))</f>
        <v>2.83018867924528</v>
      </c>
      <c r="O1049" s="30" t="n">
        <f aca="false">IF(AND(ISNUMBER(M1049),L1049&gt;0),M1049,L1049*N1049)</f>
        <v>0</v>
      </c>
      <c r="P1049" s="28" t="n">
        <v>0</v>
      </c>
      <c r="Q1049" s="28"/>
      <c r="R1049" s="29" t="n">
        <f aca="false">IF(AND(ISNUMBER(Q1049),P1049&gt;0),Q1049/P1049,IF($B1049=$B1048,IF(R1048=0,1,R1048),1))</f>
        <v>0.79734219269103</v>
      </c>
      <c r="S1049" s="30" t="n">
        <f aca="false">IF(AND(ISNUMBER(Q1049),P1049&gt;0),Q1049,P1049*R1049)</f>
        <v>0</v>
      </c>
      <c r="T1049" s="31" t="n">
        <f aca="false">DAY(EOMONTH(C1049,0))</f>
        <v>30</v>
      </c>
    </row>
    <row r="1050" customFormat="false" ht="15" hidden="false" customHeight="false" outlineLevel="0" collapsed="false">
      <c r="A1050" s="26" t="s">
        <v>89</v>
      </c>
      <c r="B1050" s="26" t="s">
        <v>54</v>
      </c>
      <c r="C1050" s="27" t="n">
        <v>40664</v>
      </c>
      <c r="D1050" s="28" t="n">
        <v>0</v>
      </c>
      <c r="E1050" s="28"/>
      <c r="F1050" s="29" t="n">
        <f aca="false">IF(AND(ISNUMBER(E1050),D1050&gt;0),E1050/D1050,IF($B1050=$B1049,IF(F1049=0,1,F1049),1))</f>
        <v>0.79734219269103</v>
      </c>
      <c r="G1050" s="30" t="n">
        <f aca="false">IF(AND(ISNUMBER(E1050),D1050&gt;0),E1050,D1050*F1050)</f>
        <v>0</v>
      </c>
      <c r="H1050" s="28" t="n">
        <v>0</v>
      </c>
      <c r="I1050" s="28"/>
      <c r="J1050" s="29" t="n">
        <f aca="false">IF(AND(ISNUMBER(I1050),H1050&gt;0),I1050/H1050,IF($B1050=$B1049,IF(J1049=0,1,J1049),1))</f>
        <v>0.768814638027049</v>
      </c>
      <c r="K1050" s="30" t="n">
        <f aca="false">IF(AND(ISNUMBER(I1050),H1050&gt;0),I1050,H1050*J1050)</f>
        <v>0</v>
      </c>
      <c r="L1050" s="28" t="n">
        <v>0</v>
      </c>
      <c r="M1050" s="28"/>
      <c r="N1050" s="29" t="n">
        <f aca="false">IF(AND(ISNUMBER(M1050),L1050&gt;0),M1050/L1050,IF($B1050=$B1049,IF(N1049=0,1,N1049),1))</f>
        <v>2.83018867924528</v>
      </c>
      <c r="O1050" s="30" t="n">
        <f aca="false">IF(AND(ISNUMBER(M1050),L1050&gt;0),M1050,L1050*N1050)</f>
        <v>0</v>
      </c>
      <c r="P1050" s="28" t="n">
        <v>0</v>
      </c>
      <c r="Q1050" s="28"/>
      <c r="R1050" s="29" t="n">
        <f aca="false">IF(AND(ISNUMBER(Q1050),P1050&gt;0),Q1050/P1050,IF($B1050=$B1049,IF(R1049=0,1,R1049),1))</f>
        <v>0.79734219269103</v>
      </c>
      <c r="S1050" s="30" t="n">
        <f aca="false">IF(AND(ISNUMBER(Q1050),P1050&gt;0),Q1050,P1050*R1050)</f>
        <v>0</v>
      </c>
      <c r="T1050" s="31" t="n">
        <f aca="false">DAY(EOMONTH(C1050,0))</f>
        <v>31</v>
      </c>
    </row>
    <row r="1051" customFormat="false" ht="15" hidden="false" customHeight="false" outlineLevel="0" collapsed="false">
      <c r="A1051" s="26" t="s">
        <v>89</v>
      </c>
      <c r="B1051" s="26" t="s">
        <v>54</v>
      </c>
      <c r="C1051" s="27" t="n">
        <v>40695</v>
      </c>
      <c r="D1051" s="28" t="n">
        <v>0</v>
      </c>
      <c r="E1051" s="28"/>
      <c r="F1051" s="29" t="n">
        <f aca="false">IF(AND(ISNUMBER(E1051),D1051&gt;0),E1051/D1051,IF($B1051=$B1050,IF(F1050=0,1,F1050),1))</f>
        <v>0.79734219269103</v>
      </c>
      <c r="G1051" s="30" t="n">
        <f aca="false">IF(AND(ISNUMBER(E1051),D1051&gt;0),E1051,D1051*F1051)</f>
        <v>0</v>
      </c>
      <c r="H1051" s="28" t="n">
        <v>0</v>
      </c>
      <c r="I1051" s="28"/>
      <c r="J1051" s="29" t="n">
        <f aca="false">IF(AND(ISNUMBER(I1051),H1051&gt;0),I1051/H1051,IF($B1051=$B1050,IF(J1050=0,1,J1050),1))</f>
        <v>0.768814638027049</v>
      </c>
      <c r="K1051" s="30" t="n">
        <f aca="false">IF(AND(ISNUMBER(I1051),H1051&gt;0),I1051,H1051*J1051)</f>
        <v>0</v>
      </c>
      <c r="L1051" s="28" t="n">
        <v>0</v>
      </c>
      <c r="M1051" s="28"/>
      <c r="N1051" s="29" t="n">
        <f aca="false">IF(AND(ISNUMBER(M1051),L1051&gt;0),M1051/L1051,IF($B1051=$B1050,IF(N1050=0,1,N1050),1))</f>
        <v>2.83018867924528</v>
      </c>
      <c r="O1051" s="30" t="n">
        <f aca="false">IF(AND(ISNUMBER(M1051),L1051&gt;0),M1051,L1051*N1051)</f>
        <v>0</v>
      </c>
      <c r="P1051" s="28" t="n">
        <v>0</v>
      </c>
      <c r="Q1051" s="28"/>
      <c r="R1051" s="29" t="n">
        <f aca="false">IF(AND(ISNUMBER(Q1051),P1051&gt;0),Q1051/P1051,IF($B1051=$B1050,IF(R1050=0,1,R1050),1))</f>
        <v>0.79734219269103</v>
      </c>
      <c r="S1051" s="30" t="n">
        <f aca="false">IF(AND(ISNUMBER(Q1051),P1051&gt;0),Q1051,P1051*R1051)</f>
        <v>0</v>
      </c>
      <c r="T1051" s="31" t="n">
        <f aca="false">DAY(EOMONTH(C1051,0))</f>
        <v>30</v>
      </c>
    </row>
    <row r="1052" customFormat="false" ht="15" hidden="false" customHeight="false" outlineLevel="0" collapsed="false">
      <c r="A1052" s="26" t="s">
        <v>89</v>
      </c>
      <c r="B1052" s="26" t="s">
        <v>54</v>
      </c>
      <c r="C1052" s="27" t="n">
        <v>40725</v>
      </c>
      <c r="D1052" s="28" t="n">
        <v>0</v>
      </c>
      <c r="E1052" s="28"/>
      <c r="F1052" s="29" t="n">
        <f aca="false">IF(AND(ISNUMBER(E1052),D1052&gt;0),E1052/D1052,IF($B1052=$B1051,IF(F1051=0,1,F1051),1))</f>
        <v>0.79734219269103</v>
      </c>
      <c r="G1052" s="30" t="n">
        <f aca="false">IF(AND(ISNUMBER(E1052),D1052&gt;0),E1052,D1052*F1052)</f>
        <v>0</v>
      </c>
      <c r="H1052" s="28" t="n">
        <v>0</v>
      </c>
      <c r="I1052" s="28"/>
      <c r="J1052" s="29" t="n">
        <f aca="false">IF(AND(ISNUMBER(I1052),H1052&gt;0),I1052/H1052,IF($B1052=$B1051,IF(J1051=0,1,J1051),1))</f>
        <v>0.768814638027049</v>
      </c>
      <c r="K1052" s="30" t="n">
        <f aca="false">IF(AND(ISNUMBER(I1052),H1052&gt;0),I1052,H1052*J1052)</f>
        <v>0</v>
      </c>
      <c r="L1052" s="28" t="n">
        <v>0</v>
      </c>
      <c r="M1052" s="28"/>
      <c r="N1052" s="29" t="n">
        <f aca="false">IF(AND(ISNUMBER(M1052),L1052&gt;0),M1052/L1052,IF($B1052=$B1051,IF(N1051=0,1,N1051),1))</f>
        <v>2.83018867924528</v>
      </c>
      <c r="O1052" s="30" t="n">
        <f aca="false">IF(AND(ISNUMBER(M1052),L1052&gt;0),M1052,L1052*N1052)</f>
        <v>0</v>
      </c>
      <c r="P1052" s="28" t="n">
        <v>0</v>
      </c>
      <c r="Q1052" s="28"/>
      <c r="R1052" s="29" t="n">
        <f aca="false">IF(AND(ISNUMBER(Q1052),P1052&gt;0),Q1052/P1052,IF($B1052=$B1051,IF(R1051=0,1,R1051),1))</f>
        <v>0.79734219269103</v>
      </c>
      <c r="S1052" s="30" t="n">
        <f aca="false">IF(AND(ISNUMBER(Q1052),P1052&gt;0),Q1052,P1052*R1052)</f>
        <v>0</v>
      </c>
      <c r="T1052" s="31" t="n">
        <f aca="false">DAY(EOMONTH(C1052,0))</f>
        <v>31</v>
      </c>
    </row>
    <row r="1053" customFormat="false" ht="15" hidden="false" customHeight="false" outlineLevel="0" collapsed="false">
      <c r="A1053" s="26" t="s">
        <v>89</v>
      </c>
      <c r="B1053" s="26" t="s">
        <v>54</v>
      </c>
      <c r="C1053" s="27" t="n">
        <v>40756</v>
      </c>
      <c r="D1053" s="28" t="n">
        <v>0</v>
      </c>
      <c r="E1053" s="28"/>
      <c r="F1053" s="29" t="n">
        <f aca="false">IF(AND(ISNUMBER(E1053),D1053&gt;0),E1053/D1053,IF($B1053=$B1052,IF(F1052=0,1,F1052),1))</f>
        <v>0.79734219269103</v>
      </c>
      <c r="G1053" s="30" t="n">
        <f aca="false">IF(AND(ISNUMBER(E1053),D1053&gt;0),E1053,D1053*F1053)</f>
        <v>0</v>
      </c>
      <c r="H1053" s="28" t="n">
        <v>0</v>
      </c>
      <c r="I1053" s="28"/>
      <c r="J1053" s="29" t="n">
        <f aca="false">IF(AND(ISNUMBER(I1053),H1053&gt;0),I1053/H1053,IF($B1053=$B1052,IF(J1052=0,1,J1052),1))</f>
        <v>0.768814638027049</v>
      </c>
      <c r="K1053" s="30" t="n">
        <f aca="false">IF(AND(ISNUMBER(I1053),H1053&gt;0),I1053,H1053*J1053)</f>
        <v>0</v>
      </c>
      <c r="L1053" s="28" t="n">
        <v>0</v>
      </c>
      <c r="M1053" s="28"/>
      <c r="N1053" s="29" t="n">
        <f aca="false">IF(AND(ISNUMBER(M1053),L1053&gt;0),M1053/L1053,IF($B1053=$B1052,IF(N1052=0,1,N1052),1))</f>
        <v>2.83018867924528</v>
      </c>
      <c r="O1053" s="30" t="n">
        <f aca="false">IF(AND(ISNUMBER(M1053),L1053&gt;0),M1053,L1053*N1053)</f>
        <v>0</v>
      </c>
      <c r="P1053" s="28" t="n">
        <v>0</v>
      </c>
      <c r="Q1053" s="28"/>
      <c r="R1053" s="29" t="n">
        <f aca="false">IF(AND(ISNUMBER(Q1053),P1053&gt;0),Q1053/P1053,IF($B1053=$B1052,IF(R1052=0,1,R1052),1))</f>
        <v>0.79734219269103</v>
      </c>
      <c r="S1053" s="30" t="n">
        <f aca="false">IF(AND(ISNUMBER(Q1053),P1053&gt;0),Q1053,P1053*R1053)</f>
        <v>0</v>
      </c>
      <c r="T1053" s="31" t="n">
        <f aca="false">DAY(EOMONTH(C1053,0))</f>
        <v>31</v>
      </c>
    </row>
    <row r="1054" customFormat="false" ht="15" hidden="false" customHeight="false" outlineLevel="0" collapsed="false">
      <c r="A1054" s="26" t="s">
        <v>89</v>
      </c>
      <c r="B1054" s="26" t="s">
        <v>54</v>
      </c>
      <c r="C1054" s="27" t="n">
        <v>40787</v>
      </c>
      <c r="D1054" s="28" t="n">
        <v>0</v>
      </c>
      <c r="E1054" s="28"/>
      <c r="F1054" s="29" t="n">
        <f aca="false">IF(AND(ISNUMBER(E1054),D1054&gt;0),E1054/D1054,IF($B1054=$B1053,IF(F1053=0,1,F1053),1))</f>
        <v>0.79734219269103</v>
      </c>
      <c r="G1054" s="30" t="n">
        <f aca="false">IF(AND(ISNUMBER(E1054),D1054&gt;0),E1054,D1054*F1054)</f>
        <v>0</v>
      </c>
      <c r="H1054" s="28" t="n">
        <v>0</v>
      </c>
      <c r="I1054" s="28"/>
      <c r="J1054" s="29" t="n">
        <f aca="false">IF(AND(ISNUMBER(I1054),H1054&gt;0),I1054/H1054,IF($B1054=$B1053,IF(J1053=0,1,J1053),1))</f>
        <v>0.768814638027049</v>
      </c>
      <c r="K1054" s="30" t="n">
        <f aca="false">IF(AND(ISNUMBER(I1054),H1054&gt;0),I1054,H1054*J1054)</f>
        <v>0</v>
      </c>
      <c r="L1054" s="28" t="n">
        <v>0</v>
      </c>
      <c r="M1054" s="28"/>
      <c r="N1054" s="29" t="n">
        <f aca="false">IF(AND(ISNUMBER(M1054),L1054&gt;0),M1054/L1054,IF($B1054=$B1053,IF(N1053=0,1,N1053),1))</f>
        <v>2.83018867924528</v>
      </c>
      <c r="O1054" s="30" t="n">
        <f aca="false">IF(AND(ISNUMBER(M1054),L1054&gt;0),M1054,L1054*N1054)</f>
        <v>0</v>
      </c>
      <c r="P1054" s="28" t="n">
        <v>0</v>
      </c>
      <c r="Q1054" s="28"/>
      <c r="R1054" s="29" t="n">
        <f aca="false">IF(AND(ISNUMBER(Q1054),P1054&gt;0),Q1054/P1054,IF($B1054=$B1053,IF(R1053=0,1,R1053),1))</f>
        <v>0.79734219269103</v>
      </c>
      <c r="S1054" s="30" t="n">
        <f aca="false">IF(AND(ISNUMBER(Q1054),P1054&gt;0),Q1054,P1054*R1054)</f>
        <v>0</v>
      </c>
      <c r="T1054" s="31" t="n">
        <f aca="false">DAY(EOMONTH(C1054,0))</f>
        <v>30</v>
      </c>
    </row>
    <row r="1055" customFormat="false" ht="15" hidden="false" customHeight="false" outlineLevel="0" collapsed="false">
      <c r="A1055" s="26" t="s">
        <v>89</v>
      </c>
      <c r="B1055" s="26" t="s">
        <v>54</v>
      </c>
      <c r="C1055" s="27" t="n">
        <v>40817</v>
      </c>
      <c r="D1055" s="28" t="n">
        <v>0</v>
      </c>
      <c r="E1055" s="28"/>
      <c r="F1055" s="29" t="n">
        <f aca="false">IF(AND(ISNUMBER(E1055),D1055&gt;0),E1055/D1055,IF($B1055=$B1054,IF(F1054=0,1,F1054),1))</f>
        <v>0.79734219269103</v>
      </c>
      <c r="G1055" s="30" t="n">
        <f aca="false">IF(AND(ISNUMBER(E1055),D1055&gt;0),E1055,D1055*F1055)</f>
        <v>0</v>
      </c>
      <c r="H1055" s="28" t="n">
        <v>0</v>
      </c>
      <c r="I1055" s="28"/>
      <c r="J1055" s="29" t="n">
        <f aca="false">IF(AND(ISNUMBER(I1055),H1055&gt;0),I1055/H1055,IF($B1055=$B1054,IF(J1054=0,1,J1054),1))</f>
        <v>0.768814638027049</v>
      </c>
      <c r="K1055" s="30" t="n">
        <f aca="false">IF(AND(ISNUMBER(I1055),H1055&gt;0),I1055,H1055*J1055)</f>
        <v>0</v>
      </c>
      <c r="L1055" s="28" t="n">
        <v>0</v>
      </c>
      <c r="M1055" s="28"/>
      <c r="N1055" s="29" t="n">
        <f aca="false">IF(AND(ISNUMBER(M1055),L1055&gt;0),M1055/L1055,IF($B1055=$B1054,IF(N1054=0,1,N1054),1))</f>
        <v>2.83018867924528</v>
      </c>
      <c r="O1055" s="30" t="n">
        <f aca="false">IF(AND(ISNUMBER(M1055),L1055&gt;0),M1055,L1055*N1055)</f>
        <v>0</v>
      </c>
      <c r="P1055" s="28" t="n">
        <v>0</v>
      </c>
      <c r="Q1055" s="28"/>
      <c r="R1055" s="29" t="n">
        <f aca="false">IF(AND(ISNUMBER(Q1055),P1055&gt;0),Q1055/P1055,IF($B1055=$B1054,IF(R1054=0,1,R1054),1))</f>
        <v>0.79734219269103</v>
      </c>
      <c r="S1055" s="30" t="n">
        <f aca="false">IF(AND(ISNUMBER(Q1055),P1055&gt;0),Q1055,P1055*R1055)</f>
        <v>0</v>
      </c>
      <c r="T1055" s="31" t="n">
        <f aca="false">DAY(EOMONTH(C1055,0))</f>
        <v>31</v>
      </c>
    </row>
    <row r="1056" customFormat="false" ht="15" hidden="false" customHeight="false" outlineLevel="0" collapsed="false">
      <c r="A1056" s="26" t="s">
        <v>89</v>
      </c>
      <c r="B1056" s="26" t="s">
        <v>54</v>
      </c>
      <c r="C1056" s="27" t="n">
        <v>40848</v>
      </c>
      <c r="D1056" s="28" t="n">
        <v>0</v>
      </c>
      <c r="E1056" s="28"/>
      <c r="F1056" s="29" t="n">
        <f aca="false">IF(AND(ISNUMBER(E1056),D1056&gt;0),E1056/D1056,IF($B1056=$B1055,IF(F1055=0,1,F1055),1))</f>
        <v>0.79734219269103</v>
      </c>
      <c r="G1056" s="30" t="n">
        <f aca="false">IF(AND(ISNUMBER(E1056),D1056&gt;0),E1056,D1056*F1056)</f>
        <v>0</v>
      </c>
      <c r="H1056" s="28" t="n">
        <v>0</v>
      </c>
      <c r="I1056" s="28"/>
      <c r="J1056" s="29" t="n">
        <f aca="false">IF(AND(ISNUMBER(I1056),H1056&gt;0),I1056/H1056,IF($B1056=$B1055,IF(J1055=0,1,J1055),1))</f>
        <v>0.768814638027049</v>
      </c>
      <c r="K1056" s="30" t="n">
        <f aca="false">IF(AND(ISNUMBER(I1056),H1056&gt;0),I1056,H1056*J1056)</f>
        <v>0</v>
      </c>
      <c r="L1056" s="28" t="n">
        <v>0</v>
      </c>
      <c r="M1056" s="28"/>
      <c r="N1056" s="29" t="n">
        <f aca="false">IF(AND(ISNUMBER(M1056),L1056&gt;0),M1056/L1056,IF($B1056=$B1055,IF(N1055=0,1,N1055),1))</f>
        <v>2.83018867924528</v>
      </c>
      <c r="O1056" s="30" t="n">
        <f aca="false">IF(AND(ISNUMBER(M1056),L1056&gt;0),M1056,L1056*N1056)</f>
        <v>0</v>
      </c>
      <c r="P1056" s="28" t="n">
        <v>0</v>
      </c>
      <c r="Q1056" s="28"/>
      <c r="R1056" s="29" t="n">
        <f aca="false">IF(AND(ISNUMBER(Q1056),P1056&gt;0),Q1056/P1056,IF($B1056=$B1055,IF(R1055=0,1,R1055),1))</f>
        <v>0.79734219269103</v>
      </c>
      <c r="S1056" s="30" t="n">
        <f aca="false">IF(AND(ISNUMBER(Q1056),P1056&gt;0),Q1056,P1056*R1056)</f>
        <v>0</v>
      </c>
      <c r="T1056" s="31" t="n">
        <f aca="false">DAY(EOMONTH(C1056,0))</f>
        <v>30</v>
      </c>
    </row>
    <row r="1057" customFormat="false" ht="15" hidden="false" customHeight="false" outlineLevel="0" collapsed="false">
      <c r="A1057" s="26" t="s">
        <v>89</v>
      </c>
      <c r="B1057" s="26" t="s">
        <v>54</v>
      </c>
      <c r="C1057" s="27" t="n">
        <v>40878</v>
      </c>
      <c r="D1057" s="28" t="n">
        <v>0</v>
      </c>
      <c r="E1057" s="28"/>
      <c r="F1057" s="29" t="n">
        <f aca="false">IF(AND(ISNUMBER(E1057),D1057&gt;0),E1057/D1057,IF($B1057=$B1056,IF(F1056=0,1,F1056),1))</f>
        <v>0.79734219269103</v>
      </c>
      <c r="G1057" s="30" t="n">
        <f aca="false">IF(AND(ISNUMBER(E1057),D1057&gt;0),E1057,D1057*F1057)</f>
        <v>0</v>
      </c>
      <c r="H1057" s="28" t="n">
        <v>0</v>
      </c>
      <c r="I1057" s="28"/>
      <c r="J1057" s="29" t="n">
        <f aca="false">IF(AND(ISNUMBER(I1057),H1057&gt;0),I1057/H1057,IF($B1057=$B1056,IF(J1056=0,1,J1056),1))</f>
        <v>0.768814638027049</v>
      </c>
      <c r="K1057" s="30" t="n">
        <f aca="false">IF(AND(ISNUMBER(I1057),H1057&gt;0),I1057,H1057*J1057)</f>
        <v>0</v>
      </c>
      <c r="L1057" s="28" t="n">
        <v>0</v>
      </c>
      <c r="M1057" s="28"/>
      <c r="N1057" s="29" t="n">
        <f aca="false">IF(AND(ISNUMBER(M1057),L1057&gt;0),M1057/L1057,IF($B1057=$B1056,IF(N1056=0,1,N1056),1))</f>
        <v>2.83018867924528</v>
      </c>
      <c r="O1057" s="30" t="n">
        <f aca="false">IF(AND(ISNUMBER(M1057),L1057&gt;0),M1057,L1057*N1057)</f>
        <v>0</v>
      </c>
      <c r="P1057" s="28" t="n">
        <v>0</v>
      </c>
      <c r="Q1057" s="28"/>
      <c r="R1057" s="29" t="n">
        <f aca="false">IF(AND(ISNUMBER(Q1057),P1057&gt;0),Q1057/P1057,IF($B1057=$B1056,IF(R1056=0,1,R1056),1))</f>
        <v>0.79734219269103</v>
      </c>
      <c r="S1057" s="30" t="n">
        <f aca="false">IF(AND(ISNUMBER(Q1057),P1057&gt;0),Q1057,P1057*R1057)</f>
        <v>0</v>
      </c>
      <c r="T1057" s="31" t="n">
        <f aca="false">DAY(EOMONTH(C1057,0))</f>
        <v>31</v>
      </c>
    </row>
    <row r="1058" customFormat="false" ht="15" hidden="false" customHeight="false" outlineLevel="0" collapsed="false">
      <c r="A1058" s="26" t="s">
        <v>89</v>
      </c>
      <c r="B1058" s="26" t="s">
        <v>54</v>
      </c>
      <c r="C1058" s="27" t="n">
        <v>40909</v>
      </c>
      <c r="D1058" s="28" t="n">
        <v>0</v>
      </c>
      <c r="E1058" s="28"/>
      <c r="F1058" s="29" t="n">
        <f aca="false">IF(AND(ISNUMBER(E1058),D1058&gt;0),E1058/D1058,IF($B1058=$B1057,IF(F1057=0,1,F1057),1))</f>
        <v>0.79734219269103</v>
      </c>
      <c r="G1058" s="30" t="n">
        <f aca="false">IF(AND(ISNUMBER(E1058),D1058&gt;0),E1058,D1058*F1058)</f>
        <v>0</v>
      </c>
      <c r="H1058" s="28" t="n">
        <v>0</v>
      </c>
      <c r="I1058" s="28"/>
      <c r="J1058" s="29" t="n">
        <f aca="false">IF(AND(ISNUMBER(I1058),H1058&gt;0),I1058/H1058,IF($B1058=$B1057,IF(J1057=0,1,J1057),1))</f>
        <v>0.768814638027049</v>
      </c>
      <c r="K1058" s="30" t="n">
        <f aca="false">IF(AND(ISNUMBER(I1058),H1058&gt;0),I1058,H1058*J1058)</f>
        <v>0</v>
      </c>
      <c r="L1058" s="28" t="n">
        <v>0</v>
      </c>
      <c r="M1058" s="28"/>
      <c r="N1058" s="29" t="n">
        <f aca="false">IF(AND(ISNUMBER(M1058),L1058&gt;0),M1058/L1058,IF($B1058=$B1057,IF(N1057=0,1,N1057),1))</f>
        <v>2.83018867924528</v>
      </c>
      <c r="O1058" s="30" t="n">
        <f aca="false">IF(AND(ISNUMBER(M1058),L1058&gt;0),M1058,L1058*N1058)</f>
        <v>0</v>
      </c>
      <c r="P1058" s="28" t="n">
        <v>0</v>
      </c>
      <c r="Q1058" s="28"/>
      <c r="R1058" s="29" t="n">
        <f aca="false">IF(AND(ISNUMBER(Q1058),P1058&gt;0),Q1058/P1058,IF($B1058=$B1057,IF(R1057=0,1,R1057),1))</f>
        <v>0.79734219269103</v>
      </c>
      <c r="S1058" s="30" t="n">
        <f aca="false">IF(AND(ISNUMBER(Q1058),P1058&gt;0),Q1058,P1058*R1058)</f>
        <v>0</v>
      </c>
      <c r="T1058" s="31" t="n">
        <f aca="false">DAY(EOMONTH(C1058,0))</f>
        <v>31</v>
      </c>
    </row>
    <row r="1059" customFormat="false" ht="15" hidden="false" customHeight="false" outlineLevel="0" collapsed="false">
      <c r="A1059" s="26" t="s">
        <v>89</v>
      </c>
      <c r="B1059" s="26" t="s">
        <v>54</v>
      </c>
      <c r="C1059" s="27" t="n">
        <v>42430</v>
      </c>
      <c r="D1059" s="28" t="n">
        <v>22.4</v>
      </c>
      <c r="E1059" s="28"/>
      <c r="F1059" s="29" t="n">
        <f aca="false">IF(AND(ISNUMBER(E1059),D1059&gt;0),E1059/D1059,IF($B1059=$B1058,IF(F1058=0,1,F1058),1))</f>
        <v>0.79734219269103</v>
      </c>
      <c r="G1059" s="30" t="n">
        <f aca="false">IF(AND(ISNUMBER(E1059),D1059&gt;0),E1059,D1059*F1059)</f>
        <v>17.8604651162791</v>
      </c>
      <c r="H1059" s="28" t="n">
        <v>2832</v>
      </c>
      <c r="I1059" s="28"/>
      <c r="J1059" s="29" t="n">
        <f aca="false">IF(AND(ISNUMBER(I1059),H1059&gt;0),I1059/H1059,IF($B1059=$B1058,IF(J1058=0,1,J1058),1))</f>
        <v>0.768814638027049</v>
      </c>
      <c r="K1059" s="30" t="n">
        <f aca="false">IF(AND(ISNUMBER(I1059),H1059&gt;0),I1059,H1059*J1059)</f>
        <v>2177.2830548926</v>
      </c>
      <c r="L1059" s="28" t="n">
        <v>0</v>
      </c>
      <c r="M1059" s="28"/>
      <c r="N1059" s="29" t="n">
        <f aca="false">IF(AND(ISNUMBER(M1059),L1059&gt;0),M1059/L1059,IF($B1059=$B1058,IF(N1058=0,1,N1058),1))</f>
        <v>2.83018867924528</v>
      </c>
      <c r="O1059" s="30" t="n">
        <f aca="false">IF(AND(ISNUMBER(M1059),L1059&gt;0),M1059,L1059*N1059)</f>
        <v>0</v>
      </c>
      <c r="P1059" s="28" t="n">
        <v>22.4</v>
      </c>
      <c r="Q1059" s="28"/>
      <c r="R1059" s="29" t="n">
        <f aca="false">IF(AND(ISNUMBER(Q1059),P1059&gt;0),Q1059/P1059,IF($B1059=$B1058,IF(R1058=0,1,R1058),1))</f>
        <v>0.79734219269103</v>
      </c>
      <c r="S1059" s="30" t="n">
        <f aca="false">IF(AND(ISNUMBER(Q1059),P1059&gt;0),Q1059,P1059*R1059)</f>
        <v>17.8604651162791</v>
      </c>
      <c r="T1059" s="31" t="n">
        <f aca="false">DAY(EOMONTH(C1059,0))</f>
        <v>31</v>
      </c>
    </row>
    <row r="1060" customFormat="false" ht="15" hidden="false" customHeight="false" outlineLevel="0" collapsed="false">
      <c r="A1060" s="26" t="s">
        <v>89</v>
      </c>
      <c r="B1060" s="26" t="s">
        <v>55</v>
      </c>
      <c r="C1060" s="27" t="n">
        <v>36161</v>
      </c>
      <c r="D1060" s="28" t="n">
        <v>122</v>
      </c>
      <c r="E1060" s="28"/>
      <c r="F1060" s="29" t="n">
        <f aca="false">IF(AND(ISNUMBER(E1060),D1060&gt;0),E1060/D1060,IF($B1060=$B1059,IF(F1059=0,1,F1059),1))</f>
        <v>1</v>
      </c>
      <c r="G1060" s="30" t="n">
        <f aca="false">IF(AND(ISNUMBER(E1060),D1060&gt;0),E1060,D1060*F1060)</f>
        <v>122</v>
      </c>
      <c r="H1060" s="28" t="n">
        <v>456</v>
      </c>
      <c r="I1060" s="28"/>
      <c r="J1060" s="29" t="n">
        <f aca="false">IF(AND(ISNUMBER(I1060),H1060&gt;0),I1060/H1060,IF($B1060=$B1059,IF(J1059=0,1,J1059),1))</f>
        <v>1</v>
      </c>
      <c r="K1060" s="30" t="n">
        <f aca="false">IF(AND(ISNUMBER(I1060),H1060&gt;0),I1060,H1060*J1060)</f>
        <v>456</v>
      </c>
      <c r="L1060" s="28" t="n">
        <v>0</v>
      </c>
      <c r="M1060" s="28"/>
      <c r="N1060" s="29" t="n">
        <f aca="false">IF(AND(ISNUMBER(M1060),L1060&gt;0),M1060/L1060,IF($B1060=$B1059,IF(N1059=0,1,N1059),1))</f>
        <v>1</v>
      </c>
      <c r="O1060" s="30" t="n">
        <f aca="false">IF(AND(ISNUMBER(M1060),L1060&gt;0),M1060,L1060*N1060)</f>
        <v>0</v>
      </c>
      <c r="P1060" s="28" t="n">
        <v>122</v>
      </c>
      <c r="Q1060" s="28"/>
      <c r="R1060" s="29" t="n">
        <f aca="false">IF(AND(ISNUMBER(Q1060),P1060&gt;0),Q1060/P1060,IF($B1060=$B1059,IF(R1059=0,1,R1059),1))</f>
        <v>1</v>
      </c>
      <c r="S1060" s="30" t="n">
        <f aca="false">IF(AND(ISNUMBER(Q1060),P1060&gt;0),Q1060,P1060*R1060)</f>
        <v>122</v>
      </c>
      <c r="T1060" s="31" t="n">
        <f aca="false">DAY(EOMONTH(C1060,0))</f>
        <v>31</v>
      </c>
    </row>
    <row r="1061" customFormat="false" ht="15" hidden="false" customHeight="false" outlineLevel="0" collapsed="false">
      <c r="A1061" s="26" t="s">
        <v>89</v>
      </c>
      <c r="B1061" s="26" t="s">
        <v>55</v>
      </c>
      <c r="C1061" s="27" t="n">
        <v>36192</v>
      </c>
      <c r="D1061" s="28" t="n">
        <v>209</v>
      </c>
      <c r="E1061" s="28" t="n">
        <v>255.428571428571</v>
      </c>
      <c r="F1061" s="29" t="n">
        <f aca="false">IF(AND(ISNUMBER(E1061),D1061&gt;0),E1061/D1061,IF($B1061=$B1060,IF(F1060=0,1,F1060),1))</f>
        <v>1.22214627477785</v>
      </c>
      <c r="G1061" s="30" t="n">
        <f aca="false">IF(AND(ISNUMBER(E1061),D1061&gt;0),E1061,D1061*F1061)</f>
        <v>255.428571428571</v>
      </c>
      <c r="H1061" s="28" t="n">
        <v>506</v>
      </c>
      <c r="I1061" s="28" t="n">
        <v>1211.57142857143</v>
      </c>
      <c r="J1061" s="29" t="n">
        <f aca="false">IF(AND(ISNUMBER(I1061),H1061&gt;0),I1061/H1061,IF($B1061=$B1060,IF(J1060=0,1,J1060),1))</f>
        <v>2.3944099378882</v>
      </c>
      <c r="K1061" s="30" t="n">
        <f aca="false">IF(AND(ISNUMBER(I1061),H1061&gt;0),I1061,H1061*J1061)</f>
        <v>1211.57142857143</v>
      </c>
      <c r="L1061" s="28" t="n">
        <v>0</v>
      </c>
      <c r="M1061" s="28" t="n">
        <v>0</v>
      </c>
      <c r="N1061" s="29" t="n">
        <f aca="false">IF(AND(ISNUMBER(M1061),L1061&gt;0),M1061/L1061,IF($B1061=$B1060,IF(N1060=0,1,N1060),1))</f>
        <v>1</v>
      </c>
      <c r="O1061" s="30" t="n">
        <f aca="false">IF(AND(ISNUMBER(M1061),L1061&gt;0),M1061,L1061*N1061)</f>
        <v>0</v>
      </c>
      <c r="P1061" s="28" t="n">
        <v>209</v>
      </c>
      <c r="Q1061" s="28" t="n">
        <v>255.428571428571</v>
      </c>
      <c r="R1061" s="29" t="n">
        <f aca="false">IF(AND(ISNUMBER(Q1061),P1061&gt;0),Q1061/P1061,IF($B1061=$B1060,IF(R1060=0,1,R1060),1))</f>
        <v>1.22214627477785</v>
      </c>
      <c r="S1061" s="30" t="n">
        <f aca="false">IF(AND(ISNUMBER(Q1061),P1061&gt;0),Q1061,P1061*R1061)</f>
        <v>255.428571428571</v>
      </c>
      <c r="T1061" s="31" t="n">
        <f aca="false">DAY(EOMONTH(C1061,0))</f>
        <v>28</v>
      </c>
    </row>
    <row r="1062" customFormat="false" ht="15" hidden="false" customHeight="false" outlineLevel="0" collapsed="false">
      <c r="A1062" s="26" t="s">
        <v>89</v>
      </c>
      <c r="B1062" s="26" t="s">
        <v>55</v>
      </c>
      <c r="C1062" s="27" t="n">
        <v>36220</v>
      </c>
      <c r="D1062" s="28" t="n">
        <v>184</v>
      </c>
      <c r="E1062" s="28"/>
      <c r="F1062" s="29" t="n">
        <f aca="false">IF(AND(ISNUMBER(E1062),D1062&gt;0),E1062/D1062,IF($B1062=$B1061,IF(F1061=0,1,F1061),1))</f>
        <v>1.22214627477785</v>
      </c>
      <c r="G1062" s="30" t="n">
        <f aca="false">IF(AND(ISNUMBER(E1062),D1062&gt;0),E1062,D1062*F1062)</f>
        <v>224.874914559125</v>
      </c>
      <c r="H1062" s="28" t="n">
        <v>461</v>
      </c>
      <c r="I1062" s="28"/>
      <c r="J1062" s="29" t="n">
        <f aca="false">IF(AND(ISNUMBER(I1062),H1062&gt;0),I1062/H1062,IF($B1062=$B1061,IF(J1061=0,1,J1061),1))</f>
        <v>2.3944099378882</v>
      </c>
      <c r="K1062" s="30" t="n">
        <f aca="false">IF(AND(ISNUMBER(I1062),H1062&gt;0),I1062,H1062*J1062)</f>
        <v>1103.82298136646</v>
      </c>
      <c r="L1062" s="28" t="n">
        <v>0</v>
      </c>
      <c r="M1062" s="28"/>
      <c r="N1062" s="29" t="n">
        <f aca="false">IF(AND(ISNUMBER(M1062),L1062&gt;0),M1062/L1062,IF($B1062=$B1061,IF(N1061=0,1,N1061),1))</f>
        <v>1</v>
      </c>
      <c r="O1062" s="30" t="n">
        <f aca="false">IF(AND(ISNUMBER(M1062),L1062&gt;0),M1062,L1062*N1062)</f>
        <v>0</v>
      </c>
      <c r="P1062" s="28" t="n">
        <v>184</v>
      </c>
      <c r="Q1062" s="28"/>
      <c r="R1062" s="29" t="n">
        <f aca="false">IF(AND(ISNUMBER(Q1062),P1062&gt;0),Q1062/P1062,IF($B1062=$B1061,IF(R1061=0,1,R1061),1))</f>
        <v>1.22214627477785</v>
      </c>
      <c r="S1062" s="30" t="n">
        <f aca="false">IF(AND(ISNUMBER(Q1062),P1062&gt;0),Q1062,P1062*R1062)</f>
        <v>224.874914559125</v>
      </c>
      <c r="T1062" s="31" t="n">
        <f aca="false">DAY(EOMONTH(C1062,0))</f>
        <v>31</v>
      </c>
    </row>
    <row r="1063" customFormat="false" ht="15" hidden="false" customHeight="false" outlineLevel="0" collapsed="false">
      <c r="A1063" s="26" t="s">
        <v>89</v>
      </c>
      <c r="B1063" s="26" t="s">
        <v>55</v>
      </c>
      <c r="C1063" s="27" t="n">
        <v>36251</v>
      </c>
      <c r="D1063" s="28" t="n">
        <v>428</v>
      </c>
      <c r="E1063" s="28" t="n">
        <v>514</v>
      </c>
      <c r="F1063" s="29" t="n">
        <f aca="false">IF(AND(ISNUMBER(E1063),D1063&gt;0),E1063/D1063,IF($B1063=$B1062,IF(F1062=0,1,F1062),1))</f>
        <v>1.20093457943925</v>
      </c>
      <c r="G1063" s="30" t="n">
        <f aca="false">IF(AND(ISNUMBER(E1063),D1063&gt;0),E1063,D1063*F1063)</f>
        <v>514</v>
      </c>
      <c r="H1063" s="28" t="n">
        <v>1852</v>
      </c>
      <c r="I1063" s="28" t="n">
        <v>4040</v>
      </c>
      <c r="J1063" s="29" t="n">
        <f aca="false">IF(AND(ISNUMBER(I1063),H1063&gt;0),I1063/H1063,IF($B1063=$B1062,IF(J1062=0,1,J1062),1))</f>
        <v>2.18142548596112</v>
      </c>
      <c r="K1063" s="30" t="n">
        <f aca="false">IF(AND(ISNUMBER(I1063),H1063&gt;0),I1063,H1063*J1063)</f>
        <v>4040</v>
      </c>
      <c r="L1063" s="28" t="n">
        <v>0</v>
      </c>
      <c r="M1063" s="28" t="n">
        <v>0</v>
      </c>
      <c r="N1063" s="29" t="n">
        <f aca="false">IF(AND(ISNUMBER(M1063),L1063&gt;0),M1063/L1063,IF($B1063=$B1062,IF(N1062=0,1,N1062),1))</f>
        <v>1</v>
      </c>
      <c r="O1063" s="30" t="n">
        <f aca="false">IF(AND(ISNUMBER(M1063),L1063&gt;0),M1063,L1063*N1063)</f>
        <v>0</v>
      </c>
      <c r="P1063" s="28" t="n">
        <v>428</v>
      </c>
      <c r="Q1063" s="28" t="n">
        <v>514</v>
      </c>
      <c r="R1063" s="29" t="n">
        <f aca="false">IF(AND(ISNUMBER(Q1063),P1063&gt;0),Q1063/P1063,IF($B1063=$B1062,IF(R1062=0,1,R1062),1))</f>
        <v>1.20093457943925</v>
      </c>
      <c r="S1063" s="30" t="n">
        <f aca="false">IF(AND(ISNUMBER(Q1063),P1063&gt;0),Q1063,P1063*R1063)</f>
        <v>514</v>
      </c>
      <c r="T1063" s="31" t="n">
        <f aca="false">DAY(EOMONTH(C1063,0))</f>
        <v>30</v>
      </c>
    </row>
    <row r="1064" customFormat="false" ht="15" hidden="false" customHeight="false" outlineLevel="0" collapsed="false">
      <c r="A1064" s="26" t="s">
        <v>89</v>
      </c>
      <c r="B1064" s="26" t="s">
        <v>55</v>
      </c>
      <c r="C1064" s="27" t="n">
        <v>36281</v>
      </c>
      <c r="D1064" s="28" t="n">
        <v>394</v>
      </c>
      <c r="E1064" s="28" t="n">
        <v>508</v>
      </c>
      <c r="F1064" s="29" t="n">
        <f aca="false">IF(AND(ISNUMBER(E1064),D1064&gt;0),E1064/D1064,IF($B1064=$B1063,IF(F1063=0,1,F1063),1))</f>
        <v>1.28934010152284</v>
      </c>
      <c r="G1064" s="30" t="n">
        <f aca="false">IF(AND(ISNUMBER(E1064),D1064&gt;0),E1064,D1064*F1064)</f>
        <v>508</v>
      </c>
      <c r="H1064" s="28" t="n">
        <v>1320</v>
      </c>
      <c r="I1064" s="28" t="n">
        <v>3388</v>
      </c>
      <c r="J1064" s="29" t="n">
        <f aca="false">IF(AND(ISNUMBER(I1064),H1064&gt;0),I1064/H1064,IF($B1064=$B1063,IF(J1063=0,1,J1063),1))</f>
        <v>2.56666666666667</v>
      </c>
      <c r="K1064" s="30" t="n">
        <f aca="false">IF(AND(ISNUMBER(I1064),H1064&gt;0),I1064,H1064*J1064)</f>
        <v>3388</v>
      </c>
      <c r="L1064" s="28" t="n">
        <v>0</v>
      </c>
      <c r="M1064" s="28" t="n">
        <v>0</v>
      </c>
      <c r="N1064" s="29" t="n">
        <f aca="false">IF(AND(ISNUMBER(M1064),L1064&gt;0),M1064/L1064,IF($B1064=$B1063,IF(N1063=0,1,N1063),1))</f>
        <v>1</v>
      </c>
      <c r="O1064" s="30" t="n">
        <f aca="false">IF(AND(ISNUMBER(M1064),L1064&gt;0),M1064,L1064*N1064)</f>
        <v>0</v>
      </c>
      <c r="P1064" s="28" t="n">
        <v>394</v>
      </c>
      <c r="Q1064" s="28" t="n">
        <v>508</v>
      </c>
      <c r="R1064" s="29" t="n">
        <f aca="false">IF(AND(ISNUMBER(Q1064),P1064&gt;0),Q1064/P1064,IF($B1064=$B1063,IF(R1063=0,1,R1063),1))</f>
        <v>1.28934010152284</v>
      </c>
      <c r="S1064" s="30" t="n">
        <f aca="false">IF(AND(ISNUMBER(Q1064),P1064&gt;0),Q1064,P1064*R1064)</f>
        <v>508</v>
      </c>
      <c r="T1064" s="31" t="n">
        <f aca="false">DAY(EOMONTH(C1064,0))</f>
        <v>31</v>
      </c>
    </row>
    <row r="1065" customFormat="false" ht="15" hidden="false" customHeight="false" outlineLevel="0" collapsed="false">
      <c r="A1065" s="26" t="s">
        <v>89</v>
      </c>
      <c r="B1065" s="26" t="s">
        <v>55</v>
      </c>
      <c r="C1065" s="27" t="n">
        <v>36312</v>
      </c>
      <c r="D1065" s="28" t="n">
        <v>347</v>
      </c>
      <c r="E1065" s="28"/>
      <c r="F1065" s="29" t="n">
        <f aca="false">IF(AND(ISNUMBER(E1065),D1065&gt;0),E1065/D1065,IF($B1065=$B1064,IF(F1064=0,1,F1064),1))</f>
        <v>1.28934010152284</v>
      </c>
      <c r="G1065" s="30" t="n">
        <f aca="false">IF(AND(ISNUMBER(E1065),D1065&gt;0),E1065,D1065*F1065)</f>
        <v>447.401015228426</v>
      </c>
      <c r="H1065" s="28" t="n">
        <v>955</v>
      </c>
      <c r="I1065" s="28"/>
      <c r="J1065" s="29" t="n">
        <f aca="false">IF(AND(ISNUMBER(I1065),H1065&gt;0),I1065/H1065,IF($B1065=$B1064,IF(J1064=0,1,J1064),1))</f>
        <v>2.56666666666667</v>
      </c>
      <c r="K1065" s="30" t="n">
        <f aca="false">IF(AND(ISNUMBER(I1065),H1065&gt;0),I1065,H1065*J1065)</f>
        <v>2451.16666666667</v>
      </c>
      <c r="L1065" s="28" t="n">
        <v>0</v>
      </c>
      <c r="M1065" s="28"/>
      <c r="N1065" s="29" t="n">
        <f aca="false">IF(AND(ISNUMBER(M1065),L1065&gt;0),M1065/L1065,IF($B1065=$B1064,IF(N1064=0,1,N1064),1))</f>
        <v>1</v>
      </c>
      <c r="O1065" s="30" t="n">
        <f aca="false">IF(AND(ISNUMBER(M1065),L1065&gt;0),M1065,L1065*N1065)</f>
        <v>0</v>
      </c>
      <c r="P1065" s="28" t="n">
        <v>347</v>
      </c>
      <c r="Q1065" s="28"/>
      <c r="R1065" s="29" t="n">
        <f aca="false">IF(AND(ISNUMBER(Q1065),P1065&gt;0),Q1065/P1065,IF($B1065=$B1064,IF(R1064=0,1,R1064),1))</f>
        <v>1.28934010152284</v>
      </c>
      <c r="S1065" s="30" t="n">
        <f aca="false">IF(AND(ISNUMBER(Q1065),P1065&gt;0),Q1065,P1065*R1065)</f>
        <v>447.401015228426</v>
      </c>
      <c r="T1065" s="31" t="n">
        <f aca="false">DAY(EOMONTH(C1065,0))</f>
        <v>30</v>
      </c>
    </row>
    <row r="1066" customFormat="false" ht="15" hidden="false" customHeight="false" outlineLevel="0" collapsed="false">
      <c r="A1066" s="26" t="s">
        <v>89</v>
      </c>
      <c r="B1066" s="26" t="s">
        <v>55</v>
      </c>
      <c r="C1066" s="27" t="n">
        <v>36342</v>
      </c>
      <c r="D1066" s="28" t="n">
        <v>423</v>
      </c>
      <c r="E1066" s="28"/>
      <c r="F1066" s="29" t="n">
        <f aca="false">IF(AND(ISNUMBER(E1066),D1066&gt;0),E1066/D1066,IF($B1066=$B1065,IF(F1065=0,1,F1065),1))</f>
        <v>1.28934010152284</v>
      </c>
      <c r="G1066" s="30" t="n">
        <f aca="false">IF(AND(ISNUMBER(E1066),D1066&gt;0),E1066,D1066*F1066)</f>
        <v>545.390862944162</v>
      </c>
      <c r="H1066" s="28" t="n">
        <v>788</v>
      </c>
      <c r="I1066" s="28"/>
      <c r="J1066" s="29" t="n">
        <f aca="false">IF(AND(ISNUMBER(I1066),H1066&gt;0),I1066/H1066,IF($B1066=$B1065,IF(J1065=0,1,J1065),1))</f>
        <v>2.56666666666667</v>
      </c>
      <c r="K1066" s="30" t="n">
        <f aca="false">IF(AND(ISNUMBER(I1066),H1066&gt;0),I1066,H1066*J1066)</f>
        <v>2022.53333333333</v>
      </c>
      <c r="L1066" s="28" t="n">
        <v>0</v>
      </c>
      <c r="M1066" s="28"/>
      <c r="N1066" s="29" t="n">
        <f aca="false">IF(AND(ISNUMBER(M1066),L1066&gt;0),M1066/L1066,IF($B1066=$B1065,IF(N1065=0,1,N1065),1))</f>
        <v>1</v>
      </c>
      <c r="O1066" s="30" t="n">
        <f aca="false">IF(AND(ISNUMBER(M1066),L1066&gt;0),M1066,L1066*N1066)</f>
        <v>0</v>
      </c>
      <c r="P1066" s="28" t="n">
        <v>423</v>
      </c>
      <c r="Q1066" s="28"/>
      <c r="R1066" s="29" t="n">
        <f aca="false">IF(AND(ISNUMBER(Q1066),P1066&gt;0),Q1066/P1066,IF($B1066=$B1065,IF(R1065=0,1,R1065),1))</f>
        <v>1.28934010152284</v>
      </c>
      <c r="S1066" s="30" t="n">
        <f aca="false">IF(AND(ISNUMBER(Q1066),P1066&gt;0),Q1066,P1066*R1066)</f>
        <v>545.390862944162</v>
      </c>
      <c r="T1066" s="31" t="n">
        <f aca="false">DAY(EOMONTH(C1066,0))</f>
        <v>31</v>
      </c>
    </row>
    <row r="1067" customFormat="false" ht="15" hidden="false" customHeight="false" outlineLevel="0" collapsed="false">
      <c r="A1067" s="26" t="s">
        <v>89</v>
      </c>
      <c r="B1067" s="26" t="s">
        <v>55</v>
      </c>
      <c r="C1067" s="27" t="n">
        <v>36373</v>
      </c>
      <c r="D1067" s="28" t="n">
        <v>204</v>
      </c>
      <c r="E1067" s="28" t="n">
        <v>256</v>
      </c>
      <c r="F1067" s="29" t="n">
        <f aca="false">IF(AND(ISNUMBER(E1067),D1067&gt;0),E1067/D1067,IF($B1067=$B1066,IF(F1066=0,1,F1066),1))</f>
        <v>1.25490196078431</v>
      </c>
      <c r="G1067" s="30" t="n">
        <f aca="false">IF(AND(ISNUMBER(E1067),D1067&gt;0),E1067,D1067*F1067)</f>
        <v>256</v>
      </c>
      <c r="H1067" s="28" t="n">
        <v>1170</v>
      </c>
      <c r="I1067" s="28" t="n">
        <v>3141</v>
      </c>
      <c r="J1067" s="29" t="n">
        <f aca="false">IF(AND(ISNUMBER(I1067),H1067&gt;0),I1067/H1067,IF($B1067=$B1066,IF(J1066=0,1,J1066),1))</f>
        <v>2.68461538461538</v>
      </c>
      <c r="K1067" s="30" t="n">
        <f aca="false">IF(AND(ISNUMBER(I1067),H1067&gt;0),I1067,H1067*J1067)</f>
        <v>3141</v>
      </c>
      <c r="L1067" s="28" t="n">
        <v>0</v>
      </c>
      <c r="M1067" s="28" t="n">
        <v>0</v>
      </c>
      <c r="N1067" s="29" t="n">
        <f aca="false">IF(AND(ISNUMBER(M1067),L1067&gt;0),M1067/L1067,IF($B1067=$B1066,IF(N1066=0,1,N1066),1))</f>
        <v>1</v>
      </c>
      <c r="O1067" s="30" t="n">
        <f aca="false">IF(AND(ISNUMBER(M1067),L1067&gt;0),M1067,L1067*N1067)</f>
        <v>0</v>
      </c>
      <c r="P1067" s="28" t="n">
        <v>204</v>
      </c>
      <c r="Q1067" s="28" t="n">
        <v>256</v>
      </c>
      <c r="R1067" s="29" t="n">
        <f aca="false">IF(AND(ISNUMBER(Q1067),P1067&gt;0),Q1067/P1067,IF($B1067=$B1066,IF(R1066=0,1,R1066),1))</f>
        <v>1.25490196078431</v>
      </c>
      <c r="S1067" s="30" t="n">
        <f aca="false">IF(AND(ISNUMBER(Q1067),P1067&gt;0),Q1067,P1067*R1067)</f>
        <v>256</v>
      </c>
      <c r="T1067" s="31" t="n">
        <f aca="false">DAY(EOMONTH(C1067,0))</f>
        <v>31</v>
      </c>
    </row>
    <row r="1068" customFormat="false" ht="15" hidden="false" customHeight="false" outlineLevel="0" collapsed="false">
      <c r="A1068" s="26" t="s">
        <v>89</v>
      </c>
      <c r="B1068" s="26" t="s">
        <v>55</v>
      </c>
      <c r="C1068" s="27" t="n">
        <v>36404</v>
      </c>
      <c r="D1068" s="28" t="n">
        <v>235</v>
      </c>
      <c r="E1068" s="28" t="n">
        <v>252</v>
      </c>
      <c r="F1068" s="29" t="n">
        <f aca="false">IF(AND(ISNUMBER(E1068),D1068&gt;0),E1068/D1068,IF($B1068=$B1067,IF(F1067=0,1,F1067),1))</f>
        <v>1.07234042553191</v>
      </c>
      <c r="G1068" s="30" t="n">
        <f aca="false">IF(AND(ISNUMBER(E1068),D1068&gt;0),E1068,D1068*F1068)</f>
        <v>252</v>
      </c>
      <c r="H1068" s="28" t="n">
        <v>1116</v>
      </c>
      <c r="I1068" s="28" t="n">
        <v>3053</v>
      </c>
      <c r="J1068" s="29" t="n">
        <f aca="false">IF(AND(ISNUMBER(I1068),H1068&gt;0),I1068/H1068,IF($B1068=$B1067,IF(J1067=0,1,J1067),1))</f>
        <v>2.73566308243728</v>
      </c>
      <c r="K1068" s="30" t="n">
        <f aca="false">IF(AND(ISNUMBER(I1068),H1068&gt;0),I1068,H1068*J1068)</f>
        <v>3053</v>
      </c>
      <c r="L1068" s="28" t="n">
        <v>0</v>
      </c>
      <c r="M1068" s="28" t="n">
        <v>0</v>
      </c>
      <c r="N1068" s="29" t="n">
        <f aca="false">IF(AND(ISNUMBER(M1068),L1068&gt;0),M1068/L1068,IF($B1068=$B1067,IF(N1067=0,1,N1067),1))</f>
        <v>1</v>
      </c>
      <c r="O1068" s="30" t="n">
        <f aca="false">IF(AND(ISNUMBER(M1068),L1068&gt;0),M1068,L1068*N1068)</f>
        <v>0</v>
      </c>
      <c r="P1068" s="28" t="n">
        <v>235</v>
      </c>
      <c r="Q1068" s="28" t="n">
        <v>252</v>
      </c>
      <c r="R1068" s="29" t="n">
        <f aca="false">IF(AND(ISNUMBER(Q1068),P1068&gt;0),Q1068/P1068,IF($B1068=$B1067,IF(R1067=0,1,R1067),1))</f>
        <v>1.07234042553191</v>
      </c>
      <c r="S1068" s="30" t="n">
        <f aca="false">IF(AND(ISNUMBER(Q1068),P1068&gt;0),Q1068,P1068*R1068)</f>
        <v>252</v>
      </c>
      <c r="T1068" s="31" t="n">
        <f aca="false">DAY(EOMONTH(C1068,0))</f>
        <v>30</v>
      </c>
    </row>
    <row r="1069" customFormat="false" ht="15" hidden="false" customHeight="false" outlineLevel="0" collapsed="false">
      <c r="A1069" s="26" t="s">
        <v>89</v>
      </c>
      <c r="B1069" s="26" t="s">
        <v>55</v>
      </c>
      <c r="C1069" s="27" t="n">
        <v>36434</v>
      </c>
      <c r="D1069" s="28" t="n">
        <v>223</v>
      </c>
      <c r="E1069" s="28" t="n">
        <v>241</v>
      </c>
      <c r="F1069" s="29" t="n">
        <f aca="false">IF(AND(ISNUMBER(E1069),D1069&gt;0),E1069/D1069,IF($B1069=$B1068,IF(F1068=0,1,F1068),1))</f>
        <v>1.08071748878924</v>
      </c>
      <c r="G1069" s="30" t="n">
        <f aca="false">IF(AND(ISNUMBER(E1069),D1069&gt;0),E1069,D1069*F1069)</f>
        <v>241</v>
      </c>
      <c r="H1069" s="28" t="n">
        <v>995</v>
      </c>
      <c r="I1069" s="28" t="n">
        <v>2973</v>
      </c>
      <c r="J1069" s="29" t="n">
        <f aca="false">IF(AND(ISNUMBER(I1069),H1069&gt;0),I1069/H1069,IF($B1069=$B1068,IF(J1068=0,1,J1068),1))</f>
        <v>2.98793969849246</v>
      </c>
      <c r="K1069" s="30" t="n">
        <f aca="false">IF(AND(ISNUMBER(I1069),H1069&gt;0),I1069,H1069*J1069)</f>
        <v>2973</v>
      </c>
      <c r="L1069" s="28" t="n">
        <v>0</v>
      </c>
      <c r="M1069" s="28" t="n">
        <v>0</v>
      </c>
      <c r="N1069" s="29" t="n">
        <f aca="false">IF(AND(ISNUMBER(M1069),L1069&gt;0),M1069/L1069,IF($B1069=$B1068,IF(N1068=0,1,N1068),1))</f>
        <v>1</v>
      </c>
      <c r="O1069" s="30" t="n">
        <f aca="false">IF(AND(ISNUMBER(M1069),L1069&gt;0),M1069,L1069*N1069)</f>
        <v>0</v>
      </c>
      <c r="P1069" s="28" t="n">
        <v>223</v>
      </c>
      <c r="Q1069" s="28" t="n">
        <v>241</v>
      </c>
      <c r="R1069" s="29" t="n">
        <f aca="false">IF(AND(ISNUMBER(Q1069),P1069&gt;0),Q1069/P1069,IF($B1069=$B1068,IF(R1068=0,1,R1068),1))</f>
        <v>1.08071748878924</v>
      </c>
      <c r="S1069" s="30" t="n">
        <f aca="false">IF(AND(ISNUMBER(Q1069),P1069&gt;0),Q1069,P1069*R1069)</f>
        <v>241</v>
      </c>
      <c r="T1069" s="31" t="n">
        <f aca="false">DAY(EOMONTH(C1069,0))</f>
        <v>31</v>
      </c>
    </row>
    <row r="1070" customFormat="false" ht="15" hidden="false" customHeight="false" outlineLevel="0" collapsed="false">
      <c r="A1070" s="26" t="s">
        <v>89</v>
      </c>
      <c r="B1070" s="26" t="s">
        <v>55</v>
      </c>
      <c r="C1070" s="27" t="n">
        <v>36465</v>
      </c>
      <c r="D1070" s="28" t="n">
        <v>185</v>
      </c>
      <c r="E1070" s="28" t="n">
        <v>218</v>
      </c>
      <c r="F1070" s="29" t="n">
        <f aca="false">IF(AND(ISNUMBER(E1070),D1070&gt;0),E1070/D1070,IF($B1070=$B1069,IF(F1069=0,1,F1069),1))</f>
        <v>1.17837837837838</v>
      </c>
      <c r="G1070" s="30" t="n">
        <f aca="false">IF(AND(ISNUMBER(E1070),D1070&gt;0),E1070,D1070*F1070)</f>
        <v>218</v>
      </c>
      <c r="H1070" s="28" t="n">
        <v>749</v>
      </c>
      <c r="I1070" s="28" t="n">
        <v>2789</v>
      </c>
      <c r="J1070" s="29" t="n">
        <f aca="false">IF(AND(ISNUMBER(I1070),H1070&gt;0),I1070/H1070,IF($B1070=$B1069,IF(J1069=0,1,J1069),1))</f>
        <v>3.72363150867824</v>
      </c>
      <c r="K1070" s="30" t="n">
        <f aca="false">IF(AND(ISNUMBER(I1070),H1070&gt;0),I1070,H1070*J1070)</f>
        <v>2789</v>
      </c>
      <c r="L1070" s="28" t="n">
        <v>0</v>
      </c>
      <c r="M1070" s="28" t="n">
        <v>0</v>
      </c>
      <c r="N1070" s="29" t="n">
        <f aca="false">IF(AND(ISNUMBER(M1070),L1070&gt;0),M1070/L1070,IF($B1070=$B1069,IF(N1069=0,1,N1069),1))</f>
        <v>1</v>
      </c>
      <c r="O1070" s="30" t="n">
        <f aca="false">IF(AND(ISNUMBER(M1070),L1070&gt;0),M1070,L1070*N1070)</f>
        <v>0</v>
      </c>
      <c r="P1070" s="28" t="n">
        <v>185</v>
      </c>
      <c r="Q1070" s="28" t="n">
        <v>218</v>
      </c>
      <c r="R1070" s="29" t="n">
        <f aca="false">IF(AND(ISNUMBER(Q1070),P1070&gt;0),Q1070/P1070,IF($B1070=$B1069,IF(R1069=0,1,R1069),1))</f>
        <v>1.17837837837838</v>
      </c>
      <c r="S1070" s="30" t="n">
        <f aca="false">IF(AND(ISNUMBER(Q1070),P1070&gt;0),Q1070,P1070*R1070)</f>
        <v>218</v>
      </c>
      <c r="T1070" s="31" t="n">
        <f aca="false">DAY(EOMONTH(C1070,0))</f>
        <v>30</v>
      </c>
    </row>
    <row r="1071" customFormat="false" ht="15" hidden="false" customHeight="false" outlineLevel="0" collapsed="false">
      <c r="A1071" s="26" t="s">
        <v>89</v>
      </c>
      <c r="B1071" s="26" t="s">
        <v>55</v>
      </c>
      <c r="C1071" s="27" t="n">
        <v>36495</v>
      </c>
      <c r="D1071" s="28" t="n">
        <v>175</v>
      </c>
      <c r="E1071" s="28" t="n">
        <v>210.75</v>
      </c>
      <c r="F1071" s="29" t="n">
        <f aca="false">IF(AND(ISNUMBER(E1071),D1071&gt;0),E1071/D1071,IF($B1071=$B1070,IF(F1070=0,1,F1070),1))</f>
        <v>1.20428571428571</v>
      </c>
      <c r="G1071" s="30" t="n">
        <f aca="false">IF(AND(ISNUMBER(E1071),D1071&gt;0),E1071,D1071*F1071)</f>
        <v>210.75</v>
      </c>
      <c r="H1071" s="28" t="n">
        <v>631</v>
      </c>
      <c r="I1071" s="28" t="n">
        <v>2787.5</v>
      </c>
      <c r="J1071" s="29" t="n">
        <f aca="false">IF(AND(ISNUMBER(I1071),H1071&gt;0),I1071/H1071,IF($B1071=$B1070,IF(J1070=0,1,J1070),1))</f>
        <v>4.4175911251981</v>
      </c>
      <c r="K1071" s="30" t="n">
        <f aca="false">IF(AND(ISNUMBER(I1071),H1071&gt;0),I1071,H1071*J1071)</f>
        <v>2787.5</v>
      </c>
      <c r="L1071" s="28" t="n">
        <v>0</v>
      </c>
      <c r="M1071" s="28" t="n">
        <v>0</v>
      </c>
      <c r="N1071" s="29" t="n">
        <f aca="false">IF(AND(ISNUMBER(M1071),L1071&gt;0),M1071/L1071,IF($B1071=$B1070,IF(N1070=0,1,N1070),1))</f>
        <v>1</v>
      </c>
      <c r="O1071" s="30" t="n">
        <f aca="false">IF(AND(ISNUMBER(M1071),L1071&gt;0),M1071,L1071*N1071)</f>
        <v>0</v>
      </c>
      <c r="P1071" s="28" t="n">
        <v>175</v>
      </c>
      <c r="Q1071" s="28" t="n">
        <v>210.75</v>
      </c>
      <c r="R1071" s="29" t="n">
        <f aca="false">IF(AND(ISNUMBER(Q1071),P1071&gt;0),Q1071/P1071,IF($B1071=$B1070,IF(R1070=0,1,R1070),1))</f>
        <v>1.20428571428571</v>
      </c>
      <c r="S1071" s="30" t="n">
        <f aca="false">IF(AND(ISNUMBER(Q1071),P1071&gt;0),Q1071,P1071*R1071)</f>
        <v>210.75</v>
      </c>
      <c r="T1071" s="31" t="n">
        <f aca="false">DAY(EOMONTH(C1071,0))</f>
        <v>31</v>
      </c>
    </row>
    <row r="1072" customFormat="false" ht="15" hidden="false" customHeight="false" outlineLevel="0" collapsed="false">
      <c r="A1072" s="26" t="s">
        <v>89</v>
      </c>
      <c r="B1072" s="26" t="s">
        <v>55</v>
      </c>
      <c r="C1072" s="27" t="n">
        <v>36526</v>
      </c>
      <c r="D1072" s="28" t="n">
        <v>166</v>
      </c>
      <c r="E1072" s="28"/>
      <c r="F1072" s="29" t="n">
        <f aca="false">IF(AND(ISNUMBER(E1072),D1072&gt;0),E1072/D1072,IF($B1072=$B1071,IF(F1071=0,1,F1071),1))</f>
        <v>1.20428571428571</v>
      </c>
      <c r="G1072" s="30" t="n">
        <f aca="false">IF(AND(ISNUMBER(E1072),D1072&gt;0),E1072,D1072*F1072)</f>
        <v>199.911428571429</v>
      </c>
      <c r="H1072" s="28" t="n">
        <v>752</v>
      </c>
      <c r="I1072" s="28"/>
      <c r="J1072" s="29" t="n">
        <f aca="false">IF(AND(ISNUMBER(I1072),H1072&gt;0),I1072/H1072,IF($B1072=$B1071,IF(J1071=0,1,J1071),1))</f>
        <v>4.4175911251981</v>
      </c>
      <c r="K1072" s="30" t="n">
        <f aca="false">IF(AND(ISNUMBER(I1072),H1072&gt;0),I1072,H1072*J1072)</f>
        <v>3322.02852614897</v>
      </c>
      <c r="L1072" s="28" t="n">
        <v>0</v>
      </c>
      <c r="M1072" s="28"/>
      <c r="N1072" s="29" t="n">
        <f aca="false">IF(AND(ISNUMBER(M1072),L1072&gt;0),M1072/L1072,IF($B1072=$B1071,IF(N1071=0,1,N1071),1))</f>
        <v>1</v>
      </c>
      <c r="O1072" s="30" t="n">
        <f aca="false">IF(AND(ISNUMBER(M1072),L1072&gt;0),M1072,L1072*N1072)</f>
        <v>0</v>
      </c>
      <c r="P1072" s="28" t="n">
        <v>166</v>
      </c>
      <c r="Q1072" s="28"/>
      <c r="R1072" s="29" t="n">
        <f aca="false">IF(AND(ISNUMBER(Q1072),P1072&gt;0),Q1072/P1072,IF($B1072=$B1071,IF(R1071=0,1,R1071),1))</f>
        <v>1.20428571428571</v>
      </c>
      <c r="S1072" s="30" t="n">
        <f aca="false">IF(AND(ISNUMBER(Q1072),P1072&gt;0),Q1072,P1072*R1072)</f>
        <v>199.911428571429</v>
      </c>
      <c r="T1072" s="31" t="n">
        <f aca="false">DAY(EOMONTH(C1072,0))</f>
        <v>31</v>
      </c>
    </row>
    <row r="1073" customFormat="false" ht="15" hidden="false" customHeight="false" outlineLevel="0" collapsed="false">
      <c r="A1073" s="26" t="s">
        <v>89</v>
      </c>
      <c r="B1073" s="26" t="s">
        <v>55</v>
      </c>
      <c r="C1073" s="27" t="n">
        <v>36557</v>
      </c>
      <c r="D1073" s="28" t="n">
        <v>123</v>
      </c>
      <c r="E1073" s="28" t="n">
        <v>182</v>
      </c>
      <c r="F1073" s="29" t="n">
        <f aca="false">IF(AND(ISNUMBER(E1073),D1073&gt;0),E1073/D1073,IF($B1073=$B1072,IF(F1072=0,1,F1072),1))</f>
        <v>1.47967479674797</v>
      </c>
      <c r="G1073" s="30" t="n">
        <f aca="false">IF(AND(ISNUMBER(E1073),D1073&gt;0),E1073,D1073*F1073)</f>
        <v>182</v>
      </c>
      <c r="H1073" s="28" t="n">
        <v>760</v>
      </c>
      <c r="I1073" s="28" t="n">
        <v>2751</v>
      </c>
      <c r="J1073" s="29" t="n">
        <f aca="false">IF(AND(ISNUMBER(I1073),H1073&gt;0),I1073/H1073,IF($B1073=$B1072,IF(J1072=0,1,J1072),1))</f>
        <v>3.61973684210526</v>
      </c>
      <c r="K1073" s="30" t="n">
        <f aca="false">IF(AND(ISNUMBER(I1073),H1073&gt;0),I1073,H1073*J1073)</f>
        <v>2751</v>
      </c>
      <c r="L1073" s="28" t="n">
        <v>0</v>
      </c>
      <c r="M1073" s="28" t="n">
        <v>0</v>
      </c>
      <c r="N1073" s="29" t="n">
        <f aca="false">IF(AND(ISNUMBER(M1073),L1073&gt;0),M1073/L1073,IF($B1073=$B1072,IF(N1072=0,1,N1072),1))</f>
        <v>1</v>
      </c>
      <c r="O1073" s="30" t="n">
        <f aca="false">IF(AND(ISNUMBER(M1073),L1073&gt;0),M1073,L1073*N1073)</f>
        <v>0</v>
      </c>
      <c r="P1073" s="28" t="n">
        <v>123</v>
      </c>
      <c r="Q1073" s="28" t="n">
        <v>182</v>
      </c>
      <c r="R1073" s="29" t="n">
        <f aca="false">IF(AND(ISNUMBER(Q1073),P1073&gt;0),Q1073/P1073,IF($B1073=$B1072,IF(R1072=0,1,R1072),1))</f>
        <v>1.47967479674797</v>
      </c>
      <c r="S1073" s="30" t="n">
        <f aca="false">IF(AND(ISNUMBER(Q1073),P1073&gt;0),Q1073,P1073*R1073)</f>
        <v>182</v>
      </c>
      <c r="T1073" s="31" t="n">
        <f aca="false">DAY(EOMONTH(C1073,0))</f>
        <v>29</v>
      </c>
    </row>
    <row r="1074" customFormat="false" ht="15" hidden="false" customHeight="false" outlineLevel="0" collapsed="false">
      <c r="A1074" s="26" t="s">
        <v>89</v>
      </c>
      <c r="B1074" s="26" t="s">
        <v>55</v>
      </c>
      <c r="C1074" s="27" t="n">
        <v>36586</v>
      </c>
      <c r="D1074" s="28" t="n">
        <v>119</v>
      </c>
      <c r="E1074" s="28" t="n">
        <v>176</v>
      </c>
      <c r="F1074" s="29" t="n">
        <f aca="false">IF(AND(ISNUMBER(E1074),D1074&gt;0),E1074/D1074,IF($B1074=$B1073,IF(F1073=0,1,F1073),1))</f>
        <v>1.47899159663866</v>
      </c>
      <c r="G1074" s="30" t="n">
        <f aca="false">IF(AND(ISNUMBER(E1074),D1074&gt;0),E1074,D1074*F1074)</f>
        <v>176</v>
      </c>
      <c r="H1074" s="28" t="n">
        <v>567</v>
      </c>
      <c r="I1074" s="28" t="n">
        <v>2659</v>
      </c>
      <c r="J1074" s="29" t="n">
        <f aca="false">IF(AND(ISNUMBER(I1074),H1074&gt;0),I1074/H1074,IF($B1074=$B1073,IF(J1073=0,1,J1073),1))</f>
        <v>4.68959435626102</v>
      </c>
      <c r="K1074" s="30" t="n">
        <f aca="false">IF(AND(ISNUMBER(I1074),H1074&gt;0),I1074,H1074*J1074)</f>
        <v>2659</v>
      </c>
      <c r="L1074" s="28" t="n">
        <v>0</v>
      </c>
      <c r="M1074" s="28" t="n">
        <v>0</v>
      </c>
      <c r="N1074" s="29" t="n">
        <f aca="false">IF(AND(ISNUMBER(M1074),L1074&gt;0),M1074/L1074,IF($B1074=$B1073,IF(N1073=0,1,N1073),1))</f>
        <v>1</v>
      </c>
      <c r="O1074" s="30" t="n">
        <f aca="false">IF(AND(ISNUMBER(M1074),L1074&gt;0),M1074,L1074*N1074)</f>
        <v>0</v>
      </c>
      <c r="P1074" s="28" t="n">
        <v>119</v>
      </c>
      <c r="Q1074" s="28" t="n">
        <v>176</v>
      </c>
      <c r="R1074" s="29" t="n">
        <f aca="false">IF(AND(ISNUMBER(Q1074),P1074&gt;0),Q1074/P1074,IF($B1074=$B1073,IF(R1073=0,1,R1073),1))</f>
        <v>1.47899159663866</v>
      </c>
      <c r="S1074" s="30" t="n">
        <f aca="false">IF(AND(ISNUMBER(Q1074),P1074&gt;0),Q1074,P1074*R1074)</f>
        <v>176</v>
      </c>
      <c r="T1074" s="31" t="n">
        <f aca="false">DAY(EOMONTH(C1074,0))</f>
        <v>31</v>
      </c>
    </row>
    <row r="1075" customFormat="false" ht="15" hidden="false" customHeight="false" outlineLevel="0" collapsed="false">
      <c r="A1075" s="26" t="s">
        <v>89</v>
      </c>
      <c r="B1075" s="26" t="s">
        <v>55</v>
      </c>
      <c r="C1075" s="27" t="n">
        <v>36617</v>
      </c>
      <c r="D1075" s="28" t="n">
        <v>107</v>
      </c>
      <c r="E1075" s="28" t="n">
        <v>155</v>
      </c>
      <c r="F1075" s="29" t="n">
        <f aca="false">IF(AND(ISNUMBER(E1075),D1075&gt;0),E1075/D1075,IF($B1075=$B1074,IF(F1074=0,1,F1074),1))</f>
        <v>1.44859813084112</v>
      </c>
      <c r="G1075" s="30" t="n">
        <f aca="false">IF(AND(ISNUMBER(E1075),D1075&gt;0),E1075,D1075*F1075)</f>
        <v>155</v>
      </c>
      <c r="H1075" s="28" t="n">
        <v>635</v>
      </c>
      <c r="I1075" s="28" t="n">
        <v>2722</v>
      </c>
      <c r="J1075" s="29" t="n">
        <f aca="false">IF(AND(ISNUMBER(I1075),H1075&gt;0),I1075/H1075,IF($B1075=$B1074,IF(J1074=0,1,J1074),1))</f>
        <v>4.28661417322835</v>
      </c>
      <c r="K1075" s="30" t="n">
        <f aca="false">IF(AND(ISNUMBER(I1075),H1075&gt;0),I1075,H1075*J1075)</f>
        <v>2722</v>
      </c>
      <c r="L1075" s="28" t="n">
        <v>0</v>
      </c>
      <c r="M1075" s="28" t="n">
        <v>0</v>
      </c>
      <c r="N1075" s="29" t="n">
        <f aca="false">IF(AND(ISNUMBER(M1075),L1075&gt;0),M1075/L1075,IF($B1075=$B1074,IF(N1074=0,1,N1074),1))</f>
        <v>1</v>
      </c>
      <c r="O1075" s="30" t="n">
        <f aca="false">IF(AND(ISNUMBER(M1075),L1075&gt;0),M1075,L1075*N1075)</f>
        <v>0</v>
      </c>
      <c r="P1075" s="28" t="n">
        <v>107</v>
      </c>
      <c r="Q1075" s="28" t="n">
        <v>155</v>
      </c>
      <c r="R1075" s="29" t="n">
        <f aca="false">IF(AND(ISNUMBER(Q1075),P1075&gt;0),Q1075/P1075,IF($B1075=$B1074,IF(R1074=0,1,R1074),1))</f>
        <v>1.44859813084112</v>
      </c>
      <c r="S1075" s="30" t="n">
        <f aca="false">IF(AND(ISNUMBER(Q1075),P1075&gt;0),Q1075,P1075*R1075)</f>
        <v>155</v>
      </c>
      <c r="T1075" s="31" t="n">
        <f aca="false">DAY(EOMONTH(C1075,0))</f>
        <v>30</v>
      </c>
    </row>
    <row r="1076" customFormat="false" ht="15" hidden="false" customHeight="false" outlineLevel="0" collapsed="false">
      <c r="A1076" s="26" t="s">
        <v>89</v>
      </c>
      <c r="B1076" s="26" t="s">
        <v>55</v>
      </c>
      <c r="C1076" s="27" t="n">
        <v>36647</v>
      </c>
      <c r="D1076" s="28" t="n">
        <v>106</v>
      </c>
      <c r="E1076" s="28"/>
      <c r="F1076" s="29" t="n">
        <f aca="false">IF(AND(ISNUMBER(E1076),D1076&gt;0),E1076/D1076,IF($B1076=$B1075,IF(F1075=0,1,F1075),1))</f>
        <v>1.44859813084112</v>
      </c>
      <c r="G1076" s="30" t="n">
        <f aca="false">IF(AND(ISNUMBER(E1076),D1076&gt;0),E1076,D1076*F1076)</f>
        <v>153.551401869159</v>
      </c>
      <c r="H1076" s="28" t="n">
        <v>684</v>
      </c>
      <c r="I1076" s="28"/>
      <c r="J1076" s="29" t="n">
        <f aca="false">IF(AND(ISNUMBER(I1076),H1076&gt;0),I1076/H1076,IF($B1076=$B1075,IF(J1075=0,1,J1075),1))</f>
        <v>4.28661417322835</v>
      </c>
      <c r="K1076" s="30" t="n">
        <f aca="false">IF(AND(ISNUMBER(I1076),H1076&gt;0),I1076,H1076*J1076)</f>
        <v>2932.04409448819</v>
      </c>
      <c r="L1076" s="28" t="n">
        <v>0</v>
      </c>
      <c r="M1076" s="28"/>
      <c r="N1076" s="29" t="n">
        <f aca="false">IF(AND(ISNUMBER(M1076),L1076&gt;0),M1076/L1076,IF($B1076=$B1075,IF(N1075=0,1,N1075),1))</f>
        <v>1</v>
      </c>
      <c r="O1076" s="30" t="n">
        <f aca="false">IF(AND(ISNUMBER(M1076),L1076&gt;0),M1076,L1076*N1076)</f>
        <v>0</v>
      </c>
      <c r="P1076" s="28" t="n">
        <v>106</v>
      </c>
      <c r="Q1076" s="28"/>
      <c r="R1076" s="29" t="n">
        <f aca="false">IF(AND(ISNUMBER(Q1076),P1076&gt;0),Q1076/P1076,IF($B1076=$B1075,IF(R1075=0,1,R1075),1))</f>
        <v>1.44859813084112</v>
      </c>
      <c r="S1076" s="30" t="n">
        <f aca="false">IF(AND(ISNUMBER(Q1076),P1076&gt;0),Q1076,P1076*R1076)</f>
        <v>153.551401869159</v>
      </c>
      <c r="T1076" s="31" t="n">
        <f aca="false">DAY(EOMONTH(C1076,0))</f>
        <v>31</v>
      </c>
    </row>
    <row r="1077" customFormat="false" ht="15" hidden="false" customHeight="false" outlineLevel="0" collapsed="false">
      <c r="A1077" s="26" t="s">
        <v>89</v>
      </c>
      <c r="B1077" s="26" t="s">
        <v>55</v>
      </c>
      <c r="C1077" s="27" t="n">
        <v>36678</v>
      </c>
      <c r="D1077" s="28" t="n">
        <v>115</v>
      </c>
      <c r="E1077" s="28"/>
      <c r="F1077" s="29" t="n">
        <f aca="false">IF(AND(ISNUMBER(E1077),D1077&gt;0),E1077/D1077,IF($B1077=$B1076,IF(F1076=0,1,F1076),1))</f>
        <v>1.44859813084112</v>
      </c>
      <c r="G1077" s="30" t="n">
        <f aca="false">IF(AND(ISNUMBER(E1077),D1077&gt;0),E1077,D1077*F1077)</f>
        <v>166.588785046729</v>
      </c>
      <c r="H1077" s="28" t="n">
        <v>643</v>
      </c>
      <c r="I1077" s="28"/>
      <c r="J1077" s="29" t="n">
        <f aca="false">IF(AND(ISNUMBER(I1077),H1077&gt;0),I1077/H1077,IF($B1077=$B1076,IF(J1076=0,1,J1076),1))</f>
        <v>4.28661417322835</v>
      </c>
      <c r="K1077" s="30" t="n">
        <f aca="false">IF(AND(ISNUMBER(I1077),H1077&gt;0),I1077,H1077*J1077)</f>
        <v>2756.29291338583</v>
      </c>
      <c r="L1077" s="28" t="n">
        <v>0</v>
      </c>
      <c r="M1077" s="28"/>
      <c r="N1077" s="29" t="n">
        <f aca="false">IF(AND(ISNUMBER(M1077),L1077&gt;0),M1077/L1077,IF($B1077=$B1076,IF(N1076=0,1,N1076),1))</f>
        <v>1</v>
      </c>
      <c r="O1077" s="30" t="n">
        <f aca="false">IF(AND(ISNUMBER(M1077),L1077&gt;0),M1077,L1077*N1077)</f>
        <v>0</v>
      </c>
      <c r="P1077" s="28" t="n">
        <v>115</v>
      </c>
      <c r="Q1077" s="28"/>
      <c r="R1077" s="29" t="n">
        <f aca="false">IF(AND(ISNUMBER(Q1077),P1077&gt;0),Q1077/P1077,IF($B1077=$B1076,IF(R1076=0,1,R1076),1))</f>
        <v>1.44859813084112</v>
      </c>
      <c r="S1077" s="30" t="n">
        <f aca="false">IF(AND(ISNUMBER(Q1077),P1077&gt;0),Q1077,P1077*R1077)</f>
        <v>166.588785046729</v>
      </c>
      <c r="T1077" s="31" t="n">
        <f aca="false">DAY(EOMONTH(C1077,0))</f>
        <v>30</v>
      </c>
    </row>
    <row r="1078" customFormat="false" ht="15" hidden="false" customHeight="false" outlineLevel="0" collapsed="false">
      <c r="A1078" s="26" t="s">
        <v>89</v>
      </c>
      <c r="B1078" s="26" t="s">
        <v>55</v>
      </c>
      <c r="C1078" s="27" t="n">
        <v>36708</v>
      </c>
      <c r="D1078" s="28" t="n">
        <v>120</v>
      </c>
      <c r="E1078" s="28"/>
      <c r="F1078" s="29" t="n">
        <f aca="false">IF(AND(ISNUMBER(E1078),D1078&gt;0),E1078/D1078,IF($B1078=$B1077,IF(F1077=0,1,F1077),1))</f>
        <v>1.44859813084112</v>
      </c>
      <c r="G1078" s="30" t="n">
        <f aca="false">IF(AND(ISNUMBER(E1078),D1078&gt;0),E1078,D1078*F1078)</f>
        <v>173.831775700935</v>
      </c>
      <c r="H1078" s="28" t="n">
        <v>569</v>
      </c>
      <c r="I1078" s="28"/>
      <c r="J1078" s="29" t="n">
        <f aca="false">IF(AND(ISNUMBER(I1078),H1078&gt;0),I1078/H1078,IF($B1078=$B1077,IF(J1077=0,1,J1077),1))</f>
        <v>4.28661417322835</v>
      </c>
      <c r="K1078" s="30" t="n">
        <f aca="false">IF(AND(ISNUMBER(I1078),H1078&gt;0),I1078,H1078*J1078)</f>
        <v>2439.08346456693</v>
      </c>
      <c r="L1078" s="28" t="n">
        <v>0</v>
      </c>
      <c r="M1078" s="28"/>
      <c r="N1078" s="29" t="n">
        <f aca="false">IF(AND(ISNUMBER(M1078),L1078&gt;0),M1078/L1078,IF($B1078=$B1077,IF(N1077=0,1,N1077),1))</f>
        <v>1</v>
      </c>
      <c r="O1078" s="30" t="n">
        <f aca="false">IF(AND(ISNUMBER(M1078),L1078&gt;0),M1078,L1078*N1078)</f>
        <v>0</v>
      </c>
      <c r="P1078" s="28" t="n">
        <v>120</v>
      </c>
      <c r="Q1078" s="28"/>
      <c r="R1078" s="29" t="n">
        <f aca="false">IF(AND(ISNUMBER(Q1078),P1078&gt;0),Q1078/P1078,IF($B1078=$B1077,IF(R1077=0,1,R1077),1))</f>
        <v>1.44859813084112</v>
      </c>
      <c r="S1078" s="30" t="n">
        <f aca="false">IF(AND(ISNUMBER(Q1078),P1078&gt;0),Q1078,P1078*R1078)</f>
        <v>173.831775700935</v>
      </c>
      <c r="T1078" s="31" t="n">
        <f aca="false">DAY(EOMONTH(C1078,0))</f>
        <v>31</v>
      </c>
    </row>
    <row r="1079" customFormat="false" ht="15" hidden="false" customHeight="false" outlineLevel="0" collapsed="false">
      <c r="A1079" s="26" t="s">
        <v>89</v>
      </c>
      <c r="B1079" s="26" t="s">
        <v>55</v>
      </c>
      <c r="C1079" s="27" t="n">
        <v>36739</v>
      </c>
      <c r="D1079" s="28" t="n">
        <v>109</v>
      </c>
      <c r="E1079" s="28"/>
      <c r="F1079" s="29" t="n">
        <f aca="false">IF(AND(ISNUMBER(E1079),D1079&gt;0),E1079/D1079,IF($B1079=$B1078,IF(F1078=0,1,F1078),1))</f>
        <v>1.44859813084112</v>
      </c>
      <c r="G1079" s="30" t="n">
        <f aca="false">IF(AND(ISNUMBER(E1079),D1079&gt;0),E1079,D1079*F1079)</f>
        <v>157.897196261682</v>
      </c>
      <c r="H1079" s="28" t="n">
        <v>642</v>
      </c>
      <c r="I1079" s="28"/>
      <c r="J1079" s="29" t="n">
        <f aca="false">IF(AND(ISNUMBER(I1079),H1079&gt;0),I1079/H1079,IF($B1079=$B1078,IF(J1078=0,1,J1078),1))</f>
        <v>4.28661417322835</v>
      </c>
      <c r="K1079" s="30" t="n">
        <f aca="false">IF(AND(ISNUMBER(I1079),H1079&gt;0),I1079,H1079*J1079)</f>
        <v>2752.0062992126</v>
      </c>
      <c r="L1079" s="28" t="n">
        <v>0</v>
      </c>
      <c r="M1079" s="28"/>
      <c r="N1079" s="29" t="n">
        <f aca="false">IF(AND(ISNUMBER(M1079),L1079&gt;0),M1079/L1079,IF($B1079=$B1078,IF(N1078=0,1,N1078),1))</f>
        <v>1</v>
      </c>
      <c r="O1079" s="30" t="n">
        <f aca="false">IF(AND(ISNUMBER(M1079),L1079&gt;0),M1079,L1079*N1079)</f>
        <v>0</v>
      </c>
      <c r="P1079" s="28" t="n">
        <v>109</v>
      </c>
      <c r="Q1079" s="28"/>
      <c r="R1079" s="29" t="n">
        <f aca="false">IF(AND(ISNUMBER(Q1079),P1079&gt;0),Q1079/P1079,IF($B1079=$B1078,IF(R1078=0,1,R1078),1))</f>
        <v>1.44859813084112</v>
      </c>
      <c r="S1079" s="30" t="n">
        <f aca="false">IF(AND(ISNUMBER(Q1079),P1079&gt;0),Q1079,P1079*R1079)</f>
        <v>157.897196261682</v>
      </c>
      <c r="T1079" s="31" t="n">
        <f aca="false">DAY(EOMONTH(C1079,0))</f>
        <v>31</v>
      </c>
    </row>
    <row r="1080" customFormat="false" ht="15" hidden="false" customHeight="false" outlineLevel="0" collapsed="false">
      <c r="A1080" s="26" t="s">
        <v>89</v>
      </c>
      <c r="B1080" s="26" t="s">
        <v>55</v>
      </c>
      <c r="C1080" s="27" t="n">
        <v>36770</v>
      </c>
      <c r="D1080" s="28" t="n">
        <v>98.2</v>
      </c>
      <c r="E1080" s="28" t="n">
        <v>132</v>
      </c>
      <c r="F1080" s="29" t="n">
        <f aca="false">IF(AND(ISNUMBER(E1080),D1080&gt;0),E1080/D1080,IF($B1080=$B1079,IF(F1079=0,1,F1079),1))</f>
        <v>1.34419551934827</v>
      </c>
      <c r="G1080" s="30" t="n">
        <f aca="false">IF(AND(ISNUMBER(E1080),D1080&gt;0),E1080,D1080*F1080)</f>
        <v>132</v>
      </c>
      <c r="H1080" s="28" t="n">
        <v>701</v>
      </c>
      <c r="I1080" s="28" t="n">
        <v>2923</v>
      </c>
      <c r="J1080" s="29" t="n">
        <f aca="false">IF(AND(ISNUMBER(I1080),H1080&gt;0),I1080/H1080,IF($B1080=$B1079,IF(J1079=0,1,J1079),1))</f>
        <v>4.169757489301</v>
      </c>
      <c r="K1080" s="30" t="n">
        <f aca="false">IF(AND(ISNUMBER(I1080),H1080&gt;0),I1080,H1080*J1080)</f>
        <v>2923</v>
      </c>
      <c r="L1080" s="28" t="n">
        <v>0</v>
      </c>
      <c r="M1080" s="28" t="n">
        <v>0</v>
      </c>
      <c r="N1080" s="29" t="n">
        <f aca="false">IF(AND(ISNUMBER(M1080),L1080&gt;0),M1080/L1080,IF($B1080=$B1079,IF(N1079=0,1,N1079),1))</f>
        <v>1</v>
      </c>
      <c r="O1080" s="30" t="n">
        <f aca="false">IF(AND(ISNUMBER(M1080),L1080&gt;0),M1080,L1080*N1080)</f>
        <v>0</v>
      </c>
      <c r="P1080" s="28" t="n">
        <v>98.2</v>
      </c>
      <c r="Q1080" s="28" t="n">
        <v>132</v>
      </c>
      <c r="R1080" s="29" t="n">
        <f aca="false">IF(AND(ISNUMBER(Q1080),P1080&gt;0),Q1080/P1080,IF($B1080=$B1079,IF(R1079=0,1,R1079),1))</f>
        <v>1.34419551934827</v>
      </c>
      <c r="S1080" s="30" t="n">
        <f aca="false">IF(AND(ISNUMBER(Q1080),P1080&gt;0),Q1080,P1080*R1080)</f>
        <v>132</v>
      </c>
      <c r="T1080" s="31" t="n">
        <f aca="false">DAY(EOMONTH(C1080,0))</f>
        <v>30</v>
      </c>
    </row>
    <row r="1081" customFormat="false" ht="15" hidden="false" customHeight="false" outlineLevel="0" collapsed="false">
      <c r="A1081" s="26" t="s">
        <v>89</v>
      </c>
      <c r="B1081" s="26" t="s">
        <v>55</v>
      </c>
      <c r="C1081" s="27" t="n">
        <v>36800</v>
      </c>
      <c r="D1081" s="28" t="n">
        <v>96.7</v>
      </c>
      <c r="E1081" s="28"/>
      <c r="F1081" s="29" t="n">
        <f aca="false">IF(AND(ISNUMBER(E1081),D1081&gt;0),E1081/D1081,IF($B1081=$B1080,IF(F1080=0,1,F1080),1))</f>
        <v>1.34419551934827</v>
      </c>
      <c r="G1081" s="30" t="n">
        <f aca="false">IF(AND(ISNUMBER(E1081),D1081&gt;0),E1081,D1081*F1081)</f>
        <v>129.983706720978</v>
      </c>
      <c r="H1081" s="28" t="n">
        <v>745</v>
      </c>
      <c r="I1081" s="28"/>
      <c r="J1081" s="29" t="n">
        <f aca="false">IF(AND(ISNUMBER(I1081),H1081&gt;0),I1081/H1081,IF($B1081=$B1080,IF(J1080=0,1,J1080),1))</f>
        <v>4.169757489301</v>
      </c>
      <c r="K1081" s="30" t="n">
        <f aca="false">IF(AND(ISNUMBER(I1081),H1081&gt;0),I1081,H1081*J1081)</f>
        <v>3106.46932952924</v>
      </c>
      <c r="L1081" s="28" t="n">
        <v>0</v>
      </c>
      <c r="M1081" s="28"/>
      <c r="N1081" s="29" t="n">
        <f aca="false">IF(AND(ISNUMBER(M1081),L1081&gt;0),M1081/L1081,IF($B1081=$B1080,IF(N1080=0,1,N1080),1))</f>
        <v>1</v>
      </c>
      <c r="O1081" s="30" t="n">
        <f aca="false">IF(AND(ISNUMBER(M1081),L1081&gt;0),M1081,L1081*N1081)</f>
        <v>0</v>
      </c>
      <c r="P1081" s="28" t="n">
        <v>96.7</v>
      </c>
      <c r="Q1081" s="28"/>
      <c r="R1081" s="29" t="n">
        <f aca="false">IF(AND(ISNUMBER(Q1081),P1081&gt;0),Q1081/P1081,IF($B1081=$B1080,IF(R1080=0,1,R1080),1))</f>
        <v>1.34419551934827</v>
      </c>
      <c r="S1081" s="30" t="n">
        <f aca="false">IF(AND(ISNUMBER(Q1081),P1081&gt;0),Q1081,P1081*R1081)</f>
        <v>129.983706720978</v>
      </c>
      <c r="T1081" s="31" t="n">
        <f aca="false">DAY(EOMONTH(C1081,0))</f>
        <v>31</v>
      </c>
    </row>
    <row r="1082" customFormat="false" ht="15" hidden="false" customHeight="false" outlineLevel="0" collapsed="false">
      <c r="A1082" s="26" t="s">
        <v>89</v>
      </c>
      <c r="B1082" s="26" t="s">
        <v>55</v>
      </c>
      <c r="C1082" s="27" t="n">
        <v>36831</v>
      </c>
      <c r="D1082" s="28" t="n">
        <v>94.5</v>
      </c>
      <c r="E1082" s="28" t="n">
        <v>122.5</v>
      </c>
      <c r="F1082" s="29" t="n">
        <f aca="false">IF(AND(ISNUMBER(E1082),D1082&gt;0),E1082/D1082,IF($B1082=$B1081,IF(F1081=0,1,F1081),1))</f>
        <v>1.2962962962963</v>
      </c>
      <c r="G1082" s="30" t="n">
        <f aca="false">IF(AND(ISNUMBER(E1082),D1082&gt;0),E1082,D1082*F1082)</f>
        <v>122.5</v>
      </c>
      <c r="H1082" s="28" t="n">
        <v>776</v>
      </c>
      <c r="I1082" s="28" t="n">
        <v>2933</v>
      </c>
      <c r="J1082" s="29" t="n">
        <f aca="false">IF(AND(ISNUMBER(I1082),H1082&gt;0),I1082/H1082,IF($B1082=$B1081,IF(J1081=0,1,J1081),1))</f>
        <v>3.77963917525773</v>
      </c>
      <c r="K1082" s="30" t="n">
        <f aca="false">IF(AND(ISNUMBER(I1082),H1082&gt;0),I1082,H1082*J1082)</f>
        <v>2933</v>
      </c>
      <c r="L1082" s="28" t="n">
        <v>0</v>
      </c>
      <c r="M1082" s="28" t="n">
        <v>0</v>
      </c>
      <c r="N1082" s="29" t="n">
        <f aca="false">IF(AND(ISNUMBER(M1082),L1082&gt;0),M1082/L1082,IF($B1082=$B1081,IF(N1081=0,1,N1081),1))</f>
        <v>1</v>
      </c>
      <c r="O1082" s="30" t="n">
        <f aca="false">IF(AND(ISNUMBER(M1082),L1082&gt;0),M1082,L1082*N1082)</f>
        <v>0</v>
      </c>
      <c r="P1082" s="28" t="n">
        <v>94.5</v>
      </c>
      <c r="Q1082" s="28" t="n">
        <v>122.5</v>
      </c>
      <c r="R1082" s="29" t="n">
        <f aca="false">IF(AND(ISNUMBER(Q1082),P1082&gt;0),Q1082/P1082,IF($B1082=$B1081,IF(R1081=0,1,R1081),1))</f>
        <v>1.2962962962963</v>
      </c>
      <c r="S1082" s="30" t="n">
        <f aca="false">IF(AND(ISNUMBER(Q1082),P1082&gt;0),Q1082,P1082*R1082)</f>
        <v>122.5</v>
      </c>
      <c r="T1082" s="31" t="n">
        <f aca="false">DAY(EOMONTH(C1082,0))</f>
        <v>30</v>
      </c>
    </row>
    <row r="1083" customFormat="false" ht="15" hidden="false" customHeight="false" outlineLevel="0" collapsed="false">
      <c r="A1083" s="26" t="s">
        <v>89</v>
      </c>
      <c r="B1083" s="26" t="s">
        <v>55</v>
      </c>
      <c r="C1083" s="27" t="n">
        <v>36861</v>
      </c>
      <c r="D1083" s="28" t="n">
        <v>94</v>
      </c>
      <c r="E1083" s="28" t="n">
        <v>132</v>
      </c>
      <c r="F1083" s="29" t="n">
        <f aca="false">IF(AND(ISNUMBER(E1083),D1083&gt;0),E1083/D1083,IF($B1083=$B1082,IF(F1082=0,1,F1082),1))</f>
        <v>1.40425531914894</v>
      </c>
      <c r="G1083" s="30" t="n">
        <f aca="false">IF(AND(ISNUMBER(E1083),D1083&gt;0),E1083,D1083*F1083)</f>
        <v>132</v>
      </c>
      <c r="H1083" s="28" t="n">
        <v>645</v>
      </c>
      <c r="I1083" s="28" t="n">
        <v>3044</v>
      </c>
      <c r="J1083" s="29" t="n">
        <f aca="false">IF(AND(ISNUMBER(I1083),H1083&gt;0),I1083/H1083,IF($B1083=$B1082,IF(J1082=0,1,J1082),1))</f>
        <v>4.71937984496124</v>
      </c>
      <c r="K1083" s="30" t="n">
        <f aca="false">IF(AND(ISNUMBER(I1083),H1083&gt;0),I1083,H1083*J1083)</f>
        <v>3044</v>
      </c>
      <c r="L1083" s="28" t="n">
        <v>0</v>
      </c>
      <c r="M1083" s="28" t="n">
        <v>0</v>
      </c>
      <c r="N1083" s="29" t="n">
        <f aca="false">IF(AND(ISNUMBER(M1083),L1083&gt;0),M1083/L1083,IF($B1083=$B1082,IF(N1082=0,1,N1082),1))</f>
        <v>1</v>
      </c>
      <c r="O1083" s="30" t="n">
        <f aca="false">IF(AND(ISNUMBER(M1083),L1083&gt;0),M1083,L1083*N1083)</f>
        <v>0</v>
      </c>
      <c r="P1083" s="28" t="n">
        <v>94</v>
      </c>
      <c r="Q1083" s="28" t="n">
        <v>132</v>
      </c>
      <c r="R1083" s="29" t="n">
        <f aca="false">IF(AND(ISNUMBER(Q1083),P1083&gt;0),Q1083/P1083,IF($B1083=$B1082,IF(R1082=0,1,R1082),1))</f>
        <v>1.40425531914894</v>
      </c>
      <c r="S1083" s="30" t="n">
        <f aca="false">IF(AND(ISNUMBER(Q1083),P1083&gt;0),Q1083,P1083*R1083)</f>
        <v>132</v>
      </c>
      <c r="T1083" s="31" t="n">
        <f aca="false">DAY(EOMONTH(C1083,0))</f>
        <v>31</v>
      </c>
    </row>
    <row r="1084" customFormat="false" ht="15" hidden="false" customHeight="false" outlineLevel="0" collapsed="false">
      <c r="A1084" s="26" t="s">
        <v>89</v>
      </c>
      <c r="B1084" s="26" t="s">
        <v>55</v>
      </c>
      <c r="C1084" s="27" t="n">
        <v>36892</v>
      </c>
      <c r="D1084" s="28" t="n">
        <v>90.9</v>
      </c>
      <c r="E1084" s="28" t="n">
        <v>0</v>
      </c>
      <c r="F1084" s="29" t="n">
        <f aca="false">IF(AND(ISNUMBER(E1084),D1084&gt;0),E1084/D1084,IF($B1084=$B1083,IF(F1083=0,1,F1083),1))</f>
        <v>0</v>
      </c>
      <c r="G1084" s="30" t="n">
        <f aca="false">IF(AND(ISNUMBER(E1084),D1084&gt;0),E1084,D1084*F1084)</f>
        <v>0</v>
      </c>
      <c r="H1084" s="28" t="n">
        <v>653</v>
      </c>
      <c r="I1084" s="28" t="n">
        <v>0</v>
      </c>
      <c r="J1084" s="29" t="n">
        <f aca="false">IF(AND(ISNUMBER(I1084),H1084&gt;0),I1084/H1084,IF($B1084=$B1083,IF(J1083=0,1,J1083),1))</f>
        <v>0</v>
      </c>
      <c r="K1084" s="30" t="n">
        <f aca="false">IF(AND(ISNUMBER(I1084),H1084&gt;0),I1084,H1084*J1084)</f>
        <v>0</v>
      </c>
      <c r="L1084" s="28" t="n">
        <v>0</v>
      </c>
      <c r="M1084" s="28" t="n">
        <v>0</v>
      </c>
      <c r="N1084" s="29" t="n">
        <f aca="false">IF(AND(ISNUMBER(M1084),L1084&gt;0),M1084/L1084,IF($B1084=$B1083,IF(N1083=0,1,N1083),1))</f>
        <v>1</v>
      </c>
      <c r="O1084" s="30" t="n">
        <f aca="false">IF(AND(ISNUMBER(M1084),L1084&gt;0),M1084,L1084*N1084)</f>
        <v>0</v>
      </c>
      <c r="P1084" s="28" t="n">
        <v>90.9</v>
      </c>
      <c r="Q1084" s="28" t="n">
        <v>0</v>
      </c>
      <c r="R1084" s="29" t="n">
        <f aca="false">IF(AND(ISNUMBER(Q1084),P1084&gt;0),Q1084/P1084,IF($B1084=$B1083,IF(R1083=0,1,R1083),1))</f>
        <v>0</v>
      </c>
      <c r="S1084" s="30" t="n">
        <f aca="false">IF(AND(ISNUMBER(Q1084),P1084&gt;0),Q1084,P1084*R1084)</f>
        <v>0</v>
      </c>
      <c r="T1084" s="31" t="n">
        <f aca="false">DAY(EOMONTH(C1084,0))</f>
        <v>31</v>
      </c>
    </row>
    <row r="1085" customFormat="false" ht="15" hidden="false" customHeight="false" outlineLevel="0" collapsed="false">
      <c r="A1085" s="26" t="s">
        <v>89</v>
      </c>
      <c r="B1085" s="26" t="s">
        <v>55</v>
      </c>
      <c r="C1085" s="27" t="n">
        <v>36923</v>
      </c>
      <c r="D1085" s="28" t="n">
        <v>91.1</v>
      </c>
      <c r="E1085" s="28" t="n">
        <v>0</v>
      </c>
      <c r="F1085" s="29" t="n">
        <f aca="false">IF(AND(ISNUMBER(E1085),D1085&gt;0),E1085/D1085,IF($B1085=$B1084,IF(F1084=0,1,F1084),1))</f>
        <v>0</v>
      </c>
      <c r="G1085" s="30" t="n">
        <f aca="false">IF(AND(ISNUMBER(E1085),D1085&gt;0),E1085,D1085*F1085)</f>
        <v>0</v>
      </c>
      <c r="H1085" s="28" t="n">
        <v>887</v>
      </c>
      <c r="I1085" s="28" t="n">
        <v>0</v>
      </c>
      <c r="J1085" s="29" t="n">
        <f aca="false">IF(AND(ISNUMBER(I1085),H1085&gt;0),I1085/H1085,IF($B1085=$B1084,IF(J1084=0,1,J1084),1))</f>
        <v>0</v>
      </c>
      <c r="K1085" s="30" t="n">
        <f aca="false">IF(AND(ISNUMBER(I1085),H1085&gt;0),I1085,H1085*J1085)</f>
        <v>0</v>
      </c>
      <c r="L1085" s="28" t="n">
        <v>0</v>
      </c>
      <c r="M1085" s="28" t="n">
        <v>0</v>
      </c>
      <c r="N1085" s="29" t="n">
        <f aca="false">IF(AND(ISNUMBER(M1085),L1085&gt;0),M1085/L1085,IF($B1085=$B1084,IF(N1084=0,1,N1084),1))</f>
        <v>1</v>
      </c>
      <c r="O1085" s="30" t="n">
        <f aca="false">IF(AND(ISNUMBER(M1085),L1085&gt;0),M1085,L1085*N1085)</f>
        <v>0</v>
      </c>
      <c r="P1085" s="28" t="n">
        <v>91.1</v>
      </c>
      <c r="Q1085" s="28" t="n">
        <v>0</v>
      </c>
      <c r="R1085" s="29" t="n">
        <f aca="false">IF(AND(ISNUMBER(Q1085),P1085&gt;0),Q1085/P1085,IF($B1085=$B1084,IF(R1084=0,1,R1084),1))</f>
        <v>0</v>
      </c>
      <c r="S1085" s="30" t="n">
        <f aca="false">IF(AND(ISNUMBER(Q1085),P1085&gt;0),Q1085,P1085*R1085)</f>
        <v>0</v>
      </c>
      <c r="T1085" s="31" t="n">
        <f aca="false">DAY(EOMONTH(C1085,0))</f>
        <v>28</v>
      </c>
    </row>
    <row r="1086" customFormat="false" ht="15" hidden="false" customHeight="false" outlineLevel="0" collapsed="false">
      <c r="A1086" s="26" t="s">
        <v>89</v>
      </c>
      <c r="B1086" s="26" t="s">
        <v>55</v>
      </c>
      <c r="C1086" s="27" t="n">
        <v>36951</v>
      </c>
      <c r="D1086" s="28" t="n">
        <v>91</v>
      </c>
      <c r="E1086" s="28"/>
      <c r="F1086" s="29" t="n">
        <f aca="false">IF(AND(ISNUMBER(E1086),D1086&gt;0),E1086/D1086,IF($B1086=$B1085,IF(F1085=0,1,F1085),1))</f>
        <v>1</v>
      </c>
      <c r="G1086" s="30" t="n">
        <f aca="false">IF(AND(ISNUMBER(E1086),D1086&gt;0),E1086,D1086*F1086)</f>
        <v>91</v>
      </c>
      <c r="H1086" s="28" t="n">
        <v>745</v>
      </c>
      <c r="I1086" s="28"/>
      <c r="J1086" s="29" t="n">
        <f aca="false">IF(AND(ISNUMBER(I1086),H1086&gt;0),I1086/H1086,IF($B1086=$B1085,IF(J1085=0,1,J1085),1))</f>
        <v>1</v>
      </c>
      <c r="K1086" s="30" t="n">
        <f aca="false">IF(AND(ISNUMBER(I1086),H1086&gt;0),I1086,H1086*J1086)</f>
        <v>745</v>
      </c>
      <c r="L1086" s="28" t="n">
        <v>0</v>
      </c>
      <c r="M1086" s="28"/>
      <c r="N1086" s="29" t="n">
        <f aca="false">IF(AND(ISNUMBER(M1086),L1086&gt;0),M1086/L1086,IF($B1086=$B1085,IF(N1085=0,1,N1085),1))</f>
        <v>1</v>
      </c>
      <c r="O1086" s="30" t="n">
        <f aca="false">IF(AND(ISNUMBER(M1086),L1086&gt;0),M1086,L1086*N1086)</f>
        <v>0</v>
      </c>
      <c r="P1086" s="28" t="n">
        <v>91</v>
      </c>
      <c r="Q1086" s="28"/>
      <c r="R1086" s="29" t="n">
        <f aca="false">IF(AND(ISNUMBER(Q1086),P1086&gt;0),Q1086/P1086,IF($B1086=$B1085,IF(R1085=0,1,R1085),1))</f>
        <v>1</v>
      </c>
      <c r="S1086" s="30" t="n">
        <f aca="false">IF(AND(ISNUMBER(Q1086),P1086&gt;0),Q1086,P1086*R1086)</f>
        <v>91</v>
      </c>
      <c r="T1086" s="31" t="n">
        <f aca="false">DAY(EOMONTH(C1086,0))</f>
        <v>31</v>
      </c>
    </row>
    <row r="1087" customFormat="false" ht="15" hidden="false" customHeight="false" outlineLevel="0" collapsed="false">
      <c r="A1087" s="26" t="s">
        <v>89</v>
      </c>
      <c r="B1087" s="26" t="s">
        <v>55</v>
      </c>
      <c r="C1087" s="27" t="n">
        <v>36982</v>
      </c>
      <c r="D1087" s="28" t="n">
        <v>102</v>
      </c>
      <c r="E1087" s="28" t="n">
        <v>0</v>
      </c>
      <c r="F1087" s="29" t="n">
        <f aca="false">IF(AND(ISNUMBER(E1087),D1087&gt;0),E1087/D1087,IF($B1087=$B1086,IF(F1086=0,1,F1086),1))</f>
        <v>0</v>
      </c>
      <c r="G1087" s="30" t="n">
        <f aca="false">IF(AND(ISNUMBER(E1087),D1087&gt;0),E1087,D1087*F1087)</f>
        <v>0</v>
      </c>
      <c r="H1087" s="28" t="n">
        <v>417</v>
      </c>
      <c r="I1087" s="28" t="n">
        <v>0</v>
      </c>
      <c r="J1087" s="29" t="n">
        <f aca="false">IF(AND(ISNUMBER(I1087),H1087&gt;0),I1087/H1087,IF($B1087=$B1086,IF(J1086=0,1,J1086),1))</f>
        <v>0</v>
      </c>
      <c r="K1087" s="30" t="n">
        <f aca="false">IF(AND(ISNUMBER(I1087),H1087&gt;0),I1087,H1087*J1087)</f>
        <v>0</v>
      </c>
      <c r="L1087" s="28" t="n">
        <v>0</v>
      </c>
      <c r="M1087" s="28" t="n">
        <v>0</v>
      </c>
      <c r="N1087" s="29" t="n">
        <f aca="false">IF(AND(ISNUMBER(M1087),L1087&gt;0),M1087/L1087,IF($B1087=$B1086,IF(N1086=0,1,N1086),1))</f>
        <v>1</v>
      </c>
      <c r="O1087" s="30" t="n">
        <f aca="false">IF(AND(ISNUMBER(M1087),L1087&gt;0),M1087,L1087*N1087)</f>
        <v>0</v>
      </c>
      <c r="P1087" s="28" t="n">
        <v>102</v>
      </c>
      <c r="Q1087" s="28" t="n">
        <v>0</v>
      </c>
      <c r="R1087" s="29" t="n">
        <f aca="false">IF(AND(ISNUMBER(Q1087),P1087&gt;0),Q1087/P1087,IF($B1087=$B1086,IF(R1086=0,1,R1086),1))</f>
        <v>0</v>
      </c>
      <c r="S1087" s="30" t="n">
        <f aca="false">IF(AND(ISNUMBER(Q1087),P1087&gt;0),Q1087,P1087*R1087)</f>
        <v>0</v>
      </c>
      <c r="T1087" s="31" t="n">
        <f aca="false">DAY(EOMONTH(C1087,0))</f>
        <v>30</v>
      </c>
    </row>
    <row r="1088" customFormat="false" ht="15" hidden="false" customHeight="false" outlineLevel="0" collapsed="false">
      <c r="A1088" s="26" t="s">
        <v>89</v>
      </c>
      <c r="B1088" s="26" t="s">
        <v>55</v>
      </c>
      <c r="C1088" s="27" t="n">
        <v>37012</v>
      </c>
      <c r="D1088" s="28" t="n">
        <v>87.4</v>
      </c>
      <c r="E1088" s="28" t="n">
        <v>0</v>
      </c>
      <c r="F1088" s="29" t="n">
        <f aca="false">IF(AND(ISNUMBER(E1088),D1088&gt;0),E1088/D1088,IF($B1088=$B1087,IF(F1087=0,1,F1087),1))</f>
        <v>0</v>
      </c>
      <c r="G1088" s="30" t="n">
        <f aca="false">IF(AND(ISNUMBER(E1088),D1088&gt;0),E1088,D1088*F1088)</f>
        <v>0</v>
      </c>
      <c r="H1088" s="28" t="n">
        <v>494</v>
      </c>
      <c r="I1088" s="28" t="n">
        <v>0</v>
      </c>
      <c r="J1088" s="29" t="n">
        <f aca="false">IF(AND(ISNUMBER(I1088),H1088&gt;0),I1088/H1088,IF($B1088=$B1087,IF(J1087=0,1,J1087),1))</f>
        <v>0</v>
      </c>
      <c r="K1088" s="30" t="n">
        <f aca="false">IF(AND(ISNUMBER(I1088),H1088&gt;0),I1088,H1088*J1088)</f>
        <v>0</v>
      </c>
      <c r="L1088" s="28" t="n">
        <v>0</v>
      </c>
      <c r="M1088" s="28" t="n">
        <v>0</v>
      </c>
      <c r="N1088" s="29" t="n">
        <f aca="false">IF(AND(ISNUMBER(M1088),L1088&gt;0),M1088/L1088,IF($B1088=$B1087,IF(N1087=0,1,N1087),1))</f>
        <v>1</v>
      </c>
      <c r="O1088" s="30" t="n">
        <f aca="false">IF(AND(ISNUMBER(M1088),L1088&gt;0),M1088,L1088*N1088)</f>
        <v>0</v>
      </c>
      <c r="P1088" s="28" t="n">
        <v>87.4</v>
      </c>
      <c r="Q1088" s="28" t="n">
        <v>0</v>
      </c>
      <c r="R1088" s="29" t="n">
        <f aca="false">IF(AND(ISNUMBER(Q1088),P1088&gt;0),Q1088/P1088,IF($B1088=$B1087,IF(R1087=0,1,R1087),1))</f>
        <v>0</v>
      </c>
      <c r="S1088" s="30" t="n">
        <f aca="false">IF(AND(ISNUMBER(Q1088),P1088&gt;0),Q1088,P1088*R1088)</f>
        <v>0</v>
      </c>
      <c r="T1088" s="31" t="n">
        <f aca="false">DAY(EOMONTH(C1088,0))</f>
        <v>31</v>
      </c>
    </row>
    <row r="1089" customFormat="false" ht="15" hidden="false" customHeight="false" outlineLevel="0" collapsed="false">
      <c r="A1089" s="26" t="s">
        <v>89</v>
      </c>
      <c r="B1089" s="26" t="s">
        <v>55</v>
      </c>
      <c r="C1089" s="27" t="n">
        <v>37043</v>
      </c>
      <c r="D1089" s="28" t="n">
        <v>200</v>
      </c>
      <c r="E1089" s="28" t="n">
        <v>0</v>
      </c>
      <c r="F1089" s="29" t="n">
        <f aca="false">IF(AND(ISNUMBER(E1089),D1089&gt;0),E1089/D1089,IF($B1089=$B1088,IF(F1088=0,1,F1088),1))</f>
        <v>0</v>
      </c>
      <c r="G1089" s="30" t="n">
        <f aca="false">IF(AND(ISNUMBER(E1089),D1089&gt;0),E1089,D1089*F1089)</f>
        <v>0</v>
      </c>
      <c r="H1089" s="28" t="n">
        <v>3136</v>
      </c>
      <c r="I1089" s="28" t="n">
        <v>0</v>
      </c>
      <c r="J1089" s="29" t="n">
        <f aca="false">IF(AND(ISNUMBER(I1089),H1089&gt;0),I1089/H1089,IF($B1089=$B1088,IF(J1088=0,1,J1088),1))</f>
        <v>0</v>
      </c>
      <c r="K1089" s="30" t="n">
        <f aca="false">IF(AND(ISNUMBER(I1089),H1089&gt;0),I1089,H1089*J1089)</f>
        <v>0</v>
      </c>
      <c r="L1089" s="28" t="n">
        <v>0</v>
      </c>
      <c r="M1089" s="28" t="n">
        <v>0</v>
      </c>
      <c r="N1089" s="29" t="n">
        <f aca="false">IF(AND(ISNUMBER(M1089),L1089&gt;0),M1089/L1089,IF($B1089=$B1088,IF(N1088=0,1,N1088),1))</f>
        <v>1</v>
      </c>
      <c r="O1089" s="30" t="n">
        <f aca="false">IF(AND(ISNUMBER(M1089),L1089&gt;0),M1089,L1089*N1089)</f>
        <v>0</v>
      </c>
      <c r="P1089" s="28" t="n">
        <v>200</v>
      </c>
      <c r="Q1089" s="28" t="n">
        <v>0</v>
      </c>
      <c r="R1089" s="29" t="n">
        <f aca="false">IF(AND(ISNUMBER(Q1089),P1089&gt;0),Q1089/P1089,IF($B1089=$B1088,IF(R1088=0,1,R1088),1))</f>
        <v>0</v>
      </c>
      <c r="S1089" s="30" t="n">
        <f aca="false">IF(AND(ISNUMBER(Q1089),P1089&gt;0),Q1089,P1089*R1089)</f>
        <v>0</v>
      </c>
      <c r="T1089" s="31" t="n">
        <f aca="false">DAY(EOMONTH(C1089,0))</f>
        <v>30</v>
      </c>
    </row>
    <row r="1090" customFormat="false" ht="15" hidden="false" customHeight="false" outlineLevel="0" collapsed="false">
      <c r="A1090" s="26" t="s">
        <v>89</v>
      </c>
      <c r="B1090" s="26" t="s">
        <v>55</v>
      </c>
      <c r="C1090" s="27" t="n">
        <v>37073</v>
      </c>
      <c r="D1090" s="28" t="n">
        <v>143</v>
      </c>
      <c r="E1090" s="28" t="n">
        <v>0</v>
      </c>
      <c r="F1090" s="29" t="n">
        <f aca="false">IF(AND(ISNUMBER(E1090),D1090&gt;0),E1090/D1090,IF($B1090=$B1089,IF(F1089=0,1,F1089),1))</f>
        <v>0</v>
      </c>
      <c r="G1090" s="30" t="n">
        <f aca="false">IF(AND(ISNUMBER(E1090),D1090&gt;0),E1090,D1090*F1090)</f>
        <v>0</v>
      </c>
      <c r="H1090" s="28" t="n">
        <v>2908</v>
      </c>
      <c r="I1090" s="28" t="n">
        <v>0</v>
      </c>
      <c r="J1090" s="29" t="n">
        <f aca="false">IF(AND(ISNUMBER(I1090),H1090&gt;0),I1090/H1090,IF($B1090=$B1089,IF(J1089=0,1,J1089),1))</f>
        <v>0</v>
      </c>
      <c r="K1090" s="30" t="n">
        <f aca="false">IF(AND(ISNUMBER(I1090),H1090&gt;0),I1090,H1090*J1090)</f>
        <v>0</v>
      </c>
      <c r="L1090" s="28" t="n">
        <v>0</v>
      </c>
      <c r="M1090" s="28" t="n">
        <v>0</v>
      </c>
      <c r="N1090" s="29" t="n">
        <f aca="false">IF(AND(ISNUMBER(M1090),L1090&gt;0),M1090/L1090,IF($B1090=$B1089,IF(N1089=0,1,N1089),1))</f>
        <v>1</v>
      </c>
      <c r="O1090" s="30" t="n">
        <f aca="false">IF(AND(ISNUMBER(M1090),L1090&gt;0),M1090,L1090*N1090)</f>
        <v>0</v>
      </c>
      <c r="P1090" s="28" t="n">
        <v>143</v>
      </c>
      <c r="Q1090" s="28" t="n">
        <v>0</v>
      </c>
      <c r="R1090" s="29" t="n">
        <f aca="false">IF(AND(ISNUMBER(Q1090),P1090&gt;0),Q1090/P1090,IF($B1090=$B1089,IF(R1089=0,1,R1089),1))</f>
        <v>0</v>
      </c>
      <c r="S1090" s="30" t="n">
        <f aca="false">IF(AND(ISNUMBER(Q1090),P1090&gt;0),Q1090,P1090*R1090)</f>
        <v>0</v>
      </c>
      <c r="T1090" s="31" t="n">
        <f aca="false">DAY(EOMONTH(C1090,0))</f>
        <v>31</v>
      </c>
    </row>
    <row r="1091" customFormat="false" ht="15" hidden="false" customHeight="false" outlineLevel="0" collapsed="false">
      <c r="A1091" s="26" t="s">
        <v>89</v>
      </c>
      <c r="B1091" s="26" t="s">
        <v>55</v>
      </c>
      <c r="C1091" s="27" t="n">
        <v>37104</v>
      </c>
      <c r="D1091" s="28" t="n">
        <v>147</v>
      </c>
      <c r="E1091" s="28" t="n">
        <v>0</v>
      </c>
      <c r="F1091" s="29" t="n">
        <f aca="false">IF(AND(ISNUMBER(E1091),D1091&gt;0),E1091/D1091,IF($B1091=$B1090,IF(F1090=0,1,F1090),1))</f>
        <v>0</v>
      </c>
      <c r="G1091" s="30" t="n">
        <f aca="false">IF(AND(ISNUMBER(E1091),D1091&gt;0),E1091,D1091*F1091)</f>
        <v>0</v>
      </c>
      <c r="H1091" s="28" t="n">
        <v>2471</v>
      </c>
      <c r="I1091" s="28" t="n">
        <v>0</v>
      </c>
      <c r="J1091" s="29" t="n">
        <f aca="false">IF(AND(ISNUMBER(I1091),H1091&gt;0),I1091/H1091,IF($B1091=$B1090,IF(J1090=0,1,J1090),1))</f>
        <v>0</v>
      </c>
      <c r="K1091" s="30" t="n">
        <f aca="false">IF(AND(ISNUMBER(I1091),H1091&gt;0),I1091,H1091*J1091)</f>
        <v>0</v>
      </c>
      <c r="L1091" s="28" t="n">
        <v>0</v>
      </c>
      <c r="M1091" s="28" t="n">
        <v>0</v>
      </c>
      <c r="N1091" s="29" t="n">
        <f aca="false">IF(AND(ISNUMBER(M1091),L1091&gt;0),M1091/L1091,IF($B1091=$B1090,IF(N1090=0,1,N1090),1))</f>
        <v>1</v>
      </c>
      <c r="O1091" s="30" t="n">
        <f aca="false">IF(AND(ISNUMBER(M1091),L1091&gt;0),M1091,L1091*N1091)</f>
        <v>0</v>
      </c>
      <c r="P1091" s="28" t="n">
        <v>147</v>
      </c>
      <c r="Q1091" s="28" t="n">
        <v>0</v>
      </c>
      <c r="R1091" s="29" t="n">
        <f aca="false">IF(AND(ISNUMBER(Q1091),P1091&gt;0),Q1091/P1091,IF($B1091=$B1090,IF(R1090=0,1,R1090),1))</f>
        <v>0</v>
      </c>
      <c r="S1091" s="30" t="n">
        <f aca="false">IF(AND(ISNUMBER(Q1091),P1091&gt;0),Q1091,P1091*R1091)</f>
        <v>0</v>
      </c>
      <c r="T1091" s="31" t="n">
        <f aca="false">DAY(EOMONTH(C1091,0))</f>
        <v>31</v>
      </c>
    </row>
    <row r="1092" customFormat="false" ht="15" hidden="false" customHeight="false" outlineLevel="0" collapsed="false">
      <c r="A1092" s="26" t="s">
        <v>89</v>
      </c>
      <c r="B1092" s="26" t="s">
        <v>55</v>
      </c>
      <c r="C1092" s="27" t="n">
        <v>37135</v>
      </c>
      <c r="D1092" s="28" t="n">
        <v>286</v>
      </c>
      <c r="E1092" s="28" t="n">
        <v>420</v>
      </c>
      <c r="F1092" s="29" t="n">
        <f aca="false">IF(AND(ISNUMBER(E1092),D1092&gt;0),E1092/D1092,IF($B1092=$B1091,IF(F1091=0,1,F1091),1))</f>
        <v>1.46853146853147</v>
      </c>
      <c r="G1092" s="30" t="n">
        <f aca="false">IF(AND(ISNUMBER(E1092),D1092&gt;0),E1092,D1092*F1092)</f>
        <v>420</v>
      </c>
      <c r="H1092" s="28" t="n">
        <v>3317</v>
      </c>
      <c r="I1092" s="28" t="n">
        <v>5138</v>
      </c>
      <c r="J1092" s="29" t="n">
        <f aca="false">IF(AND(ISNUMBER(I1092),H1092&gt;0),I1092/H1092,IF($B1092=$B1091,IF(J1091=0,1,J1091),1))</f>
        <v>1.54899005125113</v>
      </c>
      <c r="K1092" s="30" t="n">
        <f aca="false">IF(AND(ISNUMBER(I1092),H1092&gt;0),I1092,H1092*J1092)</f>
        <v>5138</v>
      </c>
      <c r="L1092" s="28" t="n">
        <v>0</v>
      </c>
      <c r="M1092" s="28" t="n">
        <v>0</v>
      </c>
      <c r="N1092" s="29" t="n">
        <f aca="false">IF(AND(ISNUMBER(M1092),L1092&gt;0),M1092/L1092,IF($B1092=$B1091,IF(N1091=0,1,N1091),1))</f>
        <v>1</v>
      </c>
      <c r="O1092" s="30" t="n">
        <f aca="false">IF(AND(ISNUMBER(M1092),L1092&gt;0),M1092,L1092*N1092)</f>
        <v>0</v>
      </c>
      <c r="P1092" s="28" t="n">
        <v>286</v>
      </c>
      <c r="Q1092" s="28" t="n">
        <v>420</v>
      </c>
      <c r="R1092" s="29" t="n">
        <f aca="false">IF(AND(ISNUMBER(Q1092),P1092&gt;0),Q1092/P1092,IF($B1092=$B1091,IF(R1091=0,1,R1091),1))</f>
        <v>1.46853146853147</v>
      </c>
      <c r="S1092" s="30" t="n">
        <f aca="false">IF(AND(ISNUMBER(Q1092),P1092&gt;0),Q1092,P1092*R1092)</f>
        <v>420</v>
      </c>
      <c r="T1092" s="31" t="n">
        <f aca="false">DAY(EOMONTH(C1092,0))</f>
        <v>30</v>
      </c>
    </row>
    <row r="1093" customFormat="false" ht="15" hidden="false" customHeight="false" outlineLevel="0" collapsed="false">
      <c r="A1093" s="26" t="s">
        <v>89</v>
      </c>
      <c r="B1093" s="26" t="s">
        <v>55</v>
      </c>
      <c r="C1093" s="27" t="n">
        <v>37165</v>
      </c>
      <c r="D1093" s="28" t="n">
        <v>229</v>
      </c>
      <c r="E1093" s="28" t="n">
        <v>320</v>
      </c>
      <c r="F1093" s="29" t="n">
        <f aca="false">IF(AND(ISNUMBER(E1093),D1093&gt;0),E1093/D1093,IF($B1093=$B1092,IF(F1092=0,1,F1092),1))</f>
        <v>1.39737991266376</v>
      </c>
      <c r="G1093" s="30" t="n">
        <f aca="false">IF(AND(ISNUMBER(E1093),D1093&gt;0),E1093,D1093*F1093)</f>
        <v>320</v>
      </c>
      <c r="H1093" s="28" t="n">
        <v>2922</v>
      </c>
      <c r="I1093" s="28" t="n">
        <v>4892</v>
      </c>
      <c r="J1093" s="29" t="n">
        <f aca="false">IF(AND(ISNUMBER(I1093),H1093&gt;0),I1093/H1093,IF($B1093=$B1092,IF(J1092=0,1,J1092),1))</f>
        <v>1.67419575633128</v>
      </c>
      <c r="K1093" s="30" t="n">
        <f aca="false">IF(AND(ISNUMBER(I1093),H1093&gt;0),I1093,H1093*J1093)</f>
        <v>4892</v>
      </c>
      <c r="L1093" s="28" t="n">
        <v>0</v>
      </c>
      <c r="M1093" s="28" t="n">
        <v>0</v>
      </c>
      <c r="N1093" s="29" t="n">
        <f aca="false">IF(AND(ISNUMBER(M1093),L1093&gt;0),M1093/L1093,IF($B1093=$B1092,IF(N1092=0,1,N1092),1))</f>
        <v>1</v>
      </c>
      <c r="O1093" s="30" t="n">
        <f aca="false">IF(AND(ISNUMBER(M1093),L1093&gt;0),M1093,L1093*N1093)</f>
        <v>0</v>
      </c>
      <c r="P1093" s="28" t="n">
        <v>229</v>
      </c>
      <c r="Q1093" s="28" t="n">
        <v>320</v>
      </c>
      <c r="R1093" s="29" t="n">
        <f aca="false">IF(AND(ISNUMBER(Q1093),P1093&gt;0),Q1093/P1093,IF($B1093=$B1092,IF(R1092=0,1,R1092),1))</f>
        <v>1.39737991266376</v>
      </c>
      <c r="S1093" s="30" t="n">
        <f aca="false">IF(AND(ISNUMBER(Q1093),P1093&gt;0),Q1093,P1093*R1093)</f>
        <v>320</v>
      </c>
      <c r="T1093" s="31" t="n">
        <f aca="false">DAY(EOMONTH(C1093,0))</f>
        <v>31</v>
      </c>
    </row>
    <row r="1094" customFormat="false" ht="15" hidden="false" customHeight="false" outlineLevel="0" collapsed="false">
      <c r="A1094" s="26" t="s">
        <v>89</v>
      </c>
      <c r="B1094" s="26" t="s">
        <v>55</v>
      </c>
      <c r="C1094" s="27" t="n">
        <v>37196</v>
      </c>
      <c r="D1094" s="28"/>
      <c r="E1094" s="28" t="n">
        <v>360</v>
      </c>
      <c r="F1094" s="29" t="n">
        <f aca="false">IF(AND(ISNUMBER(E1094),D1094&gt;0),E1094/D1094,IF($B1094=$B1093,IF(F1093=0,1,F1093),1))</f>
        <v>1.39737991266376</v>
      </c>
      <c r="G1094" s="30"/>
      <c r="H1094" s="28"/>
      <c r="I1094" s="28" t="n">
        <v>4364</v>
      </c>
      <c r="J1094" s="29" t="n">
        <f aca="false">IF(AND(ISNUMBER(I1094),H1094&gt;0),I1094/H1094,IF($B1094=$B1093,IF(J1093=0,1,J1093),1))</f>
        <v>1.67419575633128</v>
      </c>
      <c r="K1094" s="30"/>
      <c r="L1094" s="28"/>
      <c r="M1094" s="28" t="n">
        <v>0</v>
      </c>
      <c r="N1094" s="29" t="n">
        <f aca="false">IF(AND(ISNUMBER(M1094),L1094&gt;0),M1094/L1094,IF($B1094=$B1093,IF(N1093=0,1,N1093),1))</f>
        <v>1</v>
      </c>
      <c r="O1094" s="30"/>
      <c r="P1094" s="28"/>
      <c r="Q1094" s="28" t="n">
        <v>360</v>
      </c>
      <c r="R1094" s="29" t="n">
        <f aca="false">IF(AND(ISNUMBER(Q1094),P1094&gt;0),Q1094/P1094,IF($B1094=$B1093,IF(R1093=0,1,R1093),1))</f>
        <v>1.39737991266376</v>
      </c>
      <c r="S1094" s="30"/>
      <c r="T1094" s="31" t="n">
        <f aca="false">DAY(EOMONTH(C1094,0))</f>
        <v>30</v>
      </c>
    </row>
    <row r="1095" customFormat="false" ht="15" hidden="false" customHeight="false" outlineLevel="0" collapsed="false">
      <c r="A1095" s="26" t="s">
        <v>89</v>
      </c>
      <c r="B1095" s="26" t="s">
        <v>55</v>
      </c>
      <c r="C1095" s="27" t="n">
        <v>37226</v>
      </c>
      <c r="D1095" s="28" t="n">
        <v>179</v>
      </c>
      <c r="E1095" s="28" t="n">
        <v>300</v>
      </c>
      <c r="F1095" s="29" t="n">
        <f aca="false">IF(AND(ISNUMBER(E1095),D1095&gt;0),E1095/D1095,IF($B1095=$B1094,IF(F1094=0,1,F1094),1))</f>
        <v>1.67597765363129</v>
      </c>
      <c r="G1095" s="30" t="n">
        <f aca="false">IF(AND(ISNUMBER(E1095),D1095&gt;0),E1095,D1095*F1095)</f>
        <v>300</v>
      </c>
      <c r="H1095" s="28" t="n">
        <v>977</v>
      </c>
      <c r="I1095" s="28" t="n">
        <v>3765</v>
      </c>
      <c r="J1095" s="29" t="n">
        <f aca="false">IF(AND(ISNUMBER(I1095),H1095&gt;0),I1095/H1095,IF($B1095=$B1094,IF(J1094=0,1,J1094),1))</f>
        <v>3.85363357215967</v>
      </c>
      <c r="K1095" s="30" t="n">
        <f aca="false">IF(AND(ISNUMBER(I1095),H1095&gt;0),I1095,H1095*J1095)</f>
        <v>3765</v>
      </c>
      <c r="L1095" s="28" t="n">
        <v>0</v>
      </c>
      <c r="M1095" s="28" t="n">
        <v>0</v>
      </c>
      <c r="N1095" s="29" t="n">
        <f aca="false">IF(AND(ISNUMBER(M1095),L1095&gt;0),M1095/L1095,IF($B1095=$B1094,IF(N1094=0,1,N1094),1))</f>
        <v>1</v>
      </c>
      <c r="O1095" s="30" t="n">
        <f aca="false">IF(AND(ISNUMBER(M1095),L1095&gt;0),M1095,L1095*N1095)</f>
        <v>0</v>
      </c>
      <c r="P1095" s="28" t="n">
        <v>179</v>
      </c>
      <c r="Q1095" s="28" t="n">
        <v>300</v>
      </c>
      <c r="R1095" s="29" t="n">
        <f aca="false">IF(AND(ISNUMBER(Q1095),P1095&gt;0),Q1095/P1095,IF($B1095=$B1094,IF(R1094=0,1,R1094),1))</f>
        <v>1.67597765363129</v>
      </c>
      <c r="S1095" s="30" t="n">
        <f aca="false">IF(AND(ISNUMBER(Q1095),P1095&gt;0),Q1095,P1095*R1095)</f>
        <v>300</v>
      </c>
      <c r="T1095" s="31" t="n">
        <f aca="false">DAY(EOMONTH(C1095,0))</f>
        <v>31</v>
      </c>
    </row>
    <row r="1096" customFormat="false" ht="15" hidden="false" customHeight="false" outlineLevel="0" collapsed="false">
      <c r="A1096" s="26" t="s">
        <v>89</v>
      </c>
      <c r="B1096" s="26" t="s">
        <v>55</v>
      </c>
      <c r="C1096" s="27" t="n">
        <v>37257</v>
      </c>
      <c r="D1096" s="28" t="n">
        <v>147</v>
      </c>
      <c r="E1096" s="28" t="n">
        <v>384</v>
      </c>
      <c r="F1096" s="29" t="n">
        <f aca="false">IF(AND(ISNUMBER(E1096),D1096&gt;0),E1096/D1096,IF($B1096=$B1095,IF(F1095=0,1,F1095),1))</f>
        <v>2.61224489795918</v>
      </c>
      <c r="G1096" s="30" t="n">
        <f aca="false">IF(AND(ISNUMBER(E1096),D1096&gt;0),E1096,D1096*F1096)</f>
        <v>384</v>
      </c>
      <c r="H1096" s="28" t="n">
        <v>1221</v>
      </c>
      <c r="I1096" s="28" t="n">
        <v>4074</v>
      </c>
      <c r="J1096" s="29" t="n">
        <f aca="false">IF(AND(ISNUMBER(I1096),H1096&gt;0),I1096/H1096,IF($B1096=$B1095,IF(J1095=0,1,J1095),1))</f>
        <v>3.33660933660934</v>
      </c>
      <c r="K1096" s="30" t="n">
        <f aca="false">IF(AND(ISNUMBER(I1096),H1096&gt;0),I1096,H1096*J1096)</f>
        <v>4074</v>
      </c>
      <c r="L1096" s="28" t="n">
        <v>0</v>
      </c>
      <c r="M1096" s="28" t="n">
        <v>0</v>
      </c>
      <c r="N1096" s="29" t="n">
        <f aca="false">IF(AND(ISNUMBER(M1096),L1096&gt;0),M1096/L1096,IF($B1096=$B1095,IF(N1095=0,1,N1095),1))</f>
        <v>1</v>
      </c>
      <c r="O1096" s="30" t="n">
        <f aca="false">IF(AND(ISNUMBER(M1096),L1096&gt;0),M1096,L1096*N1096)</f>
        <v>0</v>
      </c>
      <c r="P1096" s="28" t="n">
        <v>147</v>
      </c>
      <c r="Q1096" s="28" t="n">
        <v>384</v>
      </c>
      <c r="R1096" s="29" t="n">
        <f aca="false">IF(AND(ISNUMBER(Q1096),P1096&gt;0),Q1096/P1096,IF($B1096=$B1095,IF(R1095=0,1,R1095),1))</f>
        <v>2.61224489795918</v>
      </c>
      <c r="S1096" s="30" t="n">
        <f aca="false">IF(AND(ISNUMBER(Q1096),P1096&gt;0),Q1096,P1096*R1096)</f>
        <v>384</v>
      </c>
      <c r="T1096" s="31" t="n">
        <f aca="false">DAY(EOMONTH(C1096,0))</f>
        <v>31</v>
      </c>
    </row>
    <row r="1097" customFormat="false" ht="15" hidden="false" customHeight="false" outlineLevel="0" collapsed="false">
      <c r="A1097" s="26" t="s">
        <v>89</v>
      </c>
      <c r="B1097" s="26" t="s">
        <v>55</v>
      </c>
      <c r="C1097" s="27" t="n">
        <v>37288</v>
      </c>
      <c r="D1097" s="28" t="n">
        <v>131</v>
      </c>
      <c r="E1097" s="28"/>
      <c r="F1097" s="29" t="n">
        <f aca="false">IF(AND(ISNUMBER(E1097),D1097&gt;0),E1097/D1097,IF($B1097=$B1096,IF(F1096=0,1,F1096),1))</f>
        <v>2.61224489795918</v>
      </c>
      <c r="G1097" s="30" t="n">
        <f aca="false">IF(AND(ISNUMBER(E1097),D1097&gt;0),E1097,D1097*F1097)</f>
        <v>342.204081632653</v>
      </c>
      <c r="H1097" s="28" t="n">
        <v>1085</v>
      </c>
      <c r="I1097" s="28"/>
      <c r="J1097" s="29" t="n">
        <f aca="false">IF(AND(ISNUMBER(I1097),H1097&gt;0),I1097/H1097,IF($B1097=$B1096,IF(J1096=0,1,J1096),1))</f>
        <v>3.33660933660934</v>
      </c>
      <c r="K1097" s="30" t="n">
        <f aca="false">IF(AND(ISNUMBER(I1097),H1097&gt;0),I1097,H1097*J1097)</f>
        <v>3620.22113022113</v>
      </c>
      <c r="L1097" s="28" t="n">
        <v>0</v>
      </c>
      <c r="M1097" s="28"/>
      <c r="N1097" s="29" t="n">
        <f aca="false">IF(AND(ISNUMBER(M1097),L1097&gt;0),M1097/L1097,IF($B1097=$B1096,IF(N1096=0,1,N1096),1))</f>
        <v>1</v>
      </c>
      <c r="O1097" s="30" t="n">
        <f aca="false">IF(AND(ISNUMBER(M1097),L1097&gt;0),M1097,L1097*N1097)</f>
        <v>0</v>
      </c>
      <c r="P1097" s="28" t="n">
        <v>131</v>
      </c>
      <c r="Q1097" s="28"/>
      <c r="R1097" s="29" t="n">
        <f aca="false">IF(AND(ISNUMBER(Q1097),P1097&gt;0),Q1097/P1097,IF($B1097=$B1096,IF(R1096=0,1,R1096),1))</f>
        <v>2.61224489795918</v>
      </c>
      <c r="S1097" s="30" t="n">
        <f aca="false">IF(AND(ISNUMBER(Q1097),P1097&gt;0),Q1097,P1097*R1097)</f>
        <v>342.204081632653</v>
      </c>
      <c r="T1097" s="31" t="n">
        <f aca="false">DAY(EOMONTH(C1097,0))</f>
        <v>28</v>
      </c>
    </row>
    <row r="1098" customFormat="false" ht="15" hidden="false" customHeight="false" outlineLevel="0" collapsed="false">
      <c r="A1098" s="26" t="s">
        <v>89</v>
      </c>
      <c r="B1098" s="26" t="s">
        <v>55</v>
      </c>
      <c r="C1098" s="27" t="n">
        <v>37316</v>
      </c>
      <c r="D1098" s="28" t="n">
        <v>132</v>
      </c>
      <c r="E1098" s="28"/>
      <c r="F1098" s="29" t="n">
        <f aca="false">IF(AND(ISNUMBER(E1098),D1098&gt;0),E1098/D1098,IF($B1098=$B1097,IF(F1097=0,1,F1097),1))</f>
        <v>2.61224489795918</v>
      </c>
      <c r="G1098" s="30" t="n">
        <f aca="false">IF(AND(ISNUMBER(E1098),D1098&gt;0),E1098,D1098*F1098)</f>
        <v>344.816326530612</v>
      </c>
      <c r="H1098" s="28" t="n">
        <v>1455</v>
      </c>
      <c r="I1098" s="28"/>
      <c r="J1098" s="29" t="n">
        <f aca="false">IF(AND(ISNUMBER(I1098),H1098&gt;0),I1098/H1098,IF($B1098=$B1097,IF(J1097=0,1,J1097),1))</f>
        <v>3.33660933660934</v>
      </c>
      <c r="K1098" s="30" t="n">
        <f aca="false">IF(AND(ISNUMBER(I1098),H1098&gt;0),I1098,H1098*J1098)</f>
        <v>4854.76658476659</v>
      </c>
      <c r="L1098" s="28" t="n">
        <v>0</v>
      </c>
      <c r="M1098" s="28"/>
      <c r="N1098" s="29" t="n">
        <f aca="false">IF(AND(ISNUMBER(M1098),L1098&gt;0),M1098/L1098,IF($B1098=$B1097,IF(N1097=0,1,N1097),1))</f>
        <v>1</v>
      </c>
      <c r="O1098" s="30" t="n">
        <f aca="false">IF(AND(ISNUMBER(M1098),L1098&gt;0),M1098,L1098*N1098)</f>
        <v>0</v>
      </c>
      <c r="P1098" s="28" t="n">
        <v>132</v>
      </c>
      <c r="Q1098" s="28"/>
      <c r="R1098" s="29" t="n">
        <f aca="false">IF(AND(ISNUMBER(Q1098),P1098&gt;0),Q1098/P1098,IF($B1098=$B1097,IF(R1097=0,1,R1097),1))</f>
        <v>2.61224489795918</v>
      </c>
      <c r="S1098" s="30" t="n">
        <f aca="false">IF(AND(ISNUMBER(Q1098),P1098&gt;0),Q1098,P1098*R1098)</f>
        <v>344.816326530612</v>
      </c>
      <c r="T1098" s="31" t="n">
        <f aca="false">DAY(EOMONTH(C1098,0))</f>
        <v>31</v>
      </c>
    </row>
    <row r="1099" customFormat="false" ht="15" hidden="false" customHeight="false" outlineLevel="0" collapsed="false">
      <c r="A1099" s="26" t="s">
        <v>89</v>
      </c>
      <c r="B1099" s="26" t="s">
        <v>55</v>
      </c>
      <c r="C1099" s="27" t="n">
        <v>37347</v>
      </c>
      <c r="D1099" s="28" t="n">
        <v>131</v>
      </c>
      <c r="E1099" s="28"/>
      <c r="F1099" s="29" t="n">
        <f aca="false">IF(AND(ISNUMBER(E1099),D1099&gt;0),E1099/D1099,IF($B1099=$B1098,IF(F1098=0,1,F1098),1))</f>
        <v>2.61224489795918</v>
      </c>
      <c r="G1099" s="30" t="n">
        <f aca="false">IF(AND(ISNUMBER(E1099),D1099&gt;0),E1099,D1099*F1099)</f>
        <v>342.204081632653</v>
      </c>
      <c r="H1099" s="28" t="n">
        <v>1124</v>
      </c>
      <c r="I1099" s="28"/>
      <c r="J1099" s="29" t="n">
        <f aca="false">IF(AND(ISNUMBER(I1099),H1099&gt;0),I1099/H1099,IF($B1099=$B1098,IF(J1098=0,1,J1098),1))</f>
        <v>3.33660933660934</v>
      </c>
      <c r="K1099" s="30" t="n">
        <f aca="false">IF(AND(ISNUMBER(I1099),H1099&gt;0),I1099,H1099*J1099)</f>
        <v>3750.34889434889</v>
      </c>
      <c r="L1099" s="28" t="n">
        <v>0</v>
      </c>
      <c r="M1099" s="28"/>
      <c r="N1099" s="29" t="n">
        <f aca="false">IF(AND(ISNUMBER(M1099),L1099&gt;0),M1099/L1099,IF($B1099=$B1098,IF(N1098=0,1,N1098),1))</f>
        <v>1</v>
      </c>
      <c r="O1099" s="30" t="n">
        <f aca="false">IF(AND(ISNUMBER(M1099),L1099&gt;0),M1099,L1099*N1099)</f>
        <v>0</v>
      </c>
      <c r="P1099" s="28" t="n">
        <v>131</v>
      </c>
      <c r="Q1099" s="28"/>
      <c r="R1099" s="29" t="n">
        <f aca="false">IF(AND(ISNUMBER(Q1099),P1099&gt;0),Q1099/P1099,IF($B1099=$B1098,IF(R1098=0,1,R1098),1))</f>
        <v>2.61224489795918</v>
      </c>
      <c r="S1099" s="30" t="n">
        <f aca="false">IF(AND(ISNUMBER(Q1099),P1099&gt;0),Q1099,P1099*R1099)</f>
        <v>342.204081632653</v>
      </c>
      <c r="T1099" s="31" t="n">
        <f aca="false">DAY(EOMONTH(C1099,0))</f>
        <v>30</v>
      </c>
    </row>
    <row r="1100" customFormat="false" ht="15" hidden="false" customHeight="false" outlineLevel="0" collapsed="false">
      <c r="A1100" s="26" t="s">
        <v>89</v>
      </c>
      <c r="B1100" s="26" t="s">
        <v>55</v>
      </c>
      <c r="C1100" s="27" t="n">
        <v>37377</v>
      </c>
      <c r="D1100" s="28" t="n">
        <v>147</v>
      </c>
      <c r="E1100" s="28"/>
      <c r="F1100" s="29" t="n">
        <f aca="false">IF(AND(ISNUMBER(E1100),D1100&gt;0),E1100/D1100,IF($B1100=$B1099,IF(F1099=0,1,F1099),1))</f>
        <v>2.61224489795918</v>
      </c>
      <c r="G1100" s="30" t="n">
        <f aca="false">IF(AND(ISNUMBER(E1100),D1100&gt;0),E1100,D1100*F1100)</f>
        <v>384</v>
      </c>
      <c r="H1100" s="28" t="n">
        <v>1146</v>
      </c>
      <c r="I1100" s="28"/>
      <c r="J1100" s="29" t="n">
        <f aca="false">IF(AND(ISNUMBER(I1100),H1100&gt;0),I1100/H1100,IF($B1100=$B1099,IF(J1099=0,1,J1099),1))</f>
        <v>3.33660933660934</v>
      </c>
      <c r="K1100" s="30" t="n">
        <f aca="false">IF(AND(ISNUMBER(I1100),H1100&gt;0),I1100,H1100*J1100)</f>
        <v>3823.7542997543</v>
      </c>
      <c r="L1100" s="28" t="n">
        <v>0</v>
      </c>
      <c r="M1100" s="28"/>
      <c r="N1100" s="29" t="n">
        <f aca="false">IF(AND(ISNUMBER(M1100),L1100&gt;0),M1100/L1100,IF($B1100=$B1099,IF(N1099=0,1,N1099),1))</f>
        <v>1</v>
      </c>
      <c r="O1100" s="30" t="n">
        <f aca="false">IF(AND(ISNUMBER(M1100),L1100&gt;0),M1100,L1100*N1100)</f>
        <v>0</v>
      </c>
      <c r="P1100" s="28" t="n">
        <v>147</v>
      </c>
      <c r="Q1100" s="28"/>
      <c r="R1100" s="29" t="n">
        <f aca="false">IF(AND(ISNUMBER(Q1100),P1100&gt;0),Q1100/P1100,IF($B1100=$B1099,IF(R1099=0,1,R1099),1))</f>
        <v>2.61224489795918</v>
      </c>
      <c r="S1100" s="30" t="n">
        <f aca="false">IF(AND(ISNUMBER(Q1100),P1100&gt;0),Q1100,P1100*R1100)</f>
        <v>384</v>
      </c>
      <c r="T1100" s="31" t="n">
        <f aca="false">DAY(EOMONTH(C1100,0))</f>
        <v>31</v>
      </c>
    </row>
    <row r="1101" customFormat="false" ht="15" hidden="false" customHeight="false" outlineLevel="0" collapsed="false">
      <c r="A1101" s="26" t="s">
        <v>89</v>
      </c>
      <c r="B1101" s="26" t="s">
        <v>55</v>
      </c>
      <c r="C1101" s="27" t="n">
        <v>37408</v>
      </c>
      <c r="D1101" s="28" t="n">
        <v>129</v>
      </c>
      <c r="E1101" s="28"/>
      <c r="F1101" s="29" t="n">
        <f aca="false">IF(AND(ISNUMBER(E1101),D1101&gt;0),E1101/D1101,IF($B1101=$B1100,IF(F1100=0,1,F1100),1))</f>
        <v>2.61224489795918</v>
      </c>
      <c r="G1101" s="30" t="n">
        <f aca="false">IF(AND(ISNUMBER(E1101),D1101&gt;0),E1101,D1101*F1101)</f>
        <v>336.979591836735</v>
      </c>
      <c r="H1101" s="28" t="n">
        <v>732</v>
      </c>
      <c r="I1101" s="28"/>
      <c r="J1101" s="29" t="n">
        <f aca="false">IF(AND(ISNUMBER(I1101),H1101&gt;0),I1101/H1101,IF($B1101=$B1100,IF(J1100=0,1,J1100),1))</f>
        <v>3.33660933660934</v>
      </c>
      <c r="K1101" s="30" t="n">
        <f aca="false">IF(AND(ISNUMBER(I1101),H1101&gt;0),I1101,H1101*J1101)</f>
        <v>2442.39803439803</v>
      </c>
      <c r="L1101" s="28" t="n">
        <v>0</v>
      </c>
      <c r="M1101" s="28"/>
      <c r="N1101" s="29" t="n">
        <f aca="false">IF(AND(ISNUMBER(M1101),L1101&gt;0),M1101/L1101,IF($B1101=$B1100,IF(N1100=0,1,N1100),1))</f>
        <v>1</v>
      </c>
      <c r="O1101" s="30" t="n">
        <f aca="false">IF(AND(ISNUMBER(M1101),L1101&gt;0),M1101,L1101*N1101)</f>
        <v>0</v>
      </c>
      <c r="P1101" s="28" t="n">
        <v>129</v>
      </c>
      <c r="Q1101" s="28"/>
      <c r="R1101" s="29" t="n">
        <f aca="false">IF(AND(ISNUMBER(Q1101),P1101&gt;0),Q1101/P1101,IF($B1101=$B1100,IF(R1100=0,1,R1100),1))</f>
        <v>2.61224489795918</v>
      </c>
      <c r="S1101" s="30" t="n">
        <f aca="false">IF(AND(ISNUMBER(Q1101),P1101&gt;0),Q1101,P1101*R1101)</f>
        <v>336.979591836735</v>
      </c>
      <c r="T1101" s="31" t="n">
        <f aca="false">DAY(EOMONTH(C1101,0))</f>
        <v>30</v>
      </c>
    </row>
    <row r="1102" customFormat="false" ht="15" hidden="false" customHeight="false" outlineLevel="0" collapsed="false">
      <c r="A1102" s="26" t="s">
        <v>89</v>
      </c>
      <c r="B1102" s="26" t="s">
        <v>55</v>
      </c>
      <c r="C1102" s="27" t="n">
        <v>37438</v>
      </c>
      <c r="D1102" s="28" t="n">
        <v>39.3</v>
      </c>
      <c r="E1102" s="28" t="n">
        <v>92</v>
      </c>
      <c r="F1102" s="29" t="n">
        <f aca="false">IF(AND(ISNUMBER(E1102),D1102&gt;0),E1102/D1102,IF($B1102=$B1101,IF(F1101=0,1,F1101),1))</f>
        <v>2.34096692111959</v>
      </c>
      <c r="G1102" s="30" t="n">
        <f aca="false">IF(AND(ISNUMBER(E1102),D1102&gt;0),E1102,D1102*F1102)</f>
        <v>92</v>
      </c>
      <c r="H1102" s="28" t="n">
        <v>1326</v>
      </c>
      <c r="I1102" s="28" t="n">
        <v>3249</v>
      </c>
      <c r="J1102" s="29" t="n">
        <f aca="false">IF(AND(ISNUMBER(I1102),H1102&gt;0),I1102/H1102,IF($B1102=$B1101,IF(J1101=0,1,J1101),1))</f>
        <v>2.45022624434389</v>
      </c>
      <c r="K1102" s="30" t="n">
        <f aca="false">IF(AND(ISNUMBER(I1102),H1102&gt;0),I1102,H1102*J1102)</f>
        <v>3249</v>
      </c>
      <c r="L1102" s="28" t="n">
        <v>0</v>
      </c>
      <c r="M1102" s="28" t="n">
        <v>0</v>
      </c>
      <c r="N1102" s="29" t="n">
        <f aca="false">IF(AND(ISNUMBER(M1102),L1102&gt;0),M1102/L1102,IF($B1102=$B1101,IF(N1101=0,1,N1101),1))</f>
        <v>1</v>
      </c>
      <c r="O1102" s="30" t="n">
        <f aca="false">IF(AND(ISNUMBER(M1102),L1102&gt;0),M1102,L1102*N1102)</f>
        <v>0</v>
      </c>
      <c r="P1102" s="28" t="n">
        <v>39.3</v>
      </c>
      <c r="Q1102" s="28" t="n">
        <v>92</v>
      </c>
      <c r="R1102" s="29" t="n">
        <f aca="false">IF(AND(ISNUMBER(Q1102),P1102&gt;0),Q1102/P1102,IF($B1102=$B1101,IF(R1101=0,1,R1101),1))</f>
        <v>2.34096692111959</v>
      </c>
      <c r="S1102" s="30" t="n">
        <f aca="false">IF(AND(ISNUMBER(Q1102),P1102&gt;0),Q1102,P1102*R1102)</f>
        <v>92</v>
      </c>
      <c r="T1102" s="31" t="n">
        <f aca="false">DAY(EOMONTH(C1102,0))</f>
        <v>31</v>
      </c>
    </row>
    <row r="1103" customFormat="false" ht="15" hidden="false" customHeight="false" outlineLevel="0" collapsed="false">
      <c r="A1103" s="26" t="s">
        <v>89</v>
      </c>
      <c r="B1103" s="26" t="s">
        <v>55</v>
      </c>
      <c r="C1103" s="27" t="n">
        <v>37469</v>
      </c>
      <c r="D1103" s="28" t="n">
        <v>5.16</v>
      </c>
      <c r="E1103" s="28" t="n">
        <v>18</v>
      </c>
      <c r="F1103" s="29" t="n">
        <f aca="false">IF(AND(ISNUMBER(E1103),D1103&gt;0),E1103/D1103,IF($B1103=$B1102,IF(F1102=0,1,F1102),1))</f>
        <v>3.48837209302326</v>
      </c>
      <c r="G1103" s="30" t="n">
        <f aca="false">IF(AND(ISNUMBER(E1103),D1103&gt;0),E1103,D1103*F1103)</f>
        <v>18</v>
      </c>
      <c r="H1103" s="28" t="n">
        <v>639</v>
      </c>
      <c r="I1103" s="28" t="n">
        <v>3229</v>
      </c>
      <c r="J1103" s="29" t="n">
        <f aca="false">IF(AND(ISNUMBER(I1103),H1103&gt;0),I1103/H1103,IF($B1103=$B1102,IF(J1102=0,1,J1102),1))</f>
        <v>5.05320813771518</v>
      </c>
      <c r="K1103" s="30" t="n">
        <f aca="false">IF(AND(ISNUMBER(I1103),H1103&gt;0),I1103,H1103*J1103)</f>
        <v>3229</v>
      </c>
      <c r="L1103" s="28" t="n">
        <v>0</v>
      </c>
      <c r="M1103" s="28" t="n">
        <v>0</v>
      </c>
      <c r="N1103" s="29" t="n">
        <f aca="false">IF(AND(ISNUMBER(M1103),L1103&gt;0),M1103/L1103,IF($B1103=$B1102,IF(N1102=0,1,N1102),1))</f>
        <v>1</v>
      </c>
      <c r="O1103" s="30" t="n">
        <f aca="false">IF(AND(ISNUMBER(M1103),L1103&gt;0),M1103,L1103*N1103)</f>
        <v>0</v>
      </c>
      <c r="P1103" s="28" t="n">
        <v>5.16</v>
      </c>
      <c r="Q1103" s="28" t="n">
        <v>18</v>
      </c>
      <c r="R1103" s="29" t="n">
        <f aca="false">IF(AND(ISNUMBER(Q1103),P1103&gt;0),Q1103/P1103,IF($B1103=$B1102,IF(R1102=0,1,R1102),1))</f>
        <v>3.48837209302326</v>
      </c>
      <c r="S1103" s="30" t="n">
        <f aca="false">IF(AND(ISNUMBER(Q1103),P1103&gt;0),Q1103,P1103*R1103)</f>
        <v>18</v>
      </c>
      <c r="T1103" s="31" t="n">
        <f aca="false">DAY(EOMONTH(C1103,0))</f>
        <v>31</v>
      </c>
    </row>
    <row r="1104" customFormat="false" ht="15" hidden="false" customHeight="false" outlineLevel="0" collapsed="false">
      <c r="A1104" s="26" t="s">
        <v>89</v>
      </c>
      <c r="B1104" s="26" t="s">
        <v>55</v>
      </c>
      <c r="C1104" s="27" t="n">
        <v>37500</v>
      </c>
      <c r="D1104" s="28" t="n">
        <v>5.43</v>
      </c>
      <c r="E1104" s="28"/>
      <c r="F1104" s="29" t="n">
        <f aca="false">IF(AND(ISNUMBER(E1104),D1104&gt;0),E1104/D1104,IF($B1104=$B1103,IF(F1103=0,1,F1103),1))</f>
        <v>3.48837209302326</v>
      </c>
      <c r="G1104" s="30" t="n">
        <f aca="false">IF(AND(ISNUMBER(E1104),D1104&gt;0),E1104,D1104*F1104)</f>
        <v>18.9418604651163</v>
      </c>
      <c r="H1104" s="28" t="n">
        <v>629</v>
      </c>
      <c r="I1104" s="28"/>
      <c r="J1104" s="29" t="n">
        <f aca="false">IF(AND(ISNUMBER(I1104),H1104&gt;0),I1104/H1104,IF($B1104=$B1103,IF(J1103=0,1,J1103),1))</f>
        <v>5.05320813771518</v>
      </c>
      <c r="K1104" s="30" t="n">
        <f aca="false">IF(AND(ISNUMBER(I1104),H1104&gt;0),I1104,H1104*J1104)</f>
        <v>3178.46791862285</v>
      </c>
      <c r="L1104" s="28" t="n">
        <v>0</v>
      </c>
      <c r="M1104" s="28"/>
      <c r="N1104" s="29" t="n">
        <f aca="false">IF(AND(ISNUMBER(M1104),L1104&gt;0),M1104/L1104,IF($B1104=$B1103,IF(N1103=0,1,N1103),1))</f>
        <v>1</v>
      </c>
      <c r="O1104" s="30" t="n">
        <f aca="false">IF(AND(ISNUMBER(M1104),L1104&gt;0),M1104,L1104*N1104)</f>
        <v>0</v>
      </c>
      <c r="P1104" s="28" t="n">
        <v>5.43</v>
      </c>
      <c r="Q1104" s="28"/>
      <c r="R1104" s="29" t="n">
        <f aca="false">IF(AND(ISNUMBER(Q1104),P1104&gt;0),Q1104/P1104,IF($B1104=$B1103,IF(R1103=0,1,R1103),1))</f>
        <v>3.48837209302326</v>
      </c>
      <c r="S1104" s="30" t="n">
        <f aca="false">IF(AND(ISNUMBER(Q1104),P1104&gt;0),Q1104,P1104*R1104)</f>
        <v>18.9418604651163</v>
      </c>
      <c r="T1104" s="31" t="n">
        <f aca="false">DAY(EOMONTH(C1104,0))</f>
        <v>30</v>
      </c>
    </row>
    <row r="1105" customFormat="false" ht="15" hidden="false" customHeight="false" outlineLevel="0" collapsed="false">
      <c r="A1105" s="26" t="s">
        <v>89</v>
      </c>
      <c r="B1105" s="26" t="s">
        <v>55</v>
      </c>
      <c r="C1105" s="27" t="n">
        <v>37530</v>
      </c>
      <c r="D1105" s="28" t="n">
        <v>6.07</v>
      </c>
      <c r="E1105" s="28"/>
      <c r="F1105" s="29" t="n">
        <f aca="false">IF(AND(ISNUMBER(E1105),D1105&gt;0),E1105/D1105,IF($B1105=$B1104,IF(F1104=0,1,F1104),1))</f>
        <v>3.48837209302326</v>
      </c>
      <c r="G1105" s="30" t="n">
        <f aca="false">IF(AND(ISNUMBER(E1105),D1105&gt;0),E1105,D1105*F1105)</f>
        <v>21.1744186046512</v>
      </c>
      <c r="H1105" s="28" t="n">
        <v>730</v>
      </c>
      <c r="I1105" s="28"/>
      <c r="J1105" s="29" t="n">
        <f aca="false">IF(AND(ISNUMBER(I1105),H1105&gt;0),I1105/H1105,IF($B1105=$B1104,IF(J1104=0,1,J1104),1))</f>
        <v>5.05320813771518</v>
      </c>
      <c r="K1105" s="30" t="n">
        <f aca="false">IF(AND(ISNUMBER(I1105),H1105&gt;0),I1105,H1105*J1105)</f>
        <v>3688.84194053208</v>
      </c>
      <c r="L1105" s="28" t="n">
        <v>0</v>
      </c>
      <c r="M1105" s="28"/>
      <c r="N1105" s="29" t="n">
        <f aca="false">IF(AND(ISNUMBER(M1105),L1105&gt;0),M1105/L1105,IF($B1105=$B1104,IF(N1104=0,1,N1104),1))</f>
        <v>1</v>
      </c>
      <c r="O1105" s="30" t="n">
        <f aca="false">IF(AND(ISNUMBER(M1105),L1105&gt;0),M1105,L1105*N1105)</f>
        <v>0</v>
      </c>
      <c r="P1105" s="28" t="n">
        <v>6.07</v>
      </c>
      <c r="Q1105" s="28"/>
      <c r="R1105" s="29" t="n">
        <f aca="false">IF(AND(ISNUMBER(Q1105),P1105&gt;0),Q1105/P1105,IF($B1105=$B1104,IF(R1104=0,1,R1104),1))</f>
        <v>3.48837209302326</v>
      </c>
      <c r="S1105" s="30" t="n">
        <f aca="false">IF(AND(ISNUMBER(Q1105),P1105&gt;0),Q1105,P1105*R1105)</f>
        <v>21.1744186046512</v>
      </c>
      <c r="T1105" s="31" t="n">
        <f aca="false">DAY(EOMONTH(C1105,0))</f>
        <v>31</v>
      </c>
    </row>
    <row r="1106" customFormat="false" ht="15" hidden="false" customHeight="false" outlineLevel="0" collapsed="false">
      <c r="A1106" s="26" t="s">
        <v>89</v>
      </c>
      <c r="B1106" s="26" t="s">
        <v>55</v>
      </c>
      <c r="C1106" s="27" t="n">
        <v>37561</v>
      </c>
      <c r="D1106" s="28" t="n">
        <v>56.4</v>
      </c>
      <c r="E1106" s="28" t="n">
        <v>160</v>
      </c>
      <c r="F1106" s="29" t="n">
        <f aca="false">IF(AND(ISNUMBER(E1106),D1106&gt;0),E1106/D1106,IF($B1106=$B1105,IF(F1105=0,1,F1105),1))</f>
        <v>2.83687943262411</v>
      </c>
      <c r="G1106" s="30" t="n">
        <f aca="false">IF(AND(ISNUMBER(E1106),D1106&gt;0),E1106,D1106*F1106)</f>
        <v>160</v>
      </c>
      <c r="H1106" s="28" t="n">
        <v>874</v>
      </c>
      <c r="I1106" s="28" t="n">
        <v>3328</v>
      </c>
      <c r="J1106" s="29" t="n">
        <f aca="false">IF(AND(ISNUMBER(I1106),H1106&gt;0),I1106/H1106,IF($B1106=$B1105,IF(J1105=0,1,J1105),1))</f>
        <v>3.80778032036613</v>
      </c>
      <c r="K1106" s="30" t="n">
        <f aca="false">IF(AND(ISNUMBER(I1106),H1106&gt;0),I1106,H1106*J1106)</f>
        <v>3328</v>
      </c>
      <c r="L1106" s="28" t="n">
        <v>0</v>
      </c>
      <c r="M1106" s="28" t="n">
        <v>0</v>
      </c>
      <c r="N1106" s="29" t="n">
        <f aca="false">IF(AND(ISNUMBER(M1106),L1106&gt;0),M1106/L1106,IF($B1106=$B1105,IF(N1105=0,1,N1105),1))</f>
        <v>1</v>
      </c>
      <c r="O1106" s="30" t="n">
        <f aca="false">IF(AND(ISNUMBER(M1106),L1106&gt;0),M1106,L1106*N1106)</f>
        <v>0</v>
      </c>
      <c r="P1106" s="28" t="n">
        <v>56.4</v>
      </c>
      <c r="Q1106" s="28" t="n">
        <v>160</v>
      </c>
      <c r="R1106" s="29" t="n">
        <f aca="false">IF(AND(ISNUMBER(Q1106),P1106&gt;0),Q1106/P1106,IF($B1106=$B1105,IF(R1105=0,1,R1105),1))</f>
        <v>2.83687943262411</v>
      </c>
      <c r="S1106" s="30" t="n">
        <f aca="false">IF(AND(ISNUMBER(Q1106),P1106&gt;0),Q1106,P1106*R1106)</f>
        <v>160</v>
      </c>
      <c r="T1106" s="31" t="n">
        <f aca="false">DAY(EOMONTH(C1106,0))</f>
        <v>30</v>
      </c>
    </row>
    <row r="1107" customFormat="false" ht="15" hidden="false" customHeight="false" outlineLevel="0" collapsed="false">
      <c r="A1107" s="26" t="s">
        <v>89</v>
      </c>
      <c r="B1107" s="26" t="s">
        <v>55</v>
      </c>
      <c r="C1107" s="27" t="n">
        <v>37591</v>
      </c>
      <c r="D1107" s="28" t="n">
        <v>35</v>
      </c>
      <c r="E1107" s="28" t="n">
        <v>96</v>
      </c>
      <c r="F1107" s="29" t="n">
        <f aca="false">IF(AND(ISNUMBER(E1107),D1107&gt;0),E1107/D1107,IF($B1107=$B1106,IF(F1106=0,1,F1106),1))</f>
        <v>2.74285714285714</v>
      </c>
      <c r="G1107" s="30" t="n">
        <f aca="false">IF(AND(ISNUMBER(E1107),D1107&gt;0),E1107,D1107*F1107)</f>
        <v>96</v>
      </c>
      <c r="H1107" s="28" t="n">
        <v>1359</v>
      </c>
      <c r="I1107" s="28" t="n">
        <v>5213</v>
      </c>
      <c r="J1107" s="29" t="n">
        <f aca="false">IF(AND(ISNUMBER(I1107),H1107&gt;0),I1107/H1107,IF($B1107=$B1106,IF(J1106=0,1,J1106),1))</f>
        <v>3.83590875643856</v>
      </c>
      <c r="K1107" s="30" t="n">
        <f aca="false">IF(AND(ISNUMBER(I1107),H1107&gt;0),I1107,H1107*J1107)</f>
        <v>5213</v>
      </c>
      <c r="L1107" s="28" t="n">
        <v>0</v>
      </c>
      <c r="M1107" s="28" t="n">
        <v>0</v>
      </c>
      <c r="N1107" s="29" t="n">
        <f aca="false">IF(AND(ISNUMBER(M1107),L1107&gt;0),M1107/L1107,IF($B1107=$B1106,IF(N1106=0,1,N1106),1))</f>
        <v>1</v>
      </c>
      <c r="O1107" s="30" t="n">
        <f aca="false">IF(AND(ISNUMBER(M1107),L1107&gt;0),M1107,L1107*N1107)</f>
        <v>0</v>
      </c>
      <c r="P1107" s="28" t="n">
        <v>35</v>
      </c>
      <c r="Q1107" s="28" t="n">
        <v>96</v>
      </c>
      <c r="R1107" s="29" t="n">
        <f aca="false">IF(AND(ISNUMBER(Q1107),P1107&gt;0),Q1107/P1107,IF($B1107=$B1106,IF(R1106=0,1,R1106),1))</f>
        <v>2.74285714285714</v>
      </c>
      <c r="S1107" s="30" t="n">
        <f aca="false">IF(AND(ISNUMBER(Q1107),P1107&gt;0),Q1107,P1107*R1107)</f>
        <v>96</v>
      </c>
      <c r="T1107" s="31" t="n">
        <f aca="false">DAY(EOMONTH(C1107,0))</f>
        <v>31</v>
      </c>
    </row>
    <row r="1108" customFormat="false" ht="15" hidden="false" customHeight="false" outlineLevel="0" collapsed="false">
      <c r="A1108" s="26" t="s">
        <v>89</v>
      </c>
      <c r="B1108" s="26" t="s">
        <v>55</v>
      </c>
      <c r="C1108" s="27" t="n">
        <v>37622</v>
      </c>
      <c r="D1108" s="28" t="n">
        <v>40.5</v>
      </c>
      <c r="E1108" s="28" t="n">
        <v>111.5</v>
      </c>
      <c r="F1108" s="29" t="n">
        <f aca="false">IF(AND(ISNUMBER(E1108),D1108&gt;0),E1108/D1108,IF($B1108=$B1107,IF(F1107=0,1,F1107),1))</f>
        <v>2.75308641975309</v>
      </c>
      <c r="G1108" s="30" t="n">
        <f aca="false">IF(AND(ISNUMBER(E1108),D1108&gt;0),E1108,D1108*F1108)</f>
        <v>111.5</v>
      </c>
      <c r="H1108" s="28" t="n">
        <v>3281</v>
      </c>
      <c r="I1108" s="28" t="n">
        <v>12694.75</v>
      </c>
      <c r="J1108" s="29" t="n">
        <f aca="false">IF(AND(ISNUMBER(I1108),H1108&gt;0),I1108/H1108,IF($B1108=$B1107,IF(J1107=0,1,J1107),1))</f>
        <v>3.86917098445596</v>
      </c>
      <c r="K1108" s="30" t="n">
        <f aca="false">IF(AND(ISNUMBER(I1108),H1108&gt;0),I1108,H1108*J1108)</f>
        <v>12694.75</v>
      </c>
      <c r="L1108" s="28" t="n">
        <v>0</v>
      </c>
      <c r="M1108" s="28" t="n">
        <v>0</v>
      </c>
      <c r="N1108" s="29" t="n">
        <f aca="false">IF(AND(ISNUMBER(M1108),L1108&gt;0),M1108/L1108,IF($B1108=$B1107,IF(N1107=0,1,N1107),1))</f>
        <v>1</v>
      </c>
      <c r="O1108" s="30" t="n">
        <f aca="false">IF(AND(ISNUMBER(M1108),L1108&gt;0),M1108,L1108*N1108)</f>
        <v>0</v>
      </c>
      <c r="P1108" s="28" t="n">
        <v>40.5</v>
      </c>
      <c r="Q1108" s="28" t="n">
        <v>111.5</v>
      </c>
      <c r="R1108" s="29" t="n">
        <f aca="false">IF(AND(ISNUMBER(Q1108),P1108&gt;0),Q1108/P1108,IF($B1108=$B1107,IF(R1107=0,1,R1107),1))</f>
        <v>2.75308641975309</v>
      </c>
      <c r="S1108" s="30" t="n">
        <f aca="false">IF(AND(ISNUMBER(Q1108),P1108&gt;0),Q1108,P1108*R1108)</f>
        <v>111.5</v>
      </c>
      <c r="T1108" s="31" t="n">
        <f aca="false">DAY(EOMONTH(C1108,0))</f>
        <v>31</v>
      </c>
    </row>
    <row r="1109" customFormat="false" ht="15" hidden="false" customHeight="false" outlineLevel="0" collapsed="false">
      <c r="A1109" s="26" t="s">
        <v>89</v>
      </c>
      <c r="B1109" s="26" t="s">
        <v>55</v>
      </c>
      <c r="C1109" s="27" t="n">
        <v>37653</v>
      </c>
      <c r="D1109" s="28" t="n">
        <v>51.1</v>
      </c>
      <c r="E1109" s="28"/>
      <c r="F1109" s="29" t="n">
        <f aca="false">IF(AND(ISNUMBER(E1109),D1109&gt;0),E1109/D1109,IF($B1109=$B1108,IF(F1108=0,1,F1108),1))</f>
        <v>2.75308641975309</v>
      </c>
      <c r="G1109" s="30" t="n">
        <f aca="false">IF(AND(ISNUMBER(E1109),D1109&gt;0),E1109,D1109*F1109)</f>
        <v>140.682716049383</v>
      </c>
      <c r="H1109" s="28" t="n">
        <v>3183</v>
      </c>
      <c r="I1109" s="28"/>
      <c r="J1109" s="29" t="n">
        <f aca="false">IF(AND(ISNUMBER(I1109),H1109&gt;0),I1109/H1109,IF($B1109=$B1108,IF(J1108=0,1,J1108),1))</f>
        <v>3.86917098445596</v>
      </c>
      <c r="K1109" s="30" t="n">
        <f aca="false">IF(AND(ISNUMBER(I1109),H1109&gt;0),I1109,H1109*J1109)</f>
        <v>12315.5712435233</v>
      </c>
      <c r="L1109" s="28" t="n">
        <v>0</v>
      </c>
      <c r="M1109" s="28"/>
      <c r="N1109" s="29" t="n">
        <f aca="false">IF(AND(ISNUMBER(M1109),L1109&gt;0),M1109/L1109,IF($B1109=$B1108,IF(N1108=0,1,N1108),1))</f>
        <v>1</v>
      </c>
      <c r="O1109" s="30" t="n">
        <f aca="false">IF(AND(ISNUMBER(M1109),L1109&gt;0),M1109,L1109*N1109)</f>
        <v>0</v>
      </c>
      <c r="P1109" s="28" t="n">
        <v>51.1</v>
      </c>
      <c r="Q1109" s="28"/>
      <c r="R1109" s="29" t="n">
        <f aca="false">IF(AND(ISNUMBER(Q1109),P1109&gt;0),Q1109/P1109,IF($B1109=$B1108,IF(R1108=0,1,R1108),1))</f>
        <v>2.75308641975309</v>
      </c>
      <c r="S1109" s="30" t="n">
        <f aca="false">IF(AND(ISNUMBER(Q1109),P1109&gt;0),Q1109,P1109*R1109)</f>
        <v>140.682716049383</v>
      </c>
      <c r="T1109" s="31" t="n">
        <f aca="false">DAY(EOMONTH(C1109,0))</f>
        <v>28</v>
      </c>
    </row>
    <row r="1110" customFormat="false" ht="15" hidden="false" customHeight="false" outlineLevel="0" collapsed="false">
      <c r="A1110" s="26" t="s">
        <v>89</v>
      </c>
      <c r="B1110" s="26" t="s">
        <v>55</v>
      </c>
      <c r="C1110" s="27" t="n">
        <v>37681</v>
      </c>
      <c r="D1110" s="28" t="n">
        <v>37.6</v>
      </c>
      <c r="E1110" s="28" t="n">
        <v>96</v>
      </c>
      <c r="F1110" s="29" t="n">
        <f aca="false">IF(AND(ISNUMBER(E1110),D1110&gt;0),E1110/D1110,IF($B1110=$B1109,IF(F1109=0,1,F1109),1))</f>
        <v>2.5531914893617</v>
      </c>
      <c r="G1110" s="30" t="n">
        <f aca="false">IF(AND(ISNUMBER(E1110),D1110&gt;0),E1110,D1110*F1110)</f>
        <v>96</v>
      </c>
      <c r="H1110" s="28" t="n">
        <v>2093</v>
      </c>
      <c r="I1110" s="28" t="n">
        <v>12753</v>
      </c>
      <c r="J1110" s="29" t="n">
        <f aca="false">IF(AND(ISNUMBER(I1110),H1110&gt;0),I1110/H1110,IF($B1110=$B1109,IF(J1109=0,1,J1109),1))</f>
        <v>6.09316770186335</v>
      </c>
      <c r="K1110" s="30" t="n">
        <f aca="false">IF(AND(ISNUMBER(I1110),H1110&gt;0),I1110,H1110*J1110)</f>
        <v>12753</v>
      </c>
      <c r="L1110" s="28" t="n">
        <v>0</v>
      </c>
      <c r="M1110" s="28" t="n">
        <v>0</v>
      </c>
      <c r="N1110" s="29" t="n">
        <f aca="false">IF(AND(ISNUMBER(M1110),L1110&gt;0),M1110/L1110,IF($B1110=$B1109,IF(N1109=0,1,N1109),1))</f>
        <v>1</v>
      </c>
      <c r="O1110" s="30" t="n">
        <f aca="false">IF(AND(ISNUMBER(M1110),L1110&gt;0),M1110,L1110*N1110)</f>
        <v>0</v>
      </c>
      <c r="P1110" s="28" t="n">
        <v>37.6</v>
      </c>
      <c r="Q1110" s="28" t="n">
        <v>96</v>
      </c>
      <c r="R1110" s="29" t="n">
        <f aca="false">IF(AND(ISNUMBER(Q1110),P1110&gt;0),Q1110/P1110,IF($B1110=$B1109,IF(R1109=0,1,R1109),1))</f>
        <v>2.5531914893617</v>
      </c>
      <c r="S1110" s="30" t="n">
        <f aca="false">IF(AND(ISNUMBER(Q1110),P1110&gt;0),Q1110,P1110*R1110)</f>
        <v>96</v>
      </c>
      <c r="T1110" s="31" t="n">
        <f aca="false">DAY(EOMONTH(C1110,0))</f>
        <v>31</v>
      </c>
    </row>
    <row r="1111" customFormat="false" ht="15" hidden="false" customHeight="false" outlineLevel="0" collapsed="false">
      <c r="A1111" s="26" t="s">
        <v>89</v>
      </c>
      <c r="B1111" s="26" t="s">
        <v>55</v>
      </c>
      <c r="C1111" s="27" t="n">
        <v>37712</v>
      </c>
      <c r="D1111" s="28" t="n">
        <v>33.4</v>
      </c>
      <c r="E1111" s="28"/>
      <c r="F1111" s="29" t="n">
        <f aca="false">IF(AND(ISNUMBER(E1111),D1111&gt;0),E1111/D1111,IF($B1111=$B1110,IF(F1110=0,1,F1110),1))</f>
        <v>2.5531914893617</v>
      </c>
      <c r="G1111" s="30" t="n">
        <f aca="false">IF(AND(ISNUMBER(E1111),D1111&gt;0),E1111,D1111*F1111)</f>
        <v>85.2765957446808</v>
      </c>
      <c r="H1111" s="28" t="n">
        <v>4907</v>
      </c>
      <c r="I1111" s="28"/>
      <c r="J1111" s="29" t="n">
        <f aca="false">IF(AND(ISNUMBER(I1111),H1111&gt;0),I1111/H1111,IF($B1111=$B1110,IF(J1110=0,1,J1110),1))</f>
        <v>6.09316770186335</v>
      </c>
      <c r="K1111" s="30" t="n">
        <f aca="false">IF(AND(ISNUMBER(I1111),H1111&gt;0),I1111,H1111*J1111)</f>
        <v>29899.1739130435</v>
      </c>
      <c r="L1111" s="28" t="n">
        <v>0</v>
      </c>
      <c r="M1111" s="28"/>
      <c r="N1111" s="29" t="n">
        <f aca="false">IF(AND(ISNUMBER(M1111),L1111&gt;0),M1111/L1111,IF($B1111=$B1110,IF(N1110=0,1,N1110),1))</f>
        <v>1</v>
      </c>
      <c r="O1111" s="30" t="n">
        <f aca="false">IF(AND(ISNUMBER(M1111),L1111&gt;0),M1111,L1111*N1111)</f>
        <v>0</v>
      </c>
      <c r="P1111" s="28" t="n">
        <v>33.4</v>
      </c>
      <c r="Q1111" s="28"/>
      <c r="R1111" s="29" t="n">
        <f aca="false">IF(AND(ISNUMBER(Q1111),P1111&gt;0),Q1111/P1111,IF($B1111=$B1110,IF(R1110=0,1,R1110),1))</f>
        <v>2.5531914893617</v>
      </c>
      <c r="S1111" s="30" t="n">
        <f aca="false">IF(AND(ISNUMBER(Q1111),P1111&gt;0),Q1111,P1111*R1111)</f>
        <v>85.2765957446808</v>
      </c>
      <c r="T1111" s="31" t="n">
        <f aca="false">DAY(EOMONTH(C1111,0))</f>
        <v>30</v>
      </c>
    </row>
    <row r="1112" customFormat="false" ht="15" hidden="false" customHeight="false" outlineLevel="0" collapsed="false">
      <c r="A1112" s="26" t="s">
        <v>89</v>
      </c>
      <c r="B1112" s="26" t="s">
        <v>55</v>
      </c>
      <c r="C1112" s="27" t="n">
        <v>37742</v>
      </c>
      <c r="D1112" s="28" t="n">
        <v>34.3</v>
      </c>
      <c r="E1112" s="28" t="n">
        <v>80</v>
      </c>
      <c r="F1112" s="29" t="n">
        <f aca="false">IF(AND(ISNUMBER(E1112),D1112&gt;0),E1112/D1112,IF($B1112=$B1111,IF(F1111=0,1,F1111),1))</f>
        <v>2.33236151603499</v>
      </c>
      <c r="G1112" s="30" t="n">
        <f aca="false">IF(AND(ISNUMBER(E1112),D1112&gt;0),E1112,D1112*F1112)</f>
        <v>80</v>
      </c>
      <c r="H1112" s="28" t="n">
        <v>5868</v>
      </c>
      <c r="I1112" s="28" t="n">
        <v>12374</v>
      </c>
      <c r="J1112" s="29" t="n">
        <f aca="false">IF(AND(ISNUMBER(I1112),H1112&gt;0),I1112/H1112,IF($B1112=$B1111,IF(J1111=0,1,J1111),1))</f>
        <v>2.10872528970689</v>
      </c>
      <c r="K1112" s="30" t="n">
        <f aca="false">IF(AND(ISNUMBER(I1112),H1112&gt;0),I1112,H1112*J1112)</f>
        <v>12374</v>
      </c>
      <c r="L1112" s="28" t="n">
        <v>0</v>
      </c>
      <c r="M1112" s="28" t="n">
        <v>0</v>
      </c>
      <c r="N1112" s="29" t="n">
        <f aca="false">IF(AND(ISNUMBER(M1112),L1112&gt;0),M1112/L1112,IF($B1112=$B1111,IF(N1111=0,1,N1111),1))</f>
        <v>1</v>
      </c>
      <c r="O1112" s="30" t="n">
        <f aca="false">IF(AND(ISNUMBER(M1112),L1112&gt;0),M1112,L1112*N1112)</f>
        <v>0</v>
      </c>
      <c r="P1112" s="28" t="n">
        <v>34.3</v>
      </c>
      <c r="Q1112" s="28" t="n">
        <v>80</v>
      </c>
      <c r="R1112" s="29" t="n">
        <f aca="false">IF(AND(ISNUMBER(Q1112),P1112&gt;0),Q1112/P1112,IF($B1112=$B1111,IF(R1111=0,1,R1111),1))</f>
        <v>2.33236151603499</v>
      </c>
      <c r="S1112" s="30" t="n">
        <f aca="false">IF(AND(ISNUMBER(Q1112),P1112&gt;0),Q1112,P1112*R1112)</f>
        <v>80</v>
      </c>
      <c r="T1112" s="31" t="n">
        <f aca="false">DAY(EOMONTH(C1112,0))</f>
        <v>31</v>
      </c>
    </row>
    <row r="1113" customFormat="false" ht="15" hidden="false" customHeight="false" outlineLevel="0" collapsed="false">
      <c r="A1113" s="26" t="s">
        <v>89</v>
      </c>
      <c r="B1113" s="26" t="s">
        <v>55</v>
      </c>
      <c r="C1113" s="27" t="n">
        <v>37773</v>
      </c>
      <c r="D1113" s="28" t="n">
        <v>43</v>
      </c>
      <c r="E1113" s="28" t="n">
        <v>78</v>
      </c>
      <c r="F1113" s="29" t="n">
        <f aca="false">IF(AND(ISNUMBER(E1113),D1113&gt;0),E1113/D1113,IF($B1113=$B1112,IF(F1112=0,1,F1112),1))</f>
        <v>1.81395348837209</v>
      </c>
      <c r="G1113" s="30" t="n">
        <f aca="false">IF(AND(ISNUMBER(E1113),D1113&gt;0),E1113,D1113*F1113)</f>
        <v>78</v>
      </c>
      <c r="H1113" s="28" t="n">
        <v>3762</v>
      </c>
      <c r="I1113" s="28" t="n">
        <v>8088.5</v>
      </c>
      <c r="J1113" s="29" t="n">
        <f aca="false">IF(AND(ISNUMBER(I1113),H1113&gt;0),I1113/H1113,IF($B1113=$B1112,IF(J1112=0,1,J1112),1))</f>
        <v>2.15005316321106</v>
      </c>
      <c r="K1113" s="30" t="n">
        <f aca="false">IF(AND(ISNUMBER(I1113),H1113&gt;0),I1113,H1113*J1113)</f>
        <v>8088.5</v>
      </c>
      <c r="L1113" s="28" t="n">
        <v>0</v>
      </c>
      <c r="M1113" s="28" t="n">
        <v>0</v>
      </c>
      <c r="N1113" s="29" t="n">
        <f aca="false">IF(AND(ISNUMBER(M1113),L1113&gt;0),M1113/L1113,IF($B1113=$B1112,IF(N1112=0,1,N1112),1))</f>
        <v>1</v>
      </c>
      <c r="O1113" s="30" t="n">
        <f aca="false">IF(AND(ISNUMBER(M1113),L1113&gt;0),M1113,L1113*N1113)</f>
        <v>0</v>
      </c>
      <c r="P1113" s="28" t="n">
        <v>43</v>
      </c>
      <c r="Q1113" s="28" t="n">
        <v>78</v>
      </c>
      <c r="R1113" s="29" t="n">
        <f aca="false">IF(AND(ISNUMBER(Q1113),P1113&gt;0),Q1113/P1113,IF($B1113=$B1112,IF(R1112=0,1,R1112),1))</f>
        <v>1.81395348837209</v>
      </c>
      <c r="S1113" s="30" t="n">
        <f aca="false">IF(AND(ISNUMBER(Q1113),P1113&gt;0),Q1113,P1113*R1113)</f>
        <v>78</v>
      </c>
      <c r="T1113" s="31" t="n">
        <f aca="false">DAY(EOMONTH(C1113,0))</f>
        <v>30</v>
      </c>
    </row>
    <row r="1114" customFormat="false" ht="15" hidden="false" customHeight="false" outlineLevel="0" collapsed="false">
      <c r="A1114" s="26" t="s">
        <v>89</v>
      </c>
      <c r="B1114" s="26" t="s">
        <v>55</v>
      </c>
      <c r="C1114" s="27" t="n">
        <v>37803</v>
      </c>
      <c r="D1114" s="28" t="n">
        <v>44</v>
      </c>
      <c r="E1114" s="28"/>
      <c r="F1114" s="29" t="n">
        <f aca="false">IF(AND(ISNUMBER(E1114),D1114&gt;0),E1114/D1114,IF($B1114=$B1113,IF(F1113=0,1,F1113),1))</f>
        <v>1.81395348837209</v>
      </c>
      <c r="G1114" s="30" t="n">
        <f aca="false">IF(AND(ISNUMBER(E1114),D1114&gt;0),E1114,D1114*F1114)</f>
        <v>79.8139534883721</v>
      </c>
      <c r="H1114" s="28" t="n">
        <v>4301</v>
      </c>
      <c r="I1114" s="28"/>
      <c r="J1114" s="29" t="n">
        <f aca="false">IF(AND(ISNUMBER(I1114),H1114&gt;0),I1114/H1114,IF($B1114=$B1113,IF(J1113=0,1,J1113),1))</f>
        <v>2.15005316321106</v>
      </c>
      <c r="K1114" s="30" t="n">
        <f aca="false">IF(AND(ISNUMBER(I1114),H1114&gt;0),I1114,H1114*J1114)</f>
        <v>9247.37865497076</v>
      </c>
      <c r="L1114" s="28" t="n">
        <v>0</v>
      </c>
      <c r="M1114" s="28"/>
      <c r="N1114" s="29" t="n">
        <f aca="false">IF(AND(ISNUMBER(M1114),L1114&gt;0),M1114/L1114,IF($B1114=$B1113,IF(N1113=0,1,N1113),1))</f>
        <v>1</v>
      </c>
      <c r="O1114" s="30" t="n">
        <f aca="false">IF(AND(ISNUMBER(M1114),L1114&gt;0),M1114,L1114*N1114)</f>
        <v>0</v>
      </c>
      <c r="P1114" s="28" t="n">
        <v>44</v>
      </c>
      <c r="Q1114" s="28"/>
      <c r="R1114" s="29" t="n">
        <f aca="false">IF(AND(ISNUMBER(Q1114),P1114&gt;0),Q1114/P1114,IF($B1114=$B1113,IF(R1113=0,1,R1113),1))</f>
        <v>1.81395348837209</v>
      </c>
      <c r="S1114" s="30" t="n">
        <f aca="false">IF(AND(ISNUMBER(Q1114),P1114&gt;0),Q1114,P1114*R1114)</f>
        <v>79.8139534883721</v>
      </c>
      <c r="T1114" s="31" t="n">
        <f aca="false">DAY(EOMONTH(C1114,0))</f>
        <v>31</v>
      </c>
    </row>
    <row r="1115" customFormat="false" ht="15" hidden="false" customHeight="false" outlineLevel="0" collapsed="false">
      <c r="A1115" s="26" t="s">
        <v>89</v>
      </c>
      <c r="B1115" s="26" t="s">
        <v>55</v>
      </c>
      <c r="C1115" s="27" t="n">
        <v>37834</v>
      </c>
      <c r="D1115" s="28" t="n">
        <v>39.4</v>
      </c>
      <c r="E1115" s="28"/>
      <c r="F1115" s="29" t="n">
        <f aca="false">IF(AND(ISNUMBER(E1115),D1115&gt;0),E1115/D1115,IF($B1115=$B1114,IF(F1114=0,1,F1114),1))</f>
        <v>1.81395348837209</v>
      </c>
      <c r="G1115" s="30" t="n">
        <f aca="false">IF(AND(ISNUMBER(E1115),D1115&gt;0),E1115,D1115*F1115)</f>
        <v>71.4697674418605</v>
      </c>
      <c r="H1115" s="28" t="n">
        <v>3897</v>
      </c>
      <c r="I1115" s="28"/>
      <c r="J1115" s="29" t="n">
        <f aca="false">IF(AND(ISNUMBER(I1115),H1115&gt;0),I1115/H1115,IF($B1115=$B1114,IF(J1114=0,1,J1114),1))</f>
        <v>2.15005316321106</v>
      </c>
      <c r="K1115" s="30" t="n">
        <f aca="false">IF(AND(ISNUMBER(I1115),H1115&gt;0),I1115,H1115*J1115)</f>
        <v>8378.75717703349</v>
      </c>
      <c r="L1115" s="28" t="n">
        <v>0</v>
      </c>
      <c r="M1115" s="28"/>
      <c r="N1115" s="29" t="n">
        <f aca="false">IF(AND(ISNUMBER(M1115),L1115&gt;0),M1115/L1115,IF($B1115=$B1114,IF(N1114=0,1,N1114),1))</f>
        <v>1</v>
      </c>
      <c r="O1115" s="30" t="n">
        <f aca="false">IF(AND(ISNUMBER(M1115),L1115&gt;0),M1115,L1115*N1115)</f>
        <v>0</v>
      </c>
      <c r="P1115" s="28" t="n">
        <v>39.4</v>
      </c>
      <c r="Q1115" s="28"/>
      <c r="R1115" s="29" t="n">
        <f aca="false">IF(AND(ISNUMBER(Q1115),P1115&gt;0),Q1115/P1115,IF($B1115=$B1114,IF(R1114=0,1,R1114),1))</f>
        <v>1.81395348837209</v>
      </c>
      <c r="S1115" s="30" t="n">
        <f aca="false">IF(AND(ISNUMBER(Q1115),P1115&gt;0),Q1115,P1115*R1115)</f>
        <v>71.4697674418605</v>
      </c>
      <c r="T1115" s="31" t="n">
        <f aca="false">DAY(EOMONTH(C1115,0))</f>
        <v>31</v>
      </c>
    </row>
    <row r="1116" customFormat="false" ht="15" hidden="false" customHeight="false" outlineLevel="0" collapsed="false">
      <c r="A1116" s="26" t="s">
        <v>89</v>
      </c>
      <c r="B1116" s="26" t="s">
        <v>55</v>
      </c>
      <c r="C1116" s="27" t="n">
        <v>37865</v>
      </c>
      <c r="D1116" s="28" t="n">
        <v>36.1</v>
      </c>
      <c r="E1116" s="28"/>
      <c r="F1116" s="29" t="n">
        <f aca="false">IF(AND(ISNUMBER(E1116),D1116&gt;0),E1116/D1116,IF($B1116=$B1115,IF(F1115=0,1,F1115),1))</f>
        <v>1.81395348837209</v>
      </c>
      <c r="G1116" s="30" t="n">
        <f aca="false">IF(AND(ISNUMBER(E1116),D1116&gt;0),E1116,D1116*F1116)</f>
        <v>65.4837209302326</v>
      </c>
      <c r="H1116" s="28" t="n">
        <v>4097</v>
      </c>
      <c r="I1116" s="28"/>
      <c r="J1116" s="29" t="n">
        <f aca="false">IF(AND(ISNUMBER(I1116),H1116&gt;0),I1116/H1116,IF($B1116=$B1115,IF(J1115=0,1,J1115),1))</f>
        <v>2.15005316321106</v>
      </c>
      <c r="K1116" s="30" t="n">
        <f aca="false">IF(AND(ISNUMBER(I1116),H1116&gt;0),I1116,H1116*J1116)</f>
        <v>8808.7678096757</v>
      </c>
      <c r="L1116" s="28" t="n">
        <v>0</v>
      </c>
      <c r="M1116" s="28"/>
      <c r="N1116" s="29" t="n">
        <f aca="false">IF(AND(ISNUMBER(M1116),L1116&gt;0),M1116/L1116,IF($B1116=$B1115,IF(N1115=0,1,N1115),1))</f>
        <v>1</v>
      </c>
      <c r="O1116" s="30" t="n">
        <f aca="false">IF(AND(ISNUMBER(M1116),L1116&gt;0),M1116,L1116*N1116)</f>
        <v>0</v>
      </c>
      <c r="P1116" s="28" t="n">
        <v>36.1</v>
      </c>
      <c r="Q1116" s="28"/>
      <c r="R1116" s="29" t="n">
        <f aca="false">IF(AND(ISNUMBER(Q1116),P1116&gt;0),Q1116/P1116,IF($B1116=$B1115,IF(R1115=0,1,R1115),1))</f>
        <v>1.81395348837209</v>
      </c>
      <c r="S1116" s="30" t="n">
        <f aca="false">IF(AND(ISNUMBER(Q1116),P1116&gt;0),Q1116,P1116*R1116)</f>
        <v>65.4837209302326</v>
      </c>
      <c r="T1116" s="31" t="n">
        <f aca="false">DAY(EOMONTH(C1116,0))</f>
        <v>30</v>
      </c>
    </row>
    <row r="1117" customFormat="false" ht="15" hidden="false" customHeight="false" outlineLevel="0" collapsed="false">
      <c r="A1117" s="26" t="s">
        <v>89</v>
      </c>
      <c r="B1117" s="26" t="s">
        <v>55</v>
      </c>
      <c r="C1117" s="27" t="n">
        <v>37895</v>
      </c>
      <c r="D1117" s="28" t="n">
        <v>58.3</v>
      </c>
      <c r="E1117" s="28"/>
      <c r="F1117" s="29" t="n">
        <f aca="false">IF(AND(ISNUMBER(E1117),D1117&gt;0),E1117/D1117,IF($B1117=$B1116,IF(F1116=0,1,F1116),1))</f>
        <v>1.81395348837209</v>
      </c>
      <c r="G1117" s="30" t="n">
        <f aca="false">IF(AND(ISNUMBER(E1117),D1117&gt;0),E1117,D1117*F1117)</f>
        <v>105.753488372093</v>
      </c>
      <c r="H1117" s="28" t="n">
        <v>4270</v>
      </c>
      <c r="I1117" s="28"/>
      <c r="J1117" s="29" t="n">
        <f aca="false">IF(AND(ISNUMBER(I1117),H1117&gt;0),I1117/H1117,IF($B1117=$B1116,IF(J1116=0,1,J1116),1))</f>
        <v>2.15005316321106</v>
      </c>
      <c r="K1117" s="30" t="n">
        <f aca="false">IF(AND(ISNUMBER(I1117),H1117&gt;0),I1117,H1117*J1117)</f>
        <v>9180.72700691122</v>
      </c>
      <c r="L1117" s="28" t="n">
        <v>0</v>
      </c>
      <c r="M1117" s="28"/>
      <c r="N1117" s="29" t="n">
        <f aca="false">IF(AND(ISNUMBER(M1117),L1117&gt;0),M1117/L1117,IF($B1117=$B1116,IF(N1116=0,1,N1116),1))</f>
        <v>1</v>
      </c>
      <c r="O1117" s="30" t="n">
        <f aca="false">IF(AND(ISNUMBER(M1117),L1117&gt;0),M1117,L1117*N1117)</f>
        <v>0</v>
      </c>
      <c r="P1117" s="28" t="n">
        <v>58.3</v>
      </c>
      <c r="Q1117" s="28"/>
      <c r="R1117" s="29" t="n">
        <f aca="false">IF(AND(ISNUMBER(Q1117),P1117&gt;0),Q1117/P1117,IF($B1117=$B1116,IF(R1116=0,1,R1116),1))</f>
        <v>1.81395348837209</v>
      </c>
      <c r="S1117" s="30" t="n">
        <f aca="false">IF(AND(ISNUMBER(Q1117),P1117&gt;0),Q1117,P1117*R1117)</f>
        <v>105.753488372093</v>
      </c>
      <c r="T1117" s="31" t="n">
        <f aca="false">DAY(EOMONTH(C1117,0))</f>
        <v>31</v>
      </c>
    </row>
    <row r="1118" customFormat="false" ht="15" hidden="false" customHeight="false" outlineLevel="0" collapsed="false">
      <c r="A1118" s="26" t="s">
        <v>89</v>
      </c>
      <c r="B1118" s="26" t="s">
        <v>55</v>
      </c>
      <c r="C1118" s="27" t="n">
        <v>37926</v>
      </c>
      <c r="D1118" s="28" t="n">
        <v>45.5</v>
      </c>
      <c r="E1118" s="28"/>
      <c r="F1118" s="29" t="n">
        <f aca="false">IF(AND(ISNUMBER(E1118),D1118&gt;0),E1118/D1118,IF($B1118=$B1117,IF(F1117=0,1,F1117),1))</f>
        <v>1.81395348837209</v>
      </c>
      <c r="G1118" s="30" t="n">
        <f aca="false">IF(AND(ISNUMBER(E1118),D1118&gt;0),E1118,D1118*F1118)</f>
        <v>82.5348837209302</v>
      </c>
      <c r="H1118" s="28" t="n">
        <v>4124</v>
      </c>
      <c r="I1118" s="28"/>
      <c r="J1118" s="29" t="n">
        <f aca="false">IF(AND(ISNUMBER(I1118),H1118&gt;0),I1118/H1118,IF($B1118=$B1117,IF(J1117=0,1,J1117),1))</f>
        <v>2.15005316321106</v>
      </c>
      <c r="K1118" s="30" t="n">
        <f aca="false">IF(AND(ISNUMBER(I1118),H1118&gt;0),I1118,H1118*J1118)</f>
        <v>8866.8192450824</v>
      </c>
      <c r="L1118" s="28" t="n">
        <v>0</v>
      </c>
      <c r="M1118" s="28"/>
      <c r="N1118" s="29" t="n">
        <f aca="false">IF(AND(ISNUMBER(M1118),L1118&gt;0),M1118/L1118,IF($B1118=$B1117,IF(N1117=0,1,N1117),1))</f>
        <v>1</v>
      </c>
      <c r="O1118" s="30" t="n">
        <f aca="false">IF(AND(ISNUMBER(M1118),L1118&gt;0),M1118,L1118*N1118)</f>
        <v>0</v>
      </c>
      <c r="P1118" s="28" t="n">
        <v>45.5</v>
      </c>
      <c r="Q1118" s="28"/>
      <c r="R1118" s="29" t="n">
        <f aca="false">IF(AND(ISNUMBER(Q1118),P1118&gt;0),Q1118/P1118,IF($B1118=$B1117,IF(R1117=0,1,R1117),1))</f>
        <v>1.81395348837209</v>
      </c>
      <c r="S1118" s="30" t="n">
        <f aca="false">IF(AND(ISNUMBER(Q1118),P1118&gt;0),Q1118,P1118*R1118)</f>
        <v>82.5348837209302</v>
      </c>
      <c r="T1118" s="31" t="n">
        <f aca="false">DAY(EOMONTH(C1118,0))</f>
        <v>30</v>
      </c>
    </row>
    <row r="1119" customFormat="false" ht="15" hidden="false" customHeight="false" outlineLevel="0" collapsed="false">
      <c r="A1119" s="26" t="s">
        <v>89</v>
      </c>
      <c r="B1119" s="26" t="s">
        <v>55</v>
      </c>
      <c r="C1119" s="27" t="n">
        <v>37956</v>
      </c>
      <c r="D1119" s="28" t="n">
        <v>0</v>
      </c>
      <c r="E1119" s="28"/>
      <c r="F1119" s="29" t="n">
        <f aca="false">IF(AND(ISNUMBER(E1119),D1119&gt;0),E1119/D1119,IF($B1119=$B1118,IF(F1118=0,1,F1118),1))</f>
        <v>1.81395348837209</v>
      </c>
      <c r="G1119" s="30" t="n">
        <f aca="false">IF(AND(ISNUMBER(E1119),D1119&gt;0),E1119,D1119*F1119)</f>
        <v>0</v>
      </c>
      <c r="H1119" s="28" t="n">
        <v>0</v>
      </c>
      <c r="I1119" s="28"/>
      <c r="J1119" s="29" t="n">
        <f aca="false">IF(AND(ISNUMBER(I1119),H1119&gt;0),I1119/H1119,IF($B1119=$B1118,IF(J1118=0,1,J1118),1))</f>
        <v>2.15005316321106</v>
      </c>
      <c r="K1119" s="30" t="n">
        <f aca="false">IF(AND(ISNUMBER(I1119),H1119&gt;0),I1119,H1119*J1119)</f>
        <v>0</v>
      </c>
      <c r="L1119" s="28" t="n">
        <v>0</v>
      </c>
      <c r="M1119" s="28"/>
      <c r="N1119" s="29" t="n">
        <f aca="false">IF(AND(ISNUMBER(M1119),L1119&gt;0),M1119/L1119,IF($B1119=$B1118,IF(N1118=0,1,N1118),1))</f>
        <v>1</v>
      </c>
      <c r="O1119" s="30" t="n">
        <f aca="false">IF(AND(ISNUMBER(M1119),L1119&gt;0),M1119,L1119*N1119)</f>
        <v>0</v>
      </c>
      <c r="P1119" s="28" t="n">
        <v>0</v>
      </c>
      <c r="Q1119" s="28"/>
      <c r="R1119" s="29" t="n">
        <f aca="false">IF(AND(ISNUMBER(Q1119),P1119&gt;0),Q1119/P1119,IF($B1119=$B1118,IF(R1118=0,1,R1118),1))</f>
        <v>1.81395348837209</v>
      </c>
      <c r="S1119" s="30" t="n">
        <f aca="false">IF(AND(ISNUMBER(Q1119),P1119&gt;0),Q1119,P1119*R1119)</f>
        <v>0</v>
      </c>
      <c r="T1119" s="31" t="n">
        <f aca="false">DAY(EOMONTH(C1119,0))</f>
        <v>31</v>
      </c>
    </row>
    <row r="1120" customFormat="false" ht="15" hidden="false" customHeight="false" outlineLevel="0" collapsed="false">
      <c r="A1120" s="26" t="s">
        <v>89</v>
      </c>
      <c r="B1120" s="26" t="s">
        <v>55</v>
      </c>
      <c r="C1120" s="27" t="n">
        <v>37987</v>
      </c>
      <c r="D1120" s="28" t="n">
        <v>0</v>
      </c>
      <c r="E1120" s="28" t="n">
        <v>0</v>
      </c>
      <c r="F1120" s="29" t="n">
        <f aca="false">IF(AND(ISNUMBER(E1120),D1120&gt;0),E1120/D1120,IF($B1120=$B1119,IF(F1119=0,1,F1119),1))</f>
        <v>1.81395348837209</v>
      </c>
      <c r="G1120" s="30" t="n">
        <f aca="false">IF(AND(ISNUMBER(E1120),D1120&gt;0),E1120,D1120*F1120)</f>
        <v>0</v>
      </c>
      <c r="H1120" s="28" t="n">
        <v>0</v>
      </c>
      <c r="I1120" s="28" t="n">
        <v>1442</v>
      </c>
      <c r="J1120" s="29" t="n">
        <f aca="false">IF(AND(ISNUMBER(I1120),H1120&gt;0),I1120/H1120,IF($B1120=$B1119,IF(J1119=0,1,J1119),1))</f>
        <v>2.15005316321106</v>
      </c>
      <c r="K1120" s="30" t="n">
        <f aca="false">IF(AND(ISNUMBER(I1120),H1120&gt;0),I1120,H1120*J1120)</f>
        <v>0</v>
      </c>
      <c r="L1120" s="28" t="n">
        <v>0</v>
      </c>
      <c r="M1120" s="28" t="n">
        <v>0</v>
      </c>
      <c r="N1120" s="29" t="n">
        <f aca="false">IF(AND(ISNUMBER(M1120),L1120&gt;0),M1120/L1120,IF($B1120=$B1119,IF(N1119=0,1,N1119),1))</f>
        <v>1</v>
      </c>
      <c r="O1120" s="30" t="n">
        <f aca="false">IF(AND(ISNUMBER(M1120),L1120&gt;0),M1120,L1120*N1120)</f>
        <v>0</v>
      </c>
      <c r="P1120" s="28" t="n">
        <v>0</v>
      </c>
      <c r="Q1120" s="28" t="n">
        <v>0</v>
      </c>
      <c r="R1120" s="29" t="n">
        <f aca="false">IF(AND(ISNUMBER(Q1120),P1120&gt;0),Q1120/P1120,IF($B1120=$B1119,IF(R1119=0,1,R1119),1))</f>
        <v>1.81395348837209</v>
      </c>
      <c r="S1120" s="30" t="n">
        <f aca="false">IF(AND(ISNUMBER(Q1120),P1120&gt;0),Q1120,P1120*R1120)</f>
        <v>0</v>
      </c>
      <c r="T1120" s="31" t="n">
        <f aca="false">DAY(EOMONTH(C1120,0))</f>
        <v>31</v>
      </c>
    </row>
    <row r="1121" customFormat="false" ht="15" hidden="false" customHeight="false" outlineLevel="0" collapsed="false">
      <c r="A1121" s="26" t="s">
        <v>89</v>
      </c>
      <c r="B1121" s="26" t="s">
        <v>55</v>
      </c>
      <c r="C1121" s="27" t="n">
        <v>38018</v>
      </c>
      <c r="D1121" s="28" t="n">
        <v>0</v>
      </c>
      <c r="E1121" s="28" t="n">
        <v>0</v>
      </c>
      <c r="F1121" s="29" t="n">
        <f aca="false">IF(AND(ISNUMBER(E1121),D1121&gt;0),E1121/D1121,IF($B1121=$B1120,IF(F1120=0,1,F1120),1))</f>
        <v>1.81395348837209</v>
      </c>
      <c r="G1121" s="30" t="n">
        <f aca="false">IF(AND(ISNUMBER(E1121),D1121&gt;0),E1121,D1121*F1121)</f>
        <v>0</v>
      </c>
      <c r="H1121" s="28" t="n">
        <v>624</v>
      </c>
      <c r="I1121" s="28" t="n">
        <v>1509</v>
      </c>
      <c r="J1121" s="29" t="n">
        <f aca="false">IF(AND(ISNUMBER(I1121),H1121&gt;0),I1121/H1121,IF($B1121=$B1120,IF(J1120=0,1,J1120),1))</f>
        <v>2.41826923076923</v>
      </c>
      <c r="K1121" s="30" t="n">
        <f aca="false">IF(AND(ISNUMBER(I1121),H1121&gt;0),I1121,H1121*J1121)</f>
        <v>1509</v>
      </c>
      <c r="L1121" s="28" t="n">
        <v>0</v>
      </c>
      <c r="M1121" s="28" t="n">
        <v>0</v>
      </c>
      <c r="N1121" s="29" t="n">
        <f aca="false">IF(AND(ISNUMBER(M1121),L1121&gt;0),M1121/L1121,IF($B1121=$B1120,IF(N1120=0,1,N1120),1))</f>
        <v>1</v>
      </c>
      <c r="O1121" s="30" t="n">
        <f aca="false">IF(AND(ISNUMBER(M1121),L1121&gt;0),M1121,L1121*N1121)</f>
        <v>0</v>
      </c>
      <c r="P1121" s="28" t="n">
        <v>0</v>
      </c>
      <c r="Q1121" s="28" t="n">
        <v>0</v>
      </c>
      <c r="R1121" s="29" t="n">
        <f aca="false">IF(AND(ISNUMBER(Q1121),P1121&gt;0),Q1121/P1121,IF($B1121=$B1120,IF(R1120=0,1,R1120),1))</f>
        <v>1.81395348837209</v>
      </c>
      <c r="S1121" s="30" t="n">
        <f aca="false">IF(AND(ISNUMBER(Q1121),P1121&gt;0),Q1121,P1121*R1121)</f>
        <v>0</v>
      </c>
      <c r="T1121" s="31" t="n">
        <f aca="false">DAY(EOMONTH(C1121,0))</f>
        <v>29</v>
      </c>
    </row>
    <row r="1122" customFormat="false" ht="15" hidden="false" customHeight="false" outlineLevel="0" collapsed="false">
      <c r="A1122" s="26" t="s">
        <v>89</v>
      </c>
      <c r="B1122" s="26" t="s">
        <v>55</v>
      </c>
      <c r="C1122" s="27" t="n">
        <v>38047</v>
      </c>
      <c r="D1122" s="28" t="n">
        <v>3.19</v>
      </c>
      <c r="E1122" s="28" t="n">
        <v>10</v>
      </c>
      <c r="F1122" s="29" t="n">
        <f aca="false">IF(AND(ISNUMBER(E1122),D1122&gt;0),E1122/D1122,IF($B1122=$B1121,IF(F1121=0,1,F1121),1))</f>
        <v>3.13479623824451</v>
      </c>
      <c r="G1122" s="30" t="n">
        <f aca="false">IF(AND(ISNUMBER(E1122),D1122&gt;0),E1122,D1122*F1122)</f>
        <v>10</v>
      </c>
      <c r="H1122" s="28" t="n">
        <v>2657</v>
      </c>
      <c r="I1122" s="28" t="n">
        <v>7160</v>
      </c>
      <c r="J1122" s="29" t="n">
        <f aca="false">IF(AND(ISNUMBER(I1122),H1122&gt;0),I1122/H1122,IF($B1122=$B1121,IF(J1121=0,1,J1121),1))</f>
        <v>2.69476853594279</v>
      </c>
      <c r="K1122" s="30" t="n">
        <f aca="false">IF(AND(ISNUMBER(I1122),H1122&gt;0),I1122,H1122*J1122)</f>
        <v>7160</v>
      </c>
      <c r="L1122" s="28" t="n">
        <v>0</v>
      </c>
      <c r="M1122" s="28" t="n">
        <v>0</v>
      </c>
      <c r="N1122" s="29" t="n">
        <f aca="false">IF(AND(ISNUMBER(M1122),L1122&gt;0),M1122/L1122,IF($B1122=$B1121,IF(N1121=0,1,N1121),1))</f>
        <v>1</v>
      </c>
      <c r="O1122" s="30" t="n">
        <f aca="false">IF(AND(ISNUMBER(M1122),L1122&gt;0),M1122,L1122*N1122)</f>
        <v>0</v>
      </c>
      <c r="P1122" s="28" t="n">
        <v>3.19</v>
      </c>
      <c r="Q1122" s="28" t="n">
        <v>10</v>
      </c>
      <c r="R1122" s="29" t="n">
        <f aca="false">IF(AND(ISNUMBER(Q1122),P1122&gt;0),Q1122/P1122,IF($B1122=$B1121,IF(R1121=0,1,R1121),1))</f>
        <v>3.13479623824451</v>
      </c>
      <c r="S1122" s="30" t="n">
        <f aca="false">IF(AND(ISNUMBER(Q1122),P1122&gt;0),Q1122,P1122*R1122)</f>
        <v>10</v>
      </c>
      <c r="T1122" s="31" t="n">
        <f aca="false">DAY(EOMONTH(C1122,0))</f>
        <v>31</v>
      </c>
    </row>
    <row r="1123" customFormat="false" ht="15" hidden="false" customHeight="false" outlineLevel="0" collapsed="false">
      <c r="A1123" s="26" t="s">
        <v>89</v>
      </c>
      <c r="B1123" s="26" t="s">
        <v>55</v>
      </c>
      <c r="C1123" s="27" t="n">
        <v>38078</v>
      </c>
      <c r="D1123" s="28" t="n">
        <v>2.51</v>
      </c>
      <c r="E1123" s="28" t="n">
        <v>4</v>
      </c>
      <c r="F1123" s="29" t="n">
        <f aca="false">IF(AND(ISNUMBER(E1123),D1123&gt;0),E1123/D1123,IF($B1123=$B1122,IF(F1122=0,1,F1122),1))</f>
        <v>1.59362549800797</v>
      </c>
      <c r="G1123" s="30" t="n">
        <f aca="false">IF(AND(ISNUMBER(E1123),D1123&gt;0),E1123,D1123*F1123)</f>
        <v>4</v>
      </c>
      <c r="H1123" s="28" t="n">
        <v>2970</v>
      </c>
      <c r="I1123" s="28" t="n">
        <v>7160</v>
      </c>
      <c r="J1123" s="29" t="n">
        <f aca="false">IF(AND(ISNUMBER(I1123),H1123&gt;0),I1123/H1123,IF($B1123=$B1122,IF(J1122=0,1,J1122),1))</f>
        <v>2.41077441077441</v>
      </c>
      <c r="K1123" s="30" t="n">
        <f aca="false">IF(AND(ISNUMBER(I1123),H1123&gt;0),I1123,H1123*J1123)</f>
        <v>7160</v>
      </c>
      <c r="L1123" s="28" t="n">
        <v>0</v>
      </c>
      <c r="M1123" s="28" t="n">
        <v>0</v>
      </c>
      <c r="N1123" s="29" t="n">
        <f aca="false">IF(AND(ISNUMBER(M1123),L1123&gt;0),M1123/L1123,IF($B1123=$B1122,IF(N1122=0,1,N1122),1))</f>
        <v>1</v>
      </c>
      <c r="O1123" s="30" t="n">
        <f aca="false">IF(AND(ISNUMBER(M1123),L1123&gt;0),M1123,L1123*N1123)</f>
        <v>0</v>
      </c>
      <c r="P1123" s="28" t="n">
        <v>2.51</v>
      </c>
      <c r="Q1123" s="28" t="n">
        <v>4</v>
      </c>
      <c r="R1123" s="29" t="n">
        <f aca="false">IF(AND(ISNUMBER(Q1123),P1123&gt;0),Q1123/P1123,IF($B1123=$B1122,IF(R1122=0,1,R1122),1))</f>
        <v>1.59362549800797</v>
      </c>
      <c r="S1123" s="30" t="n">
        <f aca="false">IF(AND(ISNUMBER(Q1123),P1123&gt;0),Q1123,P1123*R1123)</f>
        <v>4</v>
      </c>
      <c r="T1123" s="31" t="n">
        <f aca="false">DAY(EOMONTH(C1123,0))</f>
        <v>30</v>
      </c>
    </row>
    <row r="1124" customFormat="false" ht="15" hidden="false" customHeight="false" outlineLevel="0" collapsed="false">
      <c r="A1124" s="26" t="s">
        <v>89</v>
      </c>
      <c r="B1124" s="26" t="s">
        <v>55</v>
      </c>
      <c r="C1124" s="27" t="n">
        <v>38108</v>
      </c>
      <c r="D1124" s="28" t="n">
        <v>19.2</v>
      </c>
      <c r="E1124" s="28" t="n">
        <v>56.5</v>
      </c>
      <c r="F1124" s="29" t="n">
        <f aca="false">IF(AND(ISNUMBER(E1124),D1124&gt;0),E1124/D1124,IF($B1124=$B1123,IF(F1123=0,1,F1123),1))</f>
        <v>2.94270833333333</v>
      </c>
      <c r="G1124" s="30" t="n">
        <f aca="false">IF(AND(ISNUMBER(E1124),D1124&gt;0),E1124,D1124*F1124)</f>
        <v>56.5</v>
      </c>
      <c r="H1124" s="28" t="n">
        <v>3291</v>
      </c>
      <c r="I1124" s="28" t="n">
        <v>6888.5</v>
      </c>
      <c r="J1124" s="29" t="n">
        <f aca="false">IF(AND(ISNUMBER(I1124),H1124&gt;0),I1124/H1124,IF($B1124=$B1123,IF(J1123=0,1,J1123),1))</f>
        <v>2.09313278638712</v>
      </c>
      <c r="K1124" s="30" t="n">
        <f aca="false">IF(AND(ISNUMBER(I1124),H1124&gt;0),I1124,H1124*J1124)</f>
        <v>6888.5</v>
      </c>
      <c r="L1124" s="28" t="n">
        <v>0</v>
      </c>
      <c r="M1124" s="28" t="n">
        <v>0</v>
      </c>
      <c r="N1124" s="29" t="n">
        <f aca="false">IF(AND(ISNUMBER(M1124),L1124&gt;0),M1124/L1124,IF($B1124=$B1123,IF(N1123=0,1,N1123),1))</f>
        <v>1</v>
      </c>
      <c r="O1124" s="30" t="n">
        <f aca="false">IF(AND(ISNUMBER(M1124),L1124&gt;0),M1124,L1124*N1124)</f>
        <v>0</v>
      </c>
      <c r="P1124" s="28" t="n">
        <v>19.2</v>
      </c>
      <c r="Q1124" s="28" t="n">
        <v>56.5</v>
      </c>
      <c r="R1124" s="29" t="n">
        <f aca="false">IF(AND(ISNUMBER(Q1124),P1124&gt;0),Q1124/P1124,IF($B1124=$B1123,IF(R1123=0,1,R1123),1))</f>
        <v>2.94270833333333</v>
      </c>
      <c r="S1124" s="30" t="n">
        <f aca="false">IF(AND(ISNUMBER(Q1124),P1124&gt;0),Q1124,P1124*R1124)</f>
        <v>56.5</v>
      </c>
      <c r="T1124" s="31" t="n">
        <f aca="false">DAY(EOMONTH(C1124,0))</f>
        <v>31</v>
      </c>
    </row>
    <row r="1125" customFormat="false" ht="15" hidden="false" customHeight="false" outlineLevel="0" collapsed="false">
      <c r="A1125" s="26" t="s">
        <v>89</v>
      </c>
      <c r="B1125" s="26" t="s">
        <v>55</v>
      </c>
      <c r="C1125" s="27" t="n">
        <v>38139</v>
      </c>
      <c r="D1125" s="28" t="n">
        <v>15.9</v>
      </c>
      <c r="E1125" s="28" t="n">
        <v>48</v>
      </c>
      <c r="F1125" s="29" t="n">
        <f aca="false">IF(AND(ISNUMBER(E1125),D1125&gt;0),E1125/D1125,IF($B1125=$B1124,IF(F1124=0,1,F1124),1))</f>
        <v>3.0188679245283</v>
      </c>
      <c r="G1125" s="30" t="n">
        <f aca="false">IF(AND(ISNUMBER(E1125),D1125&gt;0),E1125,D1125*F1125)</f>
        <v>48</v>
      </c>
      <c r="H1125" s="28" t="n">
        <v>3260</v>
      </c>
      <c r="I1125" s="28" t="n">
        <v>7067</v>
      </c>
      <c r="J1125" s="29" t="n">
        <f aca="false">IF(AND(ISNUMBER(I1125),H1125&gt;0),I1125/H1125,IF($B1125=$B1124,IF(J1124=0,1,J1124),1))</f>
        <v>2.16779141104295</v>
      </c>
      <c r="K1125" s="30" t="n">
        <f aca="false">IF(AND(ISNUMBER(I1125),H1125&gt;0),I1125,H1125*J1125)</f>
        <v>7067</v>
      </c>
      <c r="L1125" s="28" t="n">
        <v>0</v>
      </c>
      <c r="M1125" s="28" t="n">
        <v>0</v>
      </c>
      <c r="N1125" s="29" t="n">
        <f aca="false">IF(AND(ISNUMBER(M1125),L1125&gt;0),M1125/L1125,IF($B1125=$B1124,IF(N1124=0,1,N1124),1))</f>
        <v>1</v>
      </c>
      <c r="O1125" s="30" t="n">
        <f aca="false">IF(AND(ISNUMBER(M1125),L1125&gt;0),M1125,L1125*N1125)</f>
        <v>0</v>
      </c>
      <c r="P1125" s="28" t="n">
        <v>15.9</v>
      </c>
      <c r="Q1125" s="28" t="n">
        <v>48</v>
      </c>
      <c r="R1125" s="29" t="n">
        <f aca="false">IF(AND(ISNUMBER(Q1125),P1125&gt;0),Q1125/P1125,IF($B1125=$B1124,IF(R1124=0,1,R1124),1))</f>
        <v>3.0188679245283</v>
      </c>
      <c r="S1125" s="30" t="n">
        <f aca="false">IF(AND(ISNUMBER(Q1125),P1125&gt;0),Q1125,P1125*R1125)</f>
        <v>48</v>
      </c>
      <c r="T1125" s="31" t="n">
        <f aca="false">DAY(EOMONTH(C1125,0))</f>
        <v>30</v>
      </c>
    </row>
    <row r="1126" customFormat="false" ht="15" hidden="false" customHeight="false" outlineLevel="0" collapsed="false">
      <c r="A1126" s="26" t="s">
        <v>89</v>
      </c>
      <c r="B1126" s="26" t="s">
        <v>55</v>
      </c>
      <c r="C1126" s="27" t="n">
        <v>38169</v>
      </c>
      <c r="D1126" s="28" t="n">
        <v>14.3</v>
      </c>
      <c r="E1126" s="28" t="n">
        <v>54</v>
      </c>
      <c r="F1126" s="29" t="n">
        <f aca="false">IF(AND(ISNUMBER(E1126),D1126&gt;0),E1126/D1126,IF($B1126=$B1125,IF(F1125=0,1,F1125),1))</f>
        <v>3.77622377622378</v>
      </c>
      <c r="G1126" s="30" t="n">
        <f aca="false">IF(AND(ISNUMBER(E1126),D1126&gt;0),E1126,D1126*F1126)</f>
        <v>54</v>
      </c>
      <c r="H1126" s="28" t="n">
        <v>3116</v>
      </c>
      <c r="I1126" s="28" t="n">
        <v>6742</v>
      </c>
      <c r="J1126" s="29" t="n">
        <f aca="false">IF(AND(ISNUMBER(I1126),H1126&gt;0),I1126/H1126,IF($B1126=$B1125,IF(J1125=0,1,J1125),1))</f>
        <v>2.16367137355584</v>
      </c>
      <c r="K1126" s="30" t="n">
        <f aca="false">IF(AND(ISNUMBER(I1126),H1126&gt;0),I1126,H1126*J1126)</f>
        <v>6742</v>
      </c>
      <c r="L1126" s="28" t="n">
        <v>0</v>
      </c>
      <c r="M1126" s="28" t="n">
        <v>0</v>
      </c>
      <c r="N1126" s="29" t="n">
        <f aca="false">IF(AND(ISNUMBER(M1126),L1126&gt;0),M1126/L1126,IF($B1126=$B1125,IF(N1125=0,1,N1125),1))</f>
        <v>1</v>
      </c>
      <c r="O1126" s="30" t="n">
        <f aca="false">IF(AND(ISNUMBER(M1126),L1126&gt;0),M1126,L1126*N1126)</f>
        <v>0</v>
      </c>
      <c r="P1126" s="28" t="n">
        <v>14.3</v>
      </c>
      <c r="Q1126" s="28" t="n">
        <v>54</v>
      </c>
      <c r="R1126" s="29" t="n">
        <f aca="false">IF(AND(ISNUMBER(Q1126),P1126&gt;0),Q1126/P1126,IF($B1126=$B1125,IF(R1125=0,1,R1125),1))</f>
        <v>3.77622377622378</v>
      </c>
      <c r="S1126" s="30" t="n">
        <f aca="false">IF(AND(ISNUMBER(Q1126),P1126&gt;0),Q1126,P1126*R1126)</f>
        <v>54</v>
      </c>
      <c r="T1126" s="31" t="n">
        <f aca="false">DAY(EOMONTH(C1126,0))</f>
        <v>31</v>
      </c>
    </row>
    <row r="1127" customFormat="false" ht="15" hidden="false" customHeight="false" outlineLevel="0" collapsed="false">
      <c r="A1127" s="26" t="s">
        <v>89</v>
      </c>
      <c r="B1127" s="26" t="s">
        <v>55</v>
      </c>
      <c r="C1127" s="27" t="n">
        <v>38200</v>
      </c>
      <c r="D1127" s="28" t="n">
        <v>15.5</v>
      </c>
      <c r="E1127" s="28"/>
      <c r="F1127" s="29" t="n">
        <f aca="false">IF(AND(ISNUMBER(E1127),D1127&gt;0),E1127/D1127,IF($B1127=$B1126,IF(F1126=0,1,F1126),1))</f>
        <v>3.77622377622378</v>
      </c>
      <c r="G1127" s="30" t="n">
        <f aca="false">IF(AND(ISNUMBER(E1127),D1127&gt;0),E1127,D1127*F1127)</f>
        <v>58.5314685314685</v>
      </c>
      <c r="H1127" s="28" t="n">
        <v>3093</v>
      </c>
      <c r="I1127" s="28"/>
      <c r="J1127" s="29" t="n">
        <f aca="false">IF(AND(ISNUMBER(I1127),H1127&gt;0),I1127/H1127,IF($B1127=$B1126,IF(J1126=0,1,J1126),1))</f>
        <v>2.16367137355584</v>
      </c>
      <c r="K1127" s="30" t="n">
        <f aca="false">IF(AND(ISNUMBER(I1127),H1127&gt;0),I1127,H1127*J1127)</f>
        <v>6692.23555840822</v>
      </c>
      <c r="L1127" s="28" t="n">
        <v>0</v>
      </c>
      <c r="M1127" s="28"/>
      <c r="N1127" s="29" t="n">
        <f aca="false">IF(AND(ISNUMBER(M1127),L1127&gt;0),M1127/L1127,IF($B1127=$B1126,IF(N1126=0,1,N1126),1))</f>
        <v>1</v>
      </c>
      <c r="O1127" s="30" t="n">
        <f aca="false">IF(AND(ISNUMBER(M1127),L1127&gt;0),M1127,L1127*N1127)</f>
        <v>0</v>
      </c>
      <c r="P1127" s="28" t="n">
        <v>15.5</v>
      </c>
      <c r="Q1127" s="28"/>
      <c r="R1127" s="29" t="n">
        <f aca="false">IF(AND(ISNUMBER(Q1127),P1127&gt;0),Q1127/P1127,IF($B1127=$B1126,IF(R1126=0,1,R1126),1))</f>
        <v>3.77622377622378</v>
      </c>
      <c r="S1127" s="30" t="n">
        <f aca="false">IF(AND(ISNUMBER(Q1127),P1127&gt;0),Q1127,P1127*R1127)</f>
        <v>58.5314685314685</v>
      </c>
      <c r="T1127" s="31" t="n">
        <f aca="false">DAY(EOMONTH(C1127,0))</f>
        <v>31</v>
      </c>
    </row>
    <row r="1128" customFormat="false" ht="15" hidden="false" customHeight="false" outlineLevel="0" collapsed="false">
      <c r="A1128" s="26" t="s">
        <v>89</v>
      </c>
      <c r="B1128" s="26" t="s">
        <v>55</v>
      </c>
      <c r="C1128" s="27" t="n">
        <v>38231</v>
      </c>
      <c r="D1128" s="28" t="n">
        <v>8.23</v>
      </c>
      <c r="E1128" s="28" t="n">
        <v>22</v>
      </c>
      <c r="F1128" s="29" t="n">
        <f aca="false">IF(AND(ISNUMBER(E1128),D1128&gt;0),E1128/D1128,IF($B1128=$B1127,IF(F1127=0,1,F1127),1))</f>
        <v>2.67314702308627</v>
      </c>
      <c r="G1128" s="30" t="n">
        <f aca="false">IF(AND(ISNUMBER(E1128),D1128&gt;0),E1128,D1128*F1128)</f>
        <v>22</v>
      </c>
      <c r="H1128" s="28" t="n">
        <v>2890</v>
      </c>
      <c r="I1128" s="28" t="n">
        <v>5638</v>
      </c>
      <c r="J1128" s="29" t="n">
        <f aca="false">IF(AND(ISNUMBER(I1128),H1128&gt;0),I1128/H1128,IF($B1128=$B1127,IF(J1127=0,1,J1127),1))</f>
        <v>1.95086505190311</v>
      </c>
      <c r="K1128" s="30" t="n">
        <f aca="false">IF(AND(ISNUMBER(I1128),H1128&gt;0),I1128,H1128*J1128)</f>
        <v>5638</v>
      </c>
      <c r="L1128" s="28" t="n">
        <v>1.15</v>
      </c>
      <c r="M1128" s="28" t="n">
        <v>2</v>
      </c>
      <c r="N1128" s="29" t="n">
        <f aca="false">IF(AND(ISNUMBER(M1128),L1128&gt;0),M1128/L1128,IF($B1128=$B1127,IF(N1127=0,1,N1127),1))</f>
        <v>1.73913043478261</v>
      </c>
      <c r="O1128" s="30" t="n">
        <f aca="false">IF(AND(ISNUMBER(M1128),L1128&gt;0),M1128,L1128*N1128)</f>
        <v>2</v>
      </c>
      <c r="P1128" s="28" t="n">
        <v>9.38</v>
      </c>
      <c r="Q1128" s="28" t="n">
        <v>24</v>
      </c>
      <c r="R1128" s="29" t="n">
        <f aca="false">IF(AND(ISNUMBER(Q1128),P1128&gt;0),Q1128/P1128,IF($B1128=$B1127,IF(R1127=0,1,R1127),1))</f>
        <v>2.55863539445629</v>
      </c>
      <c r="S1128" s="30" t="n">
        <f aca="false">IF(AND(ISNUMBER(Q1128),P1128&gt;0),Q1128,P1128*R1128)</f>
        <v>24</v>
      </c>
      <c r="T1128" s="31" t="n">
        <f aca="false">DAY(EOMONTH(C1128,0))</f>
        <v>30</v>
      </c>
    </row>
    <row r="1129" customFormat="false" ht="15" hidden="false" customHeight="false" outlineLevel="0" collapsed="false">
      <c r="A1129" s="26" t="s">
        <v>89</v>
      </c>
      <c r="B1129" s="26" t="s">
        <v>55</v>
      </c>
      <c r="C1129" s="27" t="n">
        <v>38261</v>
      </c>
      <c r="D1129" s="28" t="n">
        <v>13.4</v>
      </c>
      <c r="E1129" s="28" t="n">
        <v>46</v>
      </c>
      <c r="F1129" s="29" t="n">
        <f aca="false">IF(AND(ISNUMBER(E1129),D1129&gt;0),E1129/D1129,IF($B1129=$B1128,IF(F1128=0,1,F1128),1))</f>
        <v>3.43283582089552</v>
      </c>
      <c r="G1129" s="30" t="n">
        <f aca="false">IF(AND(ISNUMBER(E1129),D1129&gt;0),E1129,D1129*F1129)</f>
        <v>46</v>
      </c>
      <c r="H1129" s="28" t="n">
        <v>3497</v>
      </c>
      <c r="I1129" s="28" t="n">
        <v>6888</v>
      </c>
      <c r="J1129" s="29" t="n">
        <f aca="false">IF(AND(ISNUMBER(I1129),H1129&gt;0),I1129/H1129,IF($B1129=$B1128,IF(J1128=0,1,J1128),1))</f>
        <v>1.96968830426079</v>
      </c>
      <c r="K1129" s="30" t="n">
        <f aca="false">IF(AND(ISNUMBER(I1129),H1129&gt;0),I1129,H1129*J1129)</f>
        <v>6888</v>
      </c>
      <c r="L1129" s="28" t="n">
        <v>1.05</v>
      </c>
      <c r="M1129" s="28" t="n">
        <v>2</v>
      </c>
      <c r="N1129" s="29" t="n">
        <f aca="false">IF(AND(ISNUMBER(M1129),L1129&gt;0),M1129/L1129,IF($B1129=$B1128,IF(N1128=0,1,N1128),1))</f>
        <v>1.9047619047619</v>
      </c>
      <c r="O1129" s="30" t="n">
        <f aca="false">IF(AND(ISNUMBER(M1129),L1129&gt;0),M1129,L1129*N1129)</f>
        <v>2</v>
      </c>
      <c r="P1129" s="28" t="n">
        <v>14.4</v>
      </c>
      <c r="Q1129" s="28" t="n">
        <v>48</v>
      </c>
      <c r="R1129" s="29" t="n">
        <f aca="false">IF(AND(ISNUMBER(Q1129),P1129&gt;0),Q1129/P1129,IF($B1129=$B1128,IF(R1128=0,1,R1128),1))</f>
        <v>3.33333333333333</v>
      </c>
      <c r="S1129" s="30" t="n">
        <f aca="false">IF(AND(ISNUMBER(Q1129),P1129&gt;0),Q1129,P1129*R1129)</f>
        <v>48</v>
      </c>
      <c r="T1129" s="31" t="n">
        <f aca="false">DAY(EOMONTH(C1129,0))</f>
        <v>31</v>
      </c>
    </row>
    <row r="1130" customFormat="false" ht="15" hidden="false" customHeight="false" outlineLevel="0" collapsed="false">
      <c r="A1130" s="26" t="s">
        <v>89</v>
      </c>
      <c r="B1130" s="26" t="s">
        <v>55</v>
      </c>
      <c r="C1130" s="27" t="n">
        <v>38292</v>
      </c>
      <c r="D1130" s="28" t="n">
        <v>0</v>
      </c>
      <c r="E1130" s="28"/>
      <c r="F1130" s="29" t="n">
        <f aca="false">IF(AND(ISNUMBER(E1130),D1130&gt;0),E1130/D1130,IF($B1130=$B1129,IF(F1129=0,1,F1129),1))</f>
        <v>3.43283582089552</v>
      </c>
      <c r="G1130" s="30" t="n">
        <f aca="false">IF(AND(ISNUMBER(E1130),D1130&gt;0),E1130,D1130*F1130)</f>
        <v>0</v>
      </c>
      <c r="H1130" s="28" t="n">
        <v>0</v>
      </c>
      <c r="I1130" s="28"/>
      <c r="J1130" s="29" t="n">
        <f aca="false">IF(AND(ISNUMBER(I1130),H1130&gt;0),I1130/H1130,IF($B1130=$B1129,IF(J1129=0,1,J1129),1))</f>
        <v>1.96968830426079</v>
      </c>
      <c r="K1130" s="30" t="n">
        <f aca="false">IF(AND(ISNUMBER(I1130),H1130&gt;0),I1130,H1130*J1130)</f>
        <v>0</v>
      </c>
      <c r="L1130" s="28" t="n">
        <v>0</v>
      </c>
      <c r="M1130" s="28"/>
      <c r="N1130" s="29" t="n">
        <f aca="false">IF(AND(ISNUMBER(M1130),L1130&gt;0),M1130/L1130,IF($B1130=$B1129,IF(N1129=0,1,N1129),1))</f>
        <v>1.9047619047619</v>
      </c>
      <c r="O1130" s="30" t="n">
        <f aca="false">IF(AND(ISNUMBER(M1130),L1130&gt;0),M1130,L1130*N1130)</f>
        <v>0</v>
      </c>
      <c r="P1130" s="28" t="n">
        <v>0</v>
      </c>
      <c r="Q1130" s="28"/>
      <c r="R1130" s="29" t="n">
        <f aca="false">IF(AND(ISNUMBER(Q1130),P1130&gt;0),Q1130/P1130,IF($B1130=$B1129,IF(R1129=0,1,R1129),1))</f>
        <v>3.33333333333333</v>
      </c>
      <c r="S1130" s="30" t="n">
        <f aca="false">IF(AND(ISNUMBER(Q1130),P1130&gt;0),Q1130,P1130*R1130)</f>
        <v>0</v>
      </c>
      <c r="T1130" s="31" t="n">
        <f aca="false">DAY(EOMONTH(C1130,0))</f>
        <v>30</v>
      </c>
    </row>
    <row r="1131" customFormat="false" ht="15" hidden="false" customHeight="false" outlineLevel="0" collapsed="false">
      <c r="A1131" s="26" t="s">
        <v>89</v>
      </c>
      <c r="B1131" s="26" t="s">
        <v>55</v>
      </c>
      <c r="C1131" s="27" t="n">
        <v>38322</v>
      </c>
      <c r="D1131" s="28" t="n">
        <v>0</v>
      </c>
      <c r="E1131" s="28"/>
      <c r="F1131" s="29" t="n">
        <f aca="false">IF(AND(ISNUMBER(E1131),D1131&gt;0),E1131/D1131,IF($B1131=$B1130,IF(F1130=0,1,F1130),1))</f>
        <v>3.43283582089552</v>
      </c>
      <c r="G1131" s="30" t="n">
        <f aca="false">IF(AND(ISNUMBER(E1131),D1131&gt;0),E1131,D1131*F1131)</f>
        <v>0</v>
      </c>
      <c r="H1131" s="28" t="n">
        <v>0</v>
      </c>
      <c r="I1131" s="28"/>
      <c r="J1131" s="29" t="n">
        <f aca="false">IF(AND(ISNUMBER(I1131),H1131&gt;0),I1131/H1131,IF($B1131=$B1130,IF(J1130=0,1,J1130),1))</f>
        <v>1.96968830426079</v>
      </c>
      <c r="K1131" s="30" t="n">
        <f aca="false">IF(AND(ISNUMBER(I1131),H1131&gt;0),I1131,H1131*J1131)</f>
        <v>0</v>
      </c>
      <c r="L1131" s="28" t="n">
        <v>0</v>
      </c>
      <c r="M1131" s="28"/>
      <c r="N1131" s="29" t="n">
        <f aca="false">IF(AND(ISNUMBER(M1131),L1131&gt;0),M1131/L1131,IF($B1131=$B1130,IF(N1130=0,1,N1130),1))</f>
        <v>1.9047619047619</v>
      </c>
      <c r="O1131" s="30" t="n">
        <f aca="false">IF(AND(ISNUMBER(M1131),L1131&gt;0),M1131,L1131*N1131)</f>
        <v>0</v>
      </c>
      <c r="P1131" s="28" t="n">
        <v>0</v>
      </c>
      <c r="Q1131" s="28"/>
      <c r="R1131" s="29" t="n">
        <f aca="false">IF(AND(ISNUMBER(Q1131),P1131&gt;0),Q1131/P1131,IF($B1131=$B1130,IF(R1130=0,1,R1130),1))</f>
        <v>3.33333333333333</v>
      </c>
      <c r="S1131" s="30" t="n">
        <f aca="false">IF(AND(ISNUMBER(Q1131),P1131&gt;0),Q1131,P1131*R1131)</f>
        <v>0</v>
      </c>
      <c r="T1131" s="31" t="n">
        <f aca="false">DAY(EOMONTH(C1131,0))</f>
        <v>31</v>
      </c>
    </row>
    <row r="1132" customFormat="false" ht="15" hidden="false" customHeight="false" outlineLevel="0" collapsed="false">
      <c r="A1132" s="26" t="s">
        <v>89</v>
      </c>
      <c r="B1132" s="26" t="s">
        <v>55</v>
      </c>
      <c r="C1132" s="27" t="n">
        <v>38353</v>
      </c>
      <c r="D1132" s="28" t="n">
        <v>0</v>
      </c>
      <c r="E1132" s="28"/>
      <c r="F1132" s="29" t="n">
        <f aca="false">IF(AND(ISNUMBER(E1132),D1132&gt;0),E1132/D1132,IF($B1132=$B1131,IF(F1131=0,1,F1131),1))</f>
        <v>3.43283582089552</v>
      </c>
      <c r="G1132" s="30" t="n">
        <f aca="false">IF(AND(ISNUMBER(E1132),D1132&gt;0),E1132,D1132*F1132)</f>
        <v>0</v>
      </c>
      <c r="H1132" s="28" t="n">
        <v>0</v>
      </c>
      <c r="I1132" s="28"/>
      <c r="J1132" s="29" t="n">
        <f aca="false">IF(AND(ISNUMBER(I1132),H1132&gt;0),I1132/H1132,IF($B1132=$B1131,IF(J1131=0,1,J1131),1))</f>
        <v>1.96968830426079</v>
      </c>
      <c r="K1132" s="30" t="n">
        <f aca="false">IF(AND(ISNUMBER(I1132),H1132&gt;0),I1132,H1132*J1132)</f>
        <v>0</v>
      </c>
      <c r="L1132" s="28" t="n">
        <v>0</v>
      </c>
      <c r="M1132" s="28"/>
      <c r="N1132" s="29" t="n">
        <f aca="false">IF(AND(ISNUMBER(M1132),L1132&gt;0),M1132/L1132,IF($B1132=$B1131,IF(N1131=0,1,N1131),1))</f>
        <v>1.9047619047619</v>
      </c>
      <c r="O1132" s="30" t="n">
        <f aca="false">IF(AND(ISNUMBER(M1132),L1132&gt;0),M1132,L1132*N1132)</f>
        <v>0</v>
      </c>
      <c r="P1132" s="28" t="n">
        <v>0</v>
      </c>
      <c r="Q1132" s="28"/>
      <c r="R1132" s="29" t="n">
        <f aca="false">IF(AND(ISNUMBER(Q1132),P1132&gt;0),Q1132/P1132,IF($B1132=$B1131,IF(R1131=0,1,R1131),1))</f>
        <v>3.33333333333333</v>
      </c>
      <c r="S1132" s="30" t="n">
        <f aca="false">IF(AND(ISNUMBER(Q1132),P1132&gt;0),Q1132,P1132*R1132)</f>
        <v>0</v>
      </c>
      <c r="T1132" s="31" t="n">
        <f aca="false">DAY(EOMONTH(C1132,0))</f>
        <v>31</v>
      </c>
    </row>
    <row r="1133" customFormat="false" ht="15" hidden="false" customHeight="false" outlineLevel="0" collapsed="false">
      <c r="A1133" s="26" t="s">
        <v>89</v>
      </c>
      <c r="B1133" s="26" t="s">
        <v>55</v>
      </c>
      <c r="C1133" s="27" t="n">
        <v>38384</v>
      </c>
      <c r="D1133" s="28" t="n">
        <v>0</v>
      </c>
      <c r="E1133" s="28"/>
      <c r="F1133" s="29" t="n">
        <f aca="false">IF(AND(ISNUMBER(E1133),D1133&gt;0),E1133/D1133,IF($B1133=$B1132,IF(F1132=0,1,F1132),1))</f>
        <v>3.43283582089552</v>
      </c>
      <c r="G1133" s="30" t="n">
        <f aca="false">IF(AND(ISNUMBER(E1133),D1133&gt;0),E1133,D1133*F1133)</f>
        <v>0</v>
      </c>
      <c r="H1133" s="28" t="n">
        <v>0</v>
      </c>
      <c r="I1133" s="28"/>
      <c r="J1133" s="29" t="n">
        <f aca="false">IF(AND(ISNUMBER(I1133),H1133&gt;0),I1133/H1133,IF($B1133=$B1132,IF(J1132=0,1,J1132),1))</f>
        <v>1.96968830426079</v>
      </c>
      <c r="K1133" s="30" t="n">
        <f aca="false">IF(AND(ISNUMBER(I1133),H1133&gt;0),I1133,H1133*J1133)</f>
        <v>0</v>
      </c>
      <c r="L1133" s="28" t="n">
        <v>0</v>
      </c>
      <c r="M1133" s="28"/>
      <c r="N1133" s="29" t="n">
        <f aca="false">IF(AND(ISNUMBER(M1133),L1133&gt;0),M1133/L1133,IF($B1133=$B1132,IF(N1132=0,1,N1132),1))</f>
        <v>1.9047619047619</v>
      </c>
      <c r="O1133" s="30" t="n">
        <f aca="false">IF(AND(ISNUMBER(M1133),L1133&gt;0),M1133,L1133*N1133)</f>
        <v>0</v>
      </c>
      <c r="P1133" s="28" t="n">
        <v>0</v>
      </c>
      <c r="Q1133" s="28"/>
      <c r="R1133" s="29" t="n">
        <f aca="false">IF(AND(ISNUMBER(Q1133),P1133&gt;0),Q1133/P1133,IF($B1133=$B1132,IF(R1132=0,1,R1132),1))</f>
        <v>3.33333333333333</v>
      </c>
      <c r="S1133" s="30" t="n">
        <f aca="false">IF(AND(ISNUMBER(Q1133),P1133&gt;0),Q1133,P1133*R1133)</f>
        <v>0</v>
      </c>
      <c r="T1133" s="31" t="n">
        <f aca="false">DAY(EOMONTH(C1133,0))</f>
        <v>28</v>
      </c>
    </row>
    <row r="1134" customFormat="false" ht="15" hidden="false" customHeight="false" outlineLevel="0" collapsed="false">
      <c r="A1134" s="26" t="s">
        <v>89</v>
      </c>
      <c r="B1134" s="26" t="s">
        <v>55</v>
      </c>
      <c r="C1134" s="27" t="n">
        <v>38412</v>
      </c>
      <c r="D1134" s="28" t="n">
        <v>0</v>
      </c>
      <c r="E1134" s="28"/>
      <c r="F1134" s="29" t="n">
        <f aca="false">IF(AND(ISNUMBER(E1134),D1134&gt;0),E1134/D1134,IF($B1134=$B1133,IF(F1133=0,1,F1133),1))</f>
        <v>3.43283582089552</v>
      </c>
      <c r="G1134" s="30" t="n">
        <f aca="false">IF(AND(ISNUMBER(E1134),D1134&gt;0),E1134,D1134*F1134)</f>
        <v>0</v>
      </c>
      <c r="H1134" s="28" t="n">
        <v>0</v>
      </c>
      <c r="I1134" s="28"/>
      <c r="J1134" s="29" t="n">
        <f aca="false">IF(AND(ISNUMBER(I1134),H1134&gt;0),I1134/H1134,IF($B1134=$B1133,IF(J1133=0,1,J1133),1))</f>
        <v>1.96968830426079</v>
      </c>
      <c r="K1134" s="30" t="n">
        <f aca="false">IF(AND(ISNUMBER(I1134),H1134&gt;0),I1134,H1134*J1134)</f>
        <v>0</v>
      </c>
      <c r="L1134" s="28" t="n">
        <v>0</v>
      </c>
      <c r="M1134" s="28"/>
      <c r="N1134" s="29" t="n">
        <f aca="false">IF(AND(ISNUMBER(M1134),L1134&gt;0),M1134/L1134,IF($B1134=$B1133,IF(N1133=0,1,N1133),1))</f>
        <v>1.9047619047619</v>
      </c>
      <c r="O1134" s="30" t="n">
        <f aca="false">IF(AND(ISNUMBER(M1134),L1134&gt;0),M1134,L1134*N1134)</f>
        <v>0</v>
      </c>
      <c r="P1134" s="28" t="n">
        <v>0</v>
      </c>
      <c r="Q1134" s="28"/>
      <c r="R1134" s="29" t="n">
        <f aca="false">IF(AND(ISNUMBER(Q1134),P1134&gt;0),Q1134/P1134,IF($B1134=$B1133,IF(R1133=0,1,R1133),1))</f>
        <v>3.33333333333333</v>
      </c>
      <c r="S1134" s="30" t="n">
        <f aca="false">IF(AND(ISNUMBER(Q1134),P1134&gt;0),Q1134,P1134*R1134)</f>
        <v>0</v>
      </c>
      <c r="T1134" s="31" t="n">
        <f aca="false">DAY(EOMONTH(C1134,0))</f>
        <v>31</v>
      </c>
    </row>
    <row r="1135" customFormat="false" ht="15" hidden="false" customHeight="false" outlineLevel="0" collapsed="false">
      <c r="A1135" s="26" t="s">
        <v>89</v>
      </c>
      <c r="B1135" s="26" t="s">
        <v>55</v>
      </c>
      <c r="C1135" s="27" t="n">
        <v>38443</v>
      </c>
      <c r="D1135" s="28" t="n">
        <v>0</v>
      </c>
      <c r="E1135" s="28"/>
      <c r="F1135" s="29" t="n">
        <f aca="false">IF(AND(ISNUMBER(E1135),D1135&gt;0),E1135/D1135,IF($B1135=$B1134,IF(F1134=0,1,F1134),1))</f>
        <v>3.43283582089552</v>
      </c>
      <c r="G1135" s="30" t="n">
        <f aca="false">IF(AND(ISNUMBER(E1135),D1135&gt;0),E1135,D1135*F1135)</f>
        <v>0</v>
      </c>
      <c r="H1135" s="28" t="n">
        <v>0</v>
      </c>
      <c r="I1135" s="28"/>
      <c r="J1135" s="29" t="n">
        <f aca="false">IF(AND(ISNUMBER(I1135),H1135&gt;0),I1135/H1135,IF($B1135=$B1134,IF(J1134=0,1,J1134),1))</f>
        <v>1.96968830426079</v>
      </c>
      <c r="K1135" s="30" t="n">
        <f aca="false">IF(AND(ISNUMBER(I1135),H1135&gt;0),I1135,H1135*J1135)</f>
        <v>0</v>
      </c>
      <c r="L1135" s="28" t="n">
        <v>0</v>
      </c>
      <c r="M1135" s="28"/>
      <c r="N1135" s="29" t="n">
        <f aca="false">IF(AND(ISNUMBER(M1135),L1135&gt;0),M1135/L1135,IF($B1135=$B1134,IF(N1134=0,1,N1134),1))</f>
        <v>1.9047619047619</v>
      </c>
      <c r="O1135" s="30" t="n">
        <f aca="false">IF(AND(ISNUMBER(M1135),L1135&gt;0),M1135,L1135*N1135)</f>
        <v>0</v>
      </c>
      <c r="P1135" s="28" t="n">
        <v>0</v>
      </c>
      <c r="Q1135" s="28"/>
      <c r="R1135" s="29" t="n">
        <f aca="false">IF(AND(ISNUMBER(Q1135),P1135&gt;0),Q1135/P1135,IF($B1135=$B1134,IF(R1134=0,1,R1134),1))</f>
        <v>3.33333333333333</v>
      </c>
      <c r="S1135" s="30" t="n">
        <f aca="false">IF(AND(ISNUMBER(Q1135),P1135&gt;0),Q1135,P1135*R1135)</f>
        <v>0</v>
      </c>
      <c r="T1135" s="31" t="n">
        <f aca="false">DAY(EOMONTH(C1135,0))</f>
        <v>30</v>
      </c>
    </row>
    <row r="1136" customFormat="false" ht="15" hidden="false" customHeight="false" outlineLevel="0" collapsed="false">
      <c r="A1136" s="26" t="s">
        <v>89</v>
      </c>
      <c r="B1136" s="26" t="s">
        <v>55</v>
      </c>
      <c r="C1136" s="27" t="n">
        <v>38473</v>
      </c>
      <c r="D1136" s="28" t="n">
        <v>0</v>
      </c>
      <c r="E1136" s="28"/>
      <c r="F1136" s="29" t="n">
        <f aca="false">IF(AND(ISNUMBER(E1136),D1136&gt;0),E1136/D1136,IF($B1136=$B1135,IF(F1135=0,1,F1135),1))</f>
        <v>3.43283582089552</v>
      </c>
      <c r="G1136" s="30" t="n">
        <f aca="false">IF(AND(ISNUMBER(E1136),D1136&gt;0),E1136,D1136*F1136)</f>
        <v>0</v>
      </c>
      <c r="H1136" s="28" t="n">
        <v>0</v>
      </c>
      <c r="I1136" s="28"/>
      <c r="J1136" s="29" t="n">
        <f aca="false">IF(AND(ISNUMBER(I1136),H1136&gt;0),I1136/H1136,IF($B1136=$B1135,IF(J1135=0,1,J1135),1))</f>
        <v>1.96968830426079</v>
      </c>
      <c r="K1136" s="30" t="n">
        <f aca="false">IF(AND(ISNUMBER(I1136),H1136&gt;0),I1136,H1136*J1136)</f>
        <v>0</v>
      </c>
      <c r="L1136" s="28" t="n">
        <v>0</v>
      </c>
      <c r="M1136" s="28"/>
      <c r="N1136" s="29" t="n">
        <f aca="false">IF(AND(ISNUMBER(M1136),L1136&gt;0),M1136/L1136,IF($B1136=$B1135,IF(N1135=0,1,N1135),1))</f>
        <v>1.9047619047619</v>
      </c>
      <c r="O1136" s="30" t="n">
        <f aca="false">IF(AND(ISNUMBER(M1136),L1136&gt;0),M1136,L1136*N1136)</f>
        <v>0</v>
      </c>
      <c r="P1136" s="28" t="n">
        <v>0</v>
      </c>
      <c r="Q1136" s="28"/>
      <c r="R1136" s="29" t="n">
        <f aca="false">IF(AND(ISNUMBER(Q1136),P1136&gt;0),Q1136/P1136,IF($B1136=$B1135,IF(R1135=0,1,R1135),1))</f>
        <v>3.33333333333333</v>
      </c>
      <c r="S1136" s="30" t="n">
        <f aca="false">IF(AND(ISNUMBER(Q1136),P1136&gt;0),Q1136,P1136*R1136)</f>
        <v>0</v>
      </c>
      <c r="T1136" s="31" t="n">
        <f aca="false">DAY(EOMONTH(C1136,0))</f>
        <v>31</v>
      </c>
    </row>
    <row r="1137" customFormat="false" ht="15" hidden="false" customHeight="false" outlineLevel="0" collapsed="false">
      <c r="A1137" s="26" t="s">
        <v>89</v>
      </c>
      <c r="B1137" s="26" t="s">
        <v>55</v>
      </c>
      <c r="C1137" s="27" t="n">
        <v>38504</v>
      </c>
      <c r="D1137" s="28" t="n">
        <v>0</v>
      </c>
      <c r="E1137" s="28"/>
      <c r="F1137" s="29" t="n">
        <f aca="false">IF(AND(ISNUMBER(E1137),D1137&gt;0),E1137/D1137,IF($B1137=$B1136,IF(F1136=0,1,F1136),1))</f>
        <v>3.43283582089552</v>
      </c>
      <c r="G1137" s="30" t="n">
        <f aca="false">IF(AND(ISNUMBER(E1137),D1137&gt;0),E1137,D1137*F1137)</f>
        <v>0</v>
      </c>
      <c r="H1137" s="28" t="n">
        <v>0</v>
      </c>
      <c r="I1137" s="28"/>
      <c r="J1137" s="29" t="n">
        <f aca="false">IF(AND(ISNUMBER(I1137),H1137&gt;0),I1137/H1137,IF($B1137=$B1136,IF(J1136=0,1,J1136),1))</f>
        <v>1.96968830426079</v>
      </c>
      <c r="K1137" s="30" t="n">
        <f aca="false">IF(AND(ISNUMBER(I1137),H1137&gt;0),I1137,H1137*J1137)</f>
        <v>0</v>
      </c>
      <c r="L1137" s="28" t="n">
        <v>0</v>
      </c>
      <c r="M1137" s="28"/>
      <c r="N1137" s="29" t="n">
        <f aca="false">IF(AND(ISNUMBER(M1137),L1137&gt;0),M1137/L1137,IF($B1137=$B1136,IF(N1136=0,1,N1136),1))</f>
        <v>1.9047619047619</v>
      </c>
      <c r="O1137" s="30" t="n">
        <f aca="false">IF(AND(ISNUMBER(M1137),L1137&gt;0),M1137,L1137*N1137)</f>
        <v>0</v>
      </c>
      <c r="P1137" s="28" t="n">
        <v>0</v>
      </c>
      <c r="Q1137" s="28"/>
      <c r="R1137" s="29" t="n">
        <f aca="false">IF(AND(ISNUMBER(Q1137),P1137&gt;0),Q1137/P1137,IF($B1137=$B1136,IF(R1136=0,1,R1136),1))</f>
        <v>3.33333333333333</v>
      </c>
      <c r="S1137" s="30" t="n">
        <f aca="false">IF(AND(ISNUMBER(Q1137),P1137&gt;0),Q1137,P1137*R1137)</f>
        <v>0</v>
      </c>
      <c r="T1137" s="31" t="n">
        <f aca="false">DAY(EOMONTH(C1137,0))</f>
        <v>30</v>
      </c>
    </row>
    <row r="1138" customFormat="false" ht="15" hidden="false" customHeight="false" outlineLevel="0" collapsed="false">
      <c r="A1138" s="26" t="s">
        <v>89</v>
      </c>
      <c r="B1138" s="26" t="s">
        <v>55</v>
      </c>
      <c r="C1138" s="27" t="n">
        <v>38534</v>
      </c>
      <c r="D1138" s="28" t="n">
        <v>0</v>
      </c>
      <c r="E1138" s="28"/>
      <c r="F1138" s="29" t="n">
        <f aca="false">IF(AND(ISNUMBER(E1138),D1138&gt;0),E1138/D1138,IF($B1138=$B1137,IF(F1137=0,1,F1137),1))</f>
        <v>3.43283582089552</v>
      </c>
      <c r="G1138" s="30" t="n">
        <f aca="false">IF(AND(ISNUMBER(E1138),D1138&gt;0),E1138,D1138*F1138)</f>
        <v>0</v>
      </c>
      <c r="H1138" s="28" t="n">
        <v>0</v>
      </c>
      <c r="I1138" s="28"/>
      <c r="J1138" s="29" t="n">
        <f aca="false">IF(AND(ISNUMBER(I1138),H1138&gt;0),I1138/H1138,IF($B1138=$B1137,IF(J1137=0,1,J1137),1))</f>
        <v>1.96968830426079</v>
      </c>
      <c r="K1138" s="30" t="n">
        <f aca="false">IF(AND(ISNUMBER(I1138),H1138&gt;0),I1138,H1138*J1138)</f>
        <v>0</v>
      </c>
      <c r="L1138" s="28" t="n">
        <v>0</v>
      </c>
      <c r="M1138" s="28"/>
      <c r="N1138" s="29" t="n">
        <f aca="false">IF(AND(ISNUMBER(M1138),L1138&gt;0),M1138/L1138,IF($B1138=$B1137,IF(N1137=0,1,N1137),1))</f>
        <v>1.9047619047619</v>
      </c>
      <c r="O1138" s="30" t="n">
        <f aca="false">IF(AND(ISNUMBER(M1138),L1138&gt;0),M1138,L1138*N1138)</f>
        <v>0</v>
      </c>
      <c r="P1138" s="28" t="n">
        <v>0</v>
      </c>
      <c r="Q1138" s="28"/>
      <c r="R1138" s="29" t="n">
        <f aca="false">IF(AND(ISNUMBER(Q1138),P1138&gt;0),Q1138/P1138,IF($B1138=$B1137,IF(R1137=0,1,R1137),1))</f>
        <v>3.33333333333333</v>
      </c>
      <c r="S1138" s="30" t="n">
        <f aca="false">IF(AND(ISNUMBER(Q1138),P1138&gt;0),Q1138,P1138*R1138)</f>
        <v>0</v>
      </c>
      <c r="T1138" s="31" t="n">
        <f aca="false">DAY(EOMONTH(C1138,0))</f>
        <v>31</v>
      </c>
    </row>
    <row r="1139" customFormat="false" ht="15" hidden="false" customHeight="false" outlineLevel="0" collapsed="false">
      <c r="A1139" s="26" t="s">
        <v>89</v>
      </c>
      <c r="B1139" s="26" t="s">
        <v>55</v>
      </c>
      <c r="C1139" s="27" t="n">
        <v>38565</v>
      </c>
      <c r="D1139" s="28" t="n">
        <v>0</v>
      </c>
      <c r="E1139" s="28"/>
      <c r="F1139" s="29" t="n">
        <f aca="false">IF(AND(ISNUMBER(E1139),D1139&gt;0),E1139/D1139,IF($B1139=$B1138,IF(F1138=0,1,F1138),1))</f>
        <v>3.43283582089552</v>
      </c>
      <c r="G1139" s="30" t="n">
        <f aca="false">IF(AND(ISNUMBER(E1139),D1139&gt;0),E1139,D1139*F1139)</f>
        <v>0</v>
      </c>
      <c r="H1139" s="28" t="n">
        <v>0</v>
      </c>
      <c r="I1139" s="28"/>
      <c r="J1139" s="29" t="n">
        <f aca="false">IF(AND(ISNUMBER(I1139),H1139&gt;0),I1139/H1139,IF($B1139=$B1138,IF(J1138=0,1,J1138),1))</f>
        <v>1.96968830426079</v>
      </c>
      <c r="K1139" s="30" t="n">
        <f aca="false">IF(AND(ISNUMBER(I1139),H1139&gt;0),I1139,H1139*J1139)</f>
        <v>0</v>
      </c>
      <c r="L1139" s="28" t="n">
        <v>0</v>
      </c>
      <c r="M1139" s="28"/>
      <c r="N1139" s="29" t="n">
        <f aca="false">IF(AND(ISNUMBER(M1139),L1139&gt;0),M1139/L1139,IF($B1139=$B1138,IF(N1138=0,1,N1138),1))</f>
        <v>1.9047619047619</v>
      </c>
      <c r="O1139" s="30" t="n">
        <f aca="false">IF(AND(ISNUMBER(M1139),L1139&gt;0),M1139,L1139*N1139)</f>
        <v>0</v>
      </c>
      <c r="P1139" s="28" t="n">
        <v>0</v>
      </c>
      <c r="Q1139" s="28"/>
      <c r="R1139" s="29" t="n">
        <f aca="false">IF(AND(ISNUMBER(Q1139),P1139&gt;0),Q1139/P1139,IF($B1139=$B1138,IF(R1138=0,1,R1138),1))</f>
        <v>3.33333333333333</v>
      </c>
      <c r="S1139" s="30" t="n">
        <f aca="false">IF(AND(ISNUMBER(Q1139),P1139&gt;0),Q1139,P1139*R1139)</f>
        <v>0</v>
      </c>
      <c r="T1139" s="31" t="n">
        <f aca="false">DAY(EOMONTH(C1139,0))</f>
        <v>31</v>
      </c>
    </row>
    <row r="1140" customFormat="false" ht="15" hidden="false" customHeight="false" outlineLevel="0" collapsed="false">
      <c r="A1140" s="26" t="s">
        <v>89</v>
      </c>
      <c r="B1140" s="26" t="s">
        <v>55</v>
      </c>
      <c r="C1140" s="27" t="n">
        <v>38596</v>
      </c>
      <c r="D1140" s="28" t="n">
        <v>0</v>
      </c>
      <c r="E1140" s="28"/>
      <c r="F1140" s="29" t="n">
        <f aca="false">IF(AND(ISNUMBER(E1140),D1140&gt;0),E1140/D1140,IF($B1140=$B1139,IF(F1139=0,1,F1139),1))</f>
        <v>3.43283582089552</v>
      </c>
      <c r="G1140" s="30" t="n">
        <f aca="false">IF(AND(ISNUMBER(E1140),D1140&gt;0),E1140,D1140*F1140)</f>
        <v>0</v>
      </c>
      <c r="H1140" s="28" t="n">
        <v>0</v>
      </c>
      <c r="I1140" s="28"/>
      <c r="J1140" s="29" t="n">
        <f aca="false">IF(AND(ISNUMBER(I1140),H1140&gt;0),I1140/H1140,IF($B1140=$B1139,IF(J1139=0,1,J1139),1))</f>
        <v>1.96968830426079</v>
      </c>
      <c r="K1140" s="30" t="n">
        <f aca="false">IF(AND(ISNUMBER(I1140),H1140&gt;0),I1140,H1140*J1140)</f>
        <v>0</v>
      </c>
      <c r="L1140" s="28" t="n">
        <v>0</v>
      </c>
      <c r="M1140" s="28"/>
      <c r="N1140" s="29" t="n">
        <f aca="false">IF(AND(ISNUMBER(M1140),L1140&gt;0),M1140/L1140,IF($B1140=$B1139,IF(N1139=0,1,N1139),1))</f>
        <v>1.9047619047619</v>
      </c>
      <c r="O1140" s="30" t="n">
        <f aca="false">IF(AND(ISNUMBER(M1140),L1140&gt;0),M1140,L1140*N1140)</f>
        <v>0</v>
      </c>
      <c r="P1140" s="28" t="n">
        <v>0</v>
      </c>
      <c r="Q1140" s="28"/>
      <c r="R1140" s="29" t="n">
        <f aca="false">IF(AND(ISNUMBER(Q1140),P1140&gt;0),Q1140/P1140,IF($B1140=$B1139,IF(R1139=0,1,R1139),1))</f>
        <v>3.33333333333333</v>
      </c>
      <c r="S1140" s="30" t="n">
        <f aca="false">IF(AND(ISNUMBER(Q1140),P1140&gt;0),Q1140,P1140*R1140)</f>
        <v>0</v>
      </c>
      <c r="T1140" s="31" t="n">
        <f aca="false">DAY(EOMONTH(C1140,0))</f>
        <v>30</v>
      </c>
    </row>
    <row r="1141" customFormat="false" ht="15" hidden="false" customHeight="false" outlineLevel="0" collapsed="false">
      <c r="A1141" s="26" t="s">
        <v>89</v>
      </c>
      <c r="B1141" s="26" t="s">
        <v>55</v>
      </c>
      <c r="C1141" s="27" t="n">
        <v>38626</v>
      </c>
      <c r="D1141" s="28" t="n">
        <v>0</v>
      </c>
      <c r="E1141" s="28"/>
      <c r="F1141" s="29" t="n">
        <f aca="false">IF(AND(ISNUMBER(E1141),D1141&gt;0),E1141/D1141,IF($B1141=$B1140,IF(F1140=0,1,F1140),1))</f>
        <v>3.43283582089552</v>
      </c>
      <c r="G1141" s="30" t="n">
        <f aca="false">IF(AND(ISNUMBER(E1141),D1141&gt;0),E1141,D1141*F1141)</f>
        <v>0</v>
      </c>
      <c r="H1141" s="28" t="n">
        <v>0</v>
      </c>
      <c r="I1141" s="28"/>
      <c r="J1141" s="29" t="n">
        <f aca="false">IF(AND(ISNUMBER(I1141),H1141&gt;0),I1141/H1141,IF($B1141=$B1140,IF(J1140=0,1,J1140),1))</f>
        <v>1.96968830426079</v>
      </c>
      <c r="K1141" s="30" t="n">
        <f aca="false">IF(AND(ISNUMBER(I1141),H1141&gt;0),I1141,H1141*J1141)</f>
        <v>0</v>
      </c>
      <c r="L1141" s="28" t="n">
        <v>0</v>
      </c>
      <c r="M1141" s="28"/>
      <c r="N1141" s="29" t="n">
        <f aca="false">IF(AND(ISNUMBER(M1141),L1141&gt;0),M1141/L1141,IF($B1141=$B1140,IF(N1140=0,1,N1140),1))</f>
        <v>1.9047619047619</v>
      </c>
      <c r="O1141" s="30" t="n">
        <f aca="false">IF(AND(ISNUMBER(M1141),L1141&gt;0),M1141,L1141*N1141)</f>
        <v>0</v>
      </c>
      <c r="P1141" s="28" t="n">
        <v>0</v>
      </c>
      <c r="Q1141" s="28"/>
      <c r="R1141" s="29" t="n">
        <f aca="false">IF(AND(ISNUMBER(Q1141),P1141&gt;0),Q1141/P1141,IF($B1141=$B1140,IF(R1140=0,1,R1140),1))</f>
        <v>3.33333333333333</v>
      </c>
      <c r="S1141" s="30" t="n">
        <f aca="false">IF(AND(ISNUMBER(Q1141),P1141&gt;0),Q1141,P1141*R1141)</f>
        <v>0</v>
      </c>
      <c r="T1141" s="31" t="n">
        <f aca="false">DAY(EOMONTH(C1141,0))</f>
        <v>31</v>
      </c>
    </row>
    <row r="1142" customFormat="false" ht="15" hidden="false" customHeight="false" outlineLevel="0" collapsed="false">
      <c r="A1142" s="26" t="s">
        <v>89</v>
      </c>
      <c r="B1142" s="26" t="s">
        <v>55</v>
      </c>
      <c r="C1142" s="27" t="n">
        <v>38657</v>
      </c>
      <c r="D1142" s="28" t="n">
        <v>0</v>
      </c>
      <c r="E1142" s="28"/>
      <c r="F1142" s="29" t="n">
        <f aca="false">IF(AND(ISNUMBER(E1142),D1142&gt;0),E1142/D1142,IF($B1142=$B1141,IF(F1141=0,1,F1141),1))</f>
        <v>3.43283582089552</v>
      </c>
      <c r="G1142" s="30" t="n">
        <f aca="false">IF(AND(ISNUMBER(E1142),D1142&gt;0),E1142,D1142*F1142)</f>
        <v>0</v>
      </c>
      <c r="H1142" s="28" t="n">
        <v>0</v>
      </c>
      <c r="I1142" s="28"/>
      <c r="J1142" s="29" t="n">
        <f aca="false">IF(AND(ISNUMBER(I1142),H1142&gt;0),I1142/H1142,IF($B1142=$B1141,IF(J1141=0,1,J1141),1))</f>
        <v>1.96968830426079</v>
      </c>
      <c r="K1142" s="30" t="n">
        <f aca="false">IF(AND(ISNUMBER(I1142),H1142&gt;0),I1142,H1142*J1142)</f>
        <v>0</v>
      </c>
      <c r="L1142" s="28" t="n">
        <v>0</v>
      </c>
      <c r="M1142" s="28"/>
      <c r="N1142" s="29" t="n">
        <f aca="false">IF(AND(ISNUMBER(M1142),L1142&gt;0),M1142/L1142,IF($B1142=$B1141,IF(N1141=0,1,N1141),1))</f>
        <v>1.9047619047619</v>
      </c>
      <c r="O1142" s="30" t="n">
        <f aca="false">IF(AND(ISNUMBER(M1142),L1142&gt;0),M1142,L1142*N1142)</f>
        <v>0</v>
      </c>
      <c r="P1142" s="28" t="n">
        <v>0</v>
      </c>
      <c r="Q1142" s="28"/>
      <c r="R1142" s="29" t="n">
        <f aca="false">IF(AND(ISNUMBER(Q1142),P1142&gt;0),Q1142/P1142,IF($B1142=$B1141,IF(R1141=0,1,R1141),1))</f>
        <v>3.33333333333333</v>
      </c>
      <c r="S1142" s="30" t="n">
        <f aca="false">IF(AND(ISNUMBER(Q1142),P1142&gt;0),Q1142,P1142*R1142)</f>
        <v>0</v>
      </c>
      <c r="T1142" s="31" t="n">
        <f aca="false">DAY(EOMONTH(C1142,0))</f>
        <v>30</v>
      </c>
    </row>
    <row r="1143" customFormat="false" ht="15" hidden="false" customHeight="false" outlineLevel="0" collapsed="false">
      <c r="A1143" s="26" t="s">
        <v>89</v>
      </c>
      <c r="B1143" s="26" t="s">
        <v>55</v>
      </c>
      <c r="C1143" s="27" t="n">
        <v>38687</v>
      </c>
      <c r="D1143" s="28" t="n">
        <v>0</v>
      </c>
      <c r="E1143" s="28"/>
      <c r="F1143" s="29" t="n">
        <f aca="false">IF(AND(ISNUMBER(E1143),D1143&gt;0),E1143/D1143,IF($B1143=$B1142,IF(F1142=0,1,F1142),1))</f>
        <v>3.43283582089552</v>
      </c>
      <c r="G1143" s="30" t="n">
        <f aca="false">IF(AND(ISNUMBER(E1143),D1143&gt;0),E1143,D1143*F1143)</f>
        <v>0</v>
      </c>
      <c r="H1143" s="28" t="n">
        <v>0</v>
      </c>
      <c r="I1143" s="28"/>
      <c r="J1143" s="29" t="n">
        <f aca="false">IF(AND(ISNUMBER(I1143),H1143&gt;0),I1143/H1143,IF($B1143=$B1142,IF(J1142=0,1,J1142),1))</f>
        <v>1.96968830426079</v>
      </c>
      <c r="K1143" s="30" t="n">
        <f aca="false">IF(AND(ISNUMBER(I1143),H1143&gt;0),I1143,H1143*J1143)</f>
        <v>0</v>
      </c>
      <c r="L1143" s="28" t="n">
        <v>0</v>
      </c>
      <c r="M1143" s="28"/>
      <c r="N1143" s="29" t="n">
        <f aca="false">IF(AND(ISNUMBER(M1143),L1143&gt;0),M1143/L1143,IF($B1143=$B1142,IF(N1142=0,1,N1142),1))</f>
        <v>1.9047619047619</v>
      </c>
      <c r="O1143" s="30" t="n">
        <f aca="false">IF(AND(ISNUMBER(M1143),L1143&gt;0),M1143,L1143*N1143)</f>
        <v>0</v>
      </c>
      <c r="P1143" s="28" t="n">
        <v>0</v>
      </c>
      <c r="Q1143" s="28"/>
      <c r="R1143" s="29" t="n">
        <f aca="false">IF(AND(ISNUMBER(Q1143),P1143&gt;0),Q1143/P1143,IF($B1143=$B1142,IF(R1142=0,1,R1142),1))</f>
        <v>3.33333333333333</v>
      </c>
      <c r="S1143" s="30" t="n">
        <f aca="false">IF(AND(ISNUMBER(Q1143),P1143&gt;0),Q1143,P1143*R1143)</f>
        <v>0</v>
      </c>
      <c r="T1143" s="31" t="n">
        <f aca="false">DAY(EOMONTH(C1143,0))</f>
        <v>31</v>
      </c>
    </row>
    <row r="1144" customFormat="false" ht="15" hidden="false" customHeight="false" outlineLevel="0" collapsed="false">
      <c r="A1144" s="26" t="s">
        <v>89</v>
      </c>
      <c r="B1144" s="26" t="s">
        <v>55</v>
      </c>
      <c r="C1144" s="27" t="n">
        <v>38718</v>
      </c>
      <c r="D1144" s="28" t="n">
        <v>0</v>
      </c>
      <c r="E1144" s="28"/>
      <c r="F1144" s="29" t="n">
        <f aca="false">IF(AND(ISNUMBER(E1144),D1144&gt;0),E1144/D1144,IF($B1144=$B1143,IF(F1143=0,1,F1143),1))</f>
        <v>3.43283582089552</v>
      </c>
      <c r="G1144" s="30" t="n">
        <f aca="false">IF(AND(ISNUMBER(E1144),D1144&gt;0),E1144,D1144*F1144)</f>
        <v>0</v>
      </c>
      <c r="H1144" s="28" t="n">
        <v>0</v>
      </c>
      <c r="I1144" s="28"/>
      <c r="J1144" s="29" t="n">
        <f aca="false">IF(AND(ISNUMBER(I1144),H1144&gt;0),I1144/H1144,IF($B1144=$B1143,IF(J1143=0,1,J1143),1))</f>
        <v>1.96968830426079</v>
      </c>
      <c r="K1144" s="30" t="n">
        <f aca="false">IF(AND(ISNUMBER(I1144),H1144&gt;0),I1144,H1144*J1144)</f>
        <v>0</v>
      </c>
      <c r="L1144" s="28" t="n">
        <v>0</v>
      </c>
      <c r="M1144" s="28"/>
      <c r="N1144" s="29" t="n">
        <f aca="false">IF(AND(ISNUMBER(M1144),L1144&gt;0),M1144/L1144,IF($B1144=$B1143,IF(N1143=0,1,N1143),1))</f>
        <v>1.9047619047619</v>
      </c>
      <c r="O1144" s="30" t="n">
        <f aca="false">IF(AND(ISNUMBER(M1144),L1144&gt;0),M1144,L1144*N1144)</f>
        <v>0</v>
      </c>
      <c r="P1144" s="28" t="n">
        <v>0</v>
      </c>
      <c r="Q1144" s="28"/>
      <c r="R1144" s="29" t="n">
        <f aca="false">IF(AND(ISNUMBER(Q1144),P1144&gt;0),Q1144/P1144,IF($B1144=$B1143,IF(R1143=0,1,R1143),1))</f>
        <v>3.33333333333333</v>
      </c>
      <c r="S1144" s="30" t="n">
        <f aca="false">IF(AND(ISNUMBER(Q1144),P1144&gt;0),Q1144,P1144*R1144)</f>
        <v>0</v>
      </c>
      <c r="T1144" s="31" t="n">
        <f aca="false">DAY(EOMONTH(C1144,0))</f>
        <v>31</v>
      </c>
    </row>
    <row r="1145" customFormat="false" ht="15" hidden="false" customHeight="false" outlineLevel="0" collapsed="false">
      <c r="A1145" s="26" t="s">
        <v>89</v>
      </c>
      <c r="B1145" s="26" t="s">
        <v>55</v>
      </c>
      <c r="C1145" s="27" t="n">
        <v>38749</v>
      </c>
      <c r="D1145" s="28" t="n">
        <v>0</v>
      </c>
      <c r="E1145" s="28"/>
      <c r="F1145" s="29" t="n">
        <f aca="false">IF(AND(ISNUMBER(E1145),D1145&gt;0),E1145/D1145,IF($B1145=$B1144,IF(F1144=0,1,F1144),1))</f>
        <v>3.43283582089552</v>
      </c>
      <c r="G1145" s="30" t="n">
        <f aca="false">IF(AND(ISNUMBER(E1145),D1145&gt;0),E1145,D1145*F1145)</f>
        <v>0</v>
      </c>
      <c r="H1145" s="28" t="n">
        <v>0</v>
      </c>
      <c r="I1145" s="28"/>
      <c r="J1145" s="29" t="n">
        <f aca="false">IF(AND(ISNUMBER(I1145),H1145&gt;0),I1145/H1145,IF($B1145=$B1144,IF(J1144=0,1,J1144),1))</f>
        <v>1.96968830426079</v>
      </c>
      <c r="K1145" s="30" t="n">
        <f aca="false">IF(AND(ISNUMBER(I1145),H1145&gt;0),I1145,H1145*J1145)</f>
        <v>0</v>
      </c>
      <c r="L1145" s="28" t="n">
        <v>0</v>
      </c>
      <c r="M1145" s="28"/>
      <c r="N1145" s="29" t="n">
        <f aca="false">IF(AND(ISNUMBER(M1145),L1145&gt;0),M1145/L1145,IF($B1145=$B1144,IF(N1144=0,1,N1144),1))</f>
        <v>1.9047619047619</v>
      </c>
      <c r="O1145" s="30" t="n">
        <f aca="false">IF(AND(ISNUMBER(M1145),L1145&gt;0),M1145,L1145*N1145)</f>
        <v>0</v>
      </c>
      <c r="P1145" s="28" t="n">
        <v>0</v>
      </c>
      <c r="Q1145" s="28"/>
      <c r="R1145" s="29" t="n">
        <f aca="false">IF(AND(ISNUMBER(Q1145),P1145&gt;0),Q1145/P1145,IF($B1145=$B1144,IF(R1144=0,1,R1144),1))</f>
        <v>3.33333333333333</v>
      </c>
      <c r="S1145" s="30" t="n">
        <f aca="false">IF(AND(ISNUMBER(Q1145),P1145&gt;0),Q1145,P1145*R1145)</f>
        <v>0</v>
      </c>
      <c r="T1145" s="31" t="n">
        <f aca="false">DAY(EOMONTH(C1145,0))</f>
        <v>28</v>
      </c>
    </row>
    <row r="1146" customFormat="false" ht="15" hidden="false" customHeight="false" outlineLevel="0" collapsed="false">
      <c r="A1146" s="26" t="s">
        <v>89</v>
      </c>
      <c r="B1146" s="26" t="s">
        <v>55</v>
      </c>
      <c r="C1146" s="27" t="n">
        <v>38777</v>
      </c>
      <c r="D1146" s="28" t="n">
        <v>0</v>
      </c>
      <c r="E1146" s="28"/>
      <c r="F1146" s="29" t="n">
        <f aca="false">IF(AND(ISNUMBER(E1146),D1146&gt;0),E1146/D1146,IF($B1146=$B1145,IF(F1145=0,1,F1145),1))</f>
        <v>3.43283582089552</v>
      </c>
      <c r="G1146" s="30" t="n">
        <f aca="false">IF(AND(ISNUMBER(E1146),D1146&gt;0),E1146,D1146*F1146)</f>
        <v>0</v>
      </c>
      <c r="H1146" s="28" t="n">
        <v>0</v>
      </c>
      <c r="I1146" s="28"/>
      <c r="J1146" s="29" t="n">
        <f aca="false">IF(AND(ISNUMBER(I1146),H1146&gt;0),I1146/H1146,IF($B1146=$B1145,IF(J1145=0,1,J1145),1))</f>
        <v>1.96968830426079</v>
      </c>
      <c r="K1146" s="30" t="n">
        <f aca="false">IF(AND(ISNUMBER(I1146),H1146&gt;0),I1146,H1146*J1146)</f>
        <v>0</v>
      </c>
      <c r="L1146" s="28" t="n">
        <v>0</v>
      </c>
      <c r="M1146" s="28"/>
      <c r="N1146" s="29" t="n">
        <f aca="false">IF(AND(ISNUMBER(M1146),L1146&gt;0),M1146/L1146,IF($B1146=$B1145,IF(N1145=0,1,N1145),1))</f>
        <v>1.9047619047619</v>
      </c>
      <c r="O1146" s="30" t="n">
        <f aca="false">IF(AND(ISNUMBER(M1146),L1146&gt;0),M1146,L1146*N1146)</f>
        <v>0</v>
      </c>
      <c r="P1146" s="28" t="n">
        <v>0</v>
      </c>
      <c r="Q1146" s="28"/>
      <c r="R1146" s="29" t="n">
        <f aca="false">IF(AND(ISNUMBER(Q1146),P1146&gt;0),Q1146/P1146,IF($B1146=$B1145,IF(R1145=0,1,R1145),1))</f>
        <v>3.33333333333333</v>
      </c>
      <c r="S1146" s="30" t="n">
        <f aca="false">IF(AND(ISNUMBER(Q1146),P1146&gt;0),Q1146,P1146*R1146)</f>
        <v>0</v>
      </c>
      <c r="T1146" s="31" t="n">
        <f aca="false">DAY(EOMONTH(C1146,0))</f>
        <v>31</v>
      </c>
    </row>
    <row r="1147" customFormat="false" ht="15" hidden="false" customHeight="false" outlineLevel="0" collapsed="false">
      <c r="A1147" s="26" t="s">
        <v>89</v>
      </c>
      <c r="B1147" s="26" t="s">
        <v>55</v>
      </c>
      <c r="C1147" s="27" t="n">
        <v>38808</v>
      </c>
      <c r="D1147" s="28" t="n">
        <v>0</v>
      </c>
      <c r="E1147" s="28"/>
      <c r="F1147" s="29" t="n">
        <f aca="false">IF(AND(ISNUMBER(E1147),D1147&gt;0),E1147/D1147,IF($B1147=$B1146,IF(F1146=0,1,F1146),1))</f>
        <v>3.43283582089552</v>
      </c>
      <c r="G1147" s="30" t="n">
        <f aca="false">IF(AND(ISNUMBER(E1147),D1147&gt;0),E1147,D1147*F1147)</f>
        <v>0</v>
      </c>
      <c r="H1147" s="28" t="n">
        <v>0</v>
      </c>
      <c r="I1147" s="28"/>
      <c r="J1147" s="29" t="n">
        <f aca="false">IF(AND(ISNUMBER(I1147),H1147&gt;0),I1147/H1147,IF($B1147=$B1146,IF(J1146=0,1,J1146),1))</f>
        <v>1.96968830426079</v>
      </c>
      <c r="K1147" s="30" t="n">
        <f aca="false">IF(AND(ISNUMBER(I1147),H1147&gt;0),I1147,H1147*J1147)</f>
        <v>0</v>
      </c>
      <c r="L1147" s="28" t="n">
        <v>0</v>
      </c>
      <c r="M1147" s="28"/>
      <c r="N1147" s="29" t="n">
        <f aca="false">IF(AND(ISNUMBER(M1147),L1147&gt;0),M1147/L1147,IF($B1147=$B1146,IF(N1146=0,1,N1146),1))</f>
        <v>1.9047619047619</v>
      </c>
      <c r="O1147" s="30" t="n">
        <f aca="false">IF(AND(ISNUMBER(M1147),L1147&gt;0),M1147,L1147*N1147)</f>
        <v>0</v>
      </c>
      <c r="P1147" s="28" t="n">
        <v>0</v>
      </c>
      <c r="Q1147" s="28"/>
      <c r="R1147" s="29" t="n">
        <f aca="false">IF(AND(ISNUMBER(Q1147),P1147&gt;0),Q1147/P1147,IF($B1147=$B1146,IF(R1146=0,1,R1146),1))</f>
        <v>3.33333333333333</v>
      </c>
      <c r="S1147" s="30" t="n">
        <f aca="false">IF(AND(ISNUMBER(Q1147),P1147&gt;0),Q1147,P1147*R1147)</f>
        <v>0</v>
      </c>
      <c r="T1147" s="31" t="n">
        <f aca="false">DAY(EOMONTH(C1147,0))</f>
        <v>30</v>
      </c>
    </row>
    <row r="1148" customFormat="false" ht="15" hidden="false" customHeight="false" outlineLevel="0" collapsed="false">
      <c r="A1148" s="26" t="s">
        <v>89</v>
      </c>
      <c r="B1148" s="26" t="s">
        <v>55</v>
      </c>
      <c r="C1148" s="27" t="n">
        <v>38838</v>
      </c>
      <c r="D1148" s="28" t="n">
        <v>0</v>
      </c>
      <c r="E1148" s="28"/>
      <c r="F1148" s="29" t="n">
        <f aca="false">IF(AND(ISNUMBER(E1148),D1148&gt;0),E1148/D1148,IF($B1148=$B1147,IF(F1147=0,1,F1147),1))</f>
        <v>3.43283582089552</v>
      </c>
      <c r="G1148" s="30" t="n">
        <f aca="false">IF(AND(ISNUMBER(E1148),D1148&gt;0),E1148,D1148*F1148)</f>
        <v>0</v>
      </c>
      <c r="H1148" s="28" t="n">
        <v>0</v>
      </c>
      <c r="I1148" s="28"/>
      <c r="J1148" s="29" t="n">
        <f aca="false">IF(AND(ISNUMBER(I1148),H1148&gt;0),I1148/H1148,IF($B1148=$B1147,IF(J1147=0,1,J1147),1))</f>
        <v>1.96968830426079</v>
      </c>
      <c r="K1148" s="30" t="n">
        <f aca="false">IF(AND(ISNUMBER(I1148),H1148&gt;0),I1148,H1148*J1148)</f>
        <v>0</v>
      </c>
      <c r="L1148" s="28" t="n">
        <v>0</v>
      </c>
      <c r="M1148" s="28"/>
      <c r="N1148" s="29" t="n">
        <f aca="false">IF(AND(ISNUMBER(M1148),L1148&gt;0),M1148/L1148,IF($B1148=$B1147,IF(N1147=0,1,N1147),1))</f>
        <v>1.9047619047619</v>
      </c>
      <c r="O1148" s="30" t="n">
        <f aca="false">IF(AND(ISNUMBER(M1148),L1148&gt;0),M1148,L1148*N1148)</f>
        <v>0</v>
      </c>
      <c r="P1148" s="28" t="n">
        <v>0</v>
      </c>
      <c r="Q1148" s="28"/>
      <c r="R1148" s="29" t="n">
        <f aca="false">IF(AND(ISNUMBER(Q1148),P1148&gt;0),Q1148/P1148,IF($B1148=$B1147,IF(R1147=0,1,R1147),1))</f>
        <v>3.33333333333333</v>
      </c>
      <c r="S1148" s="30" t="n">
        <f aca="false">IF(AND(ISNUMBER(Q1148),P1148&gt;0),Q1148,P1148*R1148)</f>
        <v>0</v>
      </c>
      <c r="T1148" s="31" t="n">
        <f aca="false">DAY(EOMONTH(C1148,0))</f>
        <v>31</v>
      </c>
    </row>
    <row r="1149" customFormat="false" ht="15" hidden="false" customHeight="false" outlineLevel="0" collapsed="false">
      <c r="A1149" s="26" t="s">
        <v>89</v>
      </c>
      <c r="B1149" s="26" t="s">
        <v>55</v>
      </c>
      <c r="C1149" s="27" t="n">
        <v>38869</v>
      </c>
      <c r="D1149" s="28" t="n">
        <v>0</v>
      </c>
      <c r="E1149" s="28"/>
      <c r="F1149" s="29" t="n">
        <f aca="false">IF(AND(ISNUMBER(E1149),D1149&gt;0),E1149/D1149,IF($B1149=$B1148,IF(F1148=0,1,F1148),1))</f>
        <v>3.43283582089552</v>
      </c>
      <c r="G1149" s="30" t="n">
        <f aca="false">IF(AND(ISNUMBER(E1149),D1149&gt;0),E1149,D1149*F1149)</f>
        <v>0</v>
      </c>
      <c r="H1149" s="28" t="n">
        <v>0</v>
      </c>
      <c r="I1149" s="28"/>
      <c r="J1149" s="29" t="n">
        <f aca="false">IF(AND(ISNUMBER(I1149),H1149&gt;0),I1149/H1149,IF($B1149=$B1148,IF(J1148=0,1,J1148),1))</f>
        <v>1.96968830426079</v>
      </c>
      <c r="K1149" s="30" t="n">
        <f aca="false">IF(AND(ISNUMBER(I1149),H1149&gt;0),I1149,H1149*J1149)</f>
        <v>0</v>
      </c>
      <c r="L1149" s="28" t="n">
        <v>0</v>
      </c>
      <c r="M1149" s="28"/>
      <c r="N1149" s="29" t="n">
        <f aca="false">IF(AND(ISNUMBER(M1149),L1149&gt;0),M1149/L1149,IF($B1149=$B1148,IF(N1148=0,1,N1148),1))</f>
        <v>1.9047619047619</v>
      </c>
      <c r="O1149" s="30" t="n">
        <f aca="false">IF(AND(ISNUMBER(M1149),L1149&gt;0),M1149,L1149*N1149)</f>
        <v>0</v>
      </c>
      <c r="P1149" s="28" t="n">
        <v>0</v>
      </c>
      <c r="Q1149" s="28"/>
      <c r="R1149" s="29" t="n">
        <f aca="false">IF(AND(ISNUMBER(Q1149),P1149&gt;0),Q1149/P1149,IF($B1149=$B1148,IF(R1148=0,1,R1148),1))</f>
        <v>3.33333333333333</v>
      </c>
      <c r="S1149" s="30" t="n">
        <f aca="false">IF(AND(ISNUMBER(Q1149),P1149&gt;0),Q1149,P1149*R1149)</f>
        <v>0</v>
      </c>
      <c r="T1149" s="31" t="n">
        <f aca="false">DAY(EOMONTH(C1149,0))</f>
        <v>30</v>
      </c>
    </row>
    <row r="1150" customFormat="false" ht="15" hidden="false" customHeight="false" outlineLevel="0" collapsed="false">
      <c r="A1150" s="26" t="s">
        <v>89</v>
      </c>
      <c r="B1150" s="26" t="s">
        <v>55</v>
      </c>
      <c r="C1150" s="27" t="n">
        <v>38899</v>
      </c>
      <c r="D1150" s="28" t="n">
        <v>0</v>
      </c>
      <c r="E1150" s="28"/>
      <c r="F1150" s="29" t="n">
        <f aca="false">IF(AND(ISNUMBER(E1150),D1150&gt;0),E1150/D1150,IF($B1150=$B1149,IF(F1149=0,1,F1149),1))</f>
        <v>3.43283582089552</v>
      </c>
      <c r="G1150" s="30" t="n">
        <f aca="false">IF(AND(ISNUMBER(E1150),D1150&gt;0),E1150,D1150*F1150)</f>
        <v>0</v>
      </c>
      <c r="H1150" s="28" t="n">
        <v>0</v>
      </c>
      <c r="I1150" s="28"/>
      <c r="J1150" s="29" t="n">
        <f aca="false">IF(AND(ISNUMBER(I1150),H1150&gt;0),I1150/H1150,IF($B1150=$B1149,IF(J1149=0,1,J1149),1))</f>
        <v>1.96968830426079</v>
      </c>
      <c r="K1150" s="30" t="n">
        <f aca="false">IF(AND(ISNUMBER(I1150),H1150&gt;0),I1150,H1150*J1150)</f>
        <v>0</v>
      </c>
      <c r="L1150" s="28" t="n">
        <v>0</v>
      </c>
      <c r="M1150" s="28"/>
      <c r="N1150" s="29" t="n">
        <f aca="false">IF(AND(ISNUMBER(M1150),L1150&gt;0),M1150/L1150,IF($B1150=$B1149,IF(N1149=0,1,N1149),1))</f>
        <v>1.9047619047619</v>
      </c>
      <c r="O1150" s="30" t="n">
        <f aca="false">IF(AND(ISNUMBER(M1150),L1150&gt;0),M1150,L1150*N1150)</f>
        <v>0</v>
      </c>
      <c r="P1150" s="28" t="n">
        <v>0</v>
      </c>
      <c r="Q1150" s="28"/>
      <c r="R1150" s="29" t="n">
        <f aca="false">IF(AND(ISNUMBER(Q1150),P1150&gt;0),Q1150/P1150,IF($B1150=$B1149,IF(R1149=0,1,R1149),1))</f>
        <v>3.33333333333333</v>
      </c>
      <c r="S1150" s="30" t="n">
        <f aca="false">IF(AND(ISNUMBER(Q1150),P1150&gt;0),Q1150,P1150*R1150)</f>
        <v>0</v>
      </c>
      <c r="T1150" s="31" t="n">
        <f aca="false">DAY(EOMONTH(C1150,0))</f>
        <v>31</v>
      </c>
    </row>
    <row r="1151" customFormat="false" ht="15" hidden="false" customHeight="false" outlineLevel="0" collapsed="false">
      <c r="A1151" s="26" t="s">
        <v>89</v>
      </c>
      <c r="B1151" s="26" t="s">
        <v>55</v>
      </c>
      <c r="C1151" s="27" t="n">
        <v>38930</v>
      </c>
      <c r="D1151" s="28" t="n">
        <v>0</v>
      </c>
      <c r="E1151" s="28"/>
      <c r="F1151" s="29" t="n">
        <f aca="false">IF(AND(ISNUMBER(E1151),D1151&gt;0),E1151/D1151,IF($B1151=$B1150,IF(F1150=0,1,F1150),1))</f>
        <v>3.43283582089552</v>
      </c>
      <c r="G1151" s="30" t="n">
        <f aca="false">IF(AND(ISNUMBER(E1151),D1151&gt;0),E1151,D1151*F1151)</f>
        <v>0</v>
      </c>
      <c r="H1151" s="28" t="n">
        <v>0</v>
      </c>
      <c r="I1151" s="28"/>
      <c r="J1151" s="29" t="n">
        <f aca="false">IF(AND(ISNUMBER(I1151),H1151&gt;0),I1151/H1151,IF($B1151=$B1150,IF(J1150=0,1,J1150),1))</f>
        <v>1.96968830426079</v>
      </c>
      <c r="K1151" s="30" t="n">
        <f aca="false">IF(AND(ISNUMBER(I1151),H1151&gt;0),I1151,H1151*J1151)</f>
        <v>0</v>
      </c>
      <c r="L1151" s="28" t="n">
        <v>0</v>
      </c>
      <c r="M1151" s="28"/>
      <c r="N1151" s="29" t="n">
        <f aca="false">IF(AND(ISNUMBER(M1151),L1151&gt;0),M1151/L1151,IF($B1151=$B1150,IF(N1150=0,1,N1150),1))</f>
        <v>1.9047619047619</v>
      </c>
      <c r="O1151" s="30" t="n">
        <f aca="false">IF(AND(ISNUMBER(M1151),L1151&gt;0),M1151,L1151*N1151)</f>
        <v>0</v>
      </c>
      <c r="P1151" s="28" t="n">
        <v>0</v>
      </c>
      <c r="Q1151" s="28"/>
      <c r="R1151" s="29" t="n">
        <f aca="false">IF(AND(ISNUMBER(Q1151),P1151&gt;0),Q1151/P1151,IF($B1151=$B1150,IF(R1150=0,1,R1150),1))</f>
        <v>3.33333333333333</v>
      </c>
      <c r="S1151" s="30" t="n">
        <f aca="false">IF(AND(ISNUMBER(Q1151),P1151&gt;0),Q1151,P1151*R1151)</f>
        <v>0</v>
      </c>
      <c r="T1151" s="31" t="n">
        <f aca="false">DAY(EOMONTH(C1151,0))</f>
        <v>31</v>
      </c>
    </row>
    <row r="1152" customFormat="false" ht="15" hidden="false" customHeight="false" outlineLevel="0" collapsed="false">
      <c r="A1152" s="26" t="s">
        <v>89</v>
      </c>
      <c r="B1152" s="26" t="s">
        <v>55</v>
      </c>
      <c r="C1152" s="27" t="n">
        <v>38961</v>
      </c>
      <c r="D1152" s="28" t="n">
        <v>0</v>
      </c>
      <c r="E1152" s="28"/>
      <c r="F1152" s="29" t="n">
        <f aca="false">IF(AND(ISNUMBER(E1152),D1152&gt;0),E1152/D1152,IF($B1152=$B1151,IF(F1151=0,1,F1151),1))</f>
        <v>3.43283582089552</v>
      </c>
      <c r="G1152" s="30" t="n">
        <f aca="false">IF(AND(ISNUMBER(E1152),D1152&gt;0),E1152,D1152*F1152)</f>
        <v>0</v>
      </c>
      <c r="H1152" s="28" t="n">
        <v>0</v>
      </c>
      <c r="I1152" s="28"/>
      <c r="J1152" s="29" t="n">
        <f aca="false">IF(AND(ISNUMBER(I1152),H1152&gt;0),I1152/H1152,IF($B1152=$B1151,IF(J1151=0,1,J1151),1))</f>
        <v>1.96968830426079</v>
      </c>
      <c r="K1152" s="30" t="n">
        <f aca="false">IF(AND(ISNUMBER(I1152),H1152&gt;0),I1152,H1152*J1152)</f>
        <v>0</v>
      </c>
      <c r="L1152" s="28" t="n">
        <v>0</v>
      </c>
      <c r="M1152" s="28"/>
      <c r="N1152" s="29" t="n">
        <f aca="false">IF(AND(ISNUMBER(M1152),L1152&gt;0),M1152/L1152,IF($B1152=$B1151,IF(N1151=0,1,N1151),1))</f>
        <v>1.9047619047619</v>
      </c>
      <c r="O1152" s="30" t="n">
        <f aca="false">IF(AND(ISNUMBER(M1152),L1152&gt;0),M1152,L1152*N1152)</f>
        <v>0</v>
      </c>
      <c r="P1152" s="28" t="n">
        <v>0</v>
      </c>
      <c r="Q1152" s="28"/>
      <c r="R1152" s="29" t="n">
        <f aca="false">IF(AND(ISNUMBER(Q1152),P1152&gt;0),Q1152/P1152,IF($B1152=$B1151,IF(R1151=0,1,R1151),1))</f>
        <v>3.33333333333333</v>
      </c>
      <c r="S1152" s="30" t="n">
        <f aca="false">IF(AND(ISNUMBER(Q1152),P1152&gt;0),Q1152,P1152*R1152)</f>
        <v>0</v>
      </c>
      <c r="T1152" s="31" t="n">
        <f aca="false">DAY(EOMONTH(C1152,0))</f>
        <v>30</v>
      </c>
    </row>
    <row r="1153" customFormat="false" ht="15" hidden="false" customHeight="false" outlineLevel="0" collapsed="false">
      <c r="A1153" s="26" t="s">
        <v>89</v>
      </c>
      <c r="B1153" s="26" t="s">
        <v>55</v>
      </c>
      <c r="C1153" s="27" t="n">
        <v>39022</v>
      </c>
      <c r="D1153" s="28"/>
      <c r="E1153" s="28" t="n">
        <v>120</v>
      </c>
      <c r="F1153" s="29" t="n">
        <f aca="false">IF(AND(ISNUMBER(E1153),D1153&gt;0),E1153/D1153,IF($B1153=$B1152,IF(F1152=0,1,F1152),1))</f>
        <v>3.43283582089552</v>
      </c>
      <c r="G1153" s="30"/>
      <c r="H1153" s="28"/>
      <c r="I1153" s="28" t="n">
        <v>5669</v>
      </c>
      <c r="J1153" s="29" t="n">
        <f aca="false">IF(AND(ISNUMBER(I1153),H1153&gt;0),I1153/H1153,IF($B1153=$B1152,IF(J1152=0,1,J1152),1))</f>
        <v>1.96968830426079</v>
      </c>
      <c r="K1153" s="30"/>
      <c r="L1153" s="28"/>
      <c r="M1153" s="28" t="n">
        <v>0</v>
      </c>
      <c r="N1153" s="29" t="n">
        <f aca="false">IF(AND(ISNUMBER(M1153),L1153&gt;0),M1153/L1153,IF($B1153=$B1152,IF(N1152=0,1,N1152),1))</f>
        <v>1.9047619047619</v>
      </c>
      <c r="O1153" s="30"/>
      <c r="P1153" s="28"/>
      <c r="Q1153" s="28" t="n">
        <v>120</v>
      </c>
      <c r="R1153" s="29" t="n">
        <f aca="false">IF(AND(ISNUMBER(Q1153),P1153&gt;0),Q1153/P1153,IF($B1153=$B1152,IF(R1152=0,1,R1152),1))</f>
        <v>3.33333333333333</v>
      </c>
      <c r="S1153" s="30"/>
      <c r="T1153" s="31" t="n">
        <f aca="false">DAY(EOMONTH(C1153,0))</f>
        <v>30</v>
      </c>
    </row>
    <row r="1154" customFormat="false" ht="15" hidden="false" customHeight="false" outlineLevel="0" collapsed="false">
      <c r="A1154" s="26" t="s">
        <v>89</v>
      </c>
      <c r="B1154" s="26" t="s">
        <v>55</v>
      </c>
      <c r="C1154" s="27" t="n">
        <v>39052</v>
      </c>
      <c r="D1154" s="28"/>
      <c r="E1154" s="28" t="n">
        <v>96</v>
      </c>
      <c r="F1154" s="29" t="n">
        <f aca="false">IF(AND(ISNUMBER(E1154),D1154&gt;0),E1154/D1154,IF($B1154=$B1153,IF(F1153=0,1,F1153),1))</f>
        <v>3.43283582089552</v>
      </c>
      <c r="G1154" s="30"/>
      <c r="H1154" s="28"/>
      <c r="I1154" s="28" t="n">
        <v>4750</v>
      </c>
      <c r="J1154" s="29" t="n">
        <f aca="false">IF(AND(ISNUMBER(I1154),H1154&gt;0),I1154/H1154,IF($B1154=$B1153,IF(J1153=0,1,J1153),1))</f>
        <v>1.96968830426079</v>
      </c>
      <c r="K1154" s="30"/>
      <c r="L1154" s="28"/>
      <c r="M1154" s="28" t="n">
        <v>0</v>
      </c>
      <c r="N1154" s="29" t="n">
        <f aca="false">IF(AND(ISNUMBER(M1154),L1154&gt;0),M1154/L1154,IF($B1154=$B1153,IF(N1153=0,1,N1153),1))</f>
        <v>1.9047619047619</v>
      </c>
      <c r="O1154" s="30"/>
      <c r="P1154" s="28"/>
      <c r="Q1154" s="28" t="n">
        <v>96</v>
      </c>
      <c r="R1154" s="29" t="n">
        <f aca="false">IF(AND(ISNUMBER(Q1154),P1154&gt;0),Q1154/P1154,IF($B1154=$B1153,IF(R1153=0,1,R1153),1))</f>
        <v>3.33333333333333</v>
      </c>
      <c r="S1154" s="30"/>
      <c r="T1154" s="31" t="n">
        <f aca="false">DAY(EOMONTH(C1154,0))</f>
        <v>31</v>
      </c>
    </row>
    <row r="1155" customFormat="false" ht="15" hidden="false" customHeight="false" outlineLevel="0" collapsed="false">
      <c r="A1155" s="26" t="s">
        <v>89</v>
      </c>
      <c r="B1155" s="26" t="s">
        <v>55</v>
      </c>
      <c r="C1155" s="27" t="n">
        <v>39114</v>
      </c>
      <c r="D1155" s="28" t="n">
        <v>27.2</v>
      </c>
      <c r="E1155" s="28" t="n">
        <v>84</v>
      </c>
      <c r="F1155" s="29" t="n">
        <f aca="false">IF(AND(ISNUMBER(E1155),D1155&gt;0),E1155/D1155,IF($B1155=$B1154,IF(F1154=0,1,F1154),1))</f>
        <v>3.08823529411765</v>
      </c>
      <c r="G1155" s="30" t="n">
        <f aca="false">IF(AND(ISNUMBER(E1155),D1155&gt;0),E1155,D1155*F1155)</f>
        <v>84</v>
      </c>
      <c r="H1155" s="28" t="n">
        <v>2762</v>
      </c>
      <c r="I1155" s="28" t="n">
        <v>5769</v>
      </c>
      <c r="J1155" s="29" t="n">
        <f aca="false">IF(AND(ISNUMBER(I1155),H1155&gt;0),I1155/H1155,IF($B1155=$B1154,IF(J1154=0,1,J1154),1))</f>
        <v>2.0887038377987</v>
      </c>
      <c r="K1155" s="30" t="n">
        <f aca="false">IF(AND(ISNUMBER(I1155),H1155&gt;0),I1155,H1155*J1155)</f>
        <v>5769</v>
      </c>
      <c r="L1155" s="28" t="n">
        <v>0</v>
      </c>
      <c r="M1155" s="28" t="n">
        <v>0</v>
      </c>
      <c r="N1155" s="29" t="n">
        <f aca="false">IF(AND(ISNUMBER(M1155),L1155&gt;0),M1155/L1155,IF($B1155=$B1154,IF(N1154=0,1,N1154),1))</f>
        <v>1.9047619047619</v>
      </c>
      <c r="O1155" s="30" t="n">
        <f aca="false">IF(AND(ISNUMBER(M1155),L1155&gt;0),M1155,L1155*N1155)</f>
        <v>0</v>
      </c>
      <c r="P1155" s="28" t="n">
        <v>27.2</v>
      </c>
      <c r="Q1155" s="28" t="n">
        <v>84</v>
      </c>
      <c r="R1155" s="29" t="n">
        <f aca="false">IF(AND(ISNUMBER(Q1155),P1155&gt;0),Q1155/P1155,IF($B1155=$B1154,IF(R1154=0,1,R1154),1))</f>
        <v>3.08823529411765</v>
      </c>
      <c r="S1155" s="30" t="n">
        <f aca="false">IF(AND(ISNUMBER(Q1155),P1155&gt;0),Q1155,P1155*R1155)</f>
        <v>84</v>
      </c>
      <c r="T1155" s="31" t="n">
        <f aca="false">DAY(EOMONTH(C1155,0))</f>
        <v>28</v>
      </c>
    </row>
    <row r="1156" customFormat="false" ht="15" hidden="false" customHeight="false" outlineLevel="0" collapsed="false">
      <c r="A1156" s="26" t="s">
        <v>89</v>
      </c>
      <c r="B1156" s="26" t="s">
        <v>55</v>
      </c>
      <c r="C1156" s="27" t="n">
        <v>39142</v>
      </c>
      <c r="D1156" s="28" t="n">
        <v>13.8</v>
      </c>
      <c r="E1156" s="28" t="n">
        <v>60</v>
      </c>
      <c r="F1156" s="29" t="n">
        <f aca="false">IF(AND(ISNUMBER(E1156),D1156&gt;0),E1156/D1156,IF($B1156=$B1155,IF(F1155=0,1,F1155),1))</f>
        <v>4.34782608695652</v>
      </c>
      <c r="G1156" s="30" t="n">
        <f aca="false">IF(AND(ISNUMBER(E1156),D1156&gt;0),E1156,D1156*F1156)</f>
        <v>60</v>
      </c>
      <c r="H1156" s="28" t="n">
        <v>2810</v>
      </c>
      <c r="I1156" s="28" t="n">
        <v>7063</v>
      </c>
      <c r="J1156" s="29" t="n">
        <f aca="false">IF(AND(ISNUMBER(I1156),H1156&gt;0),I1156/H1156,IF($B1156=$B1155,IF(J1155=0,1,J1155),1))</f>
        <v>2.5135231316726</v>
      </c>
      <c r="K1156" s="30" t="n">
        <f aca="false">IF(AND(ISNUMBER(I1156),H1156&gt;0),I1156,H1156*J1156)</f>
        <v>7063</v>
      </c>
      <c r="L1156" s="28" t="n">
        <v>0</v>
      </c>
      <c r="M1156" s="28" t="n">
        <v>0</v>
      </c>
      <c r="N1156" s="29" t="n">
        <f aca="false">IF(AND(ISNUMBER(M1156),L1156&gt;0),M1156/L1156,IF($B1156=$B1155,IF(N1155=0,1,N1155),1))</f>
        <v>1.9047619047619</v>
      </c>
      <c r="O1156" s="30" t="n">
        <f aca="false">IF(AND(ISNUMBER(M1156),L1156&gt;0),M1156,L1156*N1156)</f>
        <v>0</v>
      </c>
      <c r="P1156" s="28" t="n">
        <v>13.8</v>
      </c>
      <c r="Q1156" s="28" t="n">
        <v>60</v>
      </c>
      <c r="R1156" s="29" t="n">
        <f aca="false">IF(AND(ISNUMBER(Q1156),P1156&gt;0),Q1156/P1156,IF($B1156=$B1155,IF(R1155=0,1,R1155),1))</f>
        <v>4.34782608695652</v>
      </c>
      <c r="S1156" s="30" t="n">
        <f aca="false">IF(AND(ISNUMBER(Q1156),P1156&gt;0),Q1156,P1156*R1156)</f>
        <v>60</v>
      </c>
      <c r="T1156" s="31" t="n">
        <f aca="false">DAY(EOMONTH(C1156,0))</f>
        <v>31</v>
      </c>
    </row>
    <row r="1157" customFormat="false" ht="15" hidden="false" customHeight="false" outlineLevel="0" collapsed="false">
      <c r="A1157" s="26" t="s">
        <v>89</v>
      </c>
      <c r="B1157" s="26" t="s">
        <v>55</v>
      </c>
      <c r="C1157" s="27" t="n">
        <v>39173</v>
      </c>
      <c r="D1157" s="28" t="n">
        <v>22.5</v>
      </c>
      <c r="E1157" s="28" t="n">
        <v>56</v>
      </c>
      <c r="F1157" s="29" t="n">
        <f aca="false">IF(AND(ISNUMBER(E1157),D1157&gt;0),E1157/D1157,IF($B1157=$B1156,IF(F1156=0,1,F1156),1))</f>
        <v>2.48888888888889</v>
      </c>
      <c r="G1157" s="30" t="n">
        <f aca="false">IF(AND(ISNUMBER(E1157),D1157&gt;0),E1157,D1157*F1157)</f>
        <v>56</v>
      </c>
      <c r="H1157" s="28" t="n">
        <v>3788</v>
      </c>
      <c r="I1157" s="28" t="n">
        <v>7078</v>
      </c>
      <c r="J1157" s="29" t="n">
        <f aca="false">IF(AND(ISNUMBER(I1157),H1157&gt;0),I1157/H1157,IF($B1157=$B1156,IF(J1156=0,1,J1156),1))</f>
        <v>1.86853220696938</v>
      </c>
      <c r="K1157" s="30" t="n">
        <f aca="false">IF(AND(ISNUMBER(I1157),H1157&gt;0),I1157,H1157*J1157)</f>
        <v>7078</v>
      </c>
      <c r="L1157" s="28" t="n">
        <v>0</v>
      </c>
      <c r="M1157" s="28" t="n">
        <v>0</v>
      </c>
      <c r="N1157" s="29" t="n">
        <f aca="false">IF(AND(ISNUMBER(M1157),L1157&gt;0),M1157/L1157,IF($B1157=$B1156,IF(N1156=0,1,N1156),1))</f>
        <v>1.9047619047619</v>
      </c>
      <c r="O1157" s="30" t="n">
        <f aca="false">IF(AND(ISNUMBER(M1157),L1157&gt;0),M1157,L1157*N1157)</f>
        <v>0</v>
      </c>
      <c r="P1157" s="28" t="n">
        <v>22.5</v>
      </c>
      <c r="Q1157" s="28" t="n">
        <v>56</v>
      </c>
      <c r="R1157" s="29" t="n">
        <f aca="false">IF(AND(ISNUMBER(Q1157),P1157&gt;0),Q1157/P1157,IF($B1157=$B1156,IF(R1156=0,1,R1156),1))</f>
        <v>2.48888888888889</v>
      </c>
      <c r="S1157" s="30" t="n">
        <f aca="false">IF(AND(ISNUMBER(Q1157),P1157&gt;0),Q1157,P1157*R1157)</f>
        <v>56</v>
      </c>
      <c r="T1157" s="31" t="n">
        <f aca="false">DAY(EOMONTH(C1157,0))</f>
        <v>30</v>
      </c>
    </row>
    <row r="1158" customFormat="false" ht="15" hidden="false" customHeight="false" outlineLevel="0" collapsed="false">
      <c r="A1158" s="26" t="s">
        <v>89</v>
      </c>
      <c r="B1158" s="26" t="s">
        <v>55</v>
      </c>
      <c r="C1158" s="27" t="n">
        <v>39203</v>
      </c>
      <c r="D1158" s="28" t="n">
        <v>21.1</v>
      </c>
      <c r="E1158" s="28" t="n">
        <v>69</v>
      </c>
      <c r="F1158" s="29" t="n">
        <f aca="false">IF(AND(ISNUMBER(E1158),D1158&gt;0),E1158/D1158,IF($B1158=$B1157,IF(F1157=0,1,F1157),1))</f>
        <v>3.27014218009479</v>
      </c>
      <c r="G1158" s="30" t="n">
        <f aca="false">IF(AND(ISNUMBER(E1158),D1158&gt;0),E1158,D1158*F1158)</f>
        <v>69</v>
      </c>
      <c r="H1158" s="28" t="n">
        <v>1990</v>
      </c>
      <c r="I1158" s="28" t="n">
        <v>6336.5</v>
      </c>
      <c r="J1158" s="29" t="n">
        <f aca="false">IF(AND(ISNUMBER(I1158),H1158&gt;0),I1158/H1158,IF($B1158=$B1157,IF(J1157=0,1,J1157),1))</f>
        <v>3.18417085427136</v>
      </c>
      <c r="K1158" s="30" t="n">
        <f aca="false">IF(AND(ISNUMBER(I1158),H1158&gt;0),I1158,H1158*J1158)</f>
        <v>6336.5</v>
      </c>
      <c r="L1158" s="28" t="n">
        <v>0</v>
      </c>
      <c r="M1158" s="28" t="n">
        <v>0</v>
      </c>
      <c r="N1158" s="29" t="n">
        <f aca="false">IF(AND(ISNUMBER(M1158),L1158&gt;0),M1158/L1158,IF($B1158=$B1157,IF(N1157=0,1,N1157),1))</f>
        <v>1.9047619047619</v>
      </c>
      <c r="O1158" s="30" t="n">
        <f aca="false">IF(AND(ISNUMBER(M1158),L1158&gt;0),M1158,L1158*N1158)</f>
        <v>0</v>
      </c>
      <c r="P1158" s="28" t="n">
        <v>21.1</v>
      </c>
      <c r="Q1158" s="28" t="n">
        <v>69</v>
      </c>
      <c r="R1158" s="29" t="n">
        <f aca="false">IF(AND(ISNUMBER(Q1158),P1158&gt;0),Q1158/P1158,IF($B1158=$B1157,IF(R1157=0,1,R1157),1))</f>
        <v>3.27014218009479</v>
      </c>
      <c r="S1158" s="30" t="n">
        <f aca="false">IF(AND(ISNUMBER(Q1158),P1158&gt;0),Q1158,P1158*R1158)</f>
        <v>69</v>
      </c>
      <c r="T1158" s="31" t="n">
        <f aca="false">DAY(EOMONTH(C1158,0))</f>
        <v>31</v>
      </c>
    </row>
    <row r="1159" customFormat="false" ht="15" hidden="false" customHeight="false" outlineLevel="0" collapsed="false">
      <c r="A1159" s="26" t="s">
        <v>89</v>
      </c>
      <c r="B1159" s="26" t="s">
        <v>55</v>
      </c>
      <c r="C1159" s="27" t="n">
        <v>39234</v>
      </c>
      <c r="D1159" s="28" t="n">
        <v>26.7</v>
      </c>
      <c r="E1159" s="28" t="n">
        <v>73.3333333333333</v>
      </c>
      <c r="F1159" s="29" t="n">
        <f aca="false">IF(AND(ISNUMBER(E1159),D1159&gt;0),E1159/D1159,IF($B1159=$B1158,IF(F1158=0,1,F1158),1))</f>
        <v>2.74656679151061</v>
      </c>
      <c r="G1159" s="30" t="n">
        <f aca="false">IF(AND(ISNUMBER(E1159),D1159&gt;0),E1159,D1159*F1159)</f>
        <v>73.3333333333333</v>
      </c>
      <c r="H1159" s="28" t="n">
        <v>1912</v>
      </c>
      <c r="I1159" s="28" t="n">
        <v>4829.66666666667</v>
      </c>
      <c r="J1159" s="29" t="n">
        <f aca="false">IF(AND(ISNUMBER(I1159),H1159&gt;0),I1159/H1159,IF($B1159=$B1158,IF(J1158=0,1,J1158),1))</f>
        <v>2.52597629009763</v>
      </c>
      <c r="K1159" s="30" t="n">
        <f aca="false">IF(AND(ISNUMBER(I1159),H1159&gt;0),I1159,H1159*J1159)</f>
        <v>4829.66666666667</v>
      </c>
      <c r="L1159" s="28" t="n">
        <v>0</v>
      </c>
      <c r="M1159" s="28" t="n">
        <v>0</v>
      </c>
      <c r="N1159" s="29" t="n">
        <f aca="false">IF(AND(ISNUMBER(M1159),L1159&gt;0),M1159/L1159,IF($B1159=$B1158,IF(N1158=0,1,N1158),1))</f>
        <v>1.9047619047619</v>
      </c>
      <c r="O1159" s="30" t="n">
        <f aca="false">IF(AND(ISNUMBER(M1159),L1159&gt;0),M1159,L1159*N1159)</f>
        <v>0</v>
      </c>
      <c r="P1159" s="28" t="n">
        <v>26.7</v>
      </c>
      <c r="Q1159" s="28" t="n">
        <v>73.3333333333333</v>
      </c>
      <c r="R1159" s="29" t="n">
        <f aca="false">IF(AND(ISNUMBER(Q1159),P1159&gt;0),Q1159/P1159,IF($B1159=$B1158,IF(R1158=0,1,R1158),1))</f>
        <v>2.74656679151061</v>
      </c>
      <c r="S1159" s="30" t="n">
        <f aca="false">IF(AND(ISNUMBER(Q1159),P1159&gt;0),Q1159,P1159*R1159)</f>
        <v>73.3333333333333</v>
      </c>
      <c r="T1159" s="31" t="n">
        <f aca="false">DAY(EOMONTH(C1159,0))</f>
        <v>30</v>
      </c>
    </row>
    <row r="1160" customFormat="false" ht="15" hidden="false" customHeight="false" outlineLevel="0" collapsed="false">
      <c r="A1160" s="26" t="s">
        <v>89</v>
      </c>
      <c r="B1160" s="26" t="s">
        <v>55</v>
      </c>
      <c r="C1160" s="27" t="n">
        <v>39264</v>
      </c>
      <c r="D1160" s="28" t="n">
        <v>27.2</v>
      </c>
      <c r="E1160" s="28" t="n">
        <v>72</v>
      </c>
      <c r="F1160" s="29" t="n">
        <f aca="false">IF(AND(ISNUMBER(E1160),D1160&gt;0),E1160/D1160,IF($B1160=$B1159,IF(F1159=0,1,F1159),1))</f>
        <v>2.64705882352941</v>
      </c>
      <c r="G1160" s="30" t="n">
        <f aca="false">IF(AND(ISNUMBER(E1160),D1160&gt;0),E1160,D1160*F1160)</f>
        <v>72</v>
      </c>
      <c r="H1160" s="28" t="n">
        <v>4733</v>
      </c>
      <c r="I1160" s="28" t="n">
        <v>5259</v>
      </c>
      <c r="J1160" s="29" t="n">
        <f aca="false">IF(AND(ISNUMBER(I1160),H1160&gt;0),I1160/H1160,IF($B1160=$B1159,IF(J1159=0,1,J1159),1))</f>
        <v>1.11113458694274</v>
      </c>
      <c r="K1160" s="30" t="n">
        <f aca="false">IF(AND(ISNUMBER(I1160),H1160&gt;0),I1160,H1160*J1160)</f>
        <v>5259</v>
      </c>
      <c r="L1160" s="28" t="n">
        <v>0</v>
      </c>
      <c r="M1160" s="28" t="n">
        <v>0</v>
      </c>
      <c r="N1160" s="29" t="n">
        <f aca="false">IF(AND(ISNUMBER(M1160),L1160&gt;0),M1160/L1160,IF($B1160=$B1159,IF(N1159=0,1,N1159),1))</f>
        <v>1.9047619047619</v>
      </c>
      <c r="O1160" s="30" t="n">
        <f aca="false">IF(AND(ISNUMBER(M1160),L1160&gt;0),M1160,L1160*N1160)</f>
        <v>0</v>
      </c>
      <c r="P1160" s="28" t="n">
        <v>27.2</v>
      </c>
      <c r="Q1160" s="28" t="n">
        <v>72</v>
      </c>
      <c r="R1160" s="29" t="n">
        <f aca="false">IF(AND(ISNUMBER(Q1160),P1160&gt;0),Q1160/P1160,IF($B1160=$B1159,IF(R1159=0,1,R1159),1))</f>
        <v>2.64705882352941</v>
      </c>
      <c r="S1160" s="30" t="n">
        <f aca="false">IF(AND(ISNUMBER(Q1160),P1160&gt;0),Q1160,P1160*R1160)</f>
        <v>72</v>
      </c>
      <c r="T1160" s="31" t="n">
        <f aca="false">DAY(EOMONTH(C1160,0))</f>
        <v>31</v>
      </c>
    </row>
    <row r="1161" customFormat="false" ht="15" hidden="false" customHeight="false" outlineLevel="0" collapsed="false">
      <c r="A1161" s="26" t="s">
        <v>89</v>
      </c>
      <c r="B1161" s="26" t="s">
        <v>55</v>
      </c>
      <c r="C1161" s="27" t="n">
        <v>39295</v>
      </c>
      <c r="D1161" s="28" t="n">
        <v>50.2</v>
      </c>
      <c r="E1161" s="28" t="n">
        <v>80</v>
      </c>
      <c r="F1161" s="29" t="n">
        <f aca="false">IF(AND(ISNUMBER(E1161),D1161&gt;0),E1161/D1161,IF($B1161=$B1160,IF(F1160=0,1,F1160),1))</f>
        <v>1.59362549800797</v>
      </c>
      <c r="G1161" s="30" t="n">
        <f aca="false">IF(AND(ISNUMBER(E1161),D1161&gt;0),E1161,D1161*F1161)</f>
        <v>80</v>
      </c>
      <c r="H1161" s="28" t="n">
        <v>3904</v>
      </c>
      <c r="I1161" s="28" t="n">
        <v>6003</v>
      </c>
      <c r="J1161" s="29" t="n">
        <f aca="false">IF(AND(ISNUMBER(I1161),H1161&gt;0),I1161/H1161,IF($B1161=$B1160,IF(J1160=0,1,J1160),1))</f>
        <v>1.53765368852459</v>
      </c>
      <c r="K1161" s="30" t="n">
        <f aca="false">IF(AND(ISNUMBER(I1161),H1161&gt;0),I1161,H1161*J1161)</f>
        <v>6003</v>
      </c>
      <c r="L1161" s="28" t="n">
        <v>0</v>
      </c>
      <c r="M1161" s="28" t="n">
        <v>0</v>
      </c>
      <c r="N1161" s="29" t="n">
        <f aca="false">IF(AND(ISNUMBER(M1161),L1161&gt;0),M1161/L1161,IF($B1161=$B1160,IF(N1160=0,1,N1160),1))</f>
        <v>1.9047619047619</v>
      </c>
      <c r="O1161" s="30" t="n">
        <f aca="false">IF(AND(ISNUMBER(M1161),L1161&gt;0),M1161,L1161*N1161)</f>
        <v>0</v>
      </c>
      <c r="P1161" s="28" t="n">
        <v>50.2</v>
      </c>
      <c r="Q1161" s="28" t="n">
        <v>80</v>
      </c>
      <c r="R1161" s="29" t="n">
        <f aca="false">IF(AND(ISNUMBER(Q1161),P1161&gt;0),Q1161/P1161,IF($B1161=$B1160,IF(R1160=0,1,R1160),1))</f>
        <v>1.59362549800797</v>
      </c>
      <c r="S1161" s="30" t="n">
        <f aca="false">IF(AND(ISNUMBER(Q1161),P1161&gt;0),Q1161,P1161*R1161)</f>
        <v>80</v>
      </c>
      <c r="T1161" s="31" t="n">
        <f aca="false">DAY(EOMONTH(C1161,0))</f>
        <v>31</v>
      </c>
    </row>
    <row r="1162" customFormat="false" ht="15" hidden="false" customHeight="false" outlineLevel="0" collapsed="false">
      <c r="A1162" s="26" t="s">
        <v>89</v>
      </c>
      <c r="B1162" s="26" t="s">
        <v>55</v>
      </c>
      <c r="C1162" s="27" t="n">
        <v>39326</v>
      </c>
      <c r="D1162" s="28" t="n">
        <v>28.7</v>
      </c>
      <c r="E1162" s="28"/>
      <c r="F1162" s="29" t="n">
        <f aca="false">IF(AND(ISNUMBER(E1162),D1162&gt;0),E1162/D1162,IF($B1162=$B1161,IF(F1161=0,1,F1161),1))</f>
        <v>1.59362549800797</v>
      </c>
      <c r="G1162" s="30" t="n">
        <f aca="false">IF(AND(ISNUMBER(E1162),D1162&gt;0),E1162,D1162*F1162)</f>
        <v>45.7370517928287</v>
      </c>
      <c r="H1162" s="28" t="n">
        <v>4945</v>
      </c>
      <c r="I1162" s="28"/>
      <c r="J1162" s="29" t="n">
        <f aca="false">IF(AND(ISNUMBER(I1162),H1162&gt;0),I1162/H1162,IF($B1162=$B1161,IF(J1161=0,1,J1161),1))</f>
        <v>1.53765368852459</v>
      </c>
      <c r="K1162" s="30" t="n">
        <f aca="false">IF(AND(ISNUMBER(I1162),H1162&gt;0),I1162,H1162*J1162)</f>
        <v>7603.6974897541</v>
      </c>
      <c r="L1162" s="28" t="n">
        <v>0</v>
      </c>
      <c r="M1162" s="28"/>
      <c r="N1162" s="29" t="n">
        <f aca="false">IF(AND(ISNUMBER(M1162),L1162&gt;0),M1162/L1162,IF($B1162=$B1161,IF(N1161=0,1,N1161),1))</f>
        <v>1.9047619047619</v>
      </c>
      <c r="O1162" s="30" t="n">
        <f aca="false">IF(AND(ISNUMBER(M1162),L1162&gt;0),M1162,L1162*N1162)</f>
        <v>0</v>
      </c>
      <c r="P1162" s="28" t="n">
        <v>28.7</v>
      </c>
      <c r="Q1162" s="28"/>
      <c r="R1162" s="29" t="n">
        <f aca="false">IF(AND(ISNUMBER(Q1162),P1162&gt;0),Q1162/P1162,IF($B1162=$B1161,IF(R1161=0,1,R1161),1))</f>
        <v>1.59362549800797</v>
      </c>
      <c r="S1162" s="30" t="n">
        <f aca="false">IF(AND(ISNUMBER(Q1162),P1162&gt;0),Q1162,P1162*R1162)</f>
        <v>45.7370517928287</v>
      </c>
      <c r="T1162" s="31" t="n">
        <f aca="false">DAY(EOMONTH(C1162,0))</f>
        <v>30</v>
      </c>
    </row>
    <row r="1163" customFormat="false" ht="15" hidden="false" customHeight="false" outlineLevel="0" collapsed="false">
      <c r="A1163" s="26" t="s">
        <v>89</v>
      </c>
      <c r="B1163" s="26" t="s">
        <v>55</v>
      </c>
      <c r="C1163" s="27" t="n">
        <v>39356</v>
      </c>
      <c r="D1163" s="28" t="n">
        <v>0</v>
      </c>
      <c r="E1163" s="28"/>
      <c r="F1163" s="29" t="n">
        <f aca="false">IF(AND(ISNUMBER(E1163),D1163&gt;0),E1163/D1163,IF($B1163=$B1162,IF(F1162=0,1,F1162),1))</f>
        <v>1.59362549800797</v>
      </c>
      <c r="G1163" s="30" t="n">
        <f aca="false">IF(AND(ISNUMBER(E1163),D1163&gt;0),E1163,D1163*F1163)</f>
        <v>0</v>
      </c>
      <c r="H1163" s="28" t="n">
        <v>0</v>
      </c>
      <c r="I1163" s="28"/>
      <c r="J1163" s="29" t="n">
        <f aca="false">IF(AND(ISNUMBER(I1163),H1163&gt;0),I1163/H1163,IF($B1163=$B1162,IF(J1162=0,1,J1162),1))</f>
        <v>1.53765368852459</v>
      </c>
      <c r="K1163" s="30" t="n">
        <f aca="false">IF(AND(ISNUMBER(I1163),H1163&gt;0),I1163,H1163*J1163)</f>
        <v>0</v>
      </c>
      <c r="L1163" s="28" t="n">
        <v>0</v>
      </c>
      <c r="M1163" s="28"/>
      <c r="N1163" s="29" t="n">
        <f aca="false">IF(AND(ISNUMBER(M1163),L1163&gt;0),M1163/L1163,IF($B1163=$B1162,IF(N1162=0,1,N1162),1))</f>
        <v>1.9047619047619</v>
      </c>
      <c r="O1163" s="30" t="n">
        <f aca="false">IF(AND(ISNUMBER(M1163),L1163&gt;0),M1163,L1163*N1163)</f>
        <v>0</v>
      </c>
      <c r="P1163" s="28" t="n">
        <v>0</v>
      </c>
      <c r="Q1163" s="28"/>
      <c r="R1163" s="29" t="n">
        <f aca="false">IF(AND(ISNUMBER(Q1163),P1163&gt;0),Q1163/P1163,IF($B1163=$B1162,IF(R1162=0,1,R1162),1))</f>
        <v>1.59362549800797</v>
      </c>
      <c r="S1163" s="30" t="n">
        <f aca="false">IF(AND(ISNUMBER(Q1163),P1163&gt;0),Q1163,P1163*R1163)</f>
        <v>0</v>
      </c>
      <c r="T1163" s="31" t="n">
        <f aca="false">DAY(EOMONTH(C1163,0))</f>
        <v>31</v>
      </c>
    </row>
    <row r="1164" customFormat="false" ht="15" hidden="false" customHeight="false" outlineLevel="0" collapsed="false">
      <c r="A1164" s="26" t="s">
        <v>89</v>
      </c>
      <c r="B1164" s="26" t="s">
        <v>55</v>
      </c>
      <c r="C1164" s="27" t="n">
        <v>39387</v>
      </c>
      <c r="D1164" s="28" t="n">
        <v>12.7</v>
      </c>
      <c r="E1164" s="28" t="n">
        <v>78</v>
      </c>
      <c r="F1164" s="29" t="n">
        <f aca="false">IF(AND(ISNUMBER(E1164),D1164&gt;0),E1164/D1164,IF($B1164=$B1163,IF(F1163=0,1,F1163),1))</f>
        <v>6.14173228346457</v>
      </c>
      <c r="G1164" s="30" t="n">
        <f aca="false">IF(AND(ISNUMBER(E1164),D1164&gt;0),E1164,D1164*F1164)</f>
        <v>78</v>
      </c>
      <c r="H1164" s="28" t="n">
        <v>3809</v>
      </c>
      <c r="I1164" s="28" t="n">
        <v>6036</v>
      </c>
      <c r="J1164" s="29" t="n">
        <f aca="false">IF(AND(ISNUMBER(I1164),H1164&gt;0),I1164/H1164,IF($B1164=$B1163,IF(J1163=0,1,J1163),1))</f>
        <v>1.58466789183513</v>
      </c>
      <c r="K1164" s="30" t="n">
        <f aca="false">IF(AND(ISNUMBER(I1164),H1164&gt;0),I1164,H1164*J1164)</f>
        <v>6036</v>
      </c>
      <c r="L1164" s="28" t="n">
        <v>0</v>
      </c>
      <c r="M1164" s="28" t="n">
        <v>0</v>
      </c>
      <c r="N1164" s="29" t="n">
        <f aca="false">IF(AND(ISNUMBER(M1164),L1164&gt;0),M1164/L1164,IF($B1164=$B1163,IF(N1163=0,1,N1163),1))</f>
        <v>1.9047619047619</v>
      </c>
      <c r="O1164" s="30" t="n">
        <f aca="false">IF(AND(ISNUMBER(M1164),L1164&gt;0),M1164,L1164*N1164)</f>
        <v>0</v>
      </c>
      <c r="P1164" s="28" t="n">
        <v>12.7</v>
      </c>
      <c r="Q1164" s="28" t="n">
        <v>78</v>
      </c>
      <c r="R1164" s="29" t="n">
        <f aca="false">IF(AND(ISNUMBER(Q1164),P1164&gt;0),Q1164/P1164,IF($B1164=$B1163,IF(R1163=0,1,R1163),1))</f>
        <v>6.14173228346457</v>
      </c>
      <c r="S1164" s="30" t="n">
        <f aca="false">IF(AND(ISNUMBER(Q1164),P1164&gt;0),Q1164,P1164*R1164)</f>
        <v>78</v>
      </c>
      <c r="T1164" s="31" t="n">
        <f aca="false">DAY(EOMONTH(C1164,0))</f>
        <v>30</v>
      </c>
    </row>
    <row r="1165" customFormat="false" ht="15" hidden="false" customHeight="false" outlineLevel="0" collapsed="false">
      <c r="A1165" s="26" t="s">
        <v>89</v>
      </c>
      <c r="B1165" s="26" t="s">
        <v>55</v>
      </c>
      <c r="C1165" s="27" t="n">
        <v>39417</v>
      </c>
      <c r="D1165" s="28" t="n">
        <v>0</v>
      </c>
      <c r="E1165" s="28"/>
      <c r="F1165" s="29" t="n">
        <f aca="false">IF(AND(ISNUMBER(E1165),D1165&gt;0),E1165/D1165,IF($B1165=$B1164,IF(F1164=0,1,F1164),1))</f>
        <v>6.14173228346457</v>
      </c>
      <c r="G1165" s="30" t="n">
        <f aca="false">IF(AND(ISNUMBER(E1165),D1165&gt;0),E1165,D1165*F1165)</f>
        <v>0</v>
      </c>
      <c r="H1165" s="28" t="n">
        <v>0</v>
      </c>
      <c r="I1165" s="28"/>
      <c r="J1165" s="29" t="n">
        <f aca="false">IF(AND(ISNUMBER(I1165),H1165&gt;0),I1165/H1165,IF($B1165=$B1164,IF(J1164=0,1,J1164),1))</f>
        <v>1.58466789183513</v>
      </c>
      <c r="K1165" s="30" t="n">
        <f aca="false">IF(AND(ISNUMBER(I1165),H1165&gt;0),I1165,H1165*J1165)</f>
        <v>0</v>
      </c>
      <c r="L1165" s="28" t="n">
        <v>0</v>
      </c>
      <c r="M1165" s="28"/>
      <c r="N1165" s="29" t="n">
        <f aca="false">IF(AND(ISNUMBER(M1165),L1165&gt;0),M1165/L1165,IF($B1165=$B1164,IF(N1164=0,1,N1164),1))</f>
        <v>1.9047619047619</v>
      </c>
      <c r="O1165" s="30" t="n">
        <f aca="false">IF(AND(ISNUMBER(M1165),L1165&gt;0),M1165,L1165*N1165)</f>
        <v>0</v>
      </c>
      <c r="P1165" s="28" t="n">
        <v>0</v>
      </c>
      <c r="Q1165" s="28"/>
      <c r="R1165" s="29" t="n">
        <f aca="false">IF(AND(ISNUMBER(Q1165),P1165&gt;0),Q1165/P1165,IF($B1165=$B1164,IF(R1164=0,1,R1164),1))</f>
        <v>6.14173228346457</v>
      </c>
      <c r="S1165" s="30" t="n">
        <f aca="false">IF(AND(ISNUMBER(Q1165),P1165&gt;0),Q1165,P1165*R1165)</f>
        <v>0</v>
      </c>
      <c r="T1165" s="31" t="n">
        <f aca="false">DAY(EOMONTH(C1165,0))</f>
        <v>31</v>
      </c>
    </row>
    <row r="1166" customFormat="false" ht="15" hidden="false" customHeight="false" outlineLevel="0" collapsed="false">
      <c r="A1166" s="26" t="s">
        <v>89</v>
      </c>
      <c r="B1166" s="26" t="s">
        <v>55</v>
      </c>
      <c r="C1166" s="27" t="n">
        <v>39448</v>
      </c>
      <c r="D1166" s="28" t="n">
        <v>0</v>
      </c>
      <c r="E1166" s="28"/>
      <c r="F1166" s="29" t="n">
        <f aca="false">IF(AND(ISNUMBER(E1166),D1166&gt;0),E1166/D1166,IF($B1166=$B1165,IF(F1165=0,1,F1165),1))</f>
        <v>6.14173228346457</v>
      </c>
      <c r="G1166" s="30" t="n">
        <f aca="false">IF(AND(ISNUMBER(E1166),D1166&gt;0),E1166,D1166*F1166)</f>
        <v>0</v>
      </c>
      <c r="H1166" s="28" t="n">
        <v>0</v>
      </c>
      <c r="I1166" s="28"/>
      <c r="J1166" s="29" t="n">
        <f aca="false">IF(AND(ISNUMBER(I1166),H1166&gt;0),I1166/H1166,IF($B1166=$B1165,IF(J1165=0,1,J1165),1))</f>
        <v>1.58466789183513</v>
      </c>
      <c r="K1166" s="30" t="n">
        <f aca="false">IF(AND(ISNUMBER(I1166),H1166&gt;0),I1166,H1166*J1166)</f>
        <v>0</v>
      </c>
      <c r="L1166" s="28" t="n">
        <v>0</v>
      </c>
      <c r="M1166" s="28"/>
      <c r="N1166" s="29" t="n">
        <f aca="false">IF(AND(ISNUMBER(M1166),L1166&gt;0),M1166/L1166,IF($B1166=$B1165,IF(N1165=0,1,N1165),1))</f>
        <v>1.9047619047619</v>
      </c>
      <c r="O1166" s="30" t="n">
        <f aca="false">IF(AND(ISNUMBER(M1166),L1166&gt;0),M1166,L1166*N1166)</f>
        <v>0</v>
      </c>
      <c r="P1166" s="28" t="n">
        <v>0</v>
      </c>
      <c r="Q1166" s="28"/>
      <c r="R1166" s="29" t="n">
        <f aca="false">IF(AND(ISNUMBER(Q1166),P1166&gt;0),Q1166/P1166,IF($B1166=$B1165,IF(R1165=0,1,R1165),1))</f>
        <v>6.14173228346457</v>
      </c>
      <c r="S1166" s="30" t="n">
        <f aca="false">IF(AND(ISNUMBER(Q1166),P1166&gt;0),Q1166,P1166*R1166)</f>
        <v>0</v>
      </c>
      <c r="T1166" s="31" t="n">
        <f aca="false">DAY(EOMONTH(C1166,0))</f>
        <v>31</v>
      </c>
    </row>
    <row r="1167" customFormat="false" ht="15" hidden="false" customHeight="false" outlineLevel="0" collapsed="false">
      <c r="A1167" s="26" t="s">
        <v>89</v>
      </c>
      <c r="B1167" s="26" t="s">
        <v>55</v>
      </c>
      <c r="C1167" s="27" t="n">
        <v>39479</v>
      </c>
      <c r="D1167" s="28" t="n">
        <v>0</v>
      </c>
      <c r="E1167" s="28"/>
      <c r="F1167" s="29" t="n">
        <f aca="false">IF(AND(ISNUMBER(E1167),D1167&gt;0),E1167/D1167,IF($B1167=$B1166,IF(F1166=0,1,F1166),1))</f>
        <v>6.14173228346457</v>
      </c>
      <c r="G1167" s="30" t="n">
        <f aca="false">IF(AND(ISNUMBER(E1167),D1167&gt;0),E1167,D1167*F1167)</f>
        <v>0</v>
      </c>
      <c r="H1167" s="28" t="n">
        <v>0</v>
      </c>
      <c r="I1167" s="28"/>
      <c r="J1167" s="29" t="n">
        <f aca="false">IF(AND(ISNUMBER(I1167),H1167&gt;0),I1167/H1167,IF($B1167=$B1166,IF(J1166=0,1,J1166),1))</f>
        <v>1.58466789183513</v>
      </c>
      <c r="K1167" s="30" t="n">
        <f aca="false">IF(AND(ISNUMBER(I1167),H1167&gt;0),I1167,H1167*J1167)</f>
        <v>0</v>
      </c>
      <c r="L1167" s="28" t="n">
        <v>0</v>
      </c>
      <c r="M1167" s="28"/>
      <c r="N1167" s="29" t="n">
        <f aca="false">IF(AND(ISNUMBER(M1167),L1167&gt;0),M1167/L1167,IF($B1167=$B1166,IF(N1166=0,1,N1166),1))</f>
        <v>1.9047619047619</v>
      </c>
      <c r="O1167" s="30" t="n">
        <f aca="false">IF(AND(ISNUMBER(M1167),L1167&gt;0),M1167,L1167*N1167)</f>
        <v>0</v>
      </c>
      <c r="P1167" s="28" t="n">
        <v>0</v>
      </c>
      <c r="Q1167" s="28"/>
      <c r="R1167" s="29" t="n">
        <f aca="false">IF(AND(ISNUMBER(Q1167),P1167&gt;0),Q1167/P1167,IF($B1167=$B1166,IF(R1166=0,1,R1166),1))</f>
        <v>6.14173228346457</v>
      </c>
      <c r="S1167" s="30" t="n">
        <f aca="false">IF(AND(ISNUMBER(Q1167),P1167&gt;0),Q1167,P1167*R1167)</f>
        <v>0</v>
      </c>
      <c r="T1167" s="31" t="n">
        <f aca="false">DAY(EOMONTH(C1167,0))</f>
        <v>29</v>
      </c>
    </row>
    <row r="1168" customFormat="false" ht="15" hidden="false" customHeight="false" outlineLevel="0" collapsed="false">
      <c r="A1168" s="26" t="s">
        <v>89</v>
      </c>
      <c r="B1168" s="26" t="s">
        <v>55</v>
      </c>
      <c r="C1168" s="27" t="n">
        <v>39508</v>
      </c>
      <c r="D1168" s="28" t="n">
        <v>0</v>
      </c>
      <c r="E1168" s="28"/>
      <c r="F1168" s="29" t="n">
        <f aca="false">IF(AND(ISNUMBER(E1168),D1168&gt;0),E1168/D1168,IF($B1168=$B1167,IF(F1167=0,1,F1167),1))</f>
        <v>6.14173228346457</v>
      </c>
      <c r="G1168" s="30" t="n">
        <f aca="false">IF(AND(ISNUMBER(E1168),D1168&gt;0),E1168,D1168*F1168)</f>
        <v>0</v>
      </c>
      <c r="H1168" s="28" t="n">
        <v>0</v>
      </c>
      <c r="I1168" s="28"/>
      <c r="J1168" s="29" t="n">
        <f aca="false">IF(AND(ISNUMBER(I1168),H1168&gt;0),I1168/H1168,IF($B1168=$B1167,IF(J1167=0,1,J1167),1))</f>
        <v>1.58466789183513</v>
      </c>
      <c r="K1168" s="30" t="n">
        <f aca="false">IF(AND(ISNUMBER(I1168),H1168&gt;0),I1168,H1168*J1168)</f>
        <v>0</v>
      </c>
      <c r="L1168" s="28" t="n">
        <v>0</v>
      </c>
      <c r="M1168" s="28"/>
      <c r="N1168" s="29" t="n">
        <f aca="false">IF(AND(ISNUMBER(M1168),L1168&gt;0),M1168/L1168,IF($B1168=$B1167,IF(N1167=0,1,N1167),1))</f>
        <v>1.9047619047619</v>
      </c>
      <c r="O1168" s="30" t="n">
        <f aca="false">IF(AND(ISNUMBER(M1168),L1168&gt;0),M1168,L1168*N1168)</f>
        <v>0</v>
      </c>
      <c r="P1168" s="28" t="n">
        <v>0</v>
      </c>
      <c r="Q1168" s="28"/>
      <c r="R1168" s="29" t="n">
        <f aca="false">IF(AND(ISNUMBER(Q1168),P1168&gt;0),Q1168/P1168,IF($B1168=$B1167,IF(R1167=0,1,R1167),1))</f>
        <v>6.14173228346457</v>
      </c>
      <c r="S1168" s="30" t="n">
        <f aca="false">IF(AND(ISNUMBER(Q1168),P1168&gt;0),Q1168,P1168*R1168)</f>
        <v>0</v>
      </c>
      <c r="T1168" s="31" t="n">
        <f aca="false">DAY(EOMONTH(C1168,0))</f>
        <v>31</v>
      </c>
    </row>
    <row r="1169" customFormat="false" ht="15" hidden="false" customHeight="false" outlineLevel="0" collapsed="false">
      <c r="A1169" s="26" t="s">
        <v>89</v>
      </c>
      <c r="B1169" s="26" t="s">
        <v>55</v>
      </c>
      <c r="C1169" s="27" t="n">
        <v>39539</v>
      </c>
      <c r="D1169" s="28" t="n">
        <v>0</v>
      </c>
      <c r="E1169" s="28"/>
      <c r="F1169" s="29" t="n">
        <f aca="false">IF(AND(ISNUMBER(E1169),D1169&gt;0),E1169/D1169,IF($B1169=$B1168,IF(F1168=0,1,F1168),1))</f>
        <v>6.14173228346457</v>
      </c>
      <c r="G1169" s="30" t="n">
        <f aca="false">IF(AND(ISNUMBER(E1169),D1169&gt;0),E1169,D1169*F1169)</f>
        <v>0</v>
      </c>
      <c r="H1169" s="28" t="n">
        <v>0</v>
      </c>
      <c r="I1169" s="28"/>
      <c r="J1169" s="29" t="n">
        <f aca="false">IF(AND(ISNUMBER(I1169),H1169&gt;0),I1169/H1169,IF($B1169=$B1168,IF(J1168=0,1,J1168),1))</f>
        <v>1.58466789183513</v>
      </c>
      <c r="K1169" s="30" t="n">
        <f aca="false">IF(AND(ISNUMBER(I1169),H1169&gt;0),I1169,H1169*J1169)</f>
        <v>0</v>
      </c>
      <c r="L1169" s="28" t="n">
        <v>0</v>
      </c>
      <c r="M1169" s="28"/>
      <c r="N1169" s="29" t="n">
        <f aca="false">IF(AND(ISNUMBER(M1169),L1169&gt;0),M1169/L1169,IF($B1169=$B1168,IF(N1168=0,1,N1168),1))</f>
        <v>1.9047619047619</v>
      </c>
      <c r="O1169" s="30" t="n">
        <f aca="false">IF(AND(ISNUMBER(M1169),L1169&gt;0),M1169,L1169*N1169)</f>
        <v>0</v>
      </c>
      <c r="P1169" s="28" t="n">
        <v>0</v>
      </c>
      <c r="Q1169" s="28"/>
      <c r="R1169" s="29" t="n">
        <f aca="false">IF(AND(ISNUMBER(Q1169),P1169&gt;0),Q1169/P1169,IF($B1169=$B1168,IF(R1168=0,1,R1168),1))</f>
        <v>6.14173228346457</v>
      </c>
      <c r="S1169" s="30" t="n">
        <f aca="false">IF(AND(ISNUMBER(Q1169),P1169&gt;0),Q1169,P1169*R1169)</f>
        <v>0</v>
      </c>
      <c r="T1169" s="31" t="n">
        <f aca="false">DAY(EOMONTH(C1169,0))</f>
        <v>30</v>
      </c>
    </row>
    <row r="1170" customFormat="false" ht="15" hidden="false" customHeight="false" outlineLevel="0" collapsed="false">
      <c r="A1170" s="26" t="s">
        <v>89</v>
      </c>
      <c r="B1170" s="26" t="s">
        <v>55</v>
      </c>
      <c r="C1170" s="27" t="n">
        <v>39569</v>
      </c>
      <c r="D1170" s="28" t="n">
        <v>0</v>
      </c>
      <c r="E1170" s="28"/>
      <c r="F1170" s="29" t="n">
        <f aca="false">IF(AND(ISNUMBER(E1170),D1170&gt;0),E1170/D1170,IF($B1170=$B1169,IF(F1169=0,1,F1169),1))</f>
        <v>6.14173228346457</v>
      </c>
      <c r="G1170" s="30" t="n">
        <f aca="false">IF(AND(ISNUMBER(E1170),D1170&gt;0),E1170,D1170*F1170)</f>
        <v>0</v>
      </c>
      <c r="H1170" s="28" t="n">
        <v>0</v>
      </c>
      <c r="I1170" s="28"/>
      <c r="J1170" s="29" t="n">
        <f aca="false">IF(AND(ISNUMBER(I1170),H1170&gt;0),I1170/H1170,IF($B1170=$B1169,IF(J1169=0,1,J1169),1))</f>
        <v>1.58466789183513</v>
      </c>
      <c r="K1170" s="30" t="n">
        <f aca="false">IF(AND(ISNUMBER(I1170),H1170&gt;0),I1170,H1170*J1170)</f>
        <v>0</v>
      </c>
      <c r="L1170" s="28" t="n">
        <v>0</v>
      </c>
      <c r="M1170" s="28"/>
      <c r="N1170" s="29" t="n">
        <f aca="false">IF(AND(ISNUMBER(M1170),L1170&gt;0),M1170/L1170,IF($B1170=$B1169,IF(N1169=0,1,N1169),1))</f>
        <v>1.9047619047619</v>
      </c>
      <c r="O1170" s="30" t="n">
        <f aca="false">IF(AND(ISNUMBER(M1170),L1170&gt;0),M1170,L1170*N1170)</f>
        <v>0</v>
      </c>
      <c r="P1170" s="28" t="n">
        <v>0</v>
      </c>
      <c r="Q1170" s="28"/>
      <c r="R1170" s="29" t="n">
        <f aca="false">IF(AND(ISNUMBER(Q1170),P1170&gt;0),Q1170/P1170,IF($B1170=$B1169,IF(R1169=0,1,R1169),1))</f>
        <v>6.14173228346457</v>
      </c>
      <c r="S1170" s="30" t="n">
        <f aca="false">IF(AND(ISNUMBER(Q1170),P1170&gt;0),Q1170,P1170*R1170)</f>
        <v>0</v>
      </c>
      <c r="T1170" s="31" t="n">
        <f aca="false">DAY(EOMONTH(C1170,0))</f>
        <v>31</v>
      </c>
    </row>
    <row r="1171" customFormat="false" ht="15" hidden="false" customHeight="false" outlineLevel="0" collapsed="false">
      <c r="A1171" s="26" t="s">
        <v>89</v>
      </c>
      <c r="B1171" s="26" t="s">
        <v>55</v>
      </c>
      <c r="C1171" s="27" t="n">
        <v>39600</v>
      </c>
      <c r="D1171" s="28" t="n">
        <v>0</v>
      </c>
      <c r="E1171" s="28"/>
      <c r="F1171" s="29" t="n">
        <f aca="false">IF(AND(ISNUMBER(E1171),D1171&gt;0),E1171/D1171,IF($B1171=$B1170,IF(F1170=0,1,F1170),1))</f>
        <v>6.14173228346457</v>
      </c>
      <c r="G1171" s="30" t="n">
        <f aca="false">IF(AND(ISNUMBER(E1171),D1171&gt;0),E1171,D1171*F1171)</f>
        <v>0</v>
      </c>
      <c r="H1171" s="28" t="n">
        <v>0</v>
      </c>
      <c r="I1171" s="28"/>
      <c r="J1171" s="29" t="n">
        <f aca="false">IF(AND(ISNUMBER(I1171),H1171&gt;0),I1171/H1171,IF($B1171=$B1170,IF(J1170=0,1,J1170),1))</f>
        <v>1.58466789183513</v>
      </c>
      <c r="K1171" s="30" t="n">
        <f aca="false">IF(AND(ISNUMBER(I1171),H1171&gt;0),I1171,H1171*J1171)</f>
        <v>0</v>
      </c>
      <c r="L1171" s="28" t="n">
        <v>0</v>
      </c>
      <c r="M1171" s="28"/>
      <c r="N1171" s="29" t="n">
        <f aca="false">IF(AND(ISNUMBER(M1171),L1171&gt;0),M1171/L1171,IF($B1171=$B1170,IF(N1170=0,1,N1170),1))</f>
        <v>1.9047619047619</v>
      </c>
      <c r="O1171" s="30" t="n">
        <f aca="false">IF(AND(ISNUMBER(M1171),L1171&gt;0),M1171,L1171*N1171)</f>
        <v>0</v>
      </c>
      <c r="P1171" s="28" t="n">
        <v>0</v>
      </c>
      <c r="Q1171" s="28"/>
      <c r="R1171" s="29" t="n">
        <f aca="false">IF(AND(ISNUMBER(Q1171),P1171&gt;0),Q1171/P1171,IF($B1171=$B1170,IF(R1170=0,1,R1170),1))</f>
        <v>6.14173228346457</v>
      </c>
      <c r="S1171" s="30" t="n">
        <f aca="false">IF(AND(ISNUMBER(Q1171),P1171&gt;0),Q1171,P1171*R1171)</f>
        <v>0</v>
      </c>
      <c r="T1171" s="31" t="n">
        <f aca="false">DAY(EOMONTH(C1171,0))</f>
        <v>30</v>
      </c>
    </row>
    <row r="1172" customFormat="false" ht="15" hidden="false" customHeight="false" outlineLevel="0" collapsed="false">
      <c r="A1172" s="26" t="s">
        <v>89</v>
      </c>
      <c r="B1172" s="26" t="s">
        <v>55</v>
      </c>
      <c r="C1172" s="27" t="n">
        <v>39630</v>
      </c>
      <c r="D1172" s="28" t="n">
        <v>0</v>
      </c>
      <c r="E1172" s="28"/>
      <c r="F1172" s="29" t="n">
        <f aca="false">IF(AND(ISNUMBER(E1172),D1172&gt;0),E1172/D1172,IF($B1172=$B1171,IF(F1171=0,1,F1171),1))</f>
        <v>6.14173228346457</v>
      </c>
      <c r="G1172" s="30" t="n">
        <f aca="false">IF(AND(ISNUMBER(E1172),D1172&gt;0),E1172,D1172*F1172)</f>
        <v>0</v>
      </c>
      <c r="H1172" s="28" t="n">
        <v>0</v>
      </c>
      <c r="I1172" s="28"/>
      <c r="J1172" s="29" t="n">
        <f aca="false">IF(AND(ISNUMBER(I1172),H1172&gt;0),I1172/H1172,IF($B1172=$B1171,IF(J1171=0,1,J1171),1))</f>
        <v>1.58466789183513</v>
      </c>
      <c r="K1172" s="30" t="n">
        <f aca="false">IF(AND(ISNUMBER(I1172),H1172&gt;0),I1172,H1172*J1172)</f>
        <v>0</v>
      </c>
      <c r="L1172" s="28" t="n">
        <v>0</v>
      </c>
      <c r="M1172" s="28"/>
      <c r="N1172" s="29" t="n">
        <f aca="false">IF(AND(ISNUMBER(M1172),L1172&gt;0),M1172/L1172,IF($B1172=$B1171,IF(N1171=0,1,N1171),1))</f>
        <v>1.9047619047619</v>
      </c>
      <c r="O1172" s="30" t="n">
        <f aca="false">IF(AND(ISNUMBER(M1172),L1172&gt;0),M1172,L1172*N1172)</f>
        <v>0</v>
      </c>
      <c r="P1172" s="28" t="n">
        <v>0</v>
      </c>
      <c r="Q1172" s="28"/>
      <c r="R1172" s="29" t="n">
        <f aca="false">IF(AND(ISNUMBER(Q1172),P1172&gt;0),Q1172/P1172,IF($B1172=$B1171,IF(R1171=0,1,R1171),1))</f>
        <v>6.14173228346457</v>
      </c>
      <c r="S1172" s="30" t="n">
        <f aca="false">IF(AND(ISNUMBER(Q1172),P1172&gt;0),Q1172,P1172*R1172)</f>
        <v>0</v>
      </c>
      <c r="T1172" s="31" t="n">
        <f aca="false">DAY(EOMONTH(C1172,0))</f>
        <v>31</v>
      </c>
    </row>
    <row r="1173" customFormat="false" ht="15" hidden="false" customHeight="false" outlineLevel="0" collapsed="false">
      <c r="A1173" s="26" t="s">
        <v>89</v>
      </c>
      <c r="B1173" s="26" t="s">
        <v>55</v>
      </c>
      <c r="C1173" s="27" t="n">
        <v>39661</v>
      </c>
      <c r="D1173" s="28" t="n">
        <v>0</v>
      </c>
      <c r="E1173" s="28"/>
      <c r="F1173" s="29" t="n">
        <f aca="false">IF(AND(ISNUMBER(E1173),D1173&gt;0),E1173/D1173,IF($B1173=$B1172,IF(F1172=0,1,F1172),1))</f>
        <v>6.14173228346457</v>
      </c>
      <c r="G1173" s="30" t="n">
        <f aca="false">IF(AND(ISNUMBER(E1173),D1173&gt;0),E1173,D1173*F1173)</f>
        <v>0</v>
      </c>
      <c r="H1173" s="28" t="n">
        <v>0</v>
      </c>
      <c r="I1173" s="28"/>
      <c r="J1173" s="29" t="n">
        <f aca="false">IF(AND(ISNUMBER(I1173),H1173&gt;0),I1173/H1173,IF($B1173=$B1172,IF(J1172=0,1,J1172),1))</f>
        <v>1.58466789183513</v>
      </c>
      <c r="K1173" s="30" t="n">
        <f aca="false">IF(AND(ISNUMBER(I1173),H1173&gt;0),I1173,H1173*J1173)</f>
        <v>0</v>
      </c>
      <c r="L1173" s="28" t="n">
        <v>0</v>
      </c>
      <c r="M1173" s="28"/>
      <c r="N1173" s="29" t="n">
        <f aca="false">IF(AND(ISNUMBER(M1173),L1173&gt;0),M1173/L1173,IF($B1173=$B1172,IF(N1172=0,1,N1172),1))</f>
        <v>1.9047619047619</v>
      </c>
      <c r="O1173" s="30" t="n">
        <f aca="false">IF(AND(ISNUMBER(M1173),L1173&gt;0),M1173,L1173*N1173)</f>
        <v>0</v>
      </c>
      <c r="P1173" s="28" t="n">
        <v>0</v>
      </c>
      <c r="Q1173" s="28"/>
      <c r="R1173" s="29" t="n">
        <f aca="false">IF(AND(ISNUMBER(Q1173),P1173&gt;0),Q1173/P1173,IF($B1173=$B1172,IF(R1172=0,1,R1172),1))</f>
        <v>6.14173228346457</v>
      </c>
      <c r="S1173" s="30" t="n">
        <f aca="false">IF(AND(ISNUMBER(Q1173),P1173&gt;0),Q1173,P1173*R1173)</f>
        <v>0</v>
      </c>
      <c r="T1173" s="31" t="n">
        <f aca="false">DAY(EOMONTH(C1173,0))</f>
        <v>31</v>
      </c>
    </row>
    <row r="1174" customFormat="false" ht="15" hidden="false" customHeight="false" outlineLevel="0" collapsed="false">
      <c r="A1174" s="26" t="s">
        <v>89</v>
      </c>
      <c r="B1174" s="26" t="s">
        <v>55</v>
      </c>
      <c r="C1174" s="27" t="n">
        <v>39692</v>
      </c>
      <c r="D1174" s="28" t="n">
        <v>0</v>
      </c>
      <c r="E1174" s="28"/>
      <c r="F1174" s="29" t="n">
        <f aca="false">IF(AND(ISNUMBER(E1174),D1174&gt;0),E1174/D1174,IF($B1174=$B1173,IF(F1173=0,1,F1173),1))</f>
        <v>6.14173228346457</v>
      </c>
      <c r="G1174" s="30" t="n">
        <f aca="false">IF(AND(ISNUMBER(E1174),D1174&gt;0),E1174,D1174*F1174)</f>
        <v>0</v>
      </c>
      <c r="H1174" s="28" t="n">
        <v>0</v>
      </c>
      <c r="I1174" s="28"/>
      <c r="J1174" s="29" t="n">
        <f aca="false">IF(AND(ISNUMBER(I1174),H1174&gt;0),I1174/H1174,IF($B1174=$B1173,IF(J1173=0,1,J1173),1))</f>
        <v>1.58466789183513</v>
      </c>
      <c r="K1174" s="30" t="n">
        <f aca="false">IF(AND(ISNUMBER(I1174),H1174&gt;0),I1174,H1174*J1174)</f>
        <v>0</v>
      </c>
      <c r="L1174" s="28" t="n">
        <v>0</v>
      </c>
      <c r="M1174" s="28"/>
      <c r="N1174" s="29" t="n">
        <f aca="false">IF(AND(ISNUMBER(M1174),L1174&gt;0),M1174/L1174,IF($B1174=$B1173,IF(N1173=0,1,N1173),1))</f>
        <v>1.9047619047619</v>
      </c>
      <c r="O1174" s="30" t="n">
        <f aca="false">IF(AND(ISNUMBER(M1174),L1174&gt;0),M1174,L1174*N1174)</f>
        <v>0</v>
      </c>
      <c r="P1174" s="28" t="n">
        <v>0</v>
      </c>
      <c r="Q1174" s="28"/>
      <c r="R1174" s="29" t="n">
        <f aca="false">IF(AND(ISNUMBER(Q1174),P1174&gt;0),Q1174/P1174,IF($B1174=$B1173,IF(R1173=0,1,R1173),1))</f>
        <v>6.14173228346457</v>
      </c>
      <c r="S1174" s="30" t="n">
        <f aca="false">IF(AND(ISNUMBER(Q1174),P1174&gt;0),Q1174,P1174*R1174)</f>
        <v>0</v>
      </c>
      <c r="T1174" s="31" t="n">
        <f aca="false">DAY(EOMONTH(C1174,0))</f>
        <v>30</v>
      </c>
    </row>
    <row r="1175" customFormat="false" ht="15" hidden="false" customHeight="false" outlineLevel="0" collapsed="false">
      <c r="A1175" s="26" t="s">
        <v>89</v>
      </c>
      <c r="B1175" s="26" t="s">
        <v>55</v>
      </c>
      <c r="C1175" s="27" t="n">
        <v>39722</v>
      </c>
      <c r="D1175" s="28" t="n">
        <v>0</v>
      </c>
      <c r="E1175" s="28"/>
      <c r="F1175" s="29" t="n">
        <f aca="false">IF(AND(ISNUMBER(E1175),D1175&gt;0),E1175/D1175,IF($B1175=$B1174,IF(F1174=0,1,F1174),1))</f>
        <v>6.14173228346457</v>
      </c>
      <c r="G1175" s="30" t="n">
        <f aca="false">IF(AND(ISNUMBER(E1175),D1175&gt;0),E1175,D1175*F1175)</f>
        <v>0</v>
      </c>
      <c r="H1175" s="28" t="n">
        <v>0</v>
      </c>
      <c r="I1175" s="28"/>
      <c r="J1175" s="29" t="n">
        <f aca="false">IF(AND(ISNUMBER(I1175),H1175&gt;0),I1175/H1175,IF($B1175=$B1174,IF(J1174=0,1,J1174),1))</f>
        <v>1.58466789183513</v>
      </c>
      <c r="K1175" s="30" t="n">
        <f aca="false">IF(AND(ISNUMBER(I1175),H1175&gt;0),I1175,H1175*J1175)</f>
        <v>0</v>
      </c>
      <c r="L1175" s="28" t="n">
        <v>0</v>
      </c>
      <c r="M1175" s="28"/>
      <c r="N1175" s="29" t="n">
        <f aca="false">IF(AND(ISNUMBER(M1175),L1175&gt;0),M1175/L1175,IF($B1175=$B1174,IF(N1174=0,1,N1174),1))</f>
        <v>1.9047619047619</v>
      </c>
      <c r="O1175" s="30" t="n">
        <f aca="false">IF(AND(ISNUMBER(M1175),L1175&gt;0),M1175,L1175*N1175)</f>
        <v>0</v>
      </c>
      <c r="P1175" s="28" t="n">
        <v>0</v>
      </c>
      <c r="Q1175" s="28"/>
      <c r="R1175" s="29" t="n">
        <f aca="false">IF(AND(ISNUMBER(Q1175),P1175&gt;0),Q1175/P1175,IF($B1175=$B1174,IF(R1174=0,1,R1174),1))</f>
        <v>6.14173228346457</v>
      </c>
      <c r="S1175" s="30" t="n">
        <f aca="false">IF(AND(ISNUMBER(Q1175),P1175&gt;0),Q1175,P1175*R1175)</f>
        <v>0</v>
      </c>
      <c r="T1175" s="31" t="n">
        <f aca="false">DAY(EOMONTH(C1175,0))</f>
        <v>31</v>
      </c>
    </row>
    <row r="1176" customFormat="false" ht="15" hidden="false" customHeight="false" outlineLevel="0" collapsed="false">
      <c r="A1176" s="26" t="s">
        <v>89</v>
      </c>
      <c r="B1176" s="26" t="s">
        <v>55</v>
      </c>
      <c r="C1176" s="27" t="n">
        <v>39753</v>
      </c>
      <c r="D1176" s="28" t="n">
        <v>0</v>
      </c>
      <c r="E1176" s="28"/>
      <c r="F1176" s="29" t="n">
        <f aca="false">IF(AND(ISNUMBER(E1176),D1176&gt;0),E1176/D1176,IF($B1176=$B1175,IF(F1175=0,1,F1175),1))</f>
        <v>6.14173228346457</v>
      </c>
      <c r="G1176" s="30" t="n">
        <f aca="false">IF(AND(ISNUMBER(E1176),D1176&gt;0),E1176,D1176*F1176)</f>
        <v>0</v>
      </c>
      <c r="H1176" s="28" t="n">
        <v>0</v>
      </c>
      <c r="I1176" s="28"/>
      <c r="J1176" s="29" t="n">
        <f aca="false">IF(AND(ISNUMBER(I1176),H1176&gt;0),I1176/H1176,IF($B1176=$B1175,IF(J1175=0,1,J1175),1))</f>
        <v>1.58466789183513</v>
      </c>
      <c r="K1176" s="30" t="n">
        <f aca="false">IF(AND(ISNUMBER(I1176),H1176&gt;0),I1176,H1176*J1176)</f>
        <v>0</v>
      </c>
      <c r="L1176" s="28" t="n">
        <v>0</v>
      </c>
      <c r="M1176" s="28"/>
      <c r="N1176" s="29" t="n">
        <f aca="false">IF(AND(ISNUMBER(M1176),L1176&gt;0),M1176/L1176,IF($B1176=$B1175,IF(N1175=0,1,N1175),1))</f>
        <v>1.9047619047619</v>
      </c>
      <c r="O1176" s="30" t="n">
        <f aca="false">IF(AND(ISNUMBER(M1176),L1176&gt;0),M1176,L1176*N1176)</f>
        <v>0</v>
      </c>
      <c r="P1176" s="28" t="n">
        <v>0</v>
      </c>
      <c r="Q1176" s="28"/>
      <c r="R1176" s="29" t="n">
        <f aca="false">IF(AND(ISNUMBER(Q1176),P1176&gt;0),Q1176/P1176,IF($B1176=$B1175,IF(R1175=0,1,R1175),1))</f>
        <v>6.14173228346457</v>
      </c>
      <c r="S1176" s="30" t="n">
        <f aca="false">IF(AND(ISNUMBER(Q1176),P1176&gt;0),Q1176,P1176*R1176)</f>
        <v>0</v>
      </c>
      <c r="T1176" s="31" t="n">
        <f aca="false">DAY(EOMONTH(C1176,0))</f>
        <v>30</v>
      </c>
    </row>
    <row r="1177" customFormat="false" ht="15" hidden="false" customHeight="false" outlineLevel="0" collapsed="false">
      <c r="A1177" s="26" t="s">
        <v>89</v>
      </c>
      <c r="B1177" s="26" t="s">
        <v>55</v>
      </c>
      <c r="C1177" s="27" t="n">
        <v>39783</v>
      </c>
      <c r="D1177" s="28" t="n">
        <v>0</v>
      </c>
      <c r="E1177" s="28"/>
      <c r="F1177" s="29" t="n">
        <f aca="false">IF(AND(ISNUMBER(E1177),D1177&gt;0),E1177/D1177,IF($B1177=$B1176,IF(F1176=0,1,F1176),1))</f>
        <v>6.14173228346457</v>
      </c>
      <c r="G1177" s="30" t="n">
        <f aca="false">IF(AND(ISNUMBER(E1177),D1177&gt;0),E1177,D1177*F1177)</f>
        <v>0</v>
      </c>
      <c r="H1177" s="28" t="n">
        <v>0</v>
      </c>
      <c r="I1177" s="28"/>
      <c r="J1177" s="29" t="n">
        <f aca="false">IF(AND(ISNUMBER(I1177),H1177&gt;0),I1177/H1177,IF($B1177=$B1176,IF(J1176=0,1,J1176),1))</f>
        <v>1.58466789183513</v>
      </c>
      <c r="K1177" s="30" t="n">
        <f aca="false">IF(AND(ISNUMBER(I1177),H1177&gt;0),I1177,H1177*J1177)</f>
        <v>0</v>
      </c>
      <c r="L1177" s="28" t="n">
        <v>0</v>
      </c>
      <c r="M1177" s="28"/>
      <c r="N1177" s="29" t="n">
        <f aca="false">IF(AND(ISNUMBER(M1177),L1177&gt;0),M1177/L1177,IF($B1177=$B1176,IF(N1176=0,1,N1176),1))</f>
        <v>1.9047619047619</v>
      </c>
      <c r="O1177" s="30" t="n">
        <f aca="false">IF(AND(ISNUMBER(M1177),L1177&gt;0),M1177,L1177*N1177)</f>
        <v>0</v>
      </c>
      <c r="P1177" s="28" t="n">
        <v>0</v>
      </c>
      <c r="Q1177" s="28"/>
      <c r="R1177" s="29" t="n">
        <f aca="false">IF(AND(ISNUMBER(Q1177),P1177&gt;0),Q1177/P1177,IF($B1177=$B1176,IF(R1176=0,1,R1176),1))</f>
        <v>6.14173228346457</v>
      </c>
      <c r="S1177" s="30" t="n">
        <f aca="false">IF(AND(ISNUMBER(Q1177),P1177&gt;0),Q1177,P1177*R1177)</f>
        <v>0</v>
      </c>
      <c r="T1177" s="31" t="n">
        <f aca="false">DAY(EOMONTH(C1177,0))</f>
        <v>31</v>
      </c>
    </row>
    <row r="1178" customFormat="false" ht="15" hidden="false" customHeight="false" outlineLevel="0" collapsed="false">
      <c r="A1178" s="26" t="s">
        <v>89</v>
      </c>
      <c r="B1178" s="26" t="s">
        <v>55</v>
      </c>
      <c r="C1178" s="27" t="n">
        <v>39814</v>
      </c>
      <c r="D1178" s="28" t="n">
        <v>0</v>
      </c>
      <c r="E1178" s="28"/>
      <c r="F1178" s="29" t="n">
        <f aca="false">IF(AND(ISNUMBER(E1178),D1178&gt;0),E1178/D1178,IF($B1178=$B1177,IF(F1177=0,1,F1177),1))</f>
        <v>6.14173228346457</v>
      </c>
      <c r="G1178" s="30" t="n">
        <f aca="false">IF(AND(ISNUMBER(E1178),D1178&gt;0),E1178,D1178*F1178)</f>
        <v>0</v>
      </c>
      <c r="H1178" s="28" t="n">
        <v>0</v>
      </c>
      <c r="I1178" s="28"/>
      <c r="J1178" s="29" t="n">
        <f aca="false">IF(AND(ISNUMBER(I1178),H1178&gt;0),I1178/H1178,IF($B1178=$B1177,IF(J1177=0,1,J1177),1))</f>
        <v>1.58466789183513</v>
      </c>
      <c r="K1178" s="30" t="n">
        <f aca="false">IF(AND(ISNUMBER(I1178),H1178&gt;0),I1178,H1178*J1178)</f>
        <v>0</v>
      </c>
      <c r="L1178" s="28" t="n">
        <v>0</v>
      </c>
      <c r="M1178" s="28"/>
      <c r="N1178" s="29" t="n">
        <f aca="false">IF(AND(ISNUMBER(M1178),L1178&gt;0),M1178/L1178,IF($B1178=$B1177,IF(N1177=0,1,N1177),1))</f>
        <v>1.9047619047619</v>
      </c>
      <c r="O1178" s="30" t="n">
        <f aca="false">IF(AND(ISNUMBER(M1178),L1178&gt;0),M1178,L1178*N1178)</f>
        <v>0</v>
      </c>
      <c r="P1178" s="28" t="n">
        <v>0</v>
      </c>
      <c r="Q1178" s="28"/>
      <c r="R1178" s="29" t="n">
        <f aca="false">IF(AND(ISNUMBER(Q1178),P1178&gt;0),Q1178/P1178,IF($B1178=$B1177,IF(R1177=0,1,R1177),1))</f>
        <v>6.14173228346457</v>
      </c>
      <c r="S1178" s="30" t="n">
        <f aca="false">IF(AND(ISNUMBER(Q1178),P1178&gt;0),Q1178,P1178*R1178)</f>
        <v>0</v>
      </c>
      <c r="T1178" s="31" t="n">
        <f aca="false">DAY(EOMONTH(C1178,0))</f>
        <v>31</v>
      </c>
    </row>
    <row r="1179" customFormat="false" ht="15" hidden="false" customHeight="false" outlineLevel="0" collapsed="false">
      <c r="A1179" s="26" t="s">
        <v>89</v>
      </c>
      <c r="B1179" s="26" t="s">
        <v>55</v>
      </c>
      <c r="C1179" s="27" t="n">
        <v>39845</v>
      </c>
      <c r="D1179" s="28" t="n">
        <v>28.3</v>
      </c>
      <c r="E1179" s="28"/>
      <c r="F1179" s="29" t="n">
        <f aca="false">IF(AND(ISNUMBER(E1179),D1179&gt;0),E1179/D1179,IF($B1179=$B1178,IF(F1178=0,1,F1178),1))</f>
        <v>6.14173228346457</v>
      </c>
      <c r="G1179" s="30" t="n">
        <f aca="false">IF(AND(ISNUMBER(E1179),D1179&gt;0),E1179,D1179*F1179)</f>
        <v>173.811023622047</v>
      </c>
      <c r="H1179" s="28" t="n">
        <v>1956</v>
      </c>
      <c r="I1179" s="28"/>
      <c r="J1179" s="29" t="n">
        <f aca="false">IF(AND(ISNUMBER(I1179),H1179&gt;0),I1179/H1179,IF($B1179=$B1178,IF(J1178=0,1,J1178),1))</f>
        <v>1.58466789183513</v>
      </c>
      <c r="K1179" s="30" t="n">
        <f aca="false">IF(AND(ISNUMBER(I1179),H1179&gt;0),I1179,H1179*J1179)</f>
        <v>3099.61039642951</v>
      </c>
      <c r="L1179" s="28" t="n">
        <v>0</v>
      </c>
      <c r="M1179" s="28"/>
      <c r="N1179" s="29" t="n">
        <f aca="false">IF(AND(ISNUMBER(M1179),L1179&gt;0),M1179/L1179,IF($B1179=$B1178,IF(N1178=0,1,N1178),1))</f>
        <v>1.9047619047619</v>
      </c>
      <c r="O1179" s="30" t="n">
        <f aca="false">IF(AND(ISNUMBER(M1179),L1179&gt;0),M1179,L1179*N1179)</f>
        <v>0</v>
      </c>
      <c r="P1179" s="28" t="n">
        <v>28.3</v>
      </c>
      <c r="Q1179" s="28"/>
      <c r="R1179" s="29" t="n">
        <f aca="false">IF(AND(ISNUMBER(Q1179),P1179&gt;0),Q1179/P1179,IF($B1179=$B1178,IF(R1178=0,1,R1178),1))</f>
        <v>6.14173228346457</v>
      </c>
      <c r="S1179" s="30" t="n">
        <f aca="false">IF(AND(ISNUMBER(Q1179),P1179&gt;0),Q1179,P1179*R1179)</f>
        <v>173.811023622047</v>
      </c>
      <c r="T1179" s="31" t="n">
        <f aca="false">DAY(EOMONTH(C1179,0))</f>
        <v>28</v>
      </c>
    </row>
    <row r="1180" customFormat="false" ht="15" hidden="false" customHeight="false" outlineLevel="0" collapsed="false">
      <c r="A1180" s="26" t="s">
        <v>89</v>
      </c>
      <c r="B1180" s="26" t="s">
        <v>55</v>
      </c>
      <c r="C1180" s="27" t="n">
        <v>39873</v>
      </c>
      <c r="D1180" s="28" t="n">
        <v>0</v>
      </c>
      <c r="E1180" s="28"/>
      <c r="F1180" s="29" t="n">
        <f aca="false">IF(AND(ISNUMBER(E1180),D1180&gt;0),E1180/D1180,IF($B1180=$B1179,IF(F1179=0,1,F1179),1))</f>
        <v>6.14173228346457</v>
      </c>
      <c r="G1180" s="30" t="n">
        <f aca="false">IF(AND(ISNUMBER(E1180),D1180&gt;0),E1180,D1180*F1180)</f>
        <v>0</v>
      </c>
      <c r="H1180" s="28" t="n">
        <v>0</v>
      </c>
      <c r="I1180" s="28"/>
      <c r="J1180" s="29" t="n">
        <f aca="false">IF(AND(ISNUMBER(I1180),H1180&gt;0),I1180/H1180,IF($B1180=$B1179,IF(J1179=0,1,J1179),1))</f>
        <v>1.58466789183513</v>
      </c>
      <c r="K1180" s="30" t="n">
        <f aca="false">IF(AND(ISNUMBER(I1180),H1180&gt;0),I1180,H1180*J1180)</f>
        <v>0</v>
      </c>
      <c r="L1180" s="28" t="n">
        <v>0</v>
      </c>
      <c r="M1180" s="28"/>
      <c r="N1180" s="29" t="n">
        <f aca="false">IF(AND(ISNUMBER(M1180),L1180&gt;0),M1180/L1180,IF($B1180=$B1179,IF(N1179=0,1,N1179),1))</f>
        <v>1.9047619047619</v>
      </c>
      <c r="O1180" s="30" t="n">
        <f aca="false">IF(AND(ISNUMBER(M1180),L1180&gt;0),M1180,L1180*N1180)</f>
        <v>0</v>
      </c>
      <c r="P1180" s="28" t="n">
        <v>0</v>
      </c>
      <c r="Q1180" s="28"/>
      <c r="R1180" s="29" t="n">
        <f aca="false">IF(AND(ISNUMBER(Q1180),P1180&gt;0),Q1180/P1180,IF($B1180=$B1179,IF(R1179=0,1,R1179),1))</f>
        <v>6.14173228346457</v>
      </c>
      <c r="S1180" s="30" t="n">
        <f aca="false">IF(AND(ISNUMBER(Q1180),P1180&gt;0),Q1180,P1180*R1180)</f>
        <v>0</v>
      </c>
      <c r="T1180" s="31" t="n">
        <f aca="false">DAY(EOMONTH(C1180,0))</f>
        <v>31</v>
      </c>
    </row>
    <row r="1181" customFormat="false" ht="15" hidden="false" customHeight="false" outlineLevel="0" collapsed="false">
      <c r="A1181" s="26" t="s">
        <v>89</v>
      </c>
      <c r="B1181" s="26" t="s">
        <v>55</v>
      </c>
      <c r="C1181" s="27" t="n">
        <v>39904</v>
      </c>
      <c r="D1181" s="28" t="n">
        <v>0</v>
      </c>
      <c r="E1181" s="28"/>
      <c r="F1181" s="29" t="n">
        <f aca="false">IF(AND(ISNUMBER(E1181),D1181&gt;0),E1181/D1181,IF($B1181=$B1180,IF(F1180=0,1,F1180),1))</f>
        <v>6.14173228346457</v>
      </c>
      <c r="G1181" s="30" t="n">
        <f aca="false">IF(AND(ISNUMBER(E1181),D1181&gt;0),E1181,D1181*F1181)</f>
        <v>0</v>
      </c>
      <c r="H1181" s="28" t="n">
        <v>0</v>
      </c>
      <c r="I1181" s="28"/>
      <c r="J1181" s="29" t="n">
        <f aca="false">IF(AND(ISNUMBER(I1181),H1181&gt;0),I1181/H1181,IF($B1181=$B1180,IF(J1180=0,1,J1180),1))</f>
        <v>1.58466789183513</v>
      </c>
      <c r="K1181" s="30" t="n">
        <f aca="false">IF(AND(ISNUMBER(I1181),H1181&gt;0),I1181,H1181*J1181)</f>
        <v>0</v>
      </c>
      <c r="L1181" s="28" t="n">
        <v>0</v>
      </c>
      <c r="M1181" s="28"/>
      <c r="N1181" s="29" t="n">
        <f aca="false">IF(AND(ISNUMBER(M1181),L1181&gt;0),M1181/L1181,IF($B1181=$B1180,IF(N1180=0,1,N1180),1))</f>
        <v>1.9047619047619</v>
      </c>
      <c r="O1181" s="30" t="n">
        <f aca="false">IF(AND(ISNUMBER(M1181),L1181&gt;0),M1181,L1181*N1181)</f>
        <v>0</v>
      </c>
      <c r="P1181" s="28" t="n">
        <v>0</v>
      </c>
      <c r="Q1181" s="28"/>
      <c r="R1181" s="29" t="n">
        <f aca="false">IF(AND(ISNUMBER(Q1181),P1181&gt;0),Q1181/P1181,IF($B1181=$B1180,IF(R1180=0,1,R1180),1))</f>
        <v>6.14173228346457</v>
      </c>
      <c r="S1181" s="30" t="n">
        <f aca="false">IF(AND(ISNUMBER(Q1181),P1181&gt;0),Q1181,P1181*R1181)</f>
        <v>0</v>
      </c>
      <c r="T1181" s="31" t="n">
        <f aca="false">DAY(EOMONTH(C1181,0))</f>
        <v>30</v>
      </c>
    </row>
    <row r="1182" customFormat="false" ht="15" hidden="false" customHeight="false" outlineLevel="0" collapsed="false">
      <c r="A1182" s="26" t="s">
        <v>89</v>
      </c>
      <c r="B1182" s="26" t="s">
        <v>55</v>
      </c>
      <c r="C1182" s="27" t="n">
        <v>39934</v>
      </c>
      <c r="D1182" s="28" t="n">
        <v>0</v>
      </c>
      <c r="E1182" s="28"/>
      <c r="F1182" s="29" t="n">
        <f aca="false">IF(AND(ISNUMBER(E1182),D1182&gt;0),E1182/D1182,IF($B1182=$B1181,IF(F1181=0,1,F1181),1))</f>
        <v>6.14173228346457</v>
      </c>
      <c r="G1182" s="30" t="n">
        <f aca="false">IF(AND(ISNUMBER(E1182),D1182&gt;0),E1182,D1182*F1182)</f>
        <v>0</v>
      </c>
      <c r="H1182" s="28" t="n">
        <v>0</v>
      </c>
      <c r="I1182" s="28"/>
      <c r="J1182" s="29" t="n">
        <f aca="false">IF(AND(ISNUMBER(I1182),H1182&gt;0),I1182/H1182,IF($B1182=$B1181,IF(J1181=0,1,J1181),1))</f>
        <v>1.58466789183513</v>
      </c>
      <c r="K1182" s="30" t="n">
        <f aca="false">IF(AND(ISNUMBER(I1182),H1182&gt;0),I1182,H1182*J1182)</f>
        <v>0</v>
      </c>
      <c r="L1182" s="28" t="n">
        <v>0</v>
      </c>
      <c r="M1182" s="28"/>
      <c r="N1182" s="29" t="n">
        <f aca="false">IF(AND(ISNUMBER(M1182),L1182&gt;0),M1182/L1182,IF($B1182=$B1181,IF(N1181=0,1,N1181),1))</f>
        <v>1.9047619047619</v>
      </c>
      <c r="O1182" s="30" t="n">
        <f aca="false">IF(AND(ISNUMBER(M1182),L1182&gt;0),M1182,L1182*N1182)</f>
        <v>0</v>
      </c>
      <c r="P1182" s="28" t="n">
        <v>0</v>
      </c>
      <c r="Q1182" s="28"/>
      <c r="R1182" s="29" t="n">
        <f aca="false">IF(AND(ISNUMBER(Q1182),P1182&gt;0),Q1182/P1182,IF($B1182=$B1181,IF(R1181=0,1,R1181),1))</f>
        <v>6.14173228346457</v>
      </c>
      <c r="S1182" s="30" t="n">
        <f aca="false">IF(AND(ISNUMBER(Q1182),P1182&gt;0),Q1182,P1182*R1182)</f>
        <v>0</v>
      </c>
      <c r="T1182" s="31" t="n">
        <f aca="false">DAY(EOMONTH(C1182,0))</f>
        <v>31</v>
      </c>
    </row>
    <row r="1183" customFormat="false" ht="15" hidden="false" customHeight="false" outlineLevel="0" collapsed="false">
      <c r="A1183" s="26" t="s">
        <v>89</v>
      </c>
      <c r="B1183" s="26" t="s">
        <v>55</v>
      </c>
      <c r="C1183" s="27" t="n">
        <v>39965</v>
      </c>
      <c r="D1183" s="28" t="n">
        <v>25.4</v>
      </c>
      <c r="E1183" s="28"/>
      <c r="F1183" s="29" t="n">
        <f aca="false">IF(AND(ISNUMBER(E1183),D1183&gt;0),E1183/D1183,IF($B1183=$B1182,IF(F1182=0,1,F1182),1))</f>
        <v>6.14173228346457</v>
      </c>
      <c r="G1183" s="30" t="n">
        <f aca="false">IF(AND(ISNUMBER(E1183),D1183&gt;0),E1183,D1183*F1183)</f>
        <v>156</v>
      </c>
      <c r="H1183" s="28" t="n">
        <v>1421</v>
      </c>
      <c r="I1183" s="28"/>
      <c r="J1183" s="29" t="n">
        <f aca="false">IF(AND(ISNUMBER(I1183),H1183&gt;0),I1183/H1183,IF($B1183=$B1182,IF(J1182=0,1,J1182),1))</f>
        <v>1.58466789183513</v>
      </c>
      <c r="K1183" s="30" t="n">
        <f aca="false">IF(AND(ISNUMBER(I1183),H1183&gt;0),I1183,H1183*J1183)</f>
        <v>2251.81307429772</v>
      </c>
      <c r="L1183" s="28" t="n">
        <v>0</v>
      </c>
      <c r="M1183" s="28"/>
      <c r="N1183" s="29" t="n">
        <f aca="false">IF(AND(ISNUMBER(M1183),L1183&gt;0),M1183/L1183,IF($B1183=$B1182,IF(N1182=0,1,N1182),1))</f>
        <v>1.9047619047619</v>
      </c>
      <c r="O1183" s="30" t="n">
        <f aca="false">IF(AND(ISNUMBER(M1183),L1183&gt;0),M1183,L1183*N1183)</f>
        <v>0</v>
      </c>
      <c r="P1183" s="28" t="n">
        <v>25.4</v>
      </c>
      <c r="Q1183" s="28"/>
      <c r="R1183" s="29" t="n">
        <f aca="false">IF(AND(ISNUMBER(Q1183),P1183&gt;0),Q1183/P1183,IF($B1183=$B1182,IF(R1182=0,1,R1182),1))</f>
        <v>6.14173228346457</v>
      </c>
      <c r="S1183" s="30" t="n">
        <f aca="false">IF(AND(ISNUMBER(Q1183),P1183&gt;0),Q1183,P1183*R1183)</f>
        <v>156</v>
      </c>
      <c r="T1183" s="31" t="n">
        <f aca="false">DAY(EOMONTH(C1183,0))</f>
        <v>30</v>
      </c>
    </row>
    <row r="1184" customFormat="false" ht="15" hidden="false" customHeight="false" outlineLevel="0" collapsed="false">
      <c r="A1184" s="26" t="s">
        <v>89</v>
      </c>
      <c r="B1184" s="26" t="s">
        <v>55</v>
      </c>
      <c r="C1184" s="27" t="n">
        <v>39995</v>
      </c>
      <c r="D1184" s="28" t="n">
        <v>0</v>
      </c>
      <c r="E1184" s="28"/>
      <c r="F1184" s="29" t="n">
        <f aca="false">IF(AND(ISNUMBER(E1184),D1184&gt;0),E1184/D1184,IF($B1184=$B1183,IF(F1183=0,1,F1183),1))</f>
        <v>6.14173228346457</v>
      </c>
      <c r="G1184" s="30" t="n">
        <f aca="false">IF(AND(ISNUMBER(E1184),D1184&gt;0),E1184,D1184*F1184)</f>
        <v>0</v>
      </c>
      <c r="H1184" s="28" t="n">
        <v>0</v>
      </c>
      <c r="I1184" s="28"/>
      <c r="J1184" s="29" t="n">
        <f aca="false">IF(AND(ISNUMBER(I1184),H1184&gt;0),I1184/H1184,IF($B1184=$B1183,IF(J1183=0,1,J1183),1))</f>
        <v>1.58466789183513</v>
      </c>
      <c r="K1184" s="30" t="n">
        <f aca="false">IF(AND(ISNUMBER(I1184),H1184&gt;0),I1184,H1184*J1184)</f>
        <v>0</v>
      </c>
      <c r="L1184" s="28" t="n">
        <v>0</v>
      </c>
      <c r="M1184" s="28"/>
      <c r="N1184" s="29" t="n">
        <f aca="false">IF(AND(ISNUMBER(M1184),L1184&gt;0),M1184/L1184,IF($B1184=$B1183,IF(N1183=0,1,N1183),1))</f>
        <v>1.9047619047619</v>
      </c>
      <c r="O1184" s="30" t="n">
        <f aca="false">IF(AND(ISNUMBER(M1184),L1184&gt;0),M1184,L1184*N1184)</f>
        <v>0</v>
      </c>
      <c r="P1184" s="28" t="n">
        <v>0</v>
      </c>
      <c r="Q1184" s="28"/>
      <c r="R1184" s="29" t="n">
        <f aca="false">IF(AND(ISNUMBER(Q1184),P1184&gt;0),Q1184/P1184,IF($B1184=$B1183,IF(R1183=0,1,R1183),1))</f>
        <v>6.14173228346457</v>
      </c>
      <c r="S1184" s="30" t="n">
        <f aca="false">IF(AND(ISNUMBER(Q1184),P1184&gt;0),Q1184,P1184*R1184)</f>
        <v>0</v>
      </c>
      <c r="T1184" s="31" t="n">
        <f aca="false">DAY(EOMONTH(C1184,0))</f>
        <v>31</v>
      </c>
    </row>
    <row r="1185" customFormat="false" ht="15" hidden="false" customHeight="false" outlineLevel="0" collapsed="false">
      <c r="A1185" s="26" t="s">
        <v>89</v>
      </c>
      <c r="B1185" s="26" t="s">
        <v>55</v>
      </c>
      <c r="C1185" s="27" t="n">
        <v>40026</v>
      </c>
      <c r="D1185" s="28" t="n">
        <v>0</v>
      </c>
      <c r="E1185" s="28"/>
      <c r="F1185" s="29" t="n">
        <f aca="false">IF(AND(ISNUMBER(E1185),D1185&gt;0),E1185/D1185,IF($B1185=$B1184,IF(F1184=0,1,F1184),1))</f>
        <v>6.14173228346457</v>
      </c>
      <c r="G1185" s="30" t="n">
        <f aca="false">IF(AND(ISNUMBER(E1185),D1185&gt;0),E1185,D1185*F1185)</f>
        <v>0</v>
      </c>
      <c r="H1185" s="28" t="n">
        <v>0</v>
      </c>
      <c r="I1185" s="28"/>
      <c r="J1185" s="29" t="n">
        <f aca="false">IF(AND(ISNUMBER(I1185),H1185&gt;0),I1185/H1185,IF($B1185=$B1184,IF(J1184=0,1,J1184),1))</f>
        <v>1.58466789183513</v>
      </c>
      <c r="K1185" s="30" t="n">
        <f aca="false">IF(AND(ISNUMBER(I1185),H1185&gt;0),I1185,H1185*J1185)</f>
        <v>0</v>
      </c>
      <c r="L1185" s="28" t="n">
        <v>0</v>
      </c>
      <c r="M1185" s="28"/>
      <c r="N1185" s="29" t="n">
        <f aca="false">IF(AND(ISNUMBER(M1185),L1185&gt;0),M1185/L1185,IF($B1185=$B1184,IF(N1184=0,1,N1184),1))</f>
        <v>1.9047619047619</v>
      </c>
      <c r="O1185" s="30" t="n">
        <f aca="false">IF(AND(ISNUMBER(M1185),L1185&gt;0),M1185,L1185*N1185)</f>
        <v>0</v>
      </c>
      <c r="P1185" s="28" t="n">
        <v>0</v>
      </c>
      <c r="Q1185" s="28"/>
      <c r="R1185" s="29" t="n">
        <f aca="false">IF(AND(ISNUMBER(Q1185),P1185&gt;0),Q1185/P1185,IF($B1185=$B1184,IF(R1184=0,1,R1184),1))</f>
        <v>6.14173228346457</v>
      </c>
      <c r="S1185" s="30" t="n">
        <f aca="false">IF(AND(ISNUMBER(Q1185),P1185&gt;0),Q1185,P1185*R1185)</f>
        <v>0</v>
      </c>
      <c r="T1185" s="31" t="n">
        <f aca="false">DAY(EOMONTH(C1185,0))</f>
        <v>31</v>
      </c>
    </row>
    <row r="1186" customFormat="false" ht="15" hidden="false" customHeight="false" outlineLevel="0" collapsed="false">
      <c r="A1186" s="26" t="s">
        <v>89</v>
      </c>
      <c r="B1186" s="26" t="s">
        <v>55</v>
      </c>
      <c r="C1186" s="27" t="n">
        <v>40057</v>
      </c>
      <c r="D1186" s="28" t="n">
        <v>0</v>
      </c>
      <c r="E1186" s="28"/>
      <c r="F1186" s="29" t="n">
        <f aca="false">IF(AND(ISNUMBER(E1186),D1186&gt;0),E1186/D1186,IF($B1186=$B1185,IF(F1185=0,1,F1185),1))</f>
        <v>6.14173228346457</v>
      </c>
      <c r="G1186" s="30" t="n">
        <f aca="false">IF(AND(ISNUMBER(E1186),D1186&gt;0),E1186,D1186*F1186)</f>
        <v>0</v>
      </c>
      <c r="H1186" s="28" t="n">
        <v>0</v>
      </c>
      <c r="I1186" s="28"/>
      <c r="J1186" s="29" t="n">
        <f aca="false">IF(AND(ISNUMBER(I1186),H1186&gt;0),I1186/H1186,IF($B1186=$B1185,IF(J1185=0,1,J1185),1))</f>
        <v>1.58466789183513</v>
      </c>
      <c r="K1186" s="30" t="n">
        <f aca="false">IF(AND(ISNUMBER(I1186),H1186&gt;0),I1186,H1186*J1186)</f>
        <v>0</v>
      </c>
      <c r="L1186" s="28" t="n">
        <v>0</v>
      </c>
      <c r="M1186" s="28"/>
      <c r="N1186" s="29" t="n">
        <f aca="false">IF(AND(ISNUMBER(M1186),L1186&gt;0),M1186/L1186,IF($B1186=$B1185,IF(N1185=0,1,N1185),1))</f>
        <v>1.9047619047619</v>
      </c>
      <c r="O1186" s="30" t="n">
        <f aca="false">IF(AND(ISNUMBER(M1186),L1186&gt;0),M1186,L1186*N1186)</f>
        <v>0</v>
      </c>
      <c r="P1186" s="28" t="n">
        <v>0</v>
      </c>
      <c r="Q1186" s="28"/>
      <c r="R1186" s="29" t="n">
        <f aca="false">IF(AND(ISNUMBER(Q1186),P1186&gt;0),Q1186/P1186,IF($B1186=$B1185,IF(R1185=0,1,R1185),1))</f>
        <v>6.14173228346457</v>
      </c>
      <c r="S1186" s="30" t="n">
        <f aca="false">IF(AND(ISNUMBER(Q1186),P1186&gt;0),Q1186,P1186*R1186)</f>
        <v>0</v>
      </c>
      <c r="T1186" s="31" t="n">
        <f aca="false">DAY(EOMONTH(C1186,0))</f>
        <v>30</v>
      </c>
    </row>
    <row r="1187" customFormat="false" ht="15" hidden="false" customHeight="false" outlineLevel="0" collapsed="false">
      <c r="A1187" s="26" t="s">
        <v>89</v>
      </c>
      <c r="B1187" s="26" t="s">
        <v>55</v>
      </c>
      <c r="C1187" s="27" t="n">
        <v>40087</v>
      </c>
      <c r="D1187" s="28" t="n">
        <v>0</v>
      </c>
      <c r="E1187" s="28"/>
      <c r="F1187" s="29" t="n">
        <f aca="false">IF(AND(ISNUMBER(E1187),D1187&gt;0),E1187/D1187,IF($B1187=$B1186,IF(F1186=0,1,F1186),1))</f>
        <v>6.14173228346457</v>
      </c>
      <c r="G1187" s="30" t="n">
        <f aca="false">IF(AND(ISNUMBER(E1187),D1187&gt;0),E1187,D1187*F1187)</f>
        <v>0</v>
      </c>
      <c r="H1187" s="28" t="n">
        <v>0</v>
      </c>
      <c r="I1187" s="28"/>
      <c r="J1187" s="29" t="n">
        <f aca="false">IF(AND(ISNUMBER(I1187),H1187&gt;0),I1187/H1187,IF($B1187=$B1186,IF(J1186=0,1,J1186),1))</f>
        <v>1.58466789183513</v>
      </c>
      <c r="K1187" s="30" t="n">
        <f aca="false">IF(AND(ISNUMBER(I1187),H1187&gt;0),I1187,H1187*J1187)</f>
        <v>0</v>
      </c>
      <c r="L1187" s="28" t="n">
        <v>0</v>
      </c>
      <c r="M1187" s="28"/>
      <c r="N1187" s="29" t="n">
        <f aca="false">IF(AND(ISNUMBER(M1187),L1187&gt;0),M1187/L1187,IF($B1187=$B1186,IF(N1186=0,1,N1186),1))</f>
        <v>1.9047619047619</v>
      </c>
      <c r="O1187" s="30" t="n">
        <f aca="false">IF(AND(ISNUMBER(M1187),L1187&gt;0),M1187,L1187*N1187)</f>
        <v>0</v>
      </c>
      <c r="P1187" s="28" t="n">
        <v>0</v>
      </c>
      <c r="Q1187" s="28"/>
      <c r="R1187" s="29" t="n">
        <f aca="false">IF(AND(ISNUMBER(Q1187),P1187&gt;0),Q1187/P1187,IF($B1187=$B1186,IF(R1186=0,1,R1186),1))</f>
        <v>6.14173228346457</v>
      </c>
      <c r="S1187" s="30" t="n">
        <f aca="false">IF(AND(ISNUMBER(Q1187),P1187&gt;0),Q1187,P1187*R1187)</f>
        <v>0</v>
      </c>
      <c r="T1187" s="31" t="n">
        <f aca="false">DAY(EOMONTH(C1187,0))</f>
        <v>31</v>
      </c>
    </row>
    <row r="1188" customFormat="false" ht="15" hidden="false" customHeight="false" outlineLevel="0" collapsed="false">
      <c r="A1188" s="26" t="s">
        <v>89</v>
      </c>
      <c r="B1188" s="26" t="s">
        <v>55</v>
      </c>
      <c r="C1188" s="27" t="n">
        <v>40118</v>
      </c>
      <c r="D1188" s="28" t="n">
        <v>0</v>
      </c>
      <c r="E1188" s="28"/>
      <c r="F1188" s="29" t="n">
        <f aca="false">IF(AND(ISNUMBER(E1188),D1188&gt;0),E1188/D1188,IF($B1188=$B1187,IF(F1187=0,1,F1187),1))</f>
        <v>6.14173228346457</v>
      </c>
      <c r="G1188" s="30" t="n">
        <f aca="false">IF(AND(ISNUMBER(E1188),D1188&gt;0),E1188,D1188*F1188)</f>
        <v>0</v>
      </c>
      <c r="H1188" s="28" t="n">
        <v>0</v>
      </c>
      <c r="I1188" s="28"/>
      <c r="J1188" s="29" t="n">
        <f aca="false">IF(AND(ISNUMBER(I1188),H1188&gt;0),I1188/H1188,IF($B1188=$B1187,IF(J1187=0,1,J1187),1))</f>
        <v>1.58466789183513</v>
      </c>
      <c r="K1188" s="30" t="n">
        <f aca="false">IF(AND(ISNUMBER(I1188),H1188&gt;0),I1188,H1188*J1188)</f>
        <v>0</v>
      </c>
      <c r="L1188" s="28" t="n">
        <v>0</v>
      </c>
      <c r="M1188" s="28"/>
      <c r="N1188" s="29" t="n">
        <f aca="false">IF(AND(ISNUMBER(M1188),L1188&gt;0),M1188/L1188,IF($B1188=$B1187,IF(N1187=0,1,N1187),1))</f>
        <v>1.9047619047619</v>
      </c>
      <c r="O1188" s="30" t="n">
        <f aca="false">IF(AND(ISNUMBER(M1188),L1188&gt;0),M1188,L1188*N1188)</f>
        <v>0</v>
      </c>
      <c r="P1188" s="28" t="n">
        <v>0</v>
      </c>
      <c r="Q1188" s="28"/>
      <c r="R1188" s="29" t="n">
        <f aca="false">IF(AND(ISNUMBER(Q1188),P1188&gt;0),Q1188/P1188,IF($B1188=$B1187,IF(R1187=0,1,R1187),1))</f>
        <v>6.14173228346457</v>
      </c>
      <c r="S1188" s="30" t="n">
        <f aca="false">IF(AND(ISNUMBER(Q1188),P1188&gt;0),Q1188,P1188*R1188)</f>
        <v>0</v>
      </c>
      <c r="T1188" s="31" t="n">
        <f aca="false">DAY(EOMONTH(C1188,0))</f>
        <v>30</v>
      </c>
    </row>
    <row r="1189" customFormat="false" ht="15" hidden="false" customHeight="false" outlineLevel="0" collapsed="false">
      <c r="A1189" s="26" t="s">
        <v>89</v>
      </c>
      <c r="B1189" s="26" t="s">
        <v>55</v>
      </c>
      <c r="C1189" s="27" t="n">
        <v>40148</v>
      </c>
      <c r="D1189" s="28" t="n">
        <v>0</v>
      </c>
      <c r="E1189" s="28"/>
      <c r="F1189" s="29" t="n">
        <f aca="false">IF(AND(ISNUMBER(E1189),D1189&gt;0),E1189/D1189,IF($B1189=$B1188,IF(F1188=0,1,F1188),1))</f>
        <v>6.14173228346457</v>
      </c>
      <c r="G1189" s="30" t="n">
        <f aca="false">IF(AND(ISNUMBER(E1189),D1189&gt;0),E1189,D1189*F1189)</f>
        <v>0</v>
      </c>
      <c r="H1189" s="28" t="n">
        <v>0</v>
      </c>
      <c r="I1189" s="28"/>
      <c r="J1189" s="29" t="n">
        <f aca="false">IF(AND(ISNUMBER(I1189),H1189&gt;0),I1189/H1189,IF($B1189=$B1188,IF(J1188=0,1,J1188),1))</f>
        <v>1.58466789183513</v>
      </c>
      <c r="K1189" s="30" t="n">
        <f aca="false">IF(AND(ISNUMBER(I1189),H1189&gt;0),I1189,H1189*J1189)</f>
        <v>0</v>
      </c>
      <c r="L1189" s="28" t="n">
        <v>0</v>
      </c>
      <c r="M1189" s="28"/>
      <c r="N1189" s="29" t="n">
        <f aca="false">IF(AND(ISNUMBER(M1189),L1189&gt;0),M1189/L1189,IF($B1189=$B1188,IF(N1188=0,1,N1188),1))</f>
        <v>1.9047619047619</v>
      </c>
      <c r="O1189" s="30" t="n">
        <f aca="false">IF(AND(ISNUMBER(M1189),L1189&gt;0),M1189,L1189*N1189)</f>
        <v>0</v>
      </c>
      <c r="P1189" s="28" t="n">
        <v>0</v>
      </c>
      <c r="Q1189" s="28"/>
      <c r="R1189" s="29" t="n">
        <f aca="false">IF(AND(ISNUMBER(Q1189),P1189&gt;0),Q1189/P1189,IF($B1189=$B1188,IF(R1188=0,1,R1188),1))</f>
        <v>6.14173228346457</v>
      </c>
      <c r="S1189" s="30" t="n">
        <f aca="false">IF(AND(ISNUMBER(Q1189),P1189&gt;0),Q1189,P1189*R1189)</f>
        <v>0</v>
      </c>
      <c r="T1189" s="31" t="n">
        <f aca="false">DAY(EOMONTH(C1189,0))</f>
        <v>31</v>
      </c>
    </row>
    <row r="1190" customFormat="false" ht="15" hidden="false" customHeight="false" outlineLevel="0" collapsed="false">
      <c r="A1190" s="26" t="s">
        <v>89</v>
      </c>
      <c r="B1190" s="26" t="s">
        <v>55</v>
      </c>
      <c r="C1190" s="27" t="n">
        <v>40179</v>
      </c>
      <c r="D1190" s="28" t="n">
        <v>0</v>
      </c>
      <c r="E1190" s="28"/>
      <c r="F1190" s="29" t="n">
        <f aca="false">IF(AND(ISNUMBER(E1190),D1190&gt;0),E1190/D1190,IF($B1190=$B1189,IF(F1189=0,1,F1189),1))</f>
        <v>6.14173228346457</v>
      </c>
      <c r="G1190" s="30" t="n">
        <f aca="false">IF(AND(ISNUMBER(E1190),D1190&gt;0),E1190,D1190*F1190)</f>
        <v>0</v>
      </c>
      <c r="H1190" s="28" t="n">
        <v>0</v>
      </c>
      <c r="I1190" s="28"/>
      <c r="J1190" s="29" t="n">
        <f aca="false">IF(AND(ISNUMBER(I1190),H1190&gt;0),I1190/H1190,IF($B1190=$B1189,IF(J1189=0,1,J1189),1))</f>
        <v>1.58466789183513</v>
      </c>
      <c r="K1190" s="30" t="n">
        <f aca="false">IF(AND(ISNUMBER(I1190),H1190&gt;0),I1190,H1190*J1190)</f>
        <v>0</v>
      </c>
      <c r="L1190" s="28" t="n">
        <v>0</v>
      </c>
      <c r="M1190" s="28"/>
      <c r="N1190" s="29" t="n">
        <f aca="false">IF(AND(ISNUMBER(M1190),L1190&gt;0),M1190/L1190,IF($B1190=$B1189,IF(N1189=0,1,N1189),1))</f>
        <v>1.9047619047619</v>
      </c>
      <c r="O1190" s="30" t="n">
        <f aca="false">IF(AND(ISNUMBER(M1190),L1190&gt;0),M1190,L1190*N1190)</f>
        <v>0</v>
      </c>
      <c r="P1190" s="28" t="n">
        <v>0</v>
      </c>
      <c r="Q1190" s="28"/>
      <c r="R1190" s="29" t="n">
        <f aca="false">IF(AND(ISNUMBER(Q1190),P1190&gt;0),Q1190/P1190,IF($B1190=$B1189,IF(R1189=0,1,R1189),1))</f>
        <v>6.14173228346457</v>
      </c>
      <c r="S1190" s="30" t="n">
        <f aca="false">IF(AND(ISNUMBER(Q1190),P1190&gt;0),Q1190,P1190*R1190)</f>
        <v>0</v>
      </c>
      <c r="T1190" s="31" t="n">
        <f aca="false">DAY(EOMONTH(C1190,0))</f>
        <v>31</v>
      </c>
    </row>
    <row r="1191" customFormat="false" ht="15" hidden="false" customHeight="false" outlineLevel="0" collapsed="false">
      <c r="A1191" s="26" t="s">
        <v>89</v>
      </c>
      <c r="B1191" s="26" t="s">
        <v>55</v>
      </c>
      <c r="C1191" s="27" t="n">
        <v>40210</v>
      </c>
      <c r="D1191" s="28" t="n">
        <v>20.7</v>
      </c>
      <c r="E1191" s="28"/>
      <c r="F1191" s="29" t="n">
        <f aca="false">IF(AND(ISNUMBER(E1191),D1191&gt;0),E1191/D1191,IF($B1191=$B1190,IF(F1190=0,1,F1190),1))</f>
        <v>6.14173228346457</v>
      </c>
      <c r="G1191" s="30" t="n">
        <f aca="false">IF(AND(ISNUMBER(E1191),D1191&gt;0),E1191,D1191*F1191)</f>
        <v>127.133858267717</v>
      </c>
      <c r="H1191" s="28" t="n">
        <v>0</v>
      </c>
      <c r="I1191" s="28"/>
      <c r="J1191" s="29" t="n">
        <f aca="false">IF(AND(ISNUMBER(I1191),H1191&gt;0),I1191/H1191,IF($B1191=$B1190,IF(J1190=0,1,J1190),1))</f>
        <v>1.58466789183513</v>
      </c>
      <c r="K1191" s="30" t="n">
        <f aca="false">IF(AND(ISNUMBER(I1191),H1191&gt;0),I1191,H1191*J1191)</f>
        <v>0</v>
      </c>
      <c r="L1191" s="28" t="n">
        <v>0</v>
      </c>
      <c r="M1191" s="28"/>
      <c r="N1191" s="29" t="n">
        <f aca="false">IF(AND(ISNUMBER(M1191),L1191&gt;0),M1191/L1191,IF($B1191=$B1190,IF(N1190=0,1,N1190),1))</f>
        <v>1.9047619047619</v>
      </c>
      <c r="O1191" s="30" t="n">
        <f aca="false">IF(AND(ISNUMBER(M1191),L1191&gt;0),M1191,L1191*N1191)</f>
        <v>0</v>
      </c>
      <c r="P1191" s="28" t="n">
        <v>20.7</v>
      </c>
      <c r="Q1191" s="28"/>
      <c r="R1191" s="29" t="n">
        <f aca="false">IF(AND(ISNUMBER(Q1191),P1191&gt;0),Q1191/P1191,IF($B1191=$B1190,IF(R1190=0,1,R1190),1))</f>
        <v>6.14173228346457</v>
      </c>
      <c r="S1191" s="30" t="n">
        <f aca="false">IF(AND(ISNUMBER(Q1191),P1191&gt;0),Q1191,P1191*R1191)</f>
        <v>127.133858267717</v>
      </c>
      <c r="T1191" s="31" t="n">
        <f aca="false">DAY(EOMONTH(C1191,0))</f>
        <v>28</v>
      </c>
    </row>
    <row r="1192" customFormat="false" ht="15" hidden="false" customHeight="false" outlineLevel="0" collapsed="false">
      <c r="A1192" s="26" t="s">
        <v>89</v>
      </c>
      <c r="B1192" s="26" t="s">
        <v>55</v>
      </c>
      <c r="C1192" s="27" t="n">
        <v>40238</v>
      </c>
      <c r="D1192" s="28" t="n">
        <v>28.9</v>
      </c>
      <c r="E1192" s="28"/>
      <c r="F1192" s="29" t="n">
        <f aca="false">IF(AND(ISNUMBER(E1192),D1192&gt;0),E1192/D1192,IF($B1192=$B1191,IF(F1191=0,1,F1191),1))</f>
        <v>6.14173228346457</v>
      </c>
      <c r="G1192" s="30" t="n">
        <f aca="false">IF(AND(ISNUMBER(E1192),D1192&gt;0),E1192,D1192*F1192)</f>
        <v>177.496062992126</v>
      </c>
      <c r="H1192" s="28" t="n">
        <v>0</v>
      </c>
      <c r="I1192" s="28"/>
      <c r="J1192" s="29" t="n">
        <f aca="false">IF(AND(ISNUMBER(I1192),H1192&gt;0),I1192/H1192,IF($B1192=$B1191,IF(J1191=0,1,J1191),1))</f>
        <v>1.58466789183513</v>
      </c>
      <c r="K1192" s="30" t="n">
        <f aca="false">IF(AND(ISNUMBER(I1192),H1192&gt;0),I1192,H1192*J1192)</f>
        <v>0</v>
      </c>
      <c r="L1192" s="28" t="n">
        <v>0</v>
      </c>
      <c r="M1192" s="28"/>
      <c r="N1192" s="29" t="n">
        <f aca="false">IF(AND(ISNUMBER(M1192),L1192&gt;0),M1192/L1192,IF($B1192=$B1191,IF(N1191=0,1,N1191),1))</f>
        <v>1.9047619047619</v>
      </c>
      <c r="O1192" s="30" t="n">
        <f aca="false">IF(AND(ISNUMBER(M1192),L1192&gt;0),M1192,L1192*N1192)</f>
        <v>0</v>
      </c>
      <c r="P1192" s="28" t="n">
        <v>28.9</v>
      </c>
      <c r="Q1192" s="28"/>
      <c r="R1192" s="29" t="n">
        <f aca="false">IF(AND(ISNUMBER(Q1192),P1192&gt;0),Q1192/P1192,IF($B1192=$B1191,IF(R1191=0,1,R1191),1))</f>
        <v>6.14173228346457</v>
      </c>
      <c r="S1192" s="30" t="n">
        <f aca="false">IF(AND(ISNUMBER(Q1192),P1192&gt;0),Q1192,P1192*R1192)</f>
        <v>177.496062992126</v>
      </c>
      <c r="T1192" s="31" t="n">
        <f aca="false">DAY(EOMONTH(C1192,0))</f>
        <v>31</v>
      </c>
    </row>
    <row r="1193" customFormat="false" ht="15" hidden="false" customHeight="false" outlineLevel="0" collapsed="false">
      <c r="A1193" s="26" t="s">
        <v>89</v>
      </c>
      <c r="B1193" s="26" t="s">
        <v>55</v>
      </c>
      <c r="C1193" s="27" t="n">
        <v>40269</v>
      </c>
      <c r="D1193" s="28" t="n">
        <v>0</v>
      </c>
      <c r="E1193" s="28"/>
      <c r="F1193" s="29" t="n">
        <f aca="false">IF(AND(ISNUMBER(E1193),D1193&gt;0),E1193/D1193,IF($B1193=$B1192,IF(F1192=0,1,F1192),1))</f>
        <v>6.14173228346457</v>
      </c>
      <c r="G1193" s="30" t="n">
        <f aca="false">IF(AND(ISNUMBER(E1193),D1193&gt;0),E1193,D1193*F1193)</f>
        <v>0</v>
      </c>
      <c r="H1193" s="28" t="n">
        <v>0</v>
      </c>
      <c r="I1193" s="28"/>
      <c r="J1193" s="29" t="n">
        <f aca="false">IF(AND(ISNUMBER(I1193),H1193&gt;0),I1193/H1193,IF($B1193=$B1192,IF(J1192=0,1,J1192),1))</f>
        <v>1.58466789183513</v>
      </c>
      <c r="K1193" s="30" t="n">
        <f aca="false">IF(AND(ISNUMBER(I1193),H1193&gt;0),I1193,H1193*J1193)</f>
        <v>0</v>
      </c>
      <c r="L1193" s="28" t="n">
        <v>0</v>
      </c>
      <c r="M1193" s="28"/>
      <c r="N1193" s="29" t="n">
        <f aca="false">IF(AND(ISNUMBER(M1193),L1193&gt;0),M1193/L1193,IF($B1193=$B1192,IF(N1192=0,1,N1192),1))</f>
        <v>1.9047619047619</v>
      </c>
      <c r="O1193" s="30" t="n">
        <f aca="false">IF(AND(ISNUMBER(M1193),L1193&gt;0),M1193,L1193*N1193)</f>
        <v>0</v>
      </c>
      <c r="P1193" s="28" t="n">
        <v>0</v>
      </c>
      <c r="Q1193" s="28"/>
      <c r="R1193" s="29" t="n">
        <f aca="false">IF(AND(ISNUMBER(Q1193),P1193&gt;0),Q1193/P1193,IF($B1193=$B1192,IF(R1192=0,1,R1192),1))</f>
        <v>6.14173228346457</v>
      </c>
      <c r="S1193" s="30" t="n">
        <f aca="false">IF(AND(ISNUMBER(Q1193),P1193&gt;0),Q1193,P1193*R1193)</f>
        <v>0</v>
      </c>
      <c r="T1193" s="31" t="n">
        <f aca="false">DAY(EOMONTH(C1193,0))</f>
        <v>30</v>
      </c>
    </row>
    <row r="1194" customFormat="false" ht="15" hidden="false" customHeight="false" outlineLevel="0" collapsed="false">
      <c r="A1194" s="26" t="s">
        <v>89</v>
      </c>
      <c r="B1194" s="26" t="s">
        <v>55</v>
      </c>
      <c r="C1194" s="27" t="n">
        <v>40299</v>
      </c>
      <c r="D1194" s="28" t="n">
        <v>0</v>
      </c>
      <c r="E1194" s="28"/>
      <c r="F1194" s="29" t="n">
        <f aca="false">IF(AND(ISNUMBER(E1194),D1194&gt;0),E1194/D1194,IF($B1194=$B1193,IF(F1193=0,1,F1193),1))</f>
        <v>6.14173228346457</v>
      </c>
      <c r="G1194" s="30" t="n">
        <f aca="false">IF(AND(ISNUMBER(E1194),D1194&gt;0),E1194,D1194*F1194)</f>
        <v>0</v>
      </c>
      <c r="H1194" s="28" t="n">
        <v>0</v>
      </c>
      <c r="I1194" s="28"/>
      <c r="J1194" s="29" t="n">
        <f aca="false">IF(AND(ISNUMBER(I1194),H1194&gt;0),I1194/H1194,IF($B1194=$B1193,IF(J1193=0,1,J1193),1))</f>
        <v>1.58466789183513</v>
      </c>
      <c r="K1194" s="30" t="n">
        <f aca="false">IF(AND(ISNUMBER(I1194),H1194&gt;0),I1194,H1194*J1194)</f>
        <v>0</v>
      </c>
      <c r="L1194" s="28" t="n">
        <v>0</v>
      </c>
      <c r="M1194" s="28"/>
      <c r="N1194" s="29" t="n">
        <f aca="false">IF(AND(ISNUMBER(M1194),L1194&gt;0),M1194/L1194,IF($B1194=$B1193,IF(N1193=0,1,N1193),1))</f>
        <v>1.9047619047619</v>
      </c>
      <c r="O1194" s="30" t="n">
        <f aca="false">IF(AND(ISNUMBER(M1194),L1194&gt;0),M1194,L1194*N1194)</f>
        <v>0</v>
      </c>
      <c r="P1194" s="28" t="n">
        <v>0</v>
      </c>
      <c r="Q1194" s="28"/>
      <c r="R1194" s="29" t="n">
        <f aca="false">IF(AND(ISNUMBER(Q1194),P1194&gt;0),Q1194/P1194,IF($B1194=$B1193,IF(R1193=0,1,R1193),1))</f>
        <v>6.14173228346457</v>
      </c>
      <c r="S1194" s="30" t="n">
        <f aca="false">IF(AND(ISNUMBER(Q1194),P1194&gt;0),Q1194,P1194*R1194)</f>
        <v>0</v>
      </c>
      <c r="T1194" s="31" t="n">
        <f aca="false">DAY(EOMONTH(C1194,0))</f>
        <v>31</v>
      </c>
    </row>
    <row r="1195" customFormat="false" ht="15" hidden="false" customHeight="false" outlineLevel="0" collapsed="false">
      <c r="A1195" s="26" t="s">
        <v>89</v>
      </c>
      <c r="B1195" s="26" t="s">
        <v>55</v>
      </c>
      <c r="C1195" s="27" t="n">
        <v>40330</v>
      </c>
      <c r="D1195" s="28" t="n">
        <v>0</v>
      </c>
      <c r="E1195" s="28"/>
      <c r="F1195" s="29" t="n">
        <f aca="false">IF(AND(ISNUMBER(E1195),D1195&gt;0),E1195/D1195,IF($B1195=$B1194,IF(F1194=0,1,F1194),1))</f>
        <v>6.14173228346457</v>
      </c>
      <c r="G1195" s="30" t="n">
        <f aca="false">IF(AND(ISNUMBER(E1195),D1195&gt;0),E1195,D1195*F1195)</f>
        <v>0</v>
      </c>
      <c r="H1195" s="28" t="n">
        <v>0</v>
      </c>
      <c r="I1195" s="28"/>
      <c r="J1195" s="29" t="n">
        <f aca="false">IF(AND(ISNUMBER(I1195),H1195&gt;0),I1195/H1195,IF($B1195=$B1194,IF(J1194=0,1,J1194),1))</f>
        <v>1.58466789183513</v>
      </c>
      <c r="K1195" s="30" t="n">
        <f aca="false">IF(AND(ISNUMBER(I1195),H1195&gt;0),I1195,H1195*J1195)</f>
        <v>0</v>
      </c>
      <c r="L1195" s="28" t="n">
        <v>0</v>
      </c>
      <c r="M1195" s="28"/>
      <c r="N1195" s="29" t="n">
        <f aca="false">IF(AND(ISNUMBER(M1195),L1195&gt;0),M1195/L1195,IF($B1195=$B1194,IF(N1194=0,1,N1194),1))</f>
        <v>1.9047619047619</v>
      </c>
      <c r="O1195" s="30" t="n">
        <f aca="false">IF(AND(ISNUMBER(M1195),L1195&gt;0),M1195,L1195*N1195)</f>
        <v>0</v>
      </c>
      <c r="P1195" s="28" t="n">
        <v>0</v>
      </c>
      <c r="Q1195" s="28"/>
      <c r="R1195" s="29" t="n">
        <f aca="false">IF(AND(ISNUMBER(Q1195),P1195&gt;0),Q1195/P1195,IF($B1195=$B1194,IF(R1194=0,1,R1194),1))</f>
        <v>6.14173228346457</v>
      </c>
      <c r="S1195" s="30" t="n">
        <f aca="false">IF(AND(ISNUMBER(Q1195),P1195&gt;0),Q1195,P1195*R1195)</f>
        <v>0</v>
      </c>
      <c r="T1195" s="31" t="n">
        <f aca="false">DAY(EOMONTH(C1195,0))</f>
        <v>30</v>
      </c>
    </row>
    <row r="1196" customFormat="false" ht="15" hidden="false" customHeight="false" outlineLevel="0" collapsed="false">
      <c r="A1196" s="26" t="s">
        <v>89</v>
      </c>
      <c r="B1196" s="26" t="s">
        <v>55</v>
      </c>
      <c r="C1196" s="27" t="n">
        <v>40360</v>
      </c>
      <c r="D1196" s="28" t="n">
        <v>0</v>
      </c>
      <c r="E1196" s="28"/>
      <c r="F1196" s="29" t="n">
        <f aca="false">IF(AND(ISNUMBER(E1196),D1196&gt;0),E1196/D1196,IF($B1196=$B1195,IF(F1195=0,1,F1195),1))</f>
        <v>6.14173228346457</v>
      </c>
      <c r="G1196" s="30" t="n">
        <f aca="false">IF(AND(ISNUMBER(E1196),D1196&gt;0),E1196,D1196*F1196)</f>
        <v>0</v>
      </c>
      <c r="H1196" s="28" t="n">
        <v>0</v>
      </c>
      <c r="I1196" s="28"/>
      <c r="J1196" s="29" t="n">
        <f aca="false">IF(AND(ISNUMBER(I1196),H1196&gt;0),I1196/H1196,IF($B1196=$B1195,IF(J1195=0,1,J1195),1))</f>
        <v>1.58466789183513</v>
      </c>
      <c r="K1196" s="30" t="n">
        <f aca="false">IF(AND(ISNUMBER(I1196),H1196&gt;0),I1196,H1196*J1196)</f>
        <v>0</v>
      </c>
      <c r="L1196" s="28" t="n">
        <v>0</v>
      </c>
      <c r="M1196" s="28"/>
      <c r="N1196" s="29" t="n">
        <f aca="false">IF(AND(ISNUMBER(M1196),L1196&gt;0),M1196/L1196,IF($B1196=$B1195,IF(N1195=0,1,N1195),1))</f>
        <v>1.9047619047619</v>
      </c>
      <c r="O1196" s="30" t="n">
        <f aca="false">IF(AND(ISNUMBER(M1196),L1196&gt;0),M1196,L1196*N1196)</f>
        <v>0</v>
      </c>
      <c r="P1196" s="28" t="n">
        <v>0</v>
      </c>
      <c r="Q1196" s="28"/>
      <c r="R1196" s="29" t="n">
        <f aca="false">IF(AND(ISNUMBER(Q1196),P1196&gt;0),Q1196/P1196,IF($B1196=$B1195,IF(R1195=0,1,R1195),1))</f>
        <v>6.14173228346457</v>
      </c>
      <c r="S1196" s="30" t="n">
        <f aca="false">IF(AND(ISNUMBER(Q1196),P1196&gt;0),Q1196,P1196*R1196)</f>
        <v>0</v>
      </c>
      <c r="T1196" s="31" t="n">
        <f aca="false">DAY(EOMONTH(C1196,0))</f>
        <v>31</v>
      </c>
    </row>
    <row r="1197" customFormat="false" ht="15" hidden="false" customHeight="false" outlineLevel="0" collapsed="false">
      <c r="A1197" s="26" t="s">
        <v>89</v>
      </c>
      <c r="B1197" s="26" t="s">
        <v>55</v>
      </c>
      <c r="C1197" s="27" t="n">
        <v>40391</v>
      </c>
      <c r="D1197" s="28" t="n">
        <v>0</v>
      </c>
      <c r="E1197" s="28"/>
      <c r="F1197" s="29" t="n">
        <f aca="false">IF(AND(ISNUMBER(E1197),D1197&gt;0),E1197/D1197,IF($B1197=$B1196,IF(F1196=0,1,F1196),1))</f>
        <v>6.14173228346457</v>
      </c>
      <c r="G1197" s="30" t="n">
        <f aca="false">IF(AND(ISNUMBER(E1197),D1197&gt;0),E1197,D1197*F1197)</f>
        <v>0</v>
      </c>
      <c r="H1197" s="28" t="n">
        <v>0</v>
      </c>
      <c r="I1197" s="28"/>
      <c r="J1197" s="29" t="n">
        <f aca="false">IF(AND(ISNUMBER(I1197),H1197&gt;0),I1197/H1197,IF($B1197=$B1196,IF(J1196=0,1,J1196),1))</f>
        <v>1.58466789183513</v>
      </c>
      <c r="K1197" s="30" t="n">
        <f aca="false">IF(AND(ISNUMBER(I1197),H1197&gt;0),I1197,H1197*J1197)</f>
        <v>0</v>
      </c>
      <c r="L1197" s="28" t="n">
        <v>0</v>
      </c>
      <c r="M1197" s="28"/>
      <c r="N1197" s="29" t="n">
        <f aca="false">IF(AND(ISNUMBER(M1197),L1197&gt;0),M1197/L1197,IF($B1197=$B1196,IF(N1196=0,1,N1196),1))</f>
        <v>1.9047619047619</v>
      </c>
      <c r="O1197" s="30" t="n">
        <f aca="false">IF(AND(ISNUMBER(M1197),L1197&gt;0),M1197,L1197*N1197)</f>
        <v>0</v>
      </c>
      <c r="P1197" s="28" t="n">
        <v>0</v>
      </c>
      <c r="Q1197" s="28"/>
      <c r="R1197" s="29" t="n">
        <f aca="false">IF(AND(ISNUMBER(Q1197),P1197&gt;0),Q1197/P1197,IF($B1197=$B1196,IF(R1196=0,1,R1196),1))</f>
        <v>6.14173228346457</v>
      </c>
      <c r="S1197" s="30" t="n">
        <f aca="false">IF(AND(ISNUMBER(Q1197),P1197&gt;0),Q1197,P1197*R1197)</f>
        <v>0</v>
      </c>
      <c r="T1197" s="31" t="n">
        <f aca="false">DAY(EOMONTH(C1197,0))</f>
        <v>31</v>
      </c>
    </row>
    <row r="1198" customFormat="false" ht="15" hidden="false" customHeight="false" outlineLevel="0" collapsed="false">
      <c r="A1198" s="26" t="s">
        <v>89</v>
      </c>
      <c r="B1198" s="26" t="s">
        <v>55</v>
      </c>
      <c r="C1198" s="27" t="n">
        <v>40422</v>
      </c>
      <c r="D1198" s="28" t="n">
        <v>0</v>
      </c>
      <c r="E1198" s="28"/>
      <c r="F1198" s="29" t="n">
        <f aca="false">IF(AND(ISNUMBER(E1198),D1198&gt;0),E1198/D1198,IF($B1198=$B1197,IF(F1197=0,1,F1197),1))</f>
        <v>6.14173228346457</v>
      </c>
      <c r="G1198" s="30" t="n">
        <f aca="false">IF(AND(ISNUMBER(E1198),D1198&gt;0),E1198,D1198*F1198)</f>
        <v>0</v>
      </c>
      <c r="H1198" s="28" t="n">
        <v>0</v>
      </c>
      <c r="I1198" s="28"/>
      <c r="J1198" s="29" t="n">
        <f aca="false">IF(AND(ISNUMBER(I1198),H1198&gt;0),I1198/H1198,IF($B1198=$B1197,IF(J1197=0,1,J1197),1))</f>
        <v>1.58466789183513</v>
      </c>
      <c r="K1198" s="30" t="n">
        <f aca="false">IF(AND(ISNUMBER(I1198),H1198&gt;0),I1198,H1198*J1198)</f>
        <v>0</v>
      </c>
      <c r="L1198" s="28" t="n">
        <v>0</v>
      </c>
      <c r="M1198" s="28"/>
      <c r="N1198" s="29" t="n">
        <f aca="false">IF(AND(ISNUMBER(M1198),L1198&gt;0),M1198/L1198,IF($B1198=$B1197,IF(N1197=0,1,N1197),1))</f>
        <v>1.9047619047619</v>
      </c>
      <c r="O1198" s="30" t="n">
        <f aca="false">IF(AND(ISNUMBER(M1198),L1198&gt;0),M1198,L1198*N1198)</f>
        <v>0</v>
      </c>
      <c r="P1198" s="28" t="n">
        <v>0</v>
      </c>
      <c r="Q1198" s="28"/>
      <c r="R1198" s="29" t="n">
        <f aca="false">IF(AND(ISNUMBER(Q1198),P1198&gt;0),Q1198/P1198,IF($B1198=$B1197,IF(R1197=0,1,R1197),1))</f>
        <v>6.14173228346457</v>
      </c>
      <c r="S1198" s="30" t="n">
        <f aca="false">IF(AND(ISNUMBER(Q1198),P1198&gt;0),Q1198,P1198*R1198)</f>
        <v>0</v>
      </c>
      <c r="T1198" s="31" t="n">
        <f aca="false">DAY(EOMONTH(C1198,0))</f>
        <v>30</v>
      </c>
    </row>
    <row r="1199" customFormat="false" ht="15" hidden="false" customHeight="false" outlineLevel="0" collapsed="false">
      <c r="A1199" s="26" t="s">
        <v>89</v>
      </c>
      <c r="B1199" s="26" t="s">
        <v>55</v>
      </c>
      <c r="C1199" s="27" t="n">
        <v>40452</v>
      </c>
      <c r="D1199" s="28" t="n">
        <v>0</v>
      </c>
      <c r="E1199" s="28"/>
      <c r="F1199" s="29" t="n">
        <f aca="false">IF(AND(ISNUMBER(E1199),D1199&gt;0),E1199/D1199,IF($B1199=$B1198,IF(F1198=0,1,F1198),1))</f>
        <v>6.14173228346457</v>
      </c>
      <c r="G1199" s="30" t="n">
        <f aca="false">IF(AND(ISNUMBER(E1199),D1199&gt;0),E1199,D1199*F1199)</f>
        <v>0</v>
      </c>
      <c r="H1199" s="28" t="n">
        <v>0</v>
      </c>
      <c r="I1199" s="28"/>
      <c r="J1199" s="29" t="n">
        <f aca="false">IF(AND(ISNUMBER(I1199),H1199&gt;0),I1199/H1199,IF($B1199=$B1198,IF(J1198=0,1,J1198),1))</f>
        <v>1.58466789183513</v>
      </c>
      <c r="K1199" s="30" t="n">
        <f aca="false">IF(AND(ISNUMBER(I1199),H1199&gt;0),I1199,H1199*J1199)</f>
        <v>0</v>
      </c>
      <c r="L1199" s="28" t="n">
        <v>0</v>
      </c>
      <c r="M1199" s="28"/>
      <c r="N1199" s="29" t="n">
        <f aca="false">IF(AND(ISNUMBER(M1199),L1199&gt;0),M1199/L1199,IF($B1199=$B1198,IF(N1198=0,1,N1198),1))</f>
        <v>1.9047619047619</v>
      </c>
      <c r="O1199" s="30" t="n">
        <f aca="false">IF(AND(ISNUMBER(M1199),L1199&gt;0),M1199,L1199*N1199)</f>
        <v>0</v>
      </c>
      <c r="P1199" s="28" t="n">
        <v>0</v>
      </c>
      <c r="Q1199" s="28"/>
      <c r="R1199" s="29" t="n">
        <f aca="false">IF(AND(ISNUMBER(Q1199),P1199&gt;0),Q1199/P1199,IF($B1199=$B1198,IF(R1198=0,1,R1198),1))</f>
        <v>6.14173228346457</v>
      </c>
      <c r="S1199" s="30" t="n">
        <f aca="false">IF(AND(ISNUMBER(Q1199),P1199&gt;0),Q1199,P1199*R1199)</f>
        <v>0</v>
      </c>
      <c r="T1199" s="31" t="n">
        <f aca="false">DAY(EOMONTH(C1199,0))</f>
        <v>31</v>
      </c>
    </row>
    <row r="1200" customFormat="false" ht="15" hidden="false" customHeight="false" outlineLevel="0" collapsed="false">
      <c r="A1200" s="26" t="s">
        <v>89</v>
      </c>
      <c r="B1200" s="26" t="s">
        <v>55</v>
      </c>
      <c r="C1200" s="27" t="n">
        <v>40483</v>
      </c>
      <c r="D1200" s="28" t="n">
        <v>0</v>
      </c>
      <c r="E1200" s="28"/>
      <c r="F1200" s="29" t="n">
        <f aca="false">IF(AND(ISNUMBER(E1200),D1200&gt;0),E1200/D1200,IF($B1200=$B1199,IF(F1199=0,1,F1199),1))</f>
        <v>6.14173228346457</v>
      </c>
      <c r="G1200" s="30" t="n">
        <f aca="false">IF(AND(ISNUMBER(E1200),D1200&gt;0),E1200,D1200*F1200)</f>
        <v>0</v>
      </c>
      <c r="H1200" s="28" t="n">
        <v>0</v>
      </c>
      <c r="I1200" s="28"/>
      <c r="J1200" s="29" t="n">
        <f aca="false">IF(AND(ISNUMBER(I1200),H1200&gt;0),I1200/H1200,IF($B1200=$B1199,IF(J1199=0,1,J1199),1))</f>
        <v>1.58466789183513</v>
      </c>
      <c r="K1200" s="30" t="n">
        <f aca="false">IF(AND(ISNUMBER(I1200),H1200&gt;0),I1200,H1200*J1200)</f>
        <v>0</v>
      </c>
      <c r="L1200" s="28" t="n">
        <v>0</v>
      </c>
      <c r="M1200" s="28"/>
      <c r="N1200" s="29" t="n">
        <f aca="false">IF(AND(ISNUMBER(M1200),L1200&gt;0),M1200/L1200,IF($B1200=$B1199,IF(N1199=0,1,N1199),1))</f>
        <v>1.9047619047619</v>
      </c>
      <c r="O1200" s="30" t="n">
        <f aca="false">IF(AND(ISNUMBER(M1200),L1200&gt;0),M1200,L1200*N1200)</f>
        <v>0</v>
      </c>
      <c r="P1200" s="28" t="n">
        <v>0</v>
      </c>
      <c r="Q1200" s="28"/>
      <c r="R1200" s="29" t="n">
        <f aca="false">IF(AND(ISNUMBER(Q1200),P1200&gt;0),Q1200/P1200,IF($B1200=$B1199,IF(R1199=0,1,R1199),1))</f>
        <v>6.14173228346457</v>
      </c>
      <c r="S1200" s="30" t="n">
        <f aca="false">IF(AND(ISNUMBER(Q1200),P1200&gt;0),Q1200,P1200*R1200)</f>
        <v>0</v>
      </c>
      <c r="T1200" s="31" t="n">
        <f aca="false">DAY(EOMONTH(C1200,0))</f>
        <v>30</v>
      </c>
    </row>
    <row r="1201" customFormat="false" ht="15" hidden="false" customHeight="false" outlineLevel="0" collapsed="false">
      <c r="A1201" s="26" t="s">
        <v>89</v>
      </c>
      <c r="B1201" s="26" t="s">
        <v>55</v>
      </c>
      <c r="C1201" s="27" t="n">
        <v>40513</v>
      </c>
      <c r="D1201" s="28" t="n">
        <v>0</v>
      </c>
      <c r="E1201" s="28"/>
      <c r="F1201" s="29" t="n">
        <f aca="false">IF(AND(ISNUMBER(E1201),D1201&gt;0),E1201/D1201,IF($B1201=$B1200,IF(F1200=0,1,F1200),1))</f>
        <v>6.14173228346457</v>
      </c>
      <c r="G1201" s="30" t="n">
        <f aca="false">IF(AND(ISNUMBER(E1201),D1201&gt;0),E1201,D1201*F1201)</f>
        <v>0</v>
      </c>
      <c r="H1201" s="28" t="n">
        <v>0</v>
      </c>
      <c r="I1201" s="28"/>
      <c r="J1201" s="29" t="n">
        <f aca="false">IF(AND(ISNUMBER(I1201),H1201&gt;0),I1201/H1201,IF($B1201=$B1200,IF(J1200=0,1,J1200),1))</f>
        <v>1.58466789183513</v>
      </c>
      <c r="K1201" s="30" t="n">
        <f aca="false">IF(AND(ISNUMBER(I1201),H1201&gt;0),I1201,H1201*J1201)</f>
        <v>0</v>
      </c>
      <c r="L1201" s="28" t="n">
        <v>0</v>
      </c>
      <c r="M1201" s="28"/>
      <c r="N1201" s="29" t="n">
        <f aca="false">IF(AND(ISNUMBER(M1201),L1201&gt;0),M1201/L1201,IF($B1201=$B1200,IF(N1200=0,1,N1200),1))</f>
        <v>1.9047619047619</v>
      </c>
      <c r="O1201" s="30" t="n">
        <f aca="false">IF(AND(ISNUMBER(M1201),L1201&gt;0),M1201,L1201*N1201)</f>
        <v>0</v>
      </c>
      <c r="P1201" s="28" t="n">
        <v>0</v>
      </c>
      <c r="Q1201" s="28"/>
      <c r="R1201" s="29" t="n">
        <f aca="false">IF(AND(ISNUMBER(Q1201),P1201&gt;0),Q1201/P1201,IF($B1201=$B1200,IF(R1200=0,1,R1200),1))</f>
        <v>6.14173228346457</v>
      </c>
      <c r="S1201" s="30" t="n">
        <f aca="false">IF(AND(ISNUMBER(Q1201),P1201&gt;0),Q1201,P1201*R1201)</f>
        <v>0</v>
      </c>
      <c r="T1201" s="31" t="n">
        <f aca="false">DAY(EOMONTH(C1201,0))</f>
        <v>31</v>
      </c>
    </row>
    <row r="1202" customFormat="false" ht="15" hidden="false" customHeight="false" outlineLevel="0" collapsed="false">
      <c r="A1202" s="26" t="s">
        <v>89</v>
      </c>
      <c r="B1202" s="26" t="s">
        <v>55</v>
      </c>
      <c r="C1202" s="27" t="n">
        <v>40544</v>
      </c>
      <c r="D1202" s="28" t="n">
        <v>0</v>
      </c>
      <c r="E1202" s="28"/>
      <c r="F1202" s="29" t="n">
        <f aca="false">IF(AND(ISNUMBER(E1202),D1202&gt;0),E1202/D1202,IF($B1202=$B1201,IF(F1201=0,1,F1201),1))</f>
        <v>6.14173228346457</v>
      </c>
      <c r="G1202" s="30" t="n">
        <f aca="false">IF(AND(ISNUMBER(E1202),D1202&gt;0),E1202,D1202*F1202)</f>
        <v>0</v>
      </c>
      <c r="H1202" s="28" t="n">
        <v>0</v>
      </c>
      <c r="I1202" s="28"/>
      <c r="J1202" s="29" t="n">
        <f aca="false">IF(AND(ISNUMBER(I1202),H1202&gt;0),I1202/H1202,IF($B1202=$B1201,IF(J1201=0,1,J1201),1))</f>
        <v>1.58466789183513</v>
      </c>
      <c r="K1202" s="30" t="n">
        <f aca="false">IF(AND(ISNUMBER(I1202),H1202&gt;0),I1202,H1202*J1202)</f>
        <v>0</v>
      </c>
      <c r="L1202" s="28" t="n">
        <v>0</v>
      </c>
      <c r="M1202" s="28"/>
      <c r="N1202" s="29" t="n">
        <f aca="false">IF(AND(ISNUMBER(M1202),L1202&gt;0),M1202/L1202,IF($B1202=$B1201,IF(N1201=0,1,N1201),1))</f>
        <v>1.9047619047619</v>
      </c>
      <c r="O1202" s="30" t="n">
        <f aca="false">IF(AND(ISNUMBER(M1202),L1202&gt;0),M1202,L1202*N1202)</f>
        <v>0</v>
      </c>
      <c r="P1202" s="28" t="n">
        <v>0</v>
      </c>
      <c r="Q1202" s="28"/>
      <c r="R1202" s="29" t="n">
        <f aca="false">IF(AND(ISNUMBER(Q1202),P1202&gt;0),Q1202/P1202,IF($B1202=$B1201,IF(R1201=0,1,R1201),1))</f>
        <v>6.14173228346457</v>
      </c>
      <c r="S1202" s="30" t="n">
        <f aca="false">IF(AND(ISNUMBER(Q1202),P1202&gt;0),Q1202,P1202*R1202)</f>
        <v>0</v>
      </c>
      <c r="T1202" s="31" t="n">
        <f aca="false">DAY(EOMONTH(C1202,0))</f>
        <v>31</v>
      </c>
    </row>
    <row r="1203" customFormat="false" ht="15" hidden="false" customHeight="false" outlineLevel="0" collapsed="false">
      <c r="A1203" s="26" t="s">
        <v>89</v>
      </c>
      <c r="B1203" s="26" t="s">
        <v>55</v>
      </c>
      <c r="C1203" s="27" t="n">
        <v>40575</v>
      </c>
      <c r="D1203" s="28" t="n">
        <v>0</v>
      </c>
      <c r="E1203" s="28"/>
      <c r="F1203" s="29" t="n">
        <f aca="false">IF(AND(ISNUMBER(E1203),D1203&gt;0),E1203/D1203,IF($B1203=$B1202,IF(F1202=0,1,F1202),1))</f>
        <v>6.14173228346457</v>
      </c>
      <c r="G1203" s="30" t="n">
        <f aca="false">IF(AND(ISNUMBER(E1203),D1203&gt;0),E1203,D1203*F1203)</f>
        <v>0</v>
      </c>
      <c r="H1203" s="28" t="n">
        <v>0</v>
      </c>
      <c r="I1203" s="28"/>
      <c r="J1203" s="29" t="n">
        <f aca="false">IF(AND(ISNUMBER(I1203),H1203&gt;0),I1203/H1203,IF($B1203=$B1202,IF(J1202=0,1,J1202),1))</f>
        <v>1.58466789183513</v>
      </c>
      <c r="K1203" s="30" t="n">
        <f aca="false">IF(AND(ISNUMBER(I1203),H1203&gt;0),I1203,H1203*J1203)</f>
        <v>0</v>
      </c>
      <c r="L1203" s="28" t="n">
        <v>0</v>
      </c>
      <c r="M1203" s="28"/>
      <c r="N1203" s="29" t="n">
        <f aca="false">IF(AND(ISNUMBER(M1203),L1203&gt;0),M1203/L1203,IF($B1203=$B1202,IF(N1202=0,1,N1202),1))</f>
        <v>1.9047619047619</v>
      </c>
      <c r="O1203" s="30" t="n">
        <f aca="false">IF(AND(ISNUMBER(M1203),L1203&gt;0),M1203,L1203*N1203)</f>
        <v>0</v>
      </c>
      <c r="P1203" s="28" t="n">
        <v>0</v>
      </c>
      <c r="Q1203" s="28"/>
      <c r="R1203" s="29" t="n">
        <f aca="false">IF(AND(ISNUMBER(Q1203),P1203&gt;0),Q1203/P1203,IF($B1203=$B1202,IF(R1202=0,1,R1202),1))</f>
        <v>6.14173228346457</v>
      </c>
      <c r="S1203" s="30" t="n">
        <f aca="false">IF(AND(ISNUMBER(Q1203),P1203&gt;0),Q1203,P1203*R1203)</f>
        <v>0</v>
      </c>
      <c r="T1203" s="31" t="n">
        <f aca="false">DAY(EOMONTH(C1203,0))</f>
        <v>28</v>
      </c>
    </row>
    <row r="1204" customFormat="false" ht="15" hidden="false" customHeight="false" outlineLevel="0" collapsed="false">
      <c r="A1204" s="26" t="s">
        <v>89</v>
      </c>
      <c r="B1204" s="26" t="s">
        <v>55</v>
      </c>
      <c r="C1204" s="27" t="n">
        <v>40603</v>
      </c>
      <c r="D1204" s="28" t="n">
        <v>0</v>
      </c>
      <c r="E1204" s="28"/>
      <c r="F1204" s="29" t="n">
        <f aca="false">IF(AND(ISNUMBER(E1204),D1204&gt;0),E1204/D1204,IF($B1204=$B1203,IF(F1203=0,1,F1203),1))</f>
        <v>6.14173228346457</v>
      </c>
      <c r="G1204" s="30" t="n">
        <f aca="false">IF(AND(ISNUMBER(E1204),D1204&gt;0),E1204,D1204*F1204)</f>
        <v>0</v>
      </c>
      <c r="H1204" s="28" t="n">
        <v>0</v>
      </c>
      <c r="I1204" s="28"/>
      <c r="J1204" s="29" t="n">
        <f aca="false">IF(AND(ISNUMBER(I1204),H1204&gt;0),I1204/H1204,IF($B1204=$B1203,IF(J1203=0,1,J1203),1))</f>
        <v>1.58466789183513</v>
      </c>
      <c r="K1204" s="30" t="n">
        <f aca="false">IF(AND(ISNUMBER(I1204),H1204&gt;0),I1204,H1204*J1204)</f>
        <v>0</v>
      </c>
      <c r="L1204" s="28" t="n">
        <v>0</v>
      </c>
      <c r="M1204" s="28"/>
      <c r="N1204" s="29" t="n">
        <f aca="false">IF(AND(ISNUMBER(M1204),L1204&gt;0),M1204/L1204,IF($B1204=$B1203,IF(N1203=0,1,N1203),1))</f>
        <v>1.9047619047619</v>
      </c>
      <c r="O1204" s="30" t="n">
        <f aca="false">IF(AND(ISNUMBER(M1204),L1204&gt;0),M1204,L1204*N1204)</f>
        <v>0</v>
      </c>
      <c r="P1204" s="28" t="n">
        <v>0</v>
      </c>
      <c r="Q1204" s="28"/>
      <c r="R1204" s="29" t="n">
        <f aca="false">IF(AND(ISNUMBER(Q1204),P1204&gt;0),Q1204/P1204,IF($B1204=$B1203,IF(R1203=0,1,R1203),1))</f>
        <v>6.14173228346457</v>
      </c>
      <c r="S1204" s="30" t="n">
        <f aca="false">IF(AND(ISNUMBER(Q1204),P1204&gt;0),Q1204,P1204*R1204)</f>
        <v>0</v>
      </c>
      <c r="T1204" s="31" t="n">
        <f aca="false">DAY(EOMONTH(C1204,0))</f>
        <v>31</v>
      </c>
    </row>
    <row r="1205" customFormat="false" ht="15" hidden="false" customHeight="false" outlineLevel="0" collapsed="false">
      <c r="A1205" s="26" t="s">
        <v>89</v>
      </c>
      <c r="B1205" s="26" t="s">
        <v>55</v>
      </c>
      <c r="C1205" s="27" t="n">
        <v>40634</v>
      </c>
      <c r="D1205" s="28" t="n">
        <v>0</v>
      </c>
      <c r="E1205" s="28"/>
      <c r="F1205" s="29" t="n">
        <f aca="false">IF(AND(ISNUMBER(E1205),D1205&gt;0),E1205/D1205,IF($B1205=$B1204,IF(F1204=0,1,F1204),1))</f>
        <v>6.14173228346457</v>
      </c>
      <c r="G1205" s="30" t="n">
        <f aca="false">IF(AND(ISNUMBER(E1205),D1205&gt;0),E1205,D1205*F1205)</f>
        <v>0</v>
      </c>
      <c r="H1205" s="28" t="n">
        <v>0</v>
      </c>
      <c r="I1205" s="28"/>
      <c r="J1205" s="29" t="n">
        <f aca="false">IF(AND(ISNUMBER(I1205),H1205&gt;0),I1205/H1205,IF($B1205=$B1204,IF(J1204=0,1,J1204),1))</f>
        <v>1.58466789183513</v>
      </c>
      <c r="K1205" s="30" t="n">
        <f aca="false">IF(AND(ISNUMBER(I1205),H1205&gt;0),I1205,H1205*J1205)</f>
        <v>0</v>
      </c>
      <c r="L1205" s="28" t="n">
        <v>0</v>
      </c>
      <c r="M1205" s="28"/>
      <c r="N1205" s="29" t="n">
        <f aca="false">IF(AND(ISNUMBER(M1205),L1205&gt;0),M1205/L1205,IF($B1205=$B1204,IF(N1204=0,1,N1204),1))</f>
        <v>1.9047619047619</v>
      </c>
      <c r="O1205" s="30" t="n">
        <f aca="false">IF(AND(ISNUMBER(M1205),L1205&gt;0),M1205,L1205*N1205)</f>
        <v>0</v>
      </c>
      <c r="P1205" s="28" t="n">
        <v>0</v>
      </c>
      <c r="Q1205" s="28"/>
      <c r="R1205" s="29" t="n">
        <f aca="false">IF(AND(ISNUMBER(Q1205),P1205&gt;0),Q1205/P1205,IF($B1205=$B1204,IF(R1204=0,1,R1204),1))</f>
        <v>6.14173228346457</v>
      </c>
      <c r="S1205" s="30" t="n">
        <f aca="false">IF(AND(ISNUMBER(Q1205),P1205&gt;0),Q1205,P1205*R1205)</f>
        <v>0</v>
      </c>
      <c r="T1205" s="31" t="n">
        <f aca="false">DAY(EOMONTH(C1205,0))</f>
        <v>30</v>
      </c>
    </row>
    <row r="1206" customFormat="false" ht="15" hidden="false" customHeight="false" outlineLevel="0" collapsed="false">
      <c r="A1206" s="26" t="s">
        <v>89</v>
      </c>
      <c r="B1206" s="26" t="s">
        <v>55</v>
      </c>
      <c r="C1206" s="27" t="n">
        <v>40664</v>
      </c>
      <c r="D1206" s="28" t="n">
        <v>0</v>
      </c>
      <c r="E1206" s="28"/>
      <c r="F1206" s="29" t="n">
        <f aca="false">IF(AND(ISNUMBER(E1206),D1206&gt;0),E1206/D1206,IF($B1206=$B1205,IF(F1205=0,1,F1205),1))</f>
        <v>6.14173228346457</v>
      </c>
      <c r="G1206" s="30" t="n">
        <f aca="false">IF(AND(ISNUMBER(E1206),D1206&gt;0),E1206,D1206*F1206)</f>
        <v>0</v>
      </c>
      <c r="H1206" s="28" t="n">
        <v>0</v>
      </c>
      <c r="I1206" s="28"/>
      <c r="J1206" s="29" t="n">
        <f aca="false">IF(AND(ISNUMBER(I1206),H1206&gt;0),I1206/H1206,IF($B1206=$B1205,IF(J1205=0,1,J1205),1))</f>
        <v>1.58466789183513</v>
      </c>
      <c r="K1206" s="30" t="n">
        <f aca="false">IF(AND(ISNUMBER(I1206),H1206&gt;0),I1206,H1206*J1206)</f>
        <v>0</v>
      </c>
      <c r="L1206" s="28" t="n">
        <v>0</v>
      </c>
      <c r="M1206" s="28"/>
      <c r="N1206" s="29" t="n">
        <f aca="false">IF(AND(ISNUMBER(M1206),L1206&gt;0),M1206/L1206,IF($B1206=$B1205,IF(N1205=0,1,N1205),1))</f>
        <v>1.9047619047619</v>
      </c>
      <c r="O1206" s="30" t="n">
        <f aca="false">IF(AND(ISNUMBER(M1206),L1206&gt;0),M1206,L1206*N1206)</f>
        <v>0</v>
      </c>
      <c r="P1206" s="28" t="n">
        <v>0</v>
      </c>
      <c r="Q1206" s="28"/>
      <c r="R1206" s="29" t="n">
        <f aca="false">IF(AND(ISNUMBER(Q1206),P1206&gt;0),Q1206/P1206,IF($B1206=$B1205,IF(R1205=0,1,R1205),1))</f>
        <v>6.14173228346457</v>
      </c>
      <c r="S1206" s="30" t="n">
        <f aca="false">IF(AND(ISNUMBER(Q1206),P1206&gt;0),Q1206,P1206*R1206)</f>
        <v>0</v>
      </c>
      <c r="T1206" s="31" t="n">
        <f aca="false">DAY(EOMONTH(C1206,0))</f>
        <v>31</v>
      </c>
    </row>
    <row r="1207" customFormat="false" ht="15" hidden="false" customHeight="false" outlineLevel="0" collapsed="false">
      <c r="A1207" s="26" t="s">
        <v>89</v>
      </c>
      <c r="B1207" s="26" t="s">
        <v>55</v>
      </c>
      <c r="C1207" s="27" t="n">
        <v>40695</v>
      </c>
      <c r="D1207" s="28" t="n">
        <v>0</v>
      </c>
      <c r="E1207" s="28"/>
      <c r="F1207" s="29" t="n">
        <f aca="false">IF(AND(ISNUMBER(E1207),D1207&gt;0),E1207/D1207,IF($B1207=$B1206,IF(F1206=0,1,F1206),1))</f>
        <v>6.14173228346457</v>
      </c>
      <c r="G1207" s="30" t="n">
        <f aca="false">IF(AND(ISNUMBER(E1207),D1207&gt;0),E1207,D1207*F1207)</f>
        <v>0</v>
      </c>
      <c r="H1207" s="28" t="n">
        <v>0</v>
      </c>
      <c r="I1207" s="28"/>
      <c r="J1207" s="29" t="n">
        <f aca="false">IF(AND(ISNUMBER(I1207),H1207&gt;0),I1207/H1207,IF($B1207=$B1206,IF(J1206=0,1,J1206),1))</f>
        <v>1.58466789183513</v>
      </c>
      <c r="K1207" s="30" t="n">
        <f aca="false">IF(AND(ISNUMBER(I1207),H1207&gt;0),I1207,H1207*J1207)</f>
        <v>0</v>
      </c>
      <c r="L1207" s="28" t="n">
        <v>0</v>
      </c>
      <c r="M1207" s="28"/>
      <c r="N1207" s="29" t="n">
        <f aca="false">IF(AND(ISNUMBER(M1207),L1207&gt;0),M1207/L1207,IF($B1207=$B1206,IF(N1206=0,1,N1206),1))</f>
        <v>1.9047619047619</v>
      </c>
      <c r="O1207" s="30" t="n">
        <f aca="false">IF(AND(ISNUMBER(M1207),L1207&gt;0),M1207,L1207*N1207)</f>
        <v>0</v>
      </c>
      <c r="P1207" s="28" t="n">
        <v>0</v>
      </c>
      <c r="Q1207" s="28"/>
      <c r="R1207" s="29" t="n">
        <f aca="false">IF(AND(ISNUMBER(Q1207),P1207&gt;0),Q1207/P1207,IF($B1207=$B1206,IF(R1206=0,1,R1206),1))</f>
        <v>6.14173228346457</v>
      </c>
      <c r="S1207" s="30" t="n">
        <f aca="false">IF(AND(ISNUMBER(Q1207),P1207&gt;0),Q1207,P1207*R1207)</f>
        <v>0</v>
      </c>
      <c r="T1207" s="31" t="n">
        <f aca="false">DAY(EOMONTH(C1207,0))</f>
        <v>30</v>
      </c>
    </row>
    <row r="1208" customFormat="false" ht="15" hidden="false" customHeight="false" outlineLevel="0" collapsed="false">
      <c r="A1208" s="26" t="s">
        <v>89</v>
      </c>
      <c r="B1208" s="26" t="s">
        <v>55</v>
      </c>
      <c r="C1208" s="27" t="n">
        <v>40725</v>
      </c>
      <c r="D1208" s="28" t="n">
        <v>0</v>
      </c>
      <c r="E1208" s="28"/>
      <c r="F1208" s="29" t="n">
        <f aca="false">IF(AND(ISNUMBER(E1208),D1208&gt;0),E1208/D1208,IF($B1208=$B1207,IF(F1207=0,1,F1207),1))</f>
        <v>6.14173228346457</v>
      </c>
      <c r="G1208" s="30" t="n">
        <f aca="false">IF(AND(ISNUMBER(E1208),D1208&gt;0),E1208,D1208*F1208)</f>
        <v>0</v>
      </c>
      <c r="H1208" s="28" t="n">
        <v>0</v>
      </c>
      <c r="I1208" s="28"/>
      <c r="J1208" s="29" t="n">
        <f aca="false">IF(AND(ISNUMBER(I1208),H1208&gt;0),I1208/H1208,IF($B1208=$B1207,IF(J1207=0,1,J1207),1))</f>
        <v>1.58466789183513</v>
      </c>
      <c r="K1208" s="30" t="n">
        <f aca="false">IF(AND(ISNUMBER(I1208),H1208&gt;0),I1208,H1208*J1208)</f>
        <v>0</v>
      </c>
      <c r="L1208" s="28" t="n">
        <v>0</v>
      </c>
      <c r="M1208" s="28"/>
      <c r="N1208" s="29" t="n">
        <f aca="false">IF(AND(ISNUMBER(M1208),L1208&gt;0),M1208/L1208,IF($B1208=$B1207,IF(N1207=0,1,N1207),1))</f>
        <v>1.9047619047619</v>
      </c>
      <c r="O1208" s="30" t="n">
        <f aca="false">IF(AND(ISNUMBER(M1208),L1208&gt;0),M1208,L1208*N1208)</f>
        <v>0</v>
      </c>
      <c r="P1208" s="28" t="n">
        <v>0</v>
      </c>
      <c r="Q1208" s="28"/>
      <c r="R1208" s="29" t="n">
        <f aca="false">IF(AND(ISNUMBER(Q1208),P1208&gt;0),Q1208/P1208,IF($B1208=$B1207,IF(R1207=0,1,R1207),1))</f>
        <v>6.14173228346457</v>
      </c>
      <c r="S1208" s="30" t="n">
        <f aca="false">IF(AND(ISNUMBER(Q1208),P1208&gt;0),Q1208,P1208*R1208)</f>
        <v>0</v>
      </c>
      <c r="T1208" s="31" t="n">
        <f aca="false">DAY(EOMONTH(C1208,0))</f>
        <v>31</v>
      </c>
    </row>
    <row r="1209" customFormat="false" ht="15" hidden="false" customHeight="false" outlineLevel="0" collapsed="false">
      <c r="A1209" s="26" t="s">
        <v>89</v>
      </c>
      <c r="B1209" s="26" t="s">
        <v>55</v>
      </c>
      <c r="C1209" s="27" t="n">
        <v>40756</v>
      </c>
      <c r="D1209" s="28" t="n">
        <v>0</v>
      </c>
      <c r="E1209" s="28"/>
      <c r="F1209" s="29" t="n">
        <f aca="false">IF(AND(ISNUMBER(E1209),D1209&gt;0),E1209/D1209,IF($B1209=$B1208,IF(F1208=0,1,F1208),1))</f>
        <v>6.14173228346457</v>
      </c>
      <c r="G1209" s="30" t="n">
        <f aca="false">IF(AND(ISNUMBER(E1209),D1209&gt;0),E1209,D1209*F1209)</f>
        <v>0</v>
      </c>
      <c r="H1209" s="28" t="n">
        <v>0</v>
      </c>
      <c r="I1209" s="28"/>
      <c r="J1209" s="29" t="n">
        <f aca="false">IF(AND(ISNUMBER(I1209),H1209&gt;0),I1209/H1209,IF($B1209=$B1208,IF(J1208=0,1,J1208),1))</f>
        <v>1.58466789183513</v>
      </c>
      <c r="K1209" s="30" t="n">
        <f aca="false">IF(AND(ISNUMBER(I1209),H1209&gt;0),I1209,H1209*J1209)</f>
        <v>0</v>
      </c>
      <c r="L1209" s="28" t="n">
        <v>0</v>
      </c>
      <c r="M1209" s="28"/>
      <c r="N1209" s="29" t="n">
        <f aca="false">IF(AND(ISNUMBER(M1209),L1209&gt;0),M1209/L1209,IF($B1209=$B1208,IF(N1208=0,1,N1208),1))</f>
        <v>1.9047619047619</v>
      </c>
      <c r="O1209" s="30" t="n">
        <f aca="false">IF(AND(ISNUMBER(M1209),L1209&gt;0),M1209,L1209*N1209)</f>
        <v>0</v>
      </c>
      <c r="P1209" s="28" t="n">
        <v>0</v>
      </c>
      <c r="Q1209" s="28"/>
      <c r="R1209" s="29" t="n">
        <f aca="false">IF(AND(ISNUMBER(Q1209),P1209&gt;0),Q1209/P1209,IF($B1209=$B1208,IF(R1208=0,1,R1208),1))</f>
        <v>6.14173228346457</v>
      </c>
      <c r="S1209" s="30" t="n">
        <f aca="false">IF(AND(ISNUMBER(Q1209),P1209&gt;0),Q1209,P1209*R1209)</f>
        <v>0</v>
      </c>
      <c r="T1209" s="31" t="n">
        <f aca="false">DAY(EOMONTH(C1209,0))</f>
        <v>31</v>
      </c>
    </row>
    <row r="1210" customFormat="false" ht="15" hidden="false" customHeight="false" outlineLevel="0" collapsed="false">
      <c r="A1210" s="26" t="s">
        <v>89</v>
      </c>
      <c r="B1210" s="26" t="s">
        <v>55</v>
      </c>
      <c r="C1210" s="27" t="n">
        <v>40787</v>
      </c>
      <c r="D1210" s="28" t="n">
        <v>0</v>
      </c>
      <c r="E1210" s="28"/>
      <c r="F1210" s="29" t="n">
        <f aca="false">IF(AND(ISNUMBER(E1210),D1210&gt;0),E1210/D1210,IF($B1210=$B1209,IF(F1209=0,1,F1209),1))</f>
        <v>6.14173228346457</v>
      </c>
      <c r="G1210" s="30" t="n">
        <f aca="false">IF(AND(ISNUMBER(E1210),D1210&gt;0),E1210,D1210*F1210)</f>
        <v>0</v>
      </c>
      <c r="H1210" s="28" t="n">
        <v>0</v>
      </c>
      <c r="I1210" s="28"/>
      <c r="J1210" s="29" t="n">
        <f aca="false">IF(AND(ISNUMBER(I1210),H1210&gt;0),I1210/H1210,IF($B1210=$B1209,IF(J1209=0,1,J1209),1))</f>
        <v>1.58466789183513</v>
      </c>
      <c r="K1210" s="30" t="n">
        <f aca="false">IF(AND(ISNUMBER(I1210),H1210&gt;0),I1210,H1210*J1210)</f>
        <v>0</v>
      </c>
      <c r="L1210" s="28" t="n">
        <v>0</v>
      </c>
      <c r="M1210" s="28"/>
      <c r="N1210" s="29" t="n">
        <f aca="false">IF(AND(ISNUMBER(M1210),L1210&gt;0),M1210/L1210,IF($B1210=$B1209,IF(N1209=0,1,N1209),1))</f>
        <v>1.9047619047619</v>
      </c>
      <c r="O1210" s="30" t="n">
        <f aca="false">IF(AND(ISNUMBER(M1210),L1210&gt;0),M1210,L1210*N1210)</f>
        <v>0</v>
      </c>
      <c r="P1210" s="28" t="n">
        <v>0</v>
      </c>
      <c r="Q1210" s="28"/>
      <c r="R1210" s="29" t="n">
        <f aca="false">IF(AND(ISNUMBER(Q1210),P1210&gt;0),Q1210/P1210,IF($B1210=$B1209,IF(R1209=0,1,R1209),1))</f>
        <v>6.14173228346457</v>
      </c>
      <c r="S1210" s="30" t="n">
        <f aca="false">IF(AND(ISNUMBER(Q1210),P1210&gt;0),Q1210,P1210*R1210)</f>
        <v>0</v>
      </c>
      <c r="T1210" s="31" t="n">
        <f aca="false">DAY(EOMONTH(C1210,0))</f>
        <v>30</v>
      </c>
    </row>
    <row r="1211" customFormat="false" ht="15" hidden="false" customHeight="false" outlineLevel="0" collapsed="false">
      <c r="A1211" s="26" t="s">
        <v>89</v>
      </c>
      <c r="B1211" s="26" t="s">
        <v>55</v>
      </c>
      <c r="C1211" s="27" t="n">
        <v>40817</v>
      </c>
      <c r="D1211" s="28" t="n">
        <v>0</v>
      </c>
      <c r="E1211" s="28"/>
      <c r="F1211" s="29" t="n">
        <f aca="false">IF(AND(ISNUMBER(E1211),D1211&gt;0),E1211/D1211,IF($B1211=$B1210,IF(F1210=0,1,F1210),1))</f>
        <v>6.14173228346457</v>
      </c>
      <c r="G1211" s="30" t="n">
        <f aca="false">IF(AND(ISNUMBER(E1211),D1211&gt;0),E1211,D1211*F1211)</f>
        <v>0</v>
      </c>
      <c r="H1211" s="28" t="n">
        <v>0</v>
      </c>
      <c r="I1211" s="28"/>
      <c r="J1211" s="29" t="n">
        <f aca="false">IF(AND(ISNUMBER(I1211),H1211&gt;0),I1211/H1211,IF($B1211=$B1210,IF(J1210=0,1,J1210),1))</f>
        <v>1.58466789183513</v>
      </c>
      <c r="K1211" s="30" t="n">
        <f aca="false">IF(AND(ISNUMBER(I1211),H1211&gt;0),I1211,H1211*J1211)</f>
        <v>0</v>
      </c>
      <c r="L1211" s="28" t="n">
        <v>0</v>
      </c>
      <c r="M1211" s="28"/>
      <c r="N1211" s="29" t="n">
        <f aca="false">IF(AND(ISNUMBER(M1211),L1211&gt;0),M1211/L1211,IF($B1211=$B1210,IF(N1210=0,1,N1210),1))</f>
        <v>1.9047619047619</v>
      </c>
      <c r="O1211" s="30" t="n">
        <f aca="false">IF(AND(ISNUMBER(M1211),L1211&gt;0),M1211,L1211*N1211)</f>
        <v>0</v>
      </c>
      <c r="P1211" s="28" t="n">
        <v>0</v>
      </c>
      <c r="Q1211" s="28"/>
      <c r="R1211" s="29" t="n">
        <f aca="false">IF(AND(ISNUMBER(Q1211),P1211&gt;0),Q1211/P1211,IF($B1211=$B1210,IF(R1210=0,1,R1210),1))</f>
        <v>6.14173228346457</v>
      </c>
      <c r="S1211" s="30" t="n">
        <f aca="false">IF(AND(ISNUMBER(Q1211),P1211&gt;0),Q1211,P1211*R1211)</f>
        <v>0</v>
      </c>
      <c r="T1211" s="31" t="n">
        <f aca="false">DAY(EOMONTH(C1211,0))</f>
        <v>31</v>
      </c>
    </row>
    <row r="1212" customFormat="false" ht="15" hidden="false" customHeight="false" outlineLevel="0" collapsed="false">
      <c r="A1212" s="26" t="s">
        <v>89</v>
      </c>
      <c r="B1212" s="26" t="s">
        <v>55</v>
      </c>
      <c r="C1212" s="27" t="n">
        <v>40848</v>
      </c>
      <c r="D1212" s="28" t="n">
        <v>0</v>
      </c>
      <c r="E1212" s="28"/>
      <c r="F1212" s="29" t="n">
        <f aca="false">IF(AND(ISNUMBER(E1212),D1212&gt;0),E1212/D1212,IF($B1212=$B1211,IF(F1211=0,1,F1211),1))</f>
        <v>6.14173228346457</v>
      </c>
      <c r="G1212" s="30" t="n">
        <f aca="false">IF(AND(ISNUMBER(E1212),D1212&gt;0),E1212,D1212*F1212)</f>
        <v>0</v>
      </c>
      <c r="H1212" s="28" t="n">
        <v>0</v>
      </c>
      <c r="I1212" s="28"/>
      <c r="J1212" s="29" t="n">
        <f aca="false">IF(AND(ISNUMBER(I1212),H1212&gt;0),I1212/H1212,IF($B1212=$B1211,IF(J1211=0,1,J1211),1))</f>
        <v>1.58466789183513</v>
      </c>
      <c r="K1212" s="30" t="n">
        <f aca="false">IF(AND(ISNUMBER(I1212),H1212&gt;0),I1212,H1212*J1212)</f>
        <v>0</v>
      </c>
      <c r="L1212" s="28" t="n">
        <v>0</v>
      </c>
      <c r="M1212" s="28"/>
      <c r="N1212" s="29" t="n">
        <f aca="false">IF(AND(ISNUMBER(M1212),L1212&gt;0),M1212/L1212,IF($B1212=$B1211,IF(N1211=0,1,N1211),1))</f>
        <v>1.9047619047619</v>
      </c>
      <c r="O1212" s="30" t="n">
        <f aca="false">IF(AND(ISNUMBER(M1212),L1212&gt;0),M1212,L1212*N1212)</f>
        <v>0</v>
      </c>
      <c r="P1212" s="28" t="n">
        <v>0</v>
      </c>
      <c r="Q1212" s="28"/>
      <c r="R1212" s="29" t="n">
        <f aca="false">IF(AND(ISNUMBER(Q1212),P1212&gt;0),Q1212/P1212,IF($B1212=$B1211,IF(R1211=0,1,R1211),1))</f>
        <v>6.14173228346457</v>
      </c>
      <c r="S1212" s="30" t="n">
        <f aca="false">IF(AND(ISNUMBER(Q1212),P1212&gt;0),Q1212,P1212*R1212)</f>
        <v>0</v>
      </c>
      <c r="T1212" s="31" t="n">
        <f aca="false">DAY(EOMONTH(C1212,0))</f>
        <v>30</v>
      </c>
    </row>
    <row r="1213" customFormat="false" ht="15" hidden="false" customHeight="false" outlineLevel="0" collapsed="false">
      <c r="A1213" s="26" t="s">
        <v>89</v>
      </c>
      <c r="B1213" s="26" t="s">
        <v>55</v>
      </c>
      <c r="C1213" s="27" t="n">
        <v>40878</v>
      </c>
      <c r="D1213" s="28" t="n">
        <v>0</v>
      </c>
      <c r="E1213" s="28"/>
      <c r="F1213" s="29" t="n">
        <f aca="false">IF(AND(ISNUMBER(E1213),D1213&gt;0),E1213/D1213,IF($B1213=$B1212,IF(F1212=0,1,F1212),1))</f>
        <v>6.14173228346457</v>
      </c>
      <c r="G1213" s="30" t="n">
        <f aca="false">IF(AND(ISNUMBER(E1213),D1213&gt;0),E1213,D1213*F1213)</f>
        <v>0</v>
      </c>
      <c r="H1213" s="28" t="n">
        <v>0</v>
      </c>
      <c r="I1213" s="28"/>
      <c r="J1213" s="29" t="n">
        <f aca="false">IF(AND(ISNUMBER(I1213),H1213&gt;0),I1213/H1213,IF($B1213=$B1212,IF(J1212=0,1,J1212),1))</f>
        <v>1.58466789183513</v>
      </c>
      <c r="K1213" s="30" t="n">
        <f aca="false">IF(AND(ISNUMBER(I1213),H1213&gt;0),I1213,H1213*J1213)</f>
        <v>0</v>
      </c>
      <c r="L1213" s="28" t="n">
        <v>0</v>
      </c>
      <c r="M1213" s="28"/>
      <c r="N1213" s="29" t="n">
        <f aca="false">IF(AND(ISNUMBER(M1213),L1213&gt;0),M1213/L1213,IF($B1213=$B1212,IF(N1212=0,1,N1212),1))</f>
        <v>1.9047619047619</v>
      </c>
      <c r="O1213" s="30" t="n">
        <f aca="false">IF(AND(ISNUMBER(M1213),L1213&gt;0),M1213,L1213*N1213)</f>
        <v>0</v>
      </c>
      <c r="P1213" s="28" t="n">
        <v>0</v>
      </c>
      <c r="Q1213" s="28"/>
      <c r="R1213" s="29" t="n">
        <f aca="false">IF(AND(ISNUMBER(Q1213),P1213&gt;0),Q1213/P1213,IF($B1213=$B1212,IF(R1212=0,1,R1212),1))</f>
        <v>6.14173228346457</v>
      </c>
      <c r="S1213" s="30" t="n">
        <f aca="false">IF(AND(ISNUMBER(Q1213),P1213&gt;0),Q1213,P1213*R1213)</f>
        <v>0</v>
      </c>
      <c r="T1213" s="31" t="n">
        <f aca="false">DAY(EOMONTH(C1213,0))</f>
        <v>31</v>
      </c>
    </row>
    <row r="1214" customFormat="false" ht="15" hidden="false" customHeight="false" outlineLevel="0" collapsed="false">
      <c r="A1214" s="26" t="s">
        <v>89</v>
      </c>
      <c r="B1214" s="26" t="s">
        <v>55</v>
      </c>
      <c r="C1214" s="27" t="n">
        <v>40909</v>
      </c>
      <c r="D1214" s="28" t="n">
        <v>0</v>
      </c>
      <c r="E1214" s="28"/>
      <c r="F1214" s="29" t="n">
        <f aca="false">IF(AND(ISNUMBER(E1214),D1214&gt;0),E1214/D1214,IF($B1214=$B1213,IF(F1213=0,1,F1213),1))</f>
        <v>6.14173228346457</v>
      </c>
      <c r="G1214" s="30" t="n">
        <f aca="false">IF(AND(ISNUMBER(E1214),D1214&gt;0),E1214,D1214*F1214)</f>
        <v>0</v>
      </c>
      <c r="H1214" s="28" t="n">
        <v>0</v>
      </c>
      <c r="I1214" s="28"/>
      <c r="J1214" s="29" t="n">
        <f aca="false">IF(AND(ISNUMBER(I1214),H1214&gt;0),I1214/H1214,IF($B1214=$B1213,IF(J1213=0,1,J1213),1))</f>
        <v>1.58466789183513</v>
      </c>
      <c r="K1214" s="30" t="n">
        <f aca="false">IF(AND(ISNUMBER(I1214),H1214&gt;0),I1214,H1214*J1214)</f>
        <v>0</v>
      </c>
      <c r="L1214" s="28" t="n">
        <v>0</v>
      </c>
      <c r="M1214" s="28"/>
      <c r="N1214" s="29" t="n">
        <f aca="false">IF(AND(ISNUMBER(M1214),L1214&gt;0),M1214/L1214,IF($B1214=$B1213,IF(N1213=0,1,N1213),1))</f>
        <v>1.9047619047619</v>
      </c>
      <c r="O1214" s="30" t="n">
        <f aca="false">IF(AND(ISNUMBER(M1214),L1214&gt;0),M1214,L1214*N1214)</f>
        <v>0</v>
      </c>
      <c r="P1214" s="28" t="n">
        <v>0</v>
      </c>
      <c r="Q1214" s="28"/>
      <c r="R1214" s="29" t="n">
        <f aca="false">IF(AND(ISNUMBER(Q1214),P1214&gt;0),Q1214/P1214,IF($B1214=$B1213,IF(R1213=0,1,R1213),1))</f>
        <v>6.14173228346457</v>
      </c>
      <c r="S1214" s="30" t="n">
        <f aca="false">IF(AND(ISNUMBER(Q1214),P1214&gt;0),Q1214,P1214*R1214)</f>
        <v>0</v>
      </c>
      <c r="T1214" s="31" t="n">
        <f aca="false">DAY(EOMONTH(C1214,0))</f>
        <v>31</v>
      </c>
    </row>
    <row r="1215" customFormat="false" ht="15" hidden="false" customHeight="false" outlineLevel="0" collapsed="false">
      <c r="A1215" s="26" t="s">
        <v>89</v>
      </c>
      <c r="B1215" s="26" t="s">
        <v>55</v>
      </c>
      <c r="C1215" s="27" t="n">
        <v>42430</v>
      </c>
      <c r="D1215" s="28" t="n">
        <v>36.3</v>
      </c>
      <c r="E1215" s="28"/>
      <c r="F1215" s="29" t="n">
        <f aca="false">IF(AND(ISNUMBER(E1215),D1215&gt;0),E1215/D1215,IF($B1215=$B1214,IF(F1214=0,1,F1214),1))</f>
        <v>6.14173228346457</v>
      </c>
      <c r="G1215" s="30" t="n">
        <f aca="false">IF(AND(ISNUMBER(E1215),D1215&gt;0),E1215,D1215*F1215)</f>
        <v>222.944881889764</v>
      </c>
      <c r="H1215" s="28" t="n">
        <v>1769</v>
      </c>
      <c r="I1215" s="28"/>
      <c r="J1215" s="29" t="n">
        <f aca="false">IF(AND(ISNUMBER(I1215),H1215&gt;0),I1215/H1215,IF($B1215=$B1214,IF(J1214=0,1,J1214),1))</f>
        <v>1.58466789183513</v>
      </c>
      <c r="K1215" s="30" t="n">
        <f aca="false">IF(AND(ISNUMBER(I1215),H1215&gt;0),I1215,H1215*J1215)</f>
        <v>2803.27750065634</v>
      </c>
      <c r="L1215" s="28" t="n">
        <v>0</v>
      </c>
      <c r="M1215" s="28"/>
      <c r="N1215" s="29" t="n">
        <f aca="false">IF(AND(ISNUMBER(M1215),L1215&gt;0),M1215/L1215,IF($B1215=$B1214,IF(N1214=0,1,N1214),1))</f>
        <v>1.9047619047619</v>
      </c>
      <c r="O1215" s="30" t="n">
        <f aca="false">IF(AND(ISNUMBER(M1215),L1215&gt;0),M1215,L1215*N1215)</f>
        <v>0</v>
      </c>
      <c r="P1215" s="28" t="n">
        <v>36.3</v>
      </c>
      <c r="Q1215" s="28"/>
      <c r="R1215" s="29" t="n">
        <f aca="false">IF(AND(ISNUMBER(Q1215),P1215&gt;0),Q1215/P1215,IF($B1215=$B1214,IF(R1214=0,1,R1214),1))</f>
        <v>6.14173228346457</v>
      </c>
      <c r="S1215" s="30" t="n">
        <f aca="false">IF(AND(ISNUMBER(Q1215),P1215&gt;0),Q1215,P1215*R1215)</f>
        <v>222.944881889764</v>
      </c>
      <c r="T1215" s="31" t="n">
        <f aca="false">DAY(EOMONTH(C1215,0))</f>
        <v>31</v>
      </c>
    </row>
    <row r="1216" customFormat="false" ht="15" hidden="false" customHeight="false" outlineLevel="0" collapsed="false">
      <c r="A1216" s="26" t="s">
        <v>89</v>
      </c>
      <c r="B1216" s="26" t="s">
        <v>55</v>
      </c>
      <c r="C1216" s="27" t="n">
        <v>45505</v>
      </c>
      <c r="D1216" s="28"/>
      <c r="E1216" s="28" t="n">
        <v>0</v>
      </c>
      <c r="F1216" s="29" t="n">
        <f aca="false">IF(AND(ISNUMBER(E1216),D1216&gt;0),E1216/D1216,IF($B1216=$B1215,IF(F1215=0,1,F1215),1))</f>
        <v>6.14173228346457</v>
      </c>
      <c r="G1216" s="30"/>
      <c r="H1216" s="28"/>
      <c r="I1216" s="28" t="n">
        <v>615</v>
      </c>
      <c r="J1216" s="29" t="n">
        <f aca="false">IF(AND(ISNUMBER(I1216),H1216&gt;0),I1216/H1216,IF($B1216=$B1215,IF(J1215=0,1,J1215),1))</f>
        <v>1.58466789183513</v>
      </c>
      <c r="K1216" s="30"/>
      <c r="L1216" s="28"/>
      <c r="M1216" s="28" t="n">
        <v>0</v>
      </c>
      <c r="N1216" s="29" t="n">
        <f aca="false">IF(AND(ISNUMBER(M1216),L1216&gt;0),M1216/L1216,IF($B1216=$B1215,IF(N1215=0,1,N1215),1))</f>
        <v>1.9047619047619</v>
      </c>
      <c r="O1216" s="30"/>
      <c r="P1216" s="28"/>
      <c r="Q1216" s="28" t="n">
        <v>0</v>
      </c>
      <c r="R1216" s="29" t="n">
        <f aca="false">IF(AND(ISNUMBER(Q1216),P1216&gt;0),Q1216/P1216,IF($B1216=$B1215,IF(R1215=0,1,R1215),1))</f>
        <v>6.14173228346457</v>
      </c>
      <c r="S1216" s="30"/>
      <c r="T1216" s="31" t="n">
        <f aca="false">DAY(EOMONTH(C1216,0))</f>
        <v>31</v>
      </c>
    </row>
    <row r="1217" customFormat="false" ht="15" hidden="false" customHeight="false" outlineLevel="0" collapsed="false">
      <c r="A1217" s="26" t="s">
        <v>89</v>
      </c>
      <c r="B1217" s="26" t="s">
        <v>56</v>
      </c>
      <c r="C1217" s="27" t="n">
        <v>37622</v>
      </c>
      <c r="D1217" s="28" t="n">
        <v>48.1</v>
      </c>
      <c r="E1217" s="28" t="n">
        <v>60.5</v>
      </c>
      <c r="F1217" s="29" t="n">
        <f aca="false">IF(AND(ISNUMBER(E1217),D1217&gt;0),E1217/D1217,IF($B1217=$B1216,IF(F1216=0,1,F1216),1))</f>
        <v>1.25779625779626</v>
      </c>
      <c r="G1217" s="30" t="n">
        <f aca="false">IF(AND(ISNUMBER(E1217),D1217&gt;0),E1217,D1217*F1217)</f>
        <v>60.5</v>
      </c>
      <c r="H1217" s="28" t="n">
        <v>4788</v>
      </c>
      <c r="I1217" s="28" t="n">
        <v>7942.25</v>
      </c>
      <c r="J1217" s="29" t="n">
        <f aca="false">IF(AND(ISNUMBER(I1217),H1217&gt;0),I1217/H1217,IF($B1217=$B1216,IF(J1216=0,1,J1216),1))</f>
        <v>1.65878237259816</v>
      </c>
      <c r="K1217" s="30" t="n">
        <f aca="false">IF(AND(ISNUMBER(I1217),H1217&gt;0),I1217,H1217*J1217)</f>
        <v>7942.25</v>
      </c>
      <c r="L1217" s="28" t="n">
        <v>8.89</v>
      </c>
      <c r="M1217" s="28" t="n">
        <v>14.125</v>
      </c>
      <c r="N1217" s="29" t="n">
        <f aca="false">IF(AND(ISNUMBER(M1217),L1217&gt;0),M1217/L1217,IF($B1217=$B1216,IF(N1216=0,1,N1216),1))</f>
        <v>1.5888638920135</v>
      </c>
      <c r="O1217" s="30" t="n">
        <f aca="false">IF(AND(ISNUMBER(M1217),L1217&gt;0),M1217,L1217*N1217)</f>
        <v>14.125</v>
      </c>
      <c r="P1217" s="28" t="n">
        <v>57</v>
      </c>
      <c r="Q1217" s="28" t="n">
        <v>74.625</v>
      </c>
      <c r="R1217" s="29" t="n">
        <f aca="false">IF(AND(ISNUMBER(Q1217),P1217&gt;0),Q1217/P1217,IF($B1217=$B1216,IF(R1216=0,1,R1216),1))</f>
        <v>1.30921052631579</v>
      </c>
      <c r="S1217" s="30" t="n">
        <f aca="false">IF(AND(ISNUMBER(Q1217),P1217&gt;0),Q1217,P1217*R1217)</f>
        <v>74.625</v>
      </c>
      <c r="T1217" s="31" t="n">
        <f aca="false">DAY(EOMONTH(C1217,0))</f>
        <v>31</v>
      </c>
    </row>
    <row r="1218" customFormat="false" ht="15" hidden="false" customHeight="false" outlineLevel="0" collapsed="false">
      <c r="A1218" s="26" t="s">
        <v>89</v>
      </c>
      <c r="B1218" s="26" t="s">
        <v>56</v>
      </c>
      <c r="C1218" s="27" t="n">
        <v>37653</v>
      </c>
      <c r="D1218" s="28" t="n">
        <v>60.7</v>
      </c>
      <c r="E1218" s="28"/>
      <c r="F1218" s="29" t="n">
        <f aca="false">IF(AND(ISNUMBER(E1218),D1218&gt;0),E1218/D1218,IF($B1218=$B1217,IF(F1217=0,1,F1217),1))</f>
        <v>1.25779625779626</v>
      </c>
      <c r="G1218" s="30" t="n">
        <f aca="false">IF(AND(ISNUMBER(E1218),D1218&gt;0),E1218,D1218*F1218)</f>
        <v>76.3482328482329</v>
      </c>
      <c r="H1218" s="28" t="n">
        <v>4644</v>
      </c>
      <c r="I1218" s="28"/>
      <c r="J1218" s="29" t="n">
        <f aca="false">IF(AND(ISNUMBER(I1218),H1218&gt;0),I1218/H1218,IF($B1218=$B1217,IF(J1217=0,1,J1217),1))</f>
        <v>1.65878237259816</v>
      </c>
      <c r="K1218" s="30" t="n">
        <f aca="false">IF(AND(ISNUMBER(I1218),H1218&gt;0),I1218,H1218*J1218)</f>
        <v>7703.38533834586</v>
      </c>
      <c r="L1218" s="28" t="n">
        <v>11.7</v>
      </c>
      <c r="M1218" s="28"/>
      <c r="N1218" s="29" t="n">
        <f aca="false">IF(AND(ISNUMBER(M1218),L1218&gt;0),M1218/L1218,IF($B1218=$B1217,IF(N1217=0,1,N1217),1))</f>
        <v>1.5888638920135</v>
      </c>
      <c r="O1218" s="30" t="n">
        <f aca="false">IF(AND(ISNUMBER(M1218),L1218&gt;0),M1218,L1218*N1218)</f>
        <v>18.5897075365579</v>
      </c>
      <c r="P1218" s="28" t="n">
        <v>72.4</v>
      </c>
      <c r="Q1218" s="28"/>
      <c r="R1218" s="29" t="n">
        <f aca="false">IF(AND(ISNUMBER(Q1218),P1218&gt;0),Q1218/P1218,IF($B1218=$B1217,IF(R1217=0,1,R1217),1))</f>
        <v>1.30921052631579</v>
      </c>
      <c r="S1218" s="30" t="n">
        <f aca="false">IF(AND(ISNUMBER(Q1218),P1218&gt;0),Q1218,P1218*R1218)</f>
        <v>94.7868421052632</v>
      </c>
      <c r="T1218" s="31" t="n">
        <f aca="false">DAY(EOMONTH(C1218,0))</f>
        <v>28</v>
      </c>
    </row>
    <row r="1219" customFormat="false" ht="15" hidden="false" customHeight="false" outlineLevel="0" collapsed="false">
      <c r="A1219" s="26" t="s">
        <v>89</v>
      </c>
      <c r="B1219" s="26" t="s">
        <v>56</v>
      </c>
      <c r="C1219" s="27" t="n">
        <v>37681</v>
      </c>
      <c r="D1219" s="28" t="n">
        <v>43.9</v>
      </c>
      <c r="E1219" s="28" t="n">
        <v>56</v>
      </c>
      <c r="F1219" s="29" t="n">
        <f aca="false">IF(AND(ISNUMBER(E1219),D1219&gt;0),E1219/D1219,IF($B1219=$B1218,IF(F1218=0,1,F1218),1))</f>
        <v>1.27562642369021</v>
      </c>
      <c r="G1219" s="30" t="n">
        <f aca="false">IF(AND(ISNUMBER(E1219),D1219&gt;0),E1219,D1219*F1219)</f>
        <v>56</v>
      </c>
      <c r="H1219" s="28" t="n">
        <v>3286</v>
      </c>
      <c r="I1219" s="28" t="n">
        <v>10011</v>
      </c>
      <c r="J1219" s="29" t="n">
        <f aca="false">IF(AND(ISNUMBER(I1219),H1219&gt;0),I1219/H1219,IF($B1219=$B1218,IF(J1218=0,1,J1218),1))</f>
        <v>3.04656116859404</v>
      </c>
      <c r="K1219" s="30" t="n">
        <f aca="false">IF(AND(ISNUMBER(I1219),H1219&gt;0),I1219,H1219*J1219)</f>
        <v>10011</v>
      </c>
      <c r="L1219" s="28" t="n">
        <v>12.8</v>
      </c>
      <c r="M1219" s="28" t="n">
        <v>8</v>
      </c>
      <c r="N1219" s="29" t="n">
        <f aca="false">IF(AND(ISNUMBER(M1219),L1219&gt;0),M1219/L1219,IF($B1219=$B1218,IF(N1218=0,1,N1218),1))</f>
        <v>0.625</v>
      </c>
      <c r="O1219" s="30" t="n">
        <f aca="false">IF(AND(ISNUMBER(M1219),L1219&gt;0),M1219,L1219*N1219)</f>
        <v>8</v>
      </c>
      <c r="P1219" s="28" t="n">
        <v>56.7</v>
      </c>
      <c r="Q1219" s="28" t="n">
        <v>64</v>
      </c>
      <c r="R1219" s="29" t="n">
        <f aca="false">IF(AND(ISNUMBER(Q1219),P1219&gt;0),Q1219/P1219,IF($B1219=$B1218,IF(R1218=0,1,R1218),1))</f>
        <v>1.12874779541446</v>
      </c>
      <c r="S1219" s="30" t="n">
        <f aca="false">IF(AND(ISNUMBER(Q1219),P1219&gt;0),Q1219,P1219*R1219)</f>
        <v>64</v>
      </c>
      <c r="T1219" s="31" t="n">
        <f aca="false">DAY(EOMONTH(C1219,0))</f>
        <v>31</v>
      </c>
    </row>
    <row r="1220" customFormat="false" ht="15" hidden="false" customHeight="false" outlineLevel="0" collapsed="false">
      <c r="A1220" s="26" t="s">
        <v>89</v>
      </c>
      <c r="B1220" s="26" t="s">
        <v>56</v>
      </c>
      <c r="C1220" s="27" t="n">
        <v>37712</v>
      </c>
      <c r="D1220" s="28" t="n">
        <v>38.9</v>
      </c>
      <c r="E1220" s="28"/>
      <c r="F1220" s="29" t="n">
        <f aca="false">IF(AND(ISNUMBER(E1220),D1220&gt;0),E1220/D1220,IF($B1220=$B1219,IF(F1219=0,1,F1219),1))</f>
        <v>1.27562642369021</v>
      </c>
      <c r="G1220" s="30" t="n">
        <f aca="false">IF(AND(ISNUMBER(E1220),D1220&gt;0),E1220,D1220*F1220)</f>
        <v>49.621867881549</v>
      </c>
      <c r="H1220" s="28" t="n">
        <v>7704</v>
      </c>
      <c r="I1220" s="28"/>
      <c r="J1220" s="29" t="n">
        <f aca="false">IF(AND(ISNUMBER(I1220),H1220&gt;0),I1220/H1220,IF($B1220=$B1219,IF(J1219=0,1,J1219),1))</f>
        <v>3.04656116859404</v>
      </c>
      <c r="K1220" s="30" t="n">
        <f aca="false">IF(AND(ISNUMBER(I1220),H1220&gt;0),I1220,H1220*J1220)</f>
        <v>23470.7072428484</v>
      </c>
      <c r="L1220" s="28" t="n">
        <v>7.74</v>
      </c>
      <c r="M1220" s="28"/>
      <c r="N1220" s="29" t="n">
        <f aca="false">IF(AND(ISNUMBER(M1220),L1220&gt;0),M1220/L1220,IF($B1220=$B1219,IF(N1219=0,1,N1219),1))</f>
        <v>0.625</v>
      </c>
      <c r="O1220" s="30" t="n">
        <f aca="false">IF(AND(ISNUMBER(M1220),L1220&gt;0),M1220,L1220*N1220)</f>
        <v>4.8375</v>
      </c>
      <c r="P1220" s="28" t="n">
        <v>46.7</v>
      </c>
      <c r="Q1220" s="28"/>
      <c r="R1220" s="29" t="n">
        <f aca="false">IF(AND(ISNUMBER(Q1220),P1220&gt;0),Q1220/P1220,IF($B1220=$B1219,IF(R1219=0,1,R1219),1))</f>
        <v>1.12874779541446</v>
      </c>
      <c r="S1220" s="30" t="n">
        <f aca="false">IF(AND(ISNUMBER(Q1220),P1220&gt;0),Q1220,P1220*R1220)</f>
        <v>52.7125220458554</v>
      </c>
      <c r="T1220" s="31" t="n">
        <f aca="false">DAY(EOMONTH(C1220,0))</f>
        <v>30</v>
      </c>
    </row>
    <row r="1221" customFormat="false" ht="15" hidden="false" customHeight="false" outlineLevel="0" collapsed="false">
      <c r="A1221" s="26" t="s">
        <v>89</v>
      </c>
      <c r="B1221" s="26" t="s">
        <v>56</v>
      </c>
      <c r="C1221" s="27" t="n">
        <v>37742</v>
      </c>
      <c r="D1221" s="28" t="n">
        <v>42.1</v>
      </c>
      <c r="E1221" s="28" t="n">
        <v>49</v>
      </c>
      <c r="F1221" s="29" t="n">
        <f aca="false">IF(AND(ISNUMBER(E1221),D1221&gt;0),E1221/D1221,IF($B1221=$B1220,IF(F1220=0,1,F1220),1))</f>
        <v>1.16389548693587</v>
      </c>
      <c r="G1221" s="30" t="n">
        <f aca="false">IF(AND(ISNUMBER(E1221),D1221&gt;0),E1221,D1221*F1221)</f>
        <v>49</v>
      </c>
      <c r="H1221" s="28" t="n">
        <v>9198</v>
      </c>
      <c r="I1221" s="28" t="n">
        <v>9697</v>
      </c>
      <c r="J1221" s="29" t="n">
        <f aca="false">IF(AND(ISNUMBER(I1221),H1221&gt;0),I1221/H1221,IF($B1221=$B1220,IF(J1220=0,1,J1220),1))</f>
        <v>1.05425092411394</v>
      </c>
      <c r="K1221" s="30" t="n">
        <f aca="false">IF(AND(ISNUMBER(I1221),H1221&gt;0),I1221,H1221*J1221)</f>
        <v>9697</v>
      </c>
      <c r="L1221" s="28" t="n">
        <v>10.1</v>
      </c>
      <c r="M1221" s="28" t="n">
        <v>7</v>
      </c>
      <c r="N1221" s="29" t="n">
        <f aca="false">IF(AND(ISNUMBER(M1221),L1221&gt;0),M1221/L1221,IF($B1221=$B1220,IF(N1220=0,1,N1220),1))</f>
        <v>0.693069306930693</v>
      </c>
      <c r="O1221" s="30" t="n">
        <f aca="false">IF(AND(ISNUMBER(M1221),L1221&gt;0),M1221,L1221*N1221)</f>
        <v>7</v>
      </c>
      <c r="P1221" s="28" t="n">
        <v>52.2</v>
      </c>
      <c r="Q1221" s="28" t="n">
        <v>56</v>
      </c>
      <c r="R1221" s="29" t="n">
        <f aca="false">IF(AND(ISNUMBER(Q1221),P1221&gt;0),Q1221/P1221,IF($B1221=$B1220,IF(R1220=0,1,R1220),1))</f>
        <v>1.0727969348659</v>
      </c>
      <c r="S1221" s="30" t="n">
        <f aca="false">IF(AND(ISNUMBER(Q1221),P1221&gt;0),Q1221,P1221*R1221)</f>
        <v>56</v>
      </c>
      <c r="T1221" s="31" t="n">
        <f aca="false">DAY(EOMONTH(C1221,0))</f>
        <v>31</v>
      </c>
    </row>
    <row r="1222" customFormat="false" ht="15" hidden="false" customHeight="false" outlineLevel="0" collapsed="false">
      <c r="A1222" s="26" t="s">
        <v>89</v>
      </c>
      <c r="B1222" s="26" t="s">
        <v>56</v>
      </c>
      <c r="C1222" s="27" t="n">
        <v>37773</v>
      </c>
      <c r="D1222" s="28" t="n">
        <v>39.1</v>
      </c>
      <c r="E1222" s="28" t="n">
        <v>32</v>
      </c>
      <c r="F1222" s="29" t="n">
        <f aca="false">IF(AND(ISNUMBER(E1222),D1222&gt;0),E1222/D1222,IF($B1222=$B1221,IF(F1221=0,1,F1221),1))</f>
        <v>0.818414322250639</v>
      </c>
      <c r="G1222" s="30" t="n">
        <f aca="false">IF(AND(ISNUMBER(E1222),D1222&gt;0),E1222,D1222*F1222)</f>
        <v>32</v>
      </c>
      <c r="H1222" s="28" t="n">
        <v>9399</v>
      </c>
      <c r="I1222" s="28" t="n">
        <v>8141</v>
      </c>
      <c r="J1222" s="29" t="n">
        <f aca="false">IF(AND(ISNUMBER(I1222),H1222&gt;0),I1222/H1222,IF($B1222=$B1221,IF(J1221=0,1,J1221),1))</f>
        <v>0.866155974039792</v>
      </c>
      <c r="K1222" s="30" t="n">
        <f aca="false">IF(AND(ISNUMBER(I1222),H1222&gt;0),I1222,H1222*J1222)</f>
        <v>8141</v>
      </c>
      <c r="L1222" s="28" t="n">
        <v>6.55</v>
      </c>
      <c r="M1222" s="28" t="n">
        <v>4</v>
      </c>
      <c r="N1222" s="29" t="n">
        <f aca="false">IF(AND(ISNUMBER(M1222),L1222&gt;0),M1222/L1222,IF($B1222=$B1221,IF(N1221=0,1,N1221),1))</f>
        <v>0.610687022900763</v>
      </c>
      <c r="O1222" s="30" t="n">
        <f aca="false">IF(AND(ISNUMBER(M1222),L1222&gt;0),M1222,L1222*N1222)</f>
        <v>4</v>
      </c>
      <c r="P1222" s="28" t="n">
        <v>45.6</v>
      </c>
      <c r="Q1222" s="28" t="n">
        <v>36</v>
      </c>
      <c r="R1222" s="29" t="n">
        <f aca="false">IF(AND(ISNUMBER(Q1222),P1222&gt;0),Q1222/P1222,IF($B1222=$B1221,IF(R1221=0,1,R1221),1))</f>
        <v>0.789473684210526</v>
      </c>
      <c r="S1222" s="30" t="n">
        <f aca="false">IF(AND(ISNUMBER(Q1222),P1222&gt;0),Q1222,P1222*R1222)</f>
        <v>36</v>
      </c>
      <c r="T1222" s="31" t="n">
        <f aca="false">DAY(EOMONTH(C1222,0))</f>
        <v>30</v>
      </c>
    </row>
    <row r="1223" customFormat="false" ht="15" hidden="false" customHeight="false" outlineLevel="0" collapsed="false">
      <c r="A1223" s="26" t="s">
        <v>89</v>
      </c>
      <c r="B1223" s="26" t="s">
        <v>56</v>
      </c>
      <c r="C1223" s="27" t="n">
        <v>37803</v>
      </c>
      <c r="D1223" s="28" t="n">
        <v>39.9</v>
      </c>
      <c r="E1223" s="28"/>
      <c r="F1223" s="29" t="n">
        <f aca="false">IF(AND(ISNUMBER(E1223),D1223&gt;0),E1223/D1223,IF($B1223=$B1222,IF(F1222=0,1,F1222),1))</f>
        <v>0.818414322250639</v>
      </c>
      <c r="G1223" s="30" t="n">
        <f aca="false">IF(AND(ISNUMBER(E1223),D1223&gt;0),E1223,D1223*F1223)</f>
        <v>32.6547314578005</v>
      </c>
      <c r="H1223" s="28" t="n">
        <v>10746</v>
      </c>
      <c r="I1223" s="28"/>
      <c r="J1223" s="29" t="n">
        <f aca="false">IF(AND(ISNUMBER(I1223),H1223&gt;0),I1223/H1223,IF($B1223=$B1222,IF(J1222=0,1,J1222),1))</f>
        <v>0.866155974039792</v>
      </c>
      <c r="K1223" s="30" t="n">
        <f aca="false">IF(AND(ISNUMBER(I1223),H1223&gt;0),I1223,H1223*J1223)</f>
        <v>9307.7120970316</v>
      </c>
      <c r="L1223" s="28" t="n">
        <v>6.77</v>
      </c>
      <c r="M1223" s="28"/>
      <c r="N1223" s="29" t="n">
        <f aca="false">IF(AND(ISNUMBER(M1223),L1223&gt;0),M1223/L1223,IF($B1223=$B1222,IF(N1222=0,1,N1222),1))</f>
        <v>0.610687022900763</v>
      </c>
      <c r="O1223" s="30" t="n">
        <f aca="false">IF(AND(ISNUMBER(M1223),L1223&gt;0),M1223,L1223*N1223)</f>
        <v>4.13435114503817</v>
      </c>
      <c r="P1223" s="28" t="n">
        <v>46.7</v>
      </c>
      <c r="Q1223" s="28"/>
      <c r="R1223" s="29" t="n">
        <f aca="false">IF(AND(ISNUMBER(Q1223),P1223&gt;0),Q1223/P1223,IF($B1223=$B1222,IF(R1222=0,1,R1222),1))</f>
        <v>0.789473684210526</v>
      </c>
      <c r="S1223" s="30" t="n">
        <f aca="false">IF(AND(ISNUMBER(Q1223),P1223&gt;0),Q1223,P1223*R1223)</f>
        <v>36.8684210526316</v>
      </c>
      <c r="T1223" s="31" t="n">
        <f aca="false">DAY(EOMONTH(C1223,0))</f>
        <v>31</v>
      </c>
    </row>
    <row r="1224" customFormat="false" ht="15" hidden="false" customHeight="false" outlineLevel="0" collapsed="false">
      <c r="A1224" s="26" t="s">
        <v>89</v>
      </c>
      <c r="B1224" s="26" t="s">
        <v>56</v>
      </c>
      <c r="C1224" s="27" t="n">
        <v>37834</v>
      </c>
      <c r="D1224" s="28" t="n">
        <v>35.7</v>
      </c>
      <c r="E1224" s="28"/>
      <c r="F1224" s="29" t="n">
        <f aca="false">IF(AND(ISNUMBER(E1224),D1224&gt;0),E1224/D1224,IF($B1224=$B1223,IF(F1223=0,1,F1223),1))</f>
        <v>0.818414322250639</v>
      </c>
      <c r="G1224" s="30" t="n">
        <f aca="false">IF(AND(ISNUMBER(E1224),D1224&gt;0),E1224,D1224*F1224)</f>
        <v>29.2173913043478</v>
      </c>
      <c r="H1224" s="28" t="n">
        <v>9736</v>
      </c>
      <c r="I1224" s="28"/>
      <c r="J1224" s="29" t="n">
        <f aca="false">IF(AND(ISNUMBER(I1224),H1224&gt;0),I1224/H1224,IF($B1224=$B1223,IF(J1223=0,1,J1223),1))</f>
        <v>0.866155974039792</v>
      </c>
      <c r="K1224" s="30" t="n">
        <f aca="false">IF(AND(ISNUMBER(I1224),H1224&gt;0),I1224,H1224*J1224)</f>
        <v>8432.89456325141</v>
      </c>
      <c r="L1224" s="28" t="n">
        <v>5.93</v>
      </c>
      <c r="M1224" s="28"/>
      <c r="N1224" s="29" t="n">
        <f aca="false">IF(AND(ISNUMBER(M1224),L1224&gt;0),M1224/L1224,IF($B1224=$B1223,IF(N1223=0,1,N1223),1))</f>
        <v>0.610687022900763</v>
      </c>
      <c r="O1224" s="30" t="n">
        <f aca="false">IF(AND(ISNUMBER(M1224),L1224&gt;0),M1224,L1224*N1224)</f>
        <v>3.62137404580153</v>
      </c>
      <c r="P1224" s="28" t="n">
        <v>41.7</v>
      </c>
      <c r="Q1224" s="28"/>
      <c r="R1224" s="29" t="n">
        <f aca="false">IF(AND(ISNUMBER(Q1224),P1224&gt;0),Q1224/P1224,IF($B1224=$B1223,IF(R1223=0,1,R1223),1))</f>
        <v>0.789473684210526</v>
      </c>
      <c r="S1224" s="30" t="n">
        <f aca="false">IF(AND(ISNUMBER(Q1224),P1224&gt;0),Q1224,P1224*R1224)</f>
        <v>32.921052631579</v>
      </c>
      <c r="T1224" s="31" t="n">
        <f aca="false">DAY(EOMONTH(C1224,0))</f>
        <v>31</v>
      </c>
    </row>
    <row r="1225" customFormat="false" ht="15" hidden="false" customHeight="false" outlineLevel="0" collapsed="false">
      <c r="A1225" s="26" t="s">
        <v>89</v>
      </c>
      <c r="B1225" s="26" t="s">
        <v>56</v>
      </c>
      <c r="C1225" s="27" t="n">
        <v>37865</v>
      </c>
      <c r="D1225" s="28" t="n">
        <v>28.1</v>
      </c>
      <c r="E1225" s="28" t="n">
        <v>42</v>
      </c>
      <c r="F1225" s="29" t="n">
        <f aca="false">IF(AND(ISNUMBER(E1225),D1225&gt;0),E1225/D1225,IF($B1225=$B1224,IF(F1224=0,1,F1224),1))</f>
        <v>1.49466192170819</v>
      </c>
      <c r="G1225" s="30" t="n">
        <f aca="false">IF(AND(ISNUMBER(E1225),D1225&gt;0),E1225,D1225*F1225)</f>
        <v>42</v>
      </c>
      <c r="H1225" s="28" t="n">
        <v>6727</v>
      </c>
      <c r="I1225" s="28" t="n">
        <v>6373</v>
      </c>
      <c r="J1225" s="29" t="n">
        <f aca="false">IF(AND(ISNUMBER(I1225),H1225&gt;0),I1225/H1225,IF($B1225=$B1224,IF(J1224=0,1,J1224),1))</f>
        <v>0.947376244982905</v>
      </c>
      <c r="K1225" s="30" t="n">
        <f aca="false">IF(AND(ISNUMBER(I1225),H1225&gt;0),I1225,H1225*J1225)</f>
        <v>6373</v>
      </c>
      <c r="L1225" s="28" t="n">
        <v>6.83</v>
      </c>
      <c r="M1225" s="28" t="n">
        <v>6</v>
      </c>
      <c r="N1225" s="29" t="n">
        <f aca="false">IF(AND(ISNUMBER(M1225),L1225&gt;0),M1225/L1225,IF($B1225=$B1224,IF(N1224=0,1,N1224),1))</f>
        <v>0.878477306002928</v>
      </c>
      <c r="O1225" s="30" t="n">
        <f aca="false">IF(AND(ISNUMBER(M1225),L1225&gt;0),M1225,L1225*N1225)</f>
        <v>6</v>
      </c>
      <c r="P1225" s="28" t="n">
        <v>34.9</v>
      </c>
      <c r="Q1225" s="28" t="n">
        <v>48</v>
      </c>
      <c r="R1225" s="29" t="n">
        <f aca="false">IF(AND(ISNUMBER(Q1225),P1225&gt;0),Q1225/P1225,IF($B1225=$B1224,IF(R1224=0,1,R1224),1))</f>
        <v>1.37535816618911</v>
      </c>
      <c r="S1225" s="30" t="n">
        <f aca="false">IF(AND(ISNUMBER(Q1225),P1225&gt;0),Q1225,P1225*R1225)</f>
        <v>48</v>
      </c>
      <c r="T1225" s="31" t="n">
        <f aca="false">DAY(EOMONTH(C1225,0))</f>
        <v>30</v>
      </c>
    </row>
    <row r="1226" customFormat="false" ht="15" hidden="false" customHeight="false" outlineLevel="0" collapsed="false">
      <c r="A1226" s="26" t="s">
        <v>89</v>
      </c>
      <c r="B1226" s="26" t="s">
        <v>56</v>
      </c>
      <c r="C1226" s="27" t="n">
        <v>37895</v>
      </c>
      <c r="D1226" s="28" t="n">
        <v>1.08</v>
      </c>
      <c r="E1226" s="28" t="n">
        <v>2</v>
      </c>
      <c r="F1226" s="29" t="n">
        <f aca="false">IF(AND(ISNUMBER(E1226),D1226&gt;0),E1226/D1226,IF($B1226=$B1225,IF(F1225=0,1,F1225),1))</f>
        <v>1.85185185185185</v>
      </c>
      <c r="G1226" s="30" t="n">
        <f aca="false">IF(AND(ISNUMBER(E1226),D1226&gt;0),E1226,D1226*F1226)</f>
        <v>2</v>
      </c>
      <c r="H1226" s="28" t="n">
        <v>5212</v>
      </c>
      <c r="I1226" s="28" t="n">
        <v>5108</v>
      </c>
      <c r="J1226" s="29" t="n">
        <f aca="false">IF(AND(ISNUMBER(I1226),H1226&gt;0),I1226/H1226,IF($B1226=$B1225,IF(J1225=0,1,J1225),1))</f>
        <v>0.980046047582502</v>
      </c>
      <c r="K1226" s="30" t="n">
        <f aca="false">IF(AND(ISNUMBER(I1226),H1226&gt;0),I1226,H1226*J1226)</f>
        <v>5108</v>
      </c>
      <c r="L1226" s="28" t="n">
        <v>0</v>
      </c>
      <c r="M1226" s="28" t="n">
        <v>0</v>
      </c>
      <c r="N1226" s="29" t="n">
        <f aca="false">IF(AND(ISNUMBER(M1226),L1226&gt;0),M1226/L1226,IF($B1226=$B1225,IF(N1225=0,1,N1225),1))</f>
        <v>0.878477306002928</v>
      </c>
      <c r="O1226" s="30" t="n">
        <f aca="false">IF(AND(ISNUMBER(M1226),L1226&gt;0),M1226,L1226*N1226)</f>
        <v>0</v>
      </c>
      <c r="P1226" s="28" t="n">
        <v>1.08</v>
      </c>
      <c r="Q1226" s="28" t="n">
        <v>2.5</v>
      </c>
      <c r="R1226" s="29" t="n">
        <f aca="false">IF(AND(ISNUMBER(Q1226),P1226&gt;0),Q1226/P1226,IF($B1226=$B1225,IF(R1225=0,1,R1225),1))</f>
        <v>2.31481481481482</v>
      </c>
      <c r="S1226" s="30" t="n">
        <f aca="false">IF(AND(ISNUMBER(Q1226),P1226&gt;0),Q1226,P1226*R1226)</f>
        <v>2.5</v>
      </c>
      <c r="T1226" s="31" t="n">
        <f aca="false">DAY(EOMONTH(C1226,0))</f>
        <v>31</v>
      </c>
    </row>
    <row r="1227" customFormat="false" ht="15" hidden="false" customHeight="false" outlineLevel="0" collapsed="false">
      <c r="A1227" s="26" t="s">
        <v>89</v>
      </c>
      <c r="B1227" s="26" t="s">
        <v>56</v>
      </c>
      <c r="C1227" s="27" t="n">
        <v>37926</v>
      </c>
      <c r="D1227" s="28" t="n">
        <v>0</v>
      </c>
      <c r="E1227" s="28" t="n">
        <v>0</v>
      </c>
      <c r="F1227" s="29" t="n">
        <f aca="false">IF(AND(ISNUMBER(E1227),D1227&gt;0),E1227/D1227,IF($B1227=$B1226,IF(F1226=0,1,F1226),1))</f>
        <v>1.85185185185185</v>
      </c>
      <c r="G1227" s="30" t="n">
        <f aca="false">IF(AND(ISNUMBER(E1227),D1227&gt;0),E1227,D1227*F1227)</f>
        <v>0</v>
      </c>
      <c r="H1227" s="28" t="n">
        <v>5266</v>
      </c>
      <c r="I1227" s="28" t="n">
        <v>4810.5</v>
      </c>
      <c r="J1227" s="29" t="n">
        <f aca="false">IF(AND(ISNUMBER(I1227),H1227&gt;0),I1227/H1227,IF($B1227=$B1226,IF(J1226=0,1,J1226),1))</f>
        <v>0.913501709077098</v>
      </c>
      <c r="K1227" s="30" t="n">
        <f aca="false">IF(AND(ISNUMBER(I1227),H1227&gt;0),I1227,H1227*J1227)</f>
        <v>4810.5</v>
      </c>
      <c r="L1227" s="28" t="n">
        <v>0</v>
      </c>
      <c r="M1227" s="28" t="n">
        <v>0</v>
      </c>
      <c r="N1227" s="29" t="n">
        <f aca="false">IF(AND(ISNUMBER(M1227),L1227&gt;0),M1227/L1227,IF($B1227=$B1226,IF(N1226=0,1,N1226),1))</f>
        <v>0.878477306002928</v>
      </c>
      <c r="O1227" s="30" t="n">
        <f aca="false">IF(AND(ISNUMBER(M1227),L1227&gt;0),M1227,L1227*N1227)</f>
        <v>0</v>
      </c>
      <c r="P1227" s="28" t="n">
        <v>0</v>
      </c>
      <c r="Q1227" s="28" t="n">
        <v>0</v>
      </c>
      <c r="R1227" s="29" t="n">
        <f aca="false">IF(AND(ISNUMBER(Q1227),P1227&gt;0),Q1227/P1227,IF($B1227=$B1226,IF(R1226=0,1,R1226),1))</f>
        <v>2.31481481481482</v>
      </c>
      <c r="S1227" s="30" t="n">
        <f aca="false">IF(AND(ISNUMBER(Q1227),P1227&gt;0),Q1227,P1227*R1227)</f>
        <v>0</v>
      </c>
      <c r="T1227" s="31" t="n">
        <f aca="false">DAY(EOMONTH(C1227,0))</f>
        <v>30</v>
      </c>
    </row>
    <row r="1228" customFormat="false" ht="15" hidden="false" customHeight="false" outlineLevel="0" collapsed="false">
      <c r="A1228" s="26" t="s">
        <v>89</v>
      </c>
      <c r="B1228" s="26" t="s">
        <v>56</v>
      </c>
      <c r="C1228" s="27" t="n">
        <v>37956</v>
      </c>
      <c r="D1228" s="28" t="n">
        <v>17.2</v>
      </c>
      <c r="E1228" s="28" t="n">
        <v>13.5</v>
      </c>
      <c r="F1228" s="29" t="n">
        <f aca="false">IF(AND(ISNUMBER(E1228),D1228&gt;0),E1228/D1228,IF($B1228=$B1227,IF(F1227=0,1,F1227),1))</f>
        <v>0.784883720930233</v>
      </c>
      <c r="G1228" s="30" t="n">
        <f aca="false">IF(AND(ISNUMBER(E1228),D1228&gt;0),E1228,D1228*F1228)</f>
        <v>13.5</v>
      </c>
      <c r="H1228" s="28" t="n">
        <v>4098</v>
      </c>
      <c r="I1228" s="28" t="n">
        <v>5041.75</v>
      </c>
      <c r="J1228" s="29" t="n">
        <f aca="false">IF(AND(ISNUMBER(I1228),H1228&gt;0),I1228/H1228,IF($B1228=$B1227,IF(J1227=0,1,J1227),1))</f>
        <v>1.23029526598341</v>
      </c>
      <c r="K1228" s="30" t="n">
        <f aca="false">IF(AND(ISNUMBER(I1228),H1228&gt;0),I1228,H1228*J1228)</f>
        <v>5041.75</v>
      </c>
      <c r="L1228" s="28" t="n">
        <v>0</v>
      </c>
      <c r="M1228" s="28" t="n">
        <v>0.75</v>
      </c>
      <c r="N1228" s="29" t="n">
        <f aca="false">IF(AND(ISNUMBER(M1228),L1228&gt;0),M1228/L1228,IF($B1228=$B1227,IF(N1227=0,1,N1227),1))</f>
        <v>0.878477306002928</v>
      </c>
      <c r="O1228" s="30" t="n">
        <f aca="false">IF(AND(ISNUMBER(M1228),L1228&gt;0),M1228,L1228*N1228)</f>
        <v>0</v>
      </c>
      <c r="P1228" s="28" t="n">
        <v>17.2</v>
      </c>
      <c r="Q1228" s="28" t="n">
        <v>14.25</v>
      </c>
      <c r="R1228" s="29" t="n">
        <f aca="false">IF(AND(ISNUMBER(Q1228),P1228&gt;0),Q1228/P1228,IF($B1228=$B1227,IF(R1227=0,1,R1227),1))</f>
        <v>0.828488372093023</v>
      </c>
      <c r="S1228" s="30" t="n">
        <f aca="false">IF(AND(ISNUMBER(Q1228),P1228&gt;0),Q1228,P1228*R1228)</f>
        <v>14.25</v>
      </c>
      <c r="T1228" s="31" t="n">
        <f aca="false">DAY(EOMONTH(C1228,0))</f>
        <v>31</v>
      </c>
    </row>
    <row r="1229" customFormat="false" ht="15" hidden="false" customHeight="false" outlineLevel="0" collapsed="false">
      <c r="A1229" s="26" t="s">
        <v>89</v>
      </c>
      <c r="B1229" s="26" t="s">
        <v>56</v>
      </c>
      <c r="C1229" s="27" t="n">
        <v>37987</v>
      </c>
      <c r="D1229" s="28" t="n">
        <v>4.34</v>
      </c>
      <c r="E1229" s="28" t="n">
        <v>6</v>
      </c>
      <c r="F1229" s="29" t="n">
        <f aca="false">IF(AND(ISNUMBER(E1229),D1229&gt;0),E1229/D1229,IF($B1229=$B1228,IF(F1228=0,1,F1228),1))</f>
        <v>1.38248847926267</v>
      </c>
      <c r="G1229" s="30" t="n">
        <f aca="false">IF(AND(ISNUMBER(E1229),D1229&gt;0),E1229,D1229*F1229)</f>
        <v>6</v>
      </c>
      <c r="H1229" s="28" t="n">
        <v>4216</v>
      </c>
      <c r="I1229" s="28" t="n">
        <v>5101</v>
      </c>
      <c r="J1229" s="29" t="n">
        <f aca="false">IF(AND(ISNUMBER(I1229),H1229&gt;0),I1229/H1229,IF($B1229=$B1228,IF(J1228=0,1,J1228),1))</f>
        <v>1.20991461100569</v>
      </c>
      <c r="K1229" s="30" t="n">
        <f aca="false">IF(AND(ISNUMBER(I1229),H1229&gt;0),I1229,H1229*J1229)</f>
        <v>5101</v>
      </c>
      <c r="L1229" s="28" t="n">
        <v>0</v>
      </c>
      <c r="M1229" s="28" t="n">
        <v>0</v>
      </c>
      <c r="N1229" s="29" t="n">
        <f aca="false">IF(AND(ISNUMBER(M1229),L1229&gt;0),M1229/L1229,IF($B1229=$B1228,IF(N1228=0,1,N1228),1))</f>
        <v>0.878477306002928</v>
      </c>
      <c r="O1229" s="30" t="n">
        <f aca="false">IF(AND(ISNUMBER(M1229),L1229&gt;0),M1229,L1229*N1229)</f>
        <v>0</v>
      </c>
      <c r="P1229" s="28" t="n">
        <v>4.34</v>
      </c>
      <c r="Q1229" s="28" t="n">
        <v>6</v>
      </c>
      <c r="R1229" s="29" t="n">
        <f aca="false">IF(AND(ISNUMBER(Q1229),P1229&gt;0),Q1229/P1229,IF($B1229=$B1228,IF(R1228=0,1,R1228),1))</f>
        <v>1.38248847926267</v>
      </c>
      <c r="S1229" s="30" t="n">
        <f aca="false">IF(AND(ISNUMBER(Q1229),P1229&gt;0),Q1229,P1229*R1229)</f>
        <v>6</v>
      </c>
      <c r="T1229" s="31" t="n">
        <f aca="false">DAY(EOMONTH(C1229,0))</f>
        <v>31</v>
      </c>
    </row>
    <row r="1230" customFormat="false" ht="15" hidden="false" customHeight="false" outlineLevel="0" collapsed="false">
      <c r="A1230" s="26" t="s">
        <v>89</v>
      </c>
      <c r="B1230" s="26" t="s">
        <v>56</v>
      </c>
      <c r="C1230" s="27" t="n">
        <v>38018</v>
      </c>
      <c r="D1230" s="28" t="n">
        <v>14</v>
      </c>
      <c r="E1230" s="28" t="n">
        <v>15</v>
      </c>
      <c r="F1230" s="29" t="n">
        <f aca="false">IF(AND(ISNUMBER(E1230),D1230&gt;0),E1230/D1230,IF($B1230=$B1229,IF(F1229=0,1,F1229),1))</f>
        <v>1.07142857142857</v>
      </c>
      <c r="G1230" s="30" t="n">
        <f aca="false">IF(AND(ISNUMBER(E1230),D1230&gt;0),E1230,D1230*F1230)</f>
        <v>15</v>
      </c>
      <c r="H1230" s="28" t="n">
        <v>4308</v>
      </c>
      <c r="I1230" s="28" t="n">
        <v>5206</v>
      </c>
      <c r="J1230" s="29" t="n">
        <f aca="false">IF(AND(ISNUMBER(I1230),H1230&gt;0),I1230/H1230,IF($B1230=$B1229,IF(J1229=0,1,J1229),1))</f>
        <v>1.20844939647168</v>
      </c>
      <c r="K1230" s="30" t="n">
        <f aca="false">IF(AND(ISNUMBER(I1230),H1230&gt;0),I1230,H1230*J1230)</f>
        <v>5206</v>
      </c>
      <c r="L1230" s="28" t="n">
        <v>0</v>
      </c>
      <c r="M1230" s="28" t="n">
        <v>0</v>
      </c>
      <c r="N1230" s="29" t="n">
        <f aca="false">IF(AND(ISNUMBER(M1230),L1230&gt;0),M1230/L1230,IF($B1230=$B1229,IF(N1229=0,1,N1229),1))</f>
        <v>0.878477306002928</v>
      </c>
      <c r="O1230" s="30" t="n">
        <f aca="false">IF(AND(ISNUMBER(M1230),L1230&gt;0),M1230,L1230*N1230)</f>
        <v>0</v>
      </c>
      <c r="P1230" s="28" t="n">
        <v>14</v>
      </c>
      <c r="Q1230" s="28" t="n">
        <v>15</v>
      </c>
      <c r="R1230" s="29" t="n">
        <f aca="false">IF(AND(ISNUMBER(Q1230),P1230&gt;0),Q1230/P1230,IF($B1230=$B1229,IF(R1229=0,1,R1229),1))</f>
        <v>1.07142857142857</v>
      </c>
      <c r="S1230" s="30" t="n">
        <f aca="false">IF(AND(ISNUMBER(Q1230),P1230&gt;0),Q1230,P1230*R1230)</f>
        <v>15</v>
      </c>
      <c r="T1230" s="31" t="n">
        <f aca="false">DAY(EOMONTH(C1230,0))</f>
        <v>29</v>
      </c>
    </row>
    <row r="1231" customFormat="false" ht="15" hidden="false" customHeight="false" outlineLevel="0" collapsed="false">
      <c r="A1231" s="26" t="s">
        <v>89</v>
      </c>
      <c r="B1231" s="26" t="s">
        <v>56</v>
      </c>
      <c r="C1231" s="27" t="n">
        <v>38047</v>
      </c>
      <c r="D1231" s="28" t="n">
        <v>23.9</v>
      </c>
      <c r="E1231" s="28" t="n">
        <v>27</v>
      </c>
      <c r="F1231" s="29" t="n">
        <f aca="false">IF(AND(ISNUMBER(E1231),D1231&gt;0),E1231/D1231,IF($B1231=$B1230,IF(F1230=0,1,F1230),1))</f>
        <v>1.12970711297071</v>
      </c>
      <c r="G1231" s="30" t="n">
        <f aca="false">IF(AND(ISNUMBER(E1231),D1231&gt;0),E1231,D1231*F1231)</f>
        <v>27</v>
      </c>
      <c r="H1231" s="28" t="n">
        <v>3864</v>
      </c>
      <c r="I1231" s="28" t="n">
        <v>5206</v>
      </c>
      <c r="J1231" s="29" t="n">
        <f aca="false">IF(AND(ISNUMBER(I1231),H1231&gt;0),I1231/H1231,IF($B1231=$B1230,IF(J1230=0,1,J1230),1))</f>
        <v>1.34730848861284</v>
      </c>
      <c r="K1231" s="30" t="n">
        <f aca="false">IF(AND(ISNUMBER(I1231),H1231&gt;0),I1231,H1231*J1231)</f>
        <v>5206</v>
      </c>
      <c r="L1231" s="28" t="n">
        <v>0</v>
      </c>
      <c r="M1231" s="28" t="n">
        <v>0</v>
      </c>
      <c r="N1231" s="29" t="n">
        <f aca="false">IF(AND(ISNUMBER(M1231),L1231&gt;0),M1231/L1231,IF($B1231=$B1230,IF(N1230=0,1,N1230),1))</f>
        <v>0.878477306002928</v>
      </c>
      <c r="O1231" s="30" t="n">
        <f aca="false">IF(AND(ISNUMBER(M1231),L1231&gt;0),M1231,L1231*N1231)</f>
        <v>0</v>
      </c>
      <c r="P1231" s="28" t="n">
        <v>23.9</v>
      </c>
      <c r="Q1231" s="28" t="n">
        <v>27</v>
      </c>
      <c r="R1231" s="29" t="n">
        <f aca="false">IF(AND(ISNUMBER(Q1231),P1231&gt;0),Q1231/P1231,IF($B1231=$B1230,IF(R1230=0,1,R1230),1))</f>
        <v>1.12970711297071</v>
      </c>
      <c r="S1231" s="30" t="n">
        <f aca="false">IF(AND(ISNUMBER(Q1231),P1231&gt;0),Q1231,P1231*R1231)</f>
        <v>27</v>
      </c>
      <c r="T1231" s="31" t="n">
        <f aca="false">DAY(EOMONTH(C1231,0))</f>
        <v>31</v>
      </c>
    </row>
    <row r="1232" customFormat="false" ht="15" hidden="false" customHeight="false" outlineLevel="0" collapsed="false">
      <c r="A1232" s="26" t="s">
        <v>89</v>
      </c>
      <c r="B1232" s="26" t="s">
        <v>56</v>
      </c>
      <c r="C1232" s="27" t="n">
        <v>38078</v>
      </c>
      <c r="D1232" s="28" t="n">
        <v>18.8</v>
      </c>
      <c r="E1232" s="28" t="n">
        <v>24.5</v>
      </c>
      <c r="F1232" s="29" t="n">
        <f aca="false">IF(AND(ISNUMBER(E1232),D1232&gt;0),E1232/D1232,IF($B1232=$B1231,IF(F1231=0,1,F1231),1))</f>
        <v>1.3031914893617</v>
      </c>
      <c r="G1232" s="30" t="n">
        <f aca="false">IF(AND(ISNUMBER(E1232),D1232&gt;0),E1232,D1232*F1232)</f>
        <v>24.5</v>
      </c>
      <c r="H1232" s="28" t="n">
        <v>4319</v>
      </c>
      <c r="I1232" s="28" t="n">
        <v>5193</v>
      </c>
      <c r="J1232" s="29" t="n">
        <f aca="false">IF(AND(ISNUMBER(I1232),H1232&gt;0),I1232/H1232,IF($B1232=$B1231,IF(J1231=0,1,J1231),1))</f>
        <v>1.20236165779116</v>
      </c>
      <c r="K1232" s="30" t="n">
        <f aca="false">IF(AND(ISNUMBER(I1232),H1232&gt;0),I1232,H1232*J1232)</f>
        <v>5193</v>
      </c>
      <c r="L1232" s="28" t="n">
        <v>0</v>
      </c>
      <c r="M1232" s="28" t="n">
        <v>0</v>
      </c>
      <c r="N1232" s="29" t="n">
        <f aca="false">IF(AND(ISNUMBER(M1232),L1232&gt;0),M1232/L1232,IF($B1232=$B1231,IF(N1231=0,1,N1231),1))</f>
        <v>0.878477306002928</v>
      </c>
      <c r="O1232" s="30" t="n">
        <f aca="false">IF(AND(ISNUMBER(M1232),L1232&gt;0),M1232,L1232*N1232)</f>
        <v>0</v>
      </c>
      <c r="P1232" s="28" t="n">
        <v>18.8</v>
      </c>
      <c r="Q1232" s="28" t="n">
        <v>24.5</v>
      </c>
      <c r="R1232" s="29" t="n">
        <f aca="false">IF(AND(ISNUMBER(Q1232),P1232&gt;0),Q1232/P1232,IF($B1232=$B1231,IF(R1231=0,1,R1231),1))</f>
        <v>1.3031914893617</v>
      </c>
      <c r="S1232" s="30" t="n">
        <f aca="false">IF(AND(ISNUMBER(Q1232),P1232&gt;0),Q1232,P1232*R1232)</f>
        <v>24.5</v>
      </c>
      <c r="T1232" s="31" t="n">
        <f aca="false">DAY(EOMONTH(C1232,0))</f>
        <v>30</v>
      </c>
    </row>
    <row r="1233" customFormat="false" ht="15" hidden="false" customHeight="false" outlineLevel="0" collapsed="false">
      <c r="A1233" s="26" t="s">
        <v>89</v>
      </c>
      <c r="B1233" s="26" t="s">
        <v>56</v>
      </c>
      <c r="C1233" s="27" t="n">
        <v>38108</v>
      </c>
      <c r="D1233" s="28" t="n">
        <v>8.27</v>
      </c>
      <c r="E1233" s="28" t="n">
        <v>14</v>
      </c>
      <c r="F1233" s="29" t="n">
        <f aca="false">IF(AND(ISNUMBER(E1233),D1233&gt;0),E1233/D1233,IF($B1233=$B1232,IF(F1232=0,1,F1232),1))</f>
        <v>1.69286577992745</v>
      </c>
      <c r="G1233" s="30" t="n">
        <f aca="false">IF(AND(ISNUMBER(E1233),D1233&gt;0),E1233,D1233*F1233)</f>
        <v>14</v>
      </c>
      <c r="H1233" s="28" t="n">
        <v>4944</v>
      </c>
      <c r="I1233" s="28" t="n">
        <v>5159</v>
      </c>
      <c r="J1233" s="29" t="n">
        <f aca="false">IF(AND(ISNUMBER(I1233),H1233&gt;0),I1233/H1233,IF($B1233=$B1232,IF(J1232=0,1,J1232),1))</f>
        <v>1.04348705501618</v>
      </c>
      <c r="K1233" s="30" t="n">
        <f aca="false">IF(AND(ISNUMBER(I1233),H1233&gt;0),I1233,H1233*J1233)</f>
        <v>5159</v>
      </c>
      <c r="L1233" s="28" t="n">
        <v>0</v>
      </c>
      <c r="M1233" s="28" t="n">
        <v>0</v>
      </c>
      <c r="N1233" s="29" t="n">
        <f aca="false">IF(AND(ISNUMBER(M1233),L1233&gt;0),M1233/L1233,IF($B1233=$B1232,IF(N1232=0,1,N1232),1))</f>
        <v>0.878477306002928</v>
      </c>
      <c r="O1233" s="30" t="n">
        <f aca="false">IF(AND(ISNUMBER(M1233),L1233&gt;0),M1233,L1233*N1233)</f>
        <v>0</v>
      </c>
      <c r="P1233" s="28" t="n">
        <v>8.27</v>
      </c>
      <c r="Q1233" s="28" t="n">
        <v>14</v>
      </c>
      <c r="R1233" s="29" t="n">
        <f aca="false">IF(AND(ISNUMBER(Q1233),P1233&gt;0),Q1233/P1233,IF($B1233=$B1232,IF(R1232=0,1,R1232),1))</f>
        <v>1.69286577992745</v>
      </c>
      <c r="S1233" s="30" t="n">
        <f aca="false">IF(AND(ISNUMBER(Q1233),P1233&gt;0),Q1233,P1233*R1233)</f>
        <v>14</v>
      </c>
      <c r="T1233" s="31" t="n">
        <f aca="false">DAY(EOMONTH(C1233,0))</f>
        <v>31</v>
      </c>
    </row>
    <row r="1234" customFormat="false" ht="15" hidden="false" customHeight="false" outlineLevel="0" collapsed="false">
      <c r="A1234" s="26" t="s">
        <v>89</v>
      </c>
      <c r="B1234" s="26" t="s">
        <v>56</v>
      </c>
      <c r="C1234" s="27" t="n">
        <v>38139</v>
      </c>
      <c r="D1234" s="28" t="n">
        <v>21.3</v>
      </c>
      <c r="E1234" s="28" t="n">
        <v>32</v>
      </c>
      <c r="F1234" s="29" t="n">
        <f aca="false">IF(AND(ISNUMBER(E1234),D1234&gt;0),E1234/D1234,IF($B1234=$B1233,IF(F1233=0,1,F1233),1))</f>
        <v>1.50234741784038</v>
      </c>
      <c r="G1234" s="30" t="n">
        <f aca="false">IF(AND(ISNUMBER(E1234),D1234&gt;0),E1234,D1234*F1234)</f>
        <v>32</v>
      </c>
      <c r="H1234" s="28" t="n">
        <v>4852</v>
      </c>
      <c r="I1234" s="28" t="n">
        <v>5260</v>
      </c>
      <c r="J1234" s="29" t="n">
        <f aca="false">IF(AND(ISNUMBER(I1234),H1234&gt;0),I1234/H1234,IF($B1234=$B1233,IF(J1233=0,1,J1233),1))</f>
        <v>1.0840890354493</v>
      </c>
      <c r="K1234" s="30" t="n">
        <f aca="false">IF(AND(ISNUMBER(I1234),H1234&gt;0),I1234,H1234*J1234)</f>
        <v>5260</v>
      </c>
      <c r="L1234" s="28" t="n">
        <v>0</v>
      </c>
      <c r="M1234" s="28" t="n">
        <v>0</v>
      </c>
      <c r="N1234" s="29" t="n">
        <f aca="false">IF(AND(ISNUMBER(M1234),L1234&gt;0),M1234/L1234,IF($B1234=$B1233,IF(N1233=0,1,N1233),1))</f>
        <v>0.878477306002928</v>
      </c>
      <c r="O1234" s="30" t="n">
        <f aca="false">IF(AND(ISNUMBER(M1234),L1234&gt;0),M1234,L1234*N1234)</f>
        <v>0</v>
      </c>
      <c r="P1234" s="28" t="n">
        <v>21.3</v>
      </c>
      <c r="Q1234" s="28" t="n">
        <v>32</v>
      </c>
      <c r="R1234" s="29" t="n">
        <f aca="false">IF(AND(ISNUMBER(Q1234),P1234&gt;0),Q1234/P1234,IF($B1234=$B1233,IF(R1233=0,1,R1233),1))</f>
        <v>1.50234741784038</v>
      </c>
      <c r="S1234" s="30" t="n">
        <f aca="false">IF(AND(ISNUMBER(Q1234),P1234&gt;0),Q1234,P1234*R1234)</f>
        <v>32</v>
      </c>
      <c r="T1234" s="31" t="n">
        <f aca="false">DAY(EOMONTH(C1234,0))</f>
        <v>30</v>
      </c>
    </row>
    <row r="1235" customFormat="false" ht="15" hidden="false" customHeight="false" outlineLevel="0" collapsed="false">
      <c r="A1235" s="26" t="s">
        <v>89</v>
      </c>
      <c r="B1235" s="26" t="s">
        <v>56</v>
      </c>
      <c r="C1235" s="27" t="n">
        <v>38169</v>
      </c>
      <c r="D1235" s="28" t="n">
        <v>0</v>
      </c>
      <c r="E1235" s="28" t="n">
        <v>0</v>
      </c>
      <c r="F1235" s="29" t="n">
        <f aca="false">IF(AND(ISNUMBER(E1235),D1235&gt;0),E1235/D1235,IF($B1235=$B1234,IF(F1234=0,1,F1234),1))</f>
        <v>1.50234741784038</v>
      </c>
      <c r="G1235" s="30" t="n">
        <f aca="false">IF(AND(ISNUMBER(E1235),D1235&gt;0),E1235,D1235*F1235)</f>
        <v>0</v>
      </c>
      <c r="H1235" s="28" t="n">
        <v>6161</v>
      </c>
      <c r="I1235" s="28" t="n">
        <v>6665</v>
      </c>
      <c r="J1235" s="29" t="n">
        <f aca="false">IF(AND(ISNUMBER(I1235),H1235&gt;0),I1235/H1235,IF($B1235=$B1234,IF(J1234=0,1,J1234),1))</f>
        <v>1.08180490180166</v>
      </c>
      <c r="K1235" s="30" t="n">
        <f aca="false">IF(AND(ISNUMBER(I1235),H1235&gt;0),I1235,H1235*J1235)</f>
        <v>6665</v>
      </c>
      <c r="L1235" s="28" t="n">
        <v>0</v>
      </c>
      <c r="M1235" s="28" t="n">
        <v>0</v>
      </c>
      <c r="N1235" s="29" t="n">
        <f aca="false">IF(AND(ISNUMBER(M1235),L1235&gt;0),M1235/L1235,IF($B1235=$B1234,IF(N1234=0,1,N1234),1))</f>
        <v>0.878477306002928</v>
      </c>
      <c r="O1235" s="30" t="n">
        <f aca="false">IF(AND(ISNUMBER(M1235),L1235&gt;0),M1235,L1235*N1235)</f>
        <v>0</v>
      </c>
      <c r="P1235" s="28" t="n">
        <v>0</v>
      </c>
      <c r="Q1235" s="28" t="n">
        <v>0</v>
      </c>
      <c r="R1235" s="29" t="n">
        <f aca="false">IF(AND(ISNUMBER(Q1235),P1235&gt;0),Q1235/P1235,IF($B1235=$B1234,IF(R1234=0,1,R1234),1))</f>
        <v>1.50234741784038</v>
      </c>
      <c r="S1235" s="30" t="n">
        <f aca="false">IF(AND(ISNUMBER(Q1235),P1235&gt;0),Q1235,P1235*R1235)</f>
        <v>0</v>
      </c>
      <c r="T1235" s="31" t="n">
        <f aca="false">DAY(EOMONTH(C1235,0))</f>
        <v>31</v>
      </c>
    </row>
    <row r="1236" customFormat="false" ht="15" hidden="false" customHeight="false" outlineLevel="0" collapsed="false">
      <c r="A1236" s="26" t="s">
        <v>89</v>
      </c>
      <c r="B1236" s="26" t="s">
        <v>56</v>
      </c>
      <c r="C1236" s="27" t="n">
        <v>38200</v>
      </c>
      <c r="D1236" s="28" t="n">
        <v>0</v>
      </c>
      <c r="E1236" s="28"/>
      <c r="F1236" s="29" t="n">
        <f aca="false">IF(AND(ISNUMBER(E1236),D1236&gt;0),E1236/D1236,IF($B1236=$B1235,IF(F1235=0,1,F1235),1))</f>
        <v>1.50234741784038</v>
      </c>
      <c r="G1236" s="30" t="n">
        <f aca="false">IF(AND(ISNUMBER(E1236),D1236&gt;0),E1236,D1236*F1236)</f>
        <v>0</v>
      </c>
      <c r="H1236" s="28" t="n">
        <v>6115</v>
      </c>
      <c r="I1236" s="28"/>
      <c r="J1236" s="29" t="n">
        <f aca="false">IF(AND(ISNUMBER(I1236),H1236&gt;0),I1236/H1236,IF($B1236=$B1235,IF(J1235=0,1,J1235),1))</f>
        <v>1.08180490180166</v>
      </c>
      <c r="K1236" s="30" t="n">
        <f aca="false">IF(AND(ISNUMBER(I1236),H1236&gt;0),I1236,H1236*J1236)</f>
        <v>6615.23697451712</v>
      </c>
      <c r="L1236" s="28" t="n">
        <v>0</v>
      </c>
      <c r="M1236" s="28"/>
      <c r="N1236" s="29" t="n">
        <f aca="false">IF(AND(ISNUMBER(M1236),L1236&gt;0),M1236/L1236,IF($B1236=$B1235,IF(N1235=0,1,N1235),1))</f>
        <v>0.878477306002928</v>
      </c>
      <c r="O1236" s="30" t="n">
        <f aca="false">IF(AND(ISNUMBER(M1236),L1236&gt;0),M1236,L1236*N1236)</f>
        <v>0</v>
      </c>
      <c r="P1236" s="28" t="n">
        <v>0</v>
      </c>
      <c r="Q1236" s="28"/>
      <c r="R1236" s="29" t="n">
        <f aca="false">IF(AND(ISNUMBER(Q1236),P1236&gt;0),Q1236/P1236,IF($B1236=$B1235,IF(R1235=0,1,R1235),1))</f>
        <v>1.50234741784038</v>
      </c>
      <c r="S1236" s="30" t="n">
        <f aca="false">IF(AND(ISNUMBER(Q1236),P1236&gt;0),Q1236,P1236*R1236)</f>
        <v>0</v>
      </c>
      <c r="T1236" s="31" t="n">
        <f aca="false">DAY(EOMONTH(C1236,0))</f>
        <v>31</v>
      </c>
    </row>
    <row r="1237" customFormat="false" ht="15" hidden="false" customHeight="false" outlineLevel="0" collapsed="false">
      <c r="A1237" s="26" t="s">
        <v>89</v>
      </c>
      <c r="B1237" s="26" t="s">
        <v>56</v>
      </c>
      <c r="C1237" s="27" t="n">
        <v>38231</v>
      </c>
      <c r="D1237" s="28" t="n">
        <v>314</v>
      </c>
      <c r="E1237" s="28" t="n">
        <v>420</v>
      </c>
      <c r="F1237" s="29" t="n">
        <f aca="false">IF(AND(ISNUMBER(E1237),D1237&gt;0),E1237/D1237,IF($B1237=$B1236,IF(F1236=0,1,F1236),1))</f>
        <v>1.33757961783439</v>
      </c>
      <c r="G1237" s="30" t="n">
        <f aca="false">IF(AND(ISNUMBER(E1237),D1237&gt;0),E1237,D1237*F1237)</f>
        <v>420</v>
      </c>
      <c r="H1237" s="28" t="n">
        <v>10681</v>
      </c>
      <c r="I1237" s="28" t="n">
        <v>10419</v>
      </c>
      <c r="J1237" s="29" t="n">
        <f aca="false">IF(AND(ISNUMBER(I1237),H1237&gt;0),I1237/H1237,IF($B1237=$B1236,IF(J1236=0,1,J1236),1))</f>
        <v>0.975470461567269</v>
      </c>
      <c r="K1237" s="30" t="n">
        <f aca="false">IF(AND(ISNUMBER(I1237),H1237&gt;0),I1237,H1237*J1237)</f>
        <v>10419</v>
      </c>
      <c r="L1237" s="28" t="n">
        <v>207</v>
      </c>
      <c r="M1237" s="28" t="n">
        <v>180</v>
      </c>
      <c r="N1237" s="29" t="n">
        <f aca="false">IF(AND(ISNUMBER(M1237),L1237&gt;0),M1237/L1237,IF($B1237=$B1236,IF(N1236=0,1,N1236),1))</f>
        <v>0.869565217391304</v>
      </c>
      <c r="O1237" s="30" t="n">
        <f aca="false">IF(AND(ISNUMBER(M1237),L1237&gt;0),M1237,L1237*N1237)</f>
        <v>180</v>
      </c>
      <c r="P1237" s="28" t="n">
        <v>521</v>
      </c>
      <c r="Q1237" s="28" t="n">
        <v>600</v>
      </c>
      <c r="R1237" s="29" t="n">
        <f aca="false">IF(AND(ISNUMBER(Q1237),P1237&gt;0),Q1237/P1237,IF($B1237=$B1236,IF(R1236=0,1,R1236),1))</f>
        <v>1.15163147792706</v>
      </c>
      <c r="S1237" s="30" t="n">
        <f aca="false">IF(AND(ISNUMBER(Q1237),P1237&gt;0),Q1237,P1237*R1237)</f>
        <v>600</v>
      </c>
      <c r="T1237" s="31" t="n">
        <f aca="false">DAY(EOMONTH(C1237,0))</f>
        <v>30</v>
      </c>
    </row>
    <row r="1238" customFormat="false" ht="15" hidden="false" customHeight="false" outlineLevel="0" collapsed="false">
      <c r="A1238" s="26" t="s">
        <v>89</v>
      </c>
      <c r="B1238" s="26" t="s">
        <v>56</v>
      </c>
      <c r="C1238" s="27" t="n">
        <v>38261</v>
      </c>
      <c r="D1238" s="28" t="n">
        <v>178</v>
      </c>
      <c r="E1238" s="28" t="n">
        <v>307</v>
      </c>
      <c r="F1238" s="29" t="n">
        <f aca="false">IF(AND(ISNUMBER(E1238),D1238&gt;0),E1238/D1238,IF($B1238=$B1237,IF(F1237=0,1,F1237),1))</f>
        <v>1.7247191011236</v>
      </c>
      <c r="G1238" s="30" t="n">
        <f aca="false">IF(AND(ISNUMBER(E1238),D1238&gt;0),E1238,D1238*F1238)</f>
        <v>307</v>
      </c>
      <c r="H1238" s="28" t="n">
        <v>7433</v>
      </c>
      <c r="I1238" s="28" t="n">
        <v>7320</v>
      </c>
      <c r="J1238" s="29" t="n">
        <f aca="false">IF(AND(ISNUMBER(I1238),H1238&gt;0),I1238/H1238,IF($B1238=$B1237,IF(J1237=0,1,J1237),1))</f>
        <v>0.984797524552671</v>
      </c>
      <c r="K1238" s="30" t="n">
        <f aca="false">IF(AND(ISNUMBER(I1238),H1238&gt;0),I1238,H1238*J1238)</f>
        <v>7320</v>
      </c>
      <c r="L1238" s="28" t="n">
        <v>138</v>
      </c>
      <c r="M1238" s="28" t="n">
        <v>132</v>
      </c>
      <c r="N1238" s="29" t="n">
        <f aca="false">IF(AND(ISNUMBER(M1238),L1238&gt;0),M1238/L1238,IF($B1238=$B1237,IF(N1237=0,1,N1237),1))</f>
        <v>0.956521739130435</v>
      </c>
      <c r="O1238" s="30" t="n">
        <f aca="false">IF(AND(ISNUMBER(M1238),L1238&gt;0),M1238,L1238*N1238)</f>
        <v>132</v>
      </c>
      <c r="P1238" s="28" t="n">
        <v>317</v>
      </c>
      <c r="Q1238" s="28" t="n">
        <v>439</v>
      </c>
      <c r="R1238" s="29" t="n">
        <f aca="false">IF(AND(ISNUMBER(Q1238),P1238&gt;0),Q1238/P1238,IF($B1238=$B1237,IF(R1237=0,1,R1237),1))</f>
        <v>1.38485804416404</v>
      </c>
      <c r="S1238" s="30" t="n">
        <f aca="false">IF(AND(ISNUMBER(Q1238),P1238&gt;0),Q1238,P1238*R1238)</f>
        <v>439</v>
      </c>
      <c r="T1238" s="31" t="n">
        <f aca="false">DAY(EOMONTH(C1238,0))</f>
        <v>31</v>
      </c>
    </row>
    <row r="1239" customFormat="false" ht="15" hidden="false" customHeight="false" outlineLevel="0" collapsed="false">
      <c r="A1239" s="26" t="s">
        <v>89</v>
      </c>
      <c r="B1239" s="26" t="s">
        <v>56</v>
      </c>
      <c r="C1239" s="27" t="n">
        <v>38292</v>
      </c>
      <c r="D1239" s="28" t="n">
        <v>192</v>
      </c>
      <c r="E1239" s="28"/>
      <c r="F1239" s="29" t="n">
        <f aca="false">IF(AND(ISNUMBER(E1239),D1239&gt;0),E1239/D1239,IF($B1239=$B1238,IF(F1238=0,1,F1238),1))</f>
        <v>1.7247191011236</v>
      </c>
      <c r="G1239" s="30" t="n">
        <f aca="false">IF(AND(ISNUMBER(E1239),D1239&gt;0),E1239,D1239*F1239)</f>
        <v>331.14606741573</v>
      </c>
      <c r="H1239" s="28" t="n">
        <v>7841</v>
      </c>
      <c r="I1239" s="28"/>
      <c r="J1239" s="29" t="n">
        <f aca="false">IF(AND(ISNUMBER(I1239),H1239&gt;0),I1239/H1239,IF($B1239=$B1238,IF(J1238=0,1,J1238),1))</f>
        <v>0.984797524552671</v>
      </c>
      <c r="K1239" s="30" t="n">
        <f aca="false">IF(AND(ISNUMBER(I1239),H1239&gt;0),I1239,H1239*J1239)</f>
        <v>7721.79739001749</v>
      </c>
      <c r="L1239" s="28" t="n">
        <v>144</v>
      </c>
      <c r="M1239" s="28"/>
      <c r="N1239" s="29" t="n">
        <f aca="false">IF(AND(ISNUMBER(M1239),L1239&gt;0),M1239/L1239,IF($B1239=$B1238,IF(N1238=0,1,N1238),1))</f>
        <v>0.956521739130435</v>
      </c>
      <c r="O1239" s="30" t="n">
        <f aca="false">IF(AND(ISNUMBER(M1239),L1239&gt;0),M1239,L1239*N1239)</f>
        <v>137.739130434783</v>
      </c>
      <c r="P1239" s="28" t="n">
        <v>336</v>
      </c>
      <c r="Q1239" s="28"/>
      <c r="R1239" s="29" t="n">
        <f aca="false">IF(AND(ISNUMBER(Q1239),P1239&gt;0),Q1239/P1239,IF($B1239=$B1238,IF(R1238=0,1,R1238),1))</f>
        <v>1.38485804416404</v>
      </c>
      <c r="S1239" s="30" t="n">
        <f aca="false">IF(AND(ISNUMBER(Q1239),P1239&gt;0),Q1239,P1239*R1239)</f>
        <v>465.312302839117</v>
      </c>
      <c r="T1239" s="31" t="n">
        <f aca="false">DAY(EOMONTH(C1239,0))</f>
        <v>30</v>
      </c>
    </row>
    <row r="1240" customFormat="false" ht="15" hidden="false" customHeight="false" outlineLevel="0" collapsed="false">
      <c r="A1240" s="26" t="s">
        <v>89</v>
      </c>
      <c r="B1240" s="26" t="s">
        <v>56</v>
      </c>
      <c r="C1240" s="27" t="n">
        <v>38322</v>
      </c>
      <c r="D1240" s="28" t="n">
        <v>151</v>
      </c>
      <c r="E1240" s="28"/>
      <c r="F1240" s="29" t="n">
        <f aca="false">IF(AND(ISNUMBER(E1240),D1240&gt;0),E1240/D1240,IF($B1240=$B1239,IF(F1239=0,1,F1239),1))</f>
        <v>1.7247191011236</v>
      </c>
      <c r="G1240" s="30" t="n">
        <f aca="false">IF(AND(ISNUMBER(E1240),D1240&gt;0),E1240,D1240*F1240)</f>
        <v>260.432584269663</v>
      </c>
      <c r="H1240" s="28" t="n">
        <v>8539</v>
      </c>
      <c r="I1240" s="28"/>
      <c r="J1240" s="29" t="n">
        <f aca="false">IF(AND(ISNUMBER(I1240),H1240&gt;0),I1240/H1240,IF($B1240=$B1239,IF(J1239=0,1,J1239),1))</f>
        <v>0.984797524552671</v>
      </c>
      <c r="K1240" s="30" t="n">
        <f aca="false">IF(AND(ISNUMBER(I1240),H1240&gt;0),I1240,H1240*J1240)</f>
        <v>8409.18606215525</v>
      </c>
      <c r="L1240" s="28" t="n">
        <v>118</v>
      </c>
      <c r="M1240" s="28"/>
      <c r="N1240" s="29" t="n">
        <f aca="false">IF(AND(ISNUMBER(M1240),L1240&gt;0),M1240/L1240,IF($B1240=$B1239,IF(N1239=0,1,N1239),1))</f>
        <v>0.956521739130435</v>
      </c>
      <c r="O1240" s="30" t="n">
        <f aca="false">IF(AND(ISNUMBER(M1240),L1240&gt;0),M1240,L1240*N1240)</f>
        <v>112.869565217391</v>
      </c>
      <c r="P1240" s="28" t="n">
        <v>269</v>
      </c>
      <c r="Q1240" s="28"/>
      <c r="R1240" s="29" t="n">
        <f aca="false">IF(AND(ISNUMBER(Q1240),P1240&gt;0),Q1240/P1240,IF($B1240=$B1239,IF(R1239=0,1,R1239),1))</f>
        <v>1.38485804416404</v>
      </c>
      <c r="S1240" s="30" t="n">
        <f aca="false">IF(AND(ISNUMBER(Q1240),P1240&gt;0),Q1240,P1240*R1240)</f>
        <v>372.526813880126</v>
      </c>
      <c r="T1240" s="31" t="n">
        <f aca="false">DAY(EOMONTH(C1240,0))</f>
        <v>31</v>
      </c>
    </row>
    <row r="1241" customFormat="false" ht="15" hidden="false" customHeight="false" outlineLevel="0" collapsed="false">
      <c r="A1241" s="26" t="s">
        <v>89</v>
      </c>
      <c r="B1241" s="26" t="s">
        <v>56</v>
      </c>
      <c r="C1241" s="27" t="n">
        <v>38353</v>
      </c>
      <c r="D1241" s="28" t="n">
        <v>232</v>
      </c>
      <c r="E1241" s="28"/>
      <c r="F1241" s="29" t="n">
        <f aca="false">IF(AND(ISNUMBER(E1241),D1241&gt;0),E1241/D1241,IF($B1241=$B1240,IF(F1240=0,1,F1240),1))</f>
        <v>1.7247191011236</v>
      </c>
      <c r="G1241" s="30" t="n">
        <f aca="false">IF(AND(ISNUMBER(E1241),D1241&gt;0),E1241,D1241*F1241)</f>
        <v>400.134831460674</v>
      </c>
      <c r="H1241" s="28" t="n">
        <v>8029</v>
      </c>
      <c r="I1241" s="28"/>
      <c r="J1241" s="29" t="n">
        <f aca="false">IF(AND(ISNUMBER(I1241),H1241&gt;0),I1241/H1241,IF($B1241=$B1240,IF(J1240=0,1,J1240),1))</f>
        <v>0.984797524552671</v>
      </c>
      <c r="K1241" s="30" t="n">
        <f aca="false">IF(AND(ISNUMBER(I1241),H1241&gt;0),I1241,H1241*J1241)</f>
        <v>7906.93932463339</v>
      </c>
      <c r="L1241" s="28" t="n">
        <v>47.2</v>
      </c>
      <c r="M1241" s="28"/>
      <c r="N1241" s="29" t="n">
        <f aca="false">IF(AND(ISNUMBER(M1241),L1241&gt;0),M1241/L1241,IF($B1241=$B1240,IF(N1240=0,1,N1240),1))</f>
        <v>0.956521739130435</v>
      </c>
      <c r="O1241" s="30" t="n">
        <f aca="false">IF(AND(ISNUMBER(M1241),L1241&gt;0),M1241,L1241*N1241)</f>
        <v>45.1478260869565</v>
      </c>
      <c r="P1241" s="28" t="n">
        <v>279</v>
      </c>
      <c r="Q1241" s="28"/>
      <c r="R1241" s="29" t="n">
        <f aca="false">IF(AND(ISNUMBER(Q1241),P1241&gt;0),Q1241/P1241,IF($B1241=$B1240,IF(R1240=0,1,R1240),1))</f>
        <v>1.38485804416404</v>
      </c>
      <c r="S1241" s="30" t="n">
        <f aca="false">IF(AND(ISNUMBER(Q1241),P1241&gt;0),Q1241,P1241*R1241)</f>
        <v>386.375394321767</v>
      </c>
      <c r="T1241" s="31" t="n">
        <f aca="false">DAY(EOMONTH(C1241,0))</f>
        <v>31</v>
      </c>
    </row>
    <row r="1242" customFormat="false" ht="15" hidden="false" customHeight="false" outlineLevel="0" collapsed="false">
      <c r="A1242" s="26" t="s">
        <v>89</v>
      </c>
      <c r="B1242" s="26" t="s">
        <v>56</v>
      </c>
      <c r="C1242" s="27" t="n">
        <v>38384</v>
      </c>
      <c r="D1242" s="28" t="n">
        <v>154</v>
      </c>
      <c r="E1242" s="28" t="n">
        <v>186</v>
      </c>
      <c r="F1242" s="29" t="n">
        <f aca="false">IF(AND(ISNUMBER(E1242),D1242&gt;0),E1242/D1242,IF($B1242=$B1241,IF(F1241=0,1,F1241),1))</f>
        <v>1.20779220779221</v>
      </c>
      <c r="G1242" s="30" t="n">
        <f aca="false">IF(AND(ISNUMBER(E1242),D1242&gt;0),E1242,D1242*F1242)</f>
        <v>186</v>
      </c>
      <c r="H1242" s="28" t="n">
        <v>9500</v>
      </c>
      <c r="I1242" s="28" t="n">
        <v>10116</v>
      </c>
      <c r="J1242" s="29" t="n">
        <f aca="false">IF(AND(ISNUMBER(I1242),H1242&gt;0),I1242/H1242,IF($B1242=$B1241,IF(J1241=0,1,J1241),1))</f>
        <v>1.06484210526316</v>
      </c>
      <c r="K1242" s="30" t="n">
        <f aca="false">IF(AND(ISNUMBER(I1242),H1242&gt;0),I1242,H1242*J1242)</f>
        <v>10116</v>
      </c>
      <c r="L1242" s="28" t="n">
        <v>28.2</v>
      </c>
      <c r="M1242" s="28" t="n">
        <v>80</v>
      </c>
      <c r="N1242" s="29" t="n">
        <f aca="false">IF(AND(ISNUMBER(M1242),L1242&gt;0),M1242/L1242,IF($B1242=$B1241,IF(N1241=0,1,N1241),1))</f>
        <v>2.83687943262411</v>
      </c>
      <c r="O1242" s="30" t="n">
        <f aca="false">IF(AND(ISNUMBER(M1242),L1242&gt;0),M1242,L1242*N1242)</f>
        <v>80</v>
      </c>
      <c r="P1242" s="28" t="n">
        <v>182</v>
      </c>
      <c r="Q1242" s="28" t="n">
        <v>265</v>
      </c>
      <c r="R1242" s="29" t="n">
        <f aca="false">IF(AND(ISNUMBER(Q1242),P1242&gt;0),Q1242/P1242,IF($B1242=$B1241,IF(R1241=0,1,R1241),1))</f>
        <v>1.45604395604396</v>
      </c>
      <c r="S1242" s="30" t="n">
        <f aca="false">IF(AND(ISNUMBER(Q1242),P1242&gt;0),Q1242,P1242*R1242)</f>
        <v>265</v>
      </c>
      <c r="T1242" s="31" t="n">
        <f aca="false">DAY(EOMONTH(C1242,0))</f>
        <v>28</v>
      </c>
    </row>
    <row r="1243" customFormat="false" ht="15" hidden="false" customHeight="false" outlineLevel="0" collapsed="false">
      <c r="A1243" s="26" t="s">
        <v>89</v>
      </c>
      <c r="B1243" s="26" t="s">
        <v>56</v>
      </c>
      <c r="C1243" s="27" t="n">
        <v>38412</v>
      </c>
      <c r="D1243" s="28" t="n">
        <v>102</v>
      </c>
      <c r="E1243" s="28" t="n">
        <v>129</v>
      </c>
      <c r="F1243" s="29" t="n">
        <f aca="false">IF(AND(ISNUMBER(E1243),D1243&gt;0),E1243/D1243,IF($B1243=$B1242,IF(F1242=0,1,F1242),1))</f>
        <v>1.26470588235294</v>
      </c>
      <c r="G1243" s="30" t="n">
        <f aca="false">IF(AND(ISNUMBER(E1243),D1243&gt;0),E1243,D1243*F1243)</f>
        <v>129</v>
      </c>
      <c r="H1243" s="28" t="n">
        <v>9638</v>
      </c>
      <c r="I1243" s="28" t="n">
        <v>9533</v>
      </c>
      <c r="J1243" s="29" t="n">
        <f aca="false">IF(AND(ISNUMBER(I1243),H1243&gt;0),I1243/H1243,IF($B1243=$B1242,IF(J1242=0,1,J1242),1))</f>
        <v>0.989105623573356</v>
      </c>
      <c r="K1243" s="30" t="n">
        <f aca="false">IF(AND(ISNUMBER(I1243),H1243&gt;0),I1243,H1243*J1243)</f>
        <v>9533</v>
      </c>
      <c r="L1243" s="28" t="n">
        <v>0</v>
      </c>
      <c r="M1243" s="28" t="n">
        <v>0</v>
      </c>
      <c r="N1243" s="29" t="n">
        <f aca="false">IF(AND(ISNUMBER(M1243),L1243&gt;0),M1243/L1243,IF($B1243=$B1242,IF(N1242=0,1,N1242),1))</f>
        <v>2.83687943262411</v>
      </c>
      <c r="O1243" s="30" t="n">
        <f aca="false">IF(AND(ISNUMBER(M1243),L1243&gt;0),M1243,L1243*N1243)</f>
        <v>0</v>
      </c>
      <c r="P1243" s="28" t="n">
        <v>102</v>
      </c>
      <c r="Q1243" s="28" t="n">
        <v>129</v>
      </c>
      <c r="R1243" s="29" t="n">
        <f aca="false">IF(AND(ISNUMBER(Q1243),P1243&gt;0),Q1243/P1243,IF($B1243=$B1242,IF(R1242=0,1,R1242),1))</f>
        <v>1.26470588235294</v>
      </c>
      <c r="S1243" s="30" t="n">
        <f aca="false">IF(AND(ISNUMBER(Q1243),P1243&gt;0),Q1243,P1243*R1243)</f>
        <v>129</v>
      </c>
      <c r="T1243" s="31" t="n">
        <f aca="false">DAY(EOMONTH(C1243,0))</f>
        <v>31</v>
      </c>
    </row>
    <row r="1244" customFormat="false" ht="15" hidden="false" customHeight="false" outlineLevel="0" collapsed="false">
      <c r="A1244" s="26" t="s">
        <v>89</v>
      </c>
      <c r="B1244" s="26" t="s">
        <v>56</v>
      </c>
      <c r="C1244" s="27" t="n">
        <v>38443</v>
      </c>
      <c r="D1244" s="28" t="n">
        <v>144</v>
      </c>
      <c r="E1244" s="28" t="n">
        <v>228</v>
      </c>
      <c r="F1244" s="29" t="n">
        <f aca="false">IF(AND(ISNUMBER(E1244),D1244&gt;0),E1244/D1244,IF($B1244=$B1243,IF(F1243=0,1,F1243),1))</f>
        <v>1.58333333333333</v>
      </c>
      <c r="G1244" s="30" t="n">
        <f aca="false">IF(AND(ISNUMBER(E1244),D1244&gt;0),E1244,D1244*F1244)</f>
        <v>228</v>
      </c>
      <c r="H1244" s="28" t="n">
        <v>10305</v>
      </c>
      <c r="I1244" s="28" t="n">
        <v>9268</v>
      </c>
      <c r="J1244" s="29" t="n">
        <f aca="false">IF(AND(ISNUMBER(I1244),H1244&gt;0),I1244/H1244,IF($B1244=$B1243,IF(J1243=0,1,J1243),1))</f>
        <v>0.899369238233867</v>
      </c>
      <c r="K1244" s="30" t="n">
        <f aca="false">IF(AND(ISNUMBER(I1244),H1244&gt;0),I1244,H1244*J1244)</f>
        <v>9268</v>
      </c>
      <c r="L1244" s="28" t="n">
        <v>0</v>
      </c>
      <c r="M1244" s="28" t="n">
        <v>0</v>
      </c>
      <c r="N1244" s="29" t="n">
        <f aca="false">IF(AND(ISNUMBER(M1244),L1244&gt;0),M1244/L1244,IF($B1244=$B1243,IF(N1243=0,1,N1243),1))</f>
        <v>2.83687943262411</v>
      </c>
      <c r="O1244" s="30" t="n">
        <f aca="false">IF(AND(ISNUMBER(M1244),L1244&gt;0),M1244,L1244*N1244)</f>
        <v>0</v>
      </c>
      <c r="P1244" s="28" t="n">
        <v>144</v>
      </c>
      <c r="Q1244" s="28" t="n">
        <v>228</v>
      </c>
      <c r="R1244" s="29" t="n">
        <f aca="false">IF(AND(ISNUMBER(Q1244),P1244&gt;0),Q1244/P1244,IF($B1244=$B1243,IF(R1243=0,1,R1243),1))</f>
        <v>1.58333333333333</v>
      </c>
      <c r="S1244" s="30" t="n">
        <f aca="false">IF(AND(ISNUMBER(Q1244),P1244&gt;0),Q1244,P1244*R1244)</f>
        <v>228</v>
      </c>
      <c r="T1244" s="31" t="n">
        <f aca="false">DAY(EOMONTH(C1244,0))</f>
        <v>30</v>
      </c>
    </row>
    <row r="1245" customFormat="false" ht="15" hidden="false" customHeight="false" outlineLevel="0" collapsed="false">
      <c r="A1245" s="26" t="s">
        <v>89</v>
      </c>
      <c r="B1245" s="26" t="s">
        <v>56</v>
      </c>
      <c r="C1245" s="27" t="n">
        <v>38473</v>
      </c>
      <c r="D1245" s="28" t="n">
        <v>210</v>
      </c>
      <c r="E1245" s="28"/>
      <c r="F1245" s="29" t="n">
        <f aca="false">IF(AND(ISNUMBER(E1245),D1245&gt;0),E1245/D1245,IF($B1245=$B1244,IF(F1244=0,1,F1244),1))</f>
        <v>1.58333333333333</v>
      </c>
      <c r="G1245" s="30" t="n">
        <f aca="false">IF(AND(ISNUMBER(E1245),D1245&gt;0),E1245,D1245*F1245)</f>
        <v>332.5</v>
      </c>
      <c r="H1245" s="28" t="n">
        <v>10361</v>
      </c>
      <c r="I1245" s="28"/>
      <c r="J1245" s="29" t="n">
        <f aca="false">IF(AND(ISNUMBER(I1245),H1245&gt;0),I1245/H1245,IF($B1245=$B1244,IF(J1244=0,1,J1244),1))</f>
        <v>0.899369238233867</v>
      </c>
      <c r="K1245" s="30" t="n">
        <f aca="false">IF(AND(ISNUMBER(I1245),H1245&gt;0),I1245,H1245*J1245)</f>
        <v>9318.3646773411</v>
      </c>
      <c r="L1245" s="28" t="n">
        <v>0</v>
      </c>
      <c r="M1245" s="28"/>
      <c r="N1245" s="29" t="n">
        <f aca="false">IF(AND(ISNUMBER(M1245),L1245&gt;0),M1245/L1245,IF($B1245=$B1244,IF(N1244=0,1,N1244),1))</f>
        <v>2.83687943262411</v>
      </c>
      <c r="O1245" s="30" t="n">
        <f aca="false">IF(AND(ISNUMBER(M1245),L1245&gt;0),M1245,L1245*N1245)</f>
        <v>0</v>
      </c>
      <c r="P1245" s="28" t="n">
        <v>210</v>
      </c>
      <c r="Q1245" s="28"/>
      <c r="R1245" s="29" t="n">
        <f aca="false">IF(AND(ISNUMBER(Q1245),P1245&gt;0),Q1245/P1245,IF($B1245=$B1244,IF(R1244=0,1,R1244),1))</f>
        <v>1.58333333333333</v>
      </c>
      <c r="S1245" s="30" t="n">
        <f aca="false">IF(AND(ISNUMBER(Q1245),P1245&gt;0),Q1245,P1245*R1245)</f>
        <v>332.5</v>
      </c>
      <c r="T1245" s="31" t="n">
        <f aca="false">DAY(EOMONTH(C1245,0))</f>
        <v>31</v>
      </c>
    </row>
    <row r="1246" customFormat="false" ht="15" hidden="false" customHeight="false" outlineLevel="0" collapsed="false">
      <c r="A1246" s="26" t="s">
        <v>89</v>
      </c>
      <c r="B1246" s="26" t="s">
        <v>56</v>
      </c>
      <c r="C1246" s="27" t="n">
        <v>38504</v>
      </c>
      <c r="D1246" s="28" t="n">
        <v>142</v>
      </c>
      <c r="E1246" s="28" t="n">
        <v>144</v>
      </c>
      <c r="F1246" s="29" t="n">
        <f aca="false">IF(AND(ISNUMBER(E1246),D1246&gt;0),E1246/D1246,IF($B1246=$B1245,IF(F1245=0,1,F1245),1))</f>
        <v>1.01408450704225</v>
      </c>
      <c r="G1246" s="30" t="n">
        <f aca="false">IF(AND(ISNUMBER(E1246),D1246&gt;0),E1246,D1246*F1246)</f>
        <v>144</v>
      </c>
      <c r="H1246" s="28" t="n">
        <v>10489</v>
      </c>
      <c r="I1246" s="28" t="n">
        <v>9805</v>
      </c>
      <c r="J1246" s="29" t="n">
        <f aca="false">IF(AND(ISNUMBER(I1246),H1246&gt;0),I1246/H1246,IF($B1246=$B1245,IF(J1245=0,1,J1245),1))</f>
        <v>0.934788826389551</v>
      </c>
      <c r="K1246" s="30" t="n">
        <f aca="false">IF(AND(ISNUMBER(I1246),H1246&gt;0),I1246,H1246*J1246)</f>
        <v>9805</v>
      </c>
      <c r="L1246" s="28" t="n">
        <v>0</v>
      </c>
      <c r="M1246" s="28" t="n">
        <v>0</v>
      </c>
      <c r="N1246" s="29" t="n">
        <f aca="false">IF(AND(ISNUMBER(M1246),L1246&gt;0),M1246/L1246,IF($B1246=$B1245,IF(N1245=0,1,N1245),1))</f>
        <v>2.83687943262411</v>
      </c>
      <c r="O1246" s="30" t="n">
        <f aca="false">IF(AND(ISNUMBER(M1246),L1246&gt;0),M1246,L1246*N1246)</f>
        <v>0</v>
      </c>
      <c r="P1246" s="28" t="n">
        <v>142</v>
      </c>
      <c r="Q1246" s="28" t="n">
        <v>144</v>
      </c>
      <c r="R1246" s="29" t="n">
        <f aca="false">IF(AND(ISNUMBER(Q1246),P1246&gt;0),Q1246/P1246,IF($B1246=$B1245,IF(R1245=0,1,R1245),1))</f>
        <v>1.01408450704225</v>
      </c>
      <c r="S1246" s="30" t="n">
        <f aca="false">IF(AND(ISNUMBER(Q1246),P1246&gt;0),Q1246,P1246*R1246)</f>
        <v>144</v>
      </c>
      <c r="T1246" s="31" t="n">
        <f aca="false">DAY(EOMONTH(C1246,0))</f>
        <v>30</v>
      </c>
    </row>
    <row r="1247" customFormat="false" ht="15" hidden="false" customHeight="false" outlineLevel="0" collapsed="false">
      <c r="A1247" s="26" t="s">
        <v>89</v>
      </c>
      <c r="B1247" s="26" t="s">
        <v>56</v>
      </c>
      <c r="C1247" s="27" t="n">
        <v>38534</v>
      </c>
      <c r="D1247" s="28" t="n">
        <v>111</v>
      </c>
      <c r="E1247" s="28" t="n">
        <v>180</v>
      </c>
      <c r="F1247" s="29" t="n">
        <f aca="false">IF(AND(ISNUMBER(E1247),D1247&gt;0),E1247/D1247,IF($B1247=$B1246,IF(F1246=0,1,F1246),1))</f>
        <v>1.62162162162162</v>
      </c>
      <c r="G1247" s="30" t="n">
        <f aca="false">IF(AND(ISNUMBER(E1247),D1247&gt;0),E1247,D1247*F1247)</f>
        <v>180</v>
      </c>
      <c r="H1247" s="28" t="n">
        <v>6818</v>
      </c>
      <c r="I1247" s="28" t="n">
        <v>9410</v>
      </c>
      <c r="J1247" s="29" t="n">
        <f aca="false">IF(AND(ISNUMBER(I1247),H1247&gt;0),I1247/H1247,IF($B1247=$B1246,IF(J1246=0,1,J1246),1))</f>
        <v>1.38017013787034</v>
      </c>
      <c r="K1247" s="30" t="n">
        <f aca="false">IF(AND(ISNUMBER(I1247),H1247&gt;0),I1247,H1247*J1247)</f>
        <v>9410</v>
      </c>
      <c r="L1247" s="28" t="n">
        <v>0</v>
      </c>
      <c r="M1247" s="28" t="n">
        <v>0</v>
      </c>
      <c r="N1247" s="29" t="n">
        <f aca="false">IF(AND(ISNUMBER(M1247),L1247&gt;0),M1247/L1247,IF($B1247=$B1246,IF(N1246=0,1,N1246),1))</f>
        <v>2.83687943262411</v>
      </c>
      <c r="O1247" s="30" t="n">
        <f aca="false">IF(AND(ISNUMBER(M1247),L1247&gt;0),M1247,L1247*N1247)</f>
        <v>0</v>
      </c>
      <c r="P1247" s="28" t="n">
        <v>111</v>
      </c>
      <c r="Q1247" s="28" t="n">
        <v>180</v>
      </c>
      <c r="R1247" s="29" t="n">
        <f aca="false">IF(AND(ISNUMBER(Q1247),P1247&gt;0),Q1247/P1247,IF($B1247=$B1246,IF(R1246=0,1,R1246),1))</f>
        <v>1.62162162162162</v>
      </c>
      <c r="S1247" s="30" t="n">
        <f aca="false">IF(AND(ISNUMBER(Q1247),P1247&gt;0),Q1247,P1247*R1247)</f>
        <v>180</v>
      </c>
      <c r="T1247" s="31" t="n">
        <f aca="false">DAY(EOMONTH(C1247,0))</f>
        <v>31</v>
      </c>
    </row>
    <row r="1248" customFormat="false" ht="15" hidden="false" customHeight="false" outlineLevel="0" collapsed="false">
      <c r="A1248" s="26" t="s">
        <v>89</v>
      </c>
      <c r="B1248" s="26" t="s">
        <v>56</v>
      </c>
      <c r="C1248" s="27" t="n">
        <v>38565</v>
      </c>
      <c r="D1248" s="28" t="n">
        <v>114</v>
      </c>
      <c r="E1248" s="28" t="n">
        <v>180</v>
      </c>
      <c r="F1248" s="29" t="n">
        <f aca="false">IF(AND(ISNUMBER(E1248),D1248&gt;0),E1248/D1248,IF($B1248=$B1247,IF(F1247=0,1,F1247),1))</f>
        <v>1.57894736842105</v>
      </c>
      <c r="G1248" s="30" t="n">
        <f aca="false">IF(AND(ISNUMBER(E1248),D1248&gt;0),E1248,D1248*F1248)</f>
        <v>180</v>
      </c>
      <c r="H1248" s="28" t="n">
        <v>6392</v>
      </c>
      <c r="I1248" s="28" t="n">
        <v>9142</v>
      </c>
      <c r="J1248" s="29" t="n">
        <f aca="false">IF(AND(ISNUMBER(I1248),H1248&gt;0),I1248/H1248,IF($B1248=$B1247,IF(J1247=0,1,J1247),1))</f>
        <v>1.430225281602</v>
      </c>
      <c r="K1248" s="30" t="n">
        <f aca="false">IF(AND(ISNUMBER(I1248),H1248&gt;0),I1248,H1248*J1248)</f>
        <v>9142</v>
      </c>
      <c r="L1248" s="28" t="n">
        <v>0</v>
      </c>
      <c r="M1248" s="28" t="n">
        <v>0</v>
      </c>
      <c r="N1248" s="29" t="n">
        <f aca="false">IF(AND(ISNUMBER(M1248),L1248&gt;0),M1248/L1248,IF($B1248=$B1247,IF(N1247=0,1,N1247),1))</f>
        <v>2.83687943262411</v>
      </c>
      <c r="O1248" s="30" t="n">
        <f aca="false">IF(AND(ISNUMBER(M1248),L1248&gt;0),M1248,L1248*N1248)</f>
        <v>0</v>
      </c>
      <c r="P1248" s="28" t="n">
        <v>114</v>
      </c>
      <c r="Q1248" s="28" t="n">
        <v>180</v>
      </c>
      <c r="R1248" s="29" t="n">
        <f aca="false">IF(AND(ISNUMBER(Q1248),P1248&gt;0),Q1248/P1248,IF($B1248=$B1247,IF(R1247=0,1,R1247),1))</f>
        <v>1.57894736842105</v>
      </c>
      <c r="S1248" s="30" t="n">
        <f aca="false">IF(AND(ISNUMBER(Q1248),P1248&gt;0),Q1248,P1248*R1248)</f>
        <v>180</v>
      </c>
      <c r="T1248" s="31" t="n">
        <f aca="false">DAY(EOMONTH(C1248,0))</f>
        <v>31</v>
      </c>
    </row>
    <row r="1249" customFormat="false" ht="15" hidden="false" customHeight="false" outlineLevel="0" collapsed="false">
      <c r="A1249" s="26" t="s">
        <v>89</v>
      </c>
      <c r="B1249" s="26" t="s">
        <v>56</v>
      </c>
      <c r="C1249" s="27" t="n">
        <v>38596</v>
      </c>
      <c r="D1249" s="28" t="n">
        <v>90.2</v>
      </c>
      <c r="E1249" s="28" t="n">
        <v>204</v>
      </c>
      <c r="F1249" s="29" t="n">
        <f aca="false">IF(AND(ISNUMBER(E1249),D1249&gt;0),E1249/D1249,IF($B1249=$B1248,IF(F1248=0,1,F1248),1))</f>
        <v>2.26164079822616</v>
      </c>
      <c r="G1249" s="30" t="n">
        <f aca="false">IF(AND(ISNUMBER(E1249),D1249&gt;0),E1249,D1249*F1249)</f>
        <v>204</v>
      </c>
      <c r="H1249" s="28" t="n">
        <v>5682</v>
      </c>
      <c r="I1249" s="28" t="n">
        <v>6955</v>
      </c>
      <c r="J1249" s="29" t="n">
        <f aca="false">IF(AND(ISNUMBER(I1249),H1249&gt;0),I1249/H1249,IF($B1249=$B1248,IF(J1248=0,1,J1248),1))</f>
        <v>1.22404083069342</v>
      </c>
      <c r="K1249" s="30" t="n">
        <f aca="false">IF(AND(ISNUMBER(I1249),H1249&gt;0),I1249,H1249*J1249)</f>
        <v>6955</v>
      </c>
      <c r="L1249" s="28" t="n">
        <v>0</v>
      </c>
      <c r="M1249" s="28" t="n">
        <v>0</v>
      </c>
      <c r="N1249" s="29" t="n">
        <f aca="false">IF(AND(ISNUMBER(M1249),L1249&gt;0),M1249/L1249,IF($B1249=$B1248,IF(N1248=0,1,N1248),1))</f>
        <v>2.83687943262411</v>
      </c>
      <c r="O1249" s="30" t="n">
        <f aca="false">IF(AND(ISNUMBER(M1249),L1249&gt;0),M1249,L1249*N1249)</f>
        <v>0</v>
      </c>
      <c r="P1249" s="28" t="n">
        <v>90.2</v>
      </c>
      <c r="Q1249" s="28" t="n">
        <v>204</v>
      </c>
      <c r="R1249" s="29" t="n">
        <f aca="false">IF(AND(ISNUMBER(Q1249),P1249&gt;0),Q1249/P1249,IF($B1249=$B1248,IF(R1248=0,1,R1248),1))</f>
        <v>2.26164079822616</v>
      </c>
      <c r="S1249" s="30" t="n">
        <f aca="false">IF(AND(ISNUMBER(Q1249),P1249&gt;0),Q1249,P1249*R1249)</f>
        <v>204</v>
      </c>
      <c r="T1249" s="31" t="n">
        <f aca="false">DAY(EOMONTH(C1249,0))</f>
        <v>30</v>
      </c>
    </row>
    <row r="1250" customFormat="false" ht="15" hidden="false" customHeight="false" outlineLevel="0" collapsed="false">
      <c r="A1250" s="26" t="s">
        <v>89</v>
      </c>
      <c r="B1250" s="26" t="s">
        <v>56</v>
      </c>
      <c r="C1250" s="27" t="n">
        <v>38626</v>
      </c>
      <c r="D1250" s="28" t="n">
        <v>72.1</v>
      </c>
      <c r="E1250" s="28" t="n">
        <v>204</v>
      </c>
      <c r="F1250" s="29" t="n">
        <f aca="false">IF(AND(ISNUMBER(E1250),D1250&gt;0),E1250/D1250,IF($B1250=$B1249,IF(F1249=0,1,F1249),1))</f>
        <v>2.82940360610264</v>
      </c>
      <c r="G1250" s="30" t="n">
        <f aca="false">IF(AND(ISNUMBER(E1250),D1250&gt;0),E1250,D1250*F1250)</f>
        <v>204</v>
      </c>
      <c r="H1250" s="28" t="n">
        <v>5595</v>
      </c>
      <c r="I1250" s="28" t="n">
        <v>7274</v>
      </c>
      <c r="J1250" s="29" t="n">
        <f aca="false">IF(AND(ISNUMBER(I1250),H1250&gt;0),I1250/H1250,IF($B1250=$B1249,IF(J1249=0,1,J1249),1))</f>
        <v>1.30008936550492</v>
      </c>
      <c r="K1250" s="30" t="n">
        <f aca="false">IF(AND(ISNUMBER(I1250),H1250&gt;0),I1250,H1250*J1250)</f>
        <v>7274</v>
      </c>
      <c r="L1250" s="28" t="n">
        <v>0</v>
      </c>
      <c r="M1250" s="28" t="n">
        <v>0</v>
      </c>
      <c r="N1250" s="29" t="n">
        <f aca="false">IF(AND(ISNUMBER(M1250),L1250&gt;0),M1250/L1250,IF($B1250=$B1249,IF(N1249=0,1,N1249),1))</f>
        <v>2.83687943262411</v>
      </c>
      <c r="O1250" s="30" t="n">
        <f aca="false">IF(AND(ISNUMBER(M1250),L1250&gt;0),M1250,L1250*N1250)</f>
        <v>0</v>
      </c>
      <c r="P1250" s="28" t="n">
        <v>72.1</v>
      </c>
      <c r="Q1250" s="28" t="n">
        <v>204</v>
      </c>
      <c r="R1250" s="29" t="n">
        <f aca="false">IF(AND(ISNUMBER(Q1250),P1250&gt;0),Q1250/P1250,IF($B1250=$B1249,IF(R1249=0,1,R1249),1))</f>
        <v>2.82940360610264</v>
      </c>
      <c r="S1250" s="30" t="n">
        <f aca="false">IF(AND(ISNUMBER(Q1250),P1250&gt;0),Q1250,P1250*R1250)</f>
        <v>204</v>
      </c>
      <c r="T1250" s="31" t="n">
        <f aca="false">DAY(EOMONTH(C1250,0))</f>
        <v>31</v>
      </c>
    </row>
    <row r="1251" customFormat="false" ht="15" hidden="false" customHeight="false" outlineLevel="0" collapsed="false">
      <c r="A1251" s="26" t="s">
        <v>89</v>
      </c>
      <c r="B1251" s="26" t="s">
        <v>56</v>
      </c>
      <c r="C1251" s="27" t="n">
        <v>38657</v>
      </c>
      <c r="D1251" s="28" t="n">
        <v>85.8</v>
      </c>
      <c r="E1251" s="28" t="n">
        <v>288</v>
      </c>
      <c r="F1251" s="29" t="n">
        <f aca="false">IF(AND(ISNUMBER(E1251),D1251&gt;0),E1251/D1251,IF($B1251=$B1250,IF(F1250=0,1,F1250),1))</f>
        <v>3.35664335664336</v>
      </c>
      <c r="G1251" s="30" t="n">
        <f aca="false">IF(AND(ISNUMBER(E1251),D1251&gt;0),E1251,D1251*F1251)</f>
        <v>288</v>
      </c>
      <c r="H1251" s="28" t="n">
        <v>6136</v>
      </c>
      <c r="I1251" s="28" t="n">
        <v>7415</v>
      </c>
      <c r="J1251" s="29" t="n">
        <f aca="false">IF(AND(ISNUMBER(I1251),H1251&gt;0),I1251/H1251,IF($B1251=$B1250,IF(J1250=0,1,J1250),1))</f>
        <v>1.20844198174707</v>
      </c>
      <c r="K1251" s="30" t="n">
        <f aca="false">IF(AND(ISNUMBER(I1251),H1251&gt;0),I1251,H1251*J1251)</f>
        <v>7415</v>
      </c>
      <c r="L1251" s="28" t="n">
        <v>0</v>
      </c>
      <c r="M1251" s="28" t="n">
        <v>0</v>
      </c>
      <c r="N1251" s="29" t="n">
        <f aca="false">IF(AND(ISNUMBER(M1251),L1251&gt;0),M1251/L1251,IF($B1251=$B1250,IF(N1250=0,1,N1250),1))</f>
        <v>2.83687943262411</v>
      </c>
      <c r="O1251" s="30" t="n">
        <f aca="false">IF(AND(ISNUMBER(M1251),L1251&gt;0),M1251,L1251*N1251)</f>
        <v>0</v>
      </c>
      <c r="P1251" s="28" t="n">
        <v>85.8</v>
      </c>
      <c r="Q1251" s="28" t="n">
        <v>288</v>
      </c>
      <c r="R1251" s="29" t="n">
        <f aca="false">IF(AND(ISNUMBER(Q1251),P1251&gt;0),Q1251/P1251,IF($B1251=$B1250,IF(R1250=0,1,R1250),1))</f>
        <v>3.35664335664336</v>
      </c>
      <c r="S1251" s="30" t="n">
        <f aca="false">IF(AND(ISNUMBER(Q1251),P1251&gt;0),Q1251,P1251*R1251)</f>
        <v>288</v>
      </c>
      <c r="T1251" s="31" t="n">
        <f aca="false">DAY(EOMONTH(C1251,0))</f>
        <v>30</v>
      </c>
    </row>
    <row r="1252" customFormat="false" ht="15" hidden="false" customHeight="false" outlineLevel="0" collapsed="false">
      <c r="A1252" s="26" t="s">
        <v>89</v>
      </c>
      <c r="B1252" s="26" t="s">
        <v>56</v>
      </c>
      <c r="C1252" s="27" t="n">
        <v>38687</v>
      </c>
      <c r="D1252" s="28" t="n">
        <v>132</v>
      </c>
      <c r="E1252" s="28"/>
      <c r="F1252" s="29" t="n">
        <f aca="false">IF(AND(ISNUMBER(E1252),D1252&gt;0),E1252/D1252,IF($B1252=$B1251,IF(F1251=0,1,F1251),1))</f>
        <v>3.35664335664336</v>
      </c>
      <c r="G1252" s="30" t="n">
        <f aca="false">IF(AND(ISNUMBER(E1252),D1252&gt;0),E1252,D1252*F1252)</f>
        <v>443.076923076923</v>
      </c>
      <c r="H1252" s="28" t="n">
        <v>6016</v>
      </c>
      <c r="I1252" s="28"/>
      <c r="J1252" s="29" t="n">
        <f aca="false">IF(AND(ISNUMBER(I1252),H1252&gt;0),I1252/H1252,IF($B1252=$B1251,IF(J1251=0,1,J1251),1))</f>
        <v>1.20844198174707</v>
      </c>
      <c r="K1252" s="30" t="n">
        <f aca="false">IF(AND(ISNUMBER(I1252),H1252&gt;0),I1252,H1252*J1252)</f>
        <v>7269.98696219035</v>
      </c>
      <c r="L1252" s="28" t="n">
        <v>0</v>
      </c>
      <c r="M1252" s="28"/>
      <c r="N1252" s="29" t="n">
        <f aca="false">IF(AND(ISNUMBER(M1252),L1252&gt;0),M1252/L1252,IF($B1252=$B1251,IF(N1251=0,1,N1251),1))</f>
        <v>2.83687943262411</v>
      </c>
      <c r="O1252" s="30" t="n">
        <f aca="false">IF(AND(ISNUMBER(M1252),L1252&gt;0),M1252,L1252*N1252)</f>
        <v>0</v>
      </c>
      <c r="P1252" s="28" t="n">
        <v>132</v>
      </c>
      <c r="Q1252" s="28"/>
      <c r="R1252" s="29" t="n">
        <f aca="false">IF(AND(ISNUMBER(Q1252),P1252&gt;0),Q1252/P1252,IF($B1252=$B1251,IF(R1251=0,1,R1251),1))</f>
        <v>3.35664335664336</v>
      </c>
      <c r="S1252" s="30" t="n">
        <f aca="false">IF(AND(ISNUMBER(Q1252),P1252&gt;0),Q1252,P1252*R1252)</f>
        <v>443.076923076923</v>
      </c>
      <c r="T1252" s="31" t="n">
        <f aca="false">DAY(EOMONTH(C1252,0))</f>
        <v>31</v>
      </c>
    </row>
    <row r="1253" customFormat="false" ht="15" hidden="false" customHeight="false" outlineLevel="0" collapsed="false">
      <c r="A1253" s="26" t="s">
        <v>89</v>
      </c>
      <c r="B1253" s="26" t="s">
        <v>56</v>
      </c>
      <c r="C1253" s="27" t="n">
        <v>38718</v>
      </c>
      <c r="D1253" s="28" t="n">
        <v>235</v>
      </c>
      <c r="E1253" s="28"/>
      <c r="F1253" s="29" t="n">
        <f aca="false">IF(AND(ISNUMBER(E1253),D1253&gt;0),E1253/D1253,IF($B1253=$B1252,IF(F1252=0,1,F1252),1))</f>
        <v>3.35664335664336</v>
      </c>
      <c r="G1253" s="30" t="n">
        <f aca="false">IF(AND(ISNUMBER(E1253),D1253&gt;0),E1253,D1253*F1253)</f>
        <v>788.811188811189</v>
      </c>
      <c r="H1253" s="28" t="n">
        <v>5857</v>
      </c>
      <c r="I1253" s="28"/>
      <c r="J1253" s="29" t="n">
        <f aca="false">IF(AND(ISNUMBER(I1253),H1253&gt;0),I1253/H1253,IF($B1253=$B1252,IF(J1252=0,1,J1252),1))</f>
        <v>1.20844198174707</v>
      </c>
      <c r="K1253" s="30" t="n">
        <f aca="false">IF(AND(ISNUMBER(I1253),H1253&gt;0),I1253,H1253*J1253)</f>
        <v>7077.84468709257</v>
      </c>
      <c r="L1253" s="28" t="n">
        <v>0</v>
      </c>
      <c r="M1253" s="28"/>
      <c r="N1253" s="29" t="n">
        <f aca="false">IF(AND(ISNUMBER(M1253),L1253&gt;0),M1253/L1253,IF($B1253=$B1252,IF(N1252=0,1,N1252),1))</f>
        <v>2.83687943262411</v>
      </c>
      <c r="O1253" s="30" t="n">
        <f aca="false">IF(AND(ISNUMBER(M1253),L1253&gt;0),M1253,L1253*N1253)</f>
        <v>0</v>
      </c>
      <c r="P1253" s="28" t="n">
        <v>235</v>
      </c>
      <c r="Q1253" s="28"/>
      <c r="R1253" s="29" t="n">
        <f aca="false">IF(AND(ISNUMBER(Q1253),P1253&gt;0),Q1253/P1253,IF($B1253=$B1252,IF(R1252=0,1,R1252),1))</f>
        <v>3.35664335664336</v>
      </c>
      <c r="S1253" s="30" t="n">
        <f aca="false">IF(AND(ISNUMBER(Q1253),P1253&gt;0),Q1253,P1253*R1253)</f>
        <v>788.811188811189</v>
      </c>
      <c r="T1253" s="31" t="n">
        <f aca="false">DAY(EOMONTH(C1253,0))</f>
        <v>31</v>
      </c>
    </row>
    <row r="1254" customFormat="false" ht="15" hidden="false" customHeight="false" outlineLevel="0" collapsed="false">
      <c r="A1254" s="26" t="s">
        <v>89</v>
      </c>
      <c r="B1254" s="26" t="s">
        <v>56</v>
      </c>
      <c r="C1254" s="27" t="n">
        <v>38749</v>
      </c>
      <c r="D1254" s="28" t="n">
        <v>159</v>
      </c>
      <c r="E1254" s="28"/>
      <c r="F1254" s="29" t="n">
        <f aca="false">IF(AND(ISNUMBER(E1254),D1254&gt;0),E1254/D1254,IF($B1254=$B1253,IF(F1253=0,1,F1253),1))</f>
        <v>3.35664335664336</v>
      </c>
      <c r="G1254" s="30" t="n">
        <f aca="false">IF(AND(ISNUMBER(E1254),D1254&gt;0),E1254,D1254*F1254)</f>
        <v>533.706293706294</v>
      </c>
      <c r="H1254" s="28" t="n">
        <v>6417</v>
      </c>
      <c r="I1254" s="28"/>
      <c r="J1254" s="29" t="n">
        <f aca="false">IF(AND(ISNUMBER(I1254),H1254&gt;0),I1254/H1254,IF($B1254=$B1253,IF(J1253=0,1,J1253),1))</f>
        <v>1.20844198174707</v>
      </c>
      <c r="K1254" s="30" t="n">
        <f aca="false">IF(AND(ISNUMBER(I1254),H1254&gt;0),I1254,H1254*J1254)</f>
        <v>7754.57219687093</v>
      </c>
      <c r="L1254" s="28" t="n">
        <v>0</v>
      </c>
      <c r="M1254" s="28"/>
      <c r="N1254" s="29" t="n">
        <f aca="false">IF(AND(ISNUMBER(M1254),L1254&gt;0),M1254/L1254,IF($B1254=$B1253,IF(N1253=0,1,N1253),1))</f>
        <v>2.83687943262411</v>
      </c>
      <c r="O1254" s="30" t="n">
        <f aca="false">IF(AND(ISNUMBER(M1254),L1254&gt;0),M1254,L1254*N1254)</f>
        <v>0</v>
      </c>
      <c r="P1254" s="28" t="n">
        <v>159</v>
      </c>
      <c r="Q1254" s="28"/>
      <c r="R1254" s="29" t="n">
        <f aca="false">IF(AND(ISNUMBER(Q1254),P1254&gt;0),Q1254/P1254,IF($B1254=$B1253,IF(R1253=0,1,R1253),1))</f>
        <v>3.35664335664336</v>
      </c>
      <c r="S1254" s="30" t="n">
        <f aca="false">IF(AND(ISNUMBER(Q1254),P1254&gt;0),Q1254,P1254*R1254)</f>
        <v>533.706293706294</v>
      </c>
      <c r="T1254" s="31" t="n">
        <f aca="false">DAY(EOMONTH(C1254,0))</f>
        <v>28</v>
      </c>
    </row>
    <row r="1255" customFormat="false" ht="15" hidden="false" customHeight="false" outlineLevel="0" collapsed="false">
      <c r="A1255" s="26" t="s">
        <v>89</v>
      </c>
      <c r="B1255" s="26" t="s">
        <v>56</v>
      </c>
      <c r="C1255" s="27" t="n">
        <v>38777</v>
      </c>
      <c r="D1255" s="28" t="n">
        <v>105</v>
      </c>
      <c r="E1255" s="28" t="n">
        <v>196</v>
      </c>
      <c r="F1255" s="29" t="n">
        <f aca="false">IF(AND(ISNUMBER(E1255),D1255&gt;0),E1255/D1255,IF($B1255=$B1254,IF(F1254=0,1,F1254),1))</f>
        <v>1.86666666666667</v>
      </c>
      <c r="G1255" s="30" t="n">
        <f aca="false">IF(AND(ISNUMBER(E1255),D1255&gt;0),E1255,D1255*F1255)</f>
        <v>196</v>
      </c>
      <c r="H1255" s="28" t="n">
        <v>4391</v>
      </c>
      <c r="I1255" s="28" t="n">
        <v>6544</v>
      </c>
      <c r="J1255" s="29" t="n">
        <f aca="false">IF(AND(ISNUMBER(I1255),H1255&gt;0),I1255/H1255,IF($B1255=$B1254,IF(J1254=0,1,J1254),1))</f>
        <v>1.49032111136415</v>
      </c>
      <c r="K1255" s="30" t="n">
        <f aca="false">IF(AND(ISNUMBER(I1255),H1255&gt;0),I1255,H1255*J1255)</f>
        <v>6544</v>
      </c>
      <c r="L1255" s="28" t="n">
        <v>23.2</v>
      </c>
      <c r="M1255" s="28" t="n">
        <v>22</v>
      </c>
      <c r="N1255" s="29" t="n">
        <f aca="false">IF(AND(ISNUMBER(M1255),L1255&gt;0),M1255/L1255,IF($B1255=$B1254,IF(N1254=0,1,N1254),1))</f>
        <v>0.948275862068966</v>
      </c>
      <c r="O1255" s="30" t="n">
        <f aca="false">IF(AND(ISNUMBER(M1255),L1255&gt;0),M1255,L1255*N1255)</f>
        <v>22</v>
      </c>
      <c r="P1255" s="28" t="n">
        <v>128</v>
      </c>
      <c r="Q1255" s="28" t="n">
        <v>218</v>
      </c>
      <c r="R1255" s="29" t="n">
        <f aca="false">IF(AND(ISNUMBER(Q1255),P1255&gt;0),Q1255/P1255,IF($B1255=$B1254,IF(R1254=0,1,R1254),1))</f>
        <v>1.703125</v>
      </c>
      <c r="S1255" s="30" t="n">
        <f aca="false">IF(AND(ISNUMBER(Q1255),P1255&gt;0),Q1255,P1255*R1255)</f>
        <v>218</v>
      </c>
      <c r="T1255" s="31" t="n">
        <f aca="false">DAY(EOMONTH(C1255,0))</f>
        <v>31</v>
      </c>
    </row>
    <row r="1256" customFormat="false" ht="15" hidden="false" customHeight="false" outlineLevel="0" collapsed="false">
      <c r="A1256" s="26" t="s">
        <v>89</v>
      </c>
      <c r="B1256" s="26" t="s">
        <v>56</v>
      </c>
      <c r="C1256" s="27" t="n">
        <v>38808</v>
      </c>
      <c r="D1256" s="28" t="n">
        <v>0</v>
      </c>
      <c r="E1256" s="28" t="n">
        <v>0</v>
      </c>
      <c r="F1256" s="29" t="n">
        <f aca="false">IF(AND(ISNUMBER(E1256),D1256&gt;0),E1256/D1256,IF($B1256=$B1255,IF(F1255=0,1,F1255),1))</f>
        <v>1.86666666666667</v>
      </c>
      <c r="G1256" s="30" t="n">
        <f aca="false">IF(AND(ISNUMBER(E1256),D1256&gt;0),E1256,D1256*F1256)</f>
        <v>0</v>
      </c>
      <c r="H1256" s="28" t="n">
        <v>3524</v>
      </c>
      <c r="I1256" s="28" t="n">
        <v>2235</v>
      </c>
      <c r="J1256" s="29" t="n">
        <f aca="false">IF(AND(ISNUMBER(I1256),H1256&gt;0),I1256/H1256,IF($B1256=$B1255,IF(J1255=0,1,J1255),1))</f>
        <v>0.63422247446084</v>
      </c>
      <c r="K1256" s="30" t="n">
        <f aca="false">IF(AND(ISNUMBER(I1256),H1256&gt;0),I1256,H1256*J1256)</f>
        <v>2235</v>
      </c>
      <c r="L1256" s="28" t="n">
        <v>0</v>
      </c>
      <c r="M1256" s="28" t="n">
        <v>0</v>
      </c>
      <c r="N1256" s="29" t="n">
        <f aca="false">IF(AND(ISNUMBER(M1256),L1256&gt;0),M1256/L1256,IF($B1256=$B1255,IF(N1255=0,1,N1255),1))</f>
        <v>0.948275862068966</v>
      </c>
      <c r="O1256" s="30" t="n">
        <f aca="false">IF(AND(ISNUMBER(M1256),L1256&gt;0),M1256,L1256*N1256)</f>
        <v>0</v>
      </c>
      <c r="P1256" s="28" t="n">
        <v>0</v>
      </c>
      <c r="Q1256" s="28" t="n">
        <v>0</v>
      </c>
      <c r="R1256" s="29" t="n">
        <f aca="false">IF(AND(ISNUMBER(Q1256),P1256&gt;0),Q1256/P1256,IF($B1256=$B1255,IF(R1255=0,1,R1255),1))</f>
        <v>1.703125</v>
      </c>
      <c r="S1256" s="30" t="n">
        <f aca="false">IF(AND(ISNUMBER(Q1256),P1256&gt;0),Q1256,P1256*R1256)</f>
        <v>0</v>
      </c>
      <c r="T1256" s="31" t="n">
        <f aca="false">DAY(EOMONTH(C1256,0))</f>
        <v>30</v>
      </c>
    </row>
    <row r="1257" customFormat="false" ht="15" hidden="false" customHeight="false" outlineLevel="0" collapsed="false">
      <c r="A1257" s="26" t="s">
        <v>89</v>
      </c>
      <c r="B1257" s="26" t="s">
        <v>56</v>
      </c>
      <c r="C1257" s="27" t="n">
        <v>38838</v>
      </c>
      <c r="D1257" s="28" t="n">
        <v>166</v>
      </c>
      <c r="E1257" s="28" t="n">
        <v>288</v>
      </c>
      <c r="F1257" s="29" t="n">
        <f aca="false">IF(AND(ISNUMBER(E1257),D1257&gt;0),E1257/D1257,IF($B1257=$B1256,IF(F1256=0,1,F1256),1))</f>
        <v>1.73493975903614</v>
      </c>
      <c r="G1257" s="30" t="n">
        <f aca="false">IF(AND(ISNUMBER(E1257),D1257&gt;0),E1257,D1257*F1257)</f>
        <v>288</v>
      </c>
      <c r="H1257" s="28" t="n">
        <v>4165</v>
      </c>
      <c r="I1257" s="28" t="n">
        <v>5369</v>
      </c>
      <c r="J1257" s="29" t="n">
        <f aca="false">IF(AND(ISNUMBER(I1257),H1257&gt;0),I1257/H1257,IF($B1257=$B1256,IF(J1256=0,1,J1256),1))</f>
        <v>1.2890756302521</v>
      </c>
      <c r="K1257" s="30" t="n">
        <f aca="false">IF(AND(ISNUMBER(I1257),H1257&gt;0),I1257,H1257*J1257)</f>
        <v>5369</v>
      </c>
      <c r="L1257" s="28" t="n">
        <v>0</v>
      </c>
      <c r="M1257" s="28" t="n">
        <v>0</v>
      </c>
      <c r="N1257" s="29" t="n">
        <f aca="false">IF(AND(ISNUMBER(M1257),L1257&gt;0),M1257/L1257,IF($B1257=$B1256,IF(N1256=0,1,N1256),1))</f>
        <v>0.948275862068966</v>
      </c>
      <c r="O1257" s="30" t="n">
        <f aca="false">IF(AND(ISNUMBER(M1257),L1257&gt;0),M1257,L1257*N1257)</f>
        <v>0</v>
      </c>
      <c r="P1257" s="28" t="n">
        <v>166</v>
      </c>
      <c r="Q1257" s="28" t="n">
        <v>288</v>
      </c>
      <c r="R1257" s="29" t="n">
        <f aca="false">IF(AND(ISNUMBER(Q1257),P1257&gt;0),Q1257/P1257,IF($B1257=$B1256,IF(R1256=0,1,R1256),1))</f>
        <v>1.73493975903614</v>
      </c>
      <c r="S1257" s="30" t="n">
        <f aca="false">IF(AND(ISNUMBER(Q1257),P1257&gt;0),Q1257,P1257*R1257)</f>
        <v>288</v>
      </c>
      <c r="T1257" s="31" t="n">
        <f aca="false">DAY(EOMONTH(C1257,0))</f>
        <v>31</v>
      </c>
    </row>
    <row r="1258" customFormat="false" ht="15" hidden="false" customHeight="false" outlineLevel="0" collapsed="false">
      <c r="A1258" s="26" t="s">
        <v>89</v>
      </c>
      <c r="B1258" s="26" t="s">
        <v>56</v>
      </c>
      <c r="C1258" s="27" t="n">
        <v>38869</v>
      </c>
      <c r="D1258" s="28" t="n">
        <v>280</v>
      </c>
      <c r="E1258" s="28" t="n">
        <v>374</v>
      </c>
      <c r="F1258" s="29" t="n">
        <f aca="false">IF(AND(ISNUMBER(E1258),D1258&gt;0),E1258/D1258,IF($B1258=$B1257,IF(F1257=0,1,F1257),1))</f>
        <v>1.33571428571429</v>
      </c>
      <c r="G1258" s="30" t="n">
        <f aca="false">IF(AND(ISNUMBER(E1258),D1258&gt;0),E1258,D1258*F1258)</f>
        <v>374</v>
      </c>
      <c r="H1258" s="28" t="n">
        <v>4397</v>
      </c>
      <c r="I1258" s="28" t="n">
        <v>5240</v>
      </c>
      <c r="J1258" s="29" t="n">
        <f aca="false">IF(AND(ISNUMBER(I1258),H1258&gt;0),I1258/H1258,IF($B1258=$B1257,IF(J1257=0,1,J1257),1))</f>
        <v>1.19172162838299</v>
      </c>
      <c r="K1258" s="30" t="n">
        <f aca="false">IF(AND(ISNUMBER(I1258),H1258&gt;0),I1258,H1258*J1258)</f>
        <v>5240</v>
      </c>
      <c r="L1258" s="28" t="n">
        <v>0</v>
      </c>
      <c r="M1258" s="28" t="n">
        <v>0</v>
      </c>
      <c r="N1258" s="29" t="n">
        <f aca="false">IF(AND(ISNUMBER(M1258),L1258&gt;0),M1258/L1258,IF($B1258=$B1257,IF(N1257=0,1,N1257),1))</f>
        <v>0.948275862068966</v>
      </c>
      <c r="O1258" s="30" t="n">
        <f aca="false">IF(AND(ISNUMBER(M1258),L1258&gt;0),M1258,L1258*N1258)</f>
        <v>0</v>
      </c>
      <c r="P1258" s="28" t="n">
        <v>280</v>
      </c>
      <c r="Q1258" s="28" t="n">
        <v>374</v>
      </c>
      <c r="R1258" s="29" t="n">
        <f aca="false">IF(AND(ISNUMBER(Q1258),P1258&gt;0),Q1258/P1258,IF($B1258=$B1257,IF(R1257=0,1,R1257),1))</f>
        <v>1.33571428571429</v>
      </c>
      <c r="S1258" s="30" t="n">
        <f aca="false">IF(AND(ISNUMBER(Q1258),P1258&gt;0),Q1258,P1258*R1258)</f>
        <v>374</v>
      </c>
      <c r="T1258" s="31" t="n">
        <f aca="false">DAY(EOMONTH(C1258,0))</f>
        <v>30</v>
      </c>
    </row>
    <row r="1259" customFormat="false" ht="15" hidden="false" customHeight="false" outlineLevel="0" collapsed="false">
      <c r="A1259" s="26" t="s">
        <v>89</v>
      </c>
      <c r="B1259" s="26" t="s">
        <v>56</v>
      </c>
      <c r="C1259" s="27" t="n">
        <v>38899</v>
      </c>
      <c r="D1259" s="28" t="n">
        <v>210</v>
      </c>
      <c r="E1259" s="28" t="n">
        <v>352</v>
      </c>
      <c r="F1259" s="29" t="n">
        <f aca="false">IF(AND(ISNUMBER(E1259),D1259&gt;0),E1259/D1259,IF($B1259=$B1258,IF(F1258=0,1,F1258),1))</f>
        <v>1.67619047619048</v>
      </c>
      <c r="G1259" s="30" t="n">
        <f aca="false">IF(AND(ISNUMBER(E1259),D1259&gt;0),E1259,D1259*F1259)</f>
        <v>352</v>
      </c>
      <c r="H1259" s="28" t="n">
        <v>3184</v>
      </c>
      <c r="I1259" s="28" t="n">
        <v>3904</v>
      </c>
      <c r="J1259" s="29" t="n">
        <f aca="false">IF(AND(ISNUMBER(I1259),H1259&gt;0),I1259/H1259,IF($B1259=$B1258,IF(J1258=0,1,J1258),1))</f>
        <v>1.22613065326633</v>
      </c>
      <c r="K1259" s="30" t="n">
        <f aca="false">IF(AND(ISNUMBER(I1259),H1259&gt;0),I1259,H1259*J1259)</f>
        <v>3904</v>
      </c>
      <c r="L1259" s="28" t="n">
        <v>0</v>
      </c>
      <c r="M1259" s="28" t="n">
        <v>0</v>
      </c>
      <c r="N1259" s="29" t="n">
        <f aca="false">IF(AND(ISNUMBER(M1259),L1259&gt;0),M1259/L1259,IF($B1259=$B1258,IF(N1258=0,1,N1258),1))</f>
        <v>0.948275862068966</v>
      </c>
      <c r="O1259" s="30" t="n">
        <f aca="false">IF(AND(ISNUMBER(M1259),L1259&gt;0),M1259,L1259*N1259)</f>
        <v>0</v>
      </c>
      <c r="P1259" s="28" t="n">
        <v>210</v>
      </c>
      <c r="Q1259" s="28" t="n">
        <v>352</v>
      </c>
      <c r="R1259" s="29" t="n">
        <f aca="false">IF(AND(ISNUMBER(Q1259),P1259&gt;0),Q1259/P1259,IF($B1259=$B1258,IF(R1258=0,1,R1258),1))</f>
        <v>1.67619047619048</v>
      </c>
      <c r="S1259" s="30" t="n">
        <f aca="false">IF(AND(ISNUMBER(Q1259),P1259&gt;0),Q1259,P1259*R1259)</f>
        <v>352</v>
      </c>
      <c r="T1259" s="31" t="n">
        <f aca="false">DAY(EOMONTH(C1259,0))</f>
        <v>31</v>
      </c>
    </row>
    <row r="1260" customFormat="false" ht="15" hidden="false" customHeight="false" outlineLevel="0" collapsed="false">
      <c r="A1260" s="26" t="s">
        <v>89</v>
      </c>
      <c r="B1260" s="26" t="s">
        <v>56</v>
      </c>
      <c r="C1260" s="27" t="n">
        <v>38930</v>
      </c>
      <c r="D1260" s="28" t="n">
        <v>217</v>
      </c>
      <c r="E1260" s="28"/>
      <c r="F1260" s="29" t="n">
        <f aca="false">IF(AND(ISNUMBER(E1260),D1260&gt;0),E1260/D1260,IF($B1260=$B1259,IF(F1259=0,1,F1259),1))</f>
        <v>1.67619047619048</v>
      </c>
      <c r="G1260" s="30" t="n">
        <f aca="false">IF(AND(ISNUMBER(E1260),D1260&gt;0),E1260,D1260*F1260)</f>
        <v>363.733333333333</v>
      </c>
      <c r="H1260" s="28" t="n">
        <v>3404</v>
      </c>
      <c r="I1260" s="28"/>
      <c r="J1260" s="29" t="n">
        <f aca="false">IF(AND(ISNUMBER(I1260),H1260&gt;0),I1260/H1260,IF($B1260=$B1259,IF(J1259=0,1,J1259),1))</f>
        <v>1.22613065326633</v>
      </c>
      <c r="K1260" s="30" t="n">
        <f aca="false">IF(AND(ISNUMBER(I1260),H1260&gt;0),I1260,H1260*J1260)</f>
        <v>4173.74874371859</v>
      </c>
      <c r="L1260" s="28" t="n">
        <v>0</v>
      </c>
      <c r="M1260" s="28"/>
      <c r="N1260" s="29" t="n">
        <f aca="false">IF(AND(ISNUMBER(M1260),L1260&gt;0),M1260/L1260,IF($B1260=$B1259,IF(N1259=0,1,N1259),1))</f>
        <v>0.948275862068966</v>
      </c>
      <c r="O1260" s="30" t="n">
        <f aca="false">IF(AND(ISNUMBER(M1260),L1260&gt;0),M1260,L1260*N1260)</f>
        <v>0</v>
      </c>
      <c r="P1260" s="28" t="n">
        <v>217</v>
      </c>
      <c r="Q1260" s="28"/>
      <c r="R1260" s="29" t="n">
        <f aca="false">IF(AND(ISNUMBER(Q1260),P1260&gt;0),Q1260/P1260,IF($B1260=$B1259,IF(R1259=0,1,R1259),1))</f>
        <v>1.67619047619048</v>
      </c>
      <c r="S1260" s="30" t="n">
        <f aca="false">IF(AND(ISNUMBER(Q1260),P1260&gt;0),Q1260,P1260*R1260)</f>
        <v>363.733333333333</v>
      </c>
      <c r="T1260" s="31" t="n">
        <f aca="false">DAY(EOMONTH(C1260,0))</f>
        <v>31</v>
      </c>
    </row>
    <row r="1261" customFormat="false" ht="15" hidden="false" customHeight="false" outlineLevel="0" collapsed="false">
      <c r="A1261" s="26" t="s">
        <v>89</v>
      </c>
      <c r="B1261" s="26" t="s">
        <v>56</v>
      </c>
      <c r="C1261" s="27" t="n">
        <v>38961</v>
      </c>
      <c r="D1261" s="28" t="n">
        <v>225</v>
      </c>
      <c r="E1261" s="28" t="n">
        <v>13</v>
      </c>
      <c r="F1261" s="29" t="n">
        <f aca="false">IF(AND(ISNUMBER(E1261),D1261&gt;0),E1261/D1261,IF($B1261=$B1260,IF(F1260=0,1,F1260),1))</f>
        <v>0.0577777777777778</v>
      </c>
      <c r="G1261" s="30" t="n">
        <f aca="false">IF(AND(ISNUMBER(E1261),D1261&gt;0),E1261,D1261*F1261)</f>
        <v>13</v>
      </c>
      <c r="H1261" s="28" t="n">
        <v>3591</v>
      </c>
      <c r="I1261" s="28" t="n">
        <v>4316</v>
      </c>
      <c r="J1261" s="29" t="n">
        <f aca="false">IF(AND(ISNUMBER(I1261),H1261&gt;0),I1261/H1261,IF($B1261=$B1260,IF(J1260=0,1,J1260),1))</f>
        <v>1.20189362294625</v>
      </c>
      <c r="K1261" s="30" t="n">
        <f aca="false">IF(AND(ISNUMBER(I1261),H1261&gt;0),I1261,H1261*J1261)</f>
        <v>4316</v>
      </c>
      <c r="L1261" s="28" t="n">
        <v>0</v>
      </c>
      <c r="M1261" s="28" t="n">
        <v>11</v>
      </c>
      <c r="N1261" s="29" t="n">
        <f aca="false">IF(AND(ISNUMBER(M1261),L1261&gt;0),M1261/L1261,IF($B1261=$B1260,IF(N1260=0,1,N1260),1))</f>
        <v>0.948275862068966</v>
      </c>
      <c r="O1261" s="30" t="n">
        <f aca="false">IF(AND(ISNUMBER(M1261),L1261&gt;0),M1261,L1261*N1261)</f>
        <v>0</v>
      </c>
      <c r="P1261" s="28" t="n">
        <v>225</v>
      </c>
      <c r="Q1261" s="28" t="n">
        <v>24</v>
      </c>
      <c r="R1261" s="29" t="n">
        <f aca="false">IF(AND(ISNUMBER(Q1261),P1261&gt;0),Q1261/P1261,IF($B1261=$B1260,IF(R1260=0,1,R1260),1))</f>
        <v>0.106666666666667</v>
      </c>
      <c r="S1261" s="30" t="n">
        <f aca="false">IF(AND(ISNUMBER(Q1261),P1261&gt;0),Q1261,P1261*R1261)</f>
        <v>24</v>
      </c>
      <c r="T1261" s="31" t="n">
        <f aca="false">DAY(EOMONTH(C1261,0))</f>
        <v>30</v>
      </c>
    </row>
    <row r="1262" customFormat="false" ht="15" hidden="false" customHeight="false" outlineLevel="0" collapsed="false">
      <c r="A1262" s="26" t="s">
        <v>89</v>
      </c>
      <c r="B1262" s="26" t="s">
        <v>56</v>
      </c>
      <c r="C1262" s="27" t="n">
        <v>38991</v>
      </c>
      <c r="D1262" s="28" t="n">
        <v>27.4</v>
      </c>
      <c r="E1262" s="28" t="n">
        <v>76.5</v>
      </c>
      <c r="F1262" s="29" t="n">
        <f aca="false">IF(AND(ISNUMBER(E1262),D1262&gt;0),E1262/D1262,IF($B1262=$B1261,IF(F1261=0,1,F1261),1))</f>
        <v>2.79197080291971</v>
      </c>
      <c r="G1262" s="30" t="n">
        <f aca="false">IF(AND(ISNUMBER(E1262),D1262&gt;0),E1262,D1262*F1262)</f>
        <v>76.5</v>
      </c>
      <c r="H1262" s="28" t="n">
        <v>5885</v>
      </c>
      <c r="I1262" s="28" t="n">
        <v>6389</v>
      </c>
      <c r="J1262" s="29" t="n">
        <f aca="false">IF(AND(ISNUMBER(I1262),H1262&gt;0),I1262/H1262,IF($B1262=$B1261,IF(J1261=0,1,J1261),1))</f>
        <v>1.0856414613424</v>
      </c>
      <c r="K1262" s="30" t="n">
        <f aca="false">IF(AND(ISNUMBER(I1262),H1262&gt;0),I1262,H1262*J1262)</f>
        <v>6389</v>
      </c>
      <c r="L1262" s="28" t="n">
        <v>12.2</v>
      </c>
      <c r="M1262" s="28" t="n">
        <v>19.5</v>
      </c>
      <c r="N1262" s="29" t="n">
        <f aca="false">IF(AND(ISNUMBER(M1262),L1262&gt;0),M1262/L1262,IF($B1262=$B1261,IF(N1261=0,1,N1261),1))</f>
        <v>1.59836065573771</v>
      </c>
      <c r="O1262" s="30" t="n">
        <f aca="false">IF(AND(ISNUMBER(M1262),L1262&gt;0),M1262,L1262*N1262)</f>
        <v>19.5</v>
      </c>
      <c r="P1262" s="28" t="n">
        <v>39.6</v>
      </c>
      <c r="Q1262" s="28" t="n">
        <v>96</v>
      </c>
      <c r="R1262" s="29" t="n">
        <f aca="false">IF(AND(ISNUMBER(Q1262),P1262&gt;0),Q1262/P1262,IF($B1262=$B1261,IF(R1261=0,1,R1261),1))</f>
        <v>2.42424242424242</v>
      </c>
      <c r="S1262" s="30" t="n">
        <f aca="false">IF(AND(ISNUMBER(Q1262),P1262&gt;0),Q1262,P1262*R1262)</f>
        <v>96</v>
      </c>
      <c r="T1262" s="31" t="n">
        <f aca="false">DAY(EOMONTH(C1262,0))</f>
        <v>31</v>
      </c>
    </row>
    <row r="1263" customFormat="false" ht="15" hidden="false" customHeight="false" outlineLevel="0" collapsed="false">
      <c r="A1263" s="26" t="s">
        <v>89</v>
      </c>
      <c r="B1263" s="26" t="s">
        <v>56</v>
      </c>
      <c r="C1263" s="27" t="n">
        <v>39022</v>
      </c>
      <c r="D1263" s="28" t="n">
        <v>89.4</v>
      </c>
      <c r="E1263" s="28" t="n">
        <v>166</v>
      </c>
      <c r="F1263" s="29" t="n">
        <f aca="false">IF(AND(ISNUMBER(E1263),D1263&gt;0),E1263/D1263,IF($B1263=$B1262,IF(F1262=0,1,F1262),1))</f>
        <v>1.85682326621924</v>
      </c>
      <c r="G1263" s="30" t="n">
        <f aca="false">IF(AND(ISNUMBER(E1263),D1263&gt;0),E1263,D1263*F1263)</f>
        <v>166</v>
      </c>
      <c r="H1263" s="28" t="n">
        <v>3278</v>
      </c>
      <c r="I1263" s="28" t="n">
        <v>2580</v>
      </c>
      <c r="J1263" s="29" t="n">
        <f aca="false">IF(AND(ISNUMBER(I1263),H1263&gt;0),I1263/H1263,IF($B1263=$B1262,IF(J1262=0,1,J1262),1))</f>
        <v>0.787065283709579</v>
      </c>
      <c r="K1263" s="30" t="n">
        <f aca="false">IF(AND(ISNUMBER(I1263),H1263&gt;0),I1263,H1263*J1263)</f>
        <v>2580</v>
      </c>
      <c r="L1263" s="28" t="n">
        <v>96.4</v>
      </c>
      <c r="M1263" s="28" t="n">
        <v>42</v>
      </c>
      <c r="N1263" s="29" t="n">
        <f aca="false">IF(AND(ISNUMBER(M1263),L1263&gt;0),M1263/L1263,IF($B1263=$B1262,IF(N1262=0,1,N1262),1))</f>
        <v>0.435684647302905</v>
      </c>
      <c r="O1263" s="30" t="n">
        <f aca="false">IF(AND(ISNUMBER(M1263),L1263&gt;0),M1263,L1263*N1263)</f>
        <v>42</v>
      </c>
      <c r="P1263" s="28" t="n">
        <v>186</v>
      </c>
      <c r="Q1263" s="28" t="n">
        <v>208</v>
      </c>
      <c r="R1263" s="29" t="n">
        <f aca="false">IF(AND(ISNUMBER(Q1263),P1263&gt;0),Q1263/P1263,IF($B1263=$B1262,IF(R1262=0,1,R1262),1))</f>
        <v>1.11827956989247</v>
      </c>
      <c r="S1263" s="30" t="n">
        <f aca="false">IF(AND(ISNUMBER(Q1263),P1263&gt;0),Q1263,P1263*R1263)</f>
        <v>208</v>
      </c>
      <c r="T1263" s="31" t="n">
        <f aca="false">DAY(EOMONTH(C1263,0))</f>
        <v>30</v>
      </c>
    </row>
    <row r="1264" customFormat="false" ht="15" hidden="false" customHeight="false" outlineLevel="0" collapsed="false">
      <c r="A1264" s="26" t="s">
        <v>89</v>
      </c>
      <c r="B1264" s="26" t="s">
        <v>56</v>
      </c>
      <c r="C1264" s="27" t="n">
        <v>39052</v>
      </c>
      <c r="D1264" s="28" t="n">
        <v>174</v>
      </c>
      <c r="E1264" s="28" t="n">
        <v>259</v>
      </c>
      <c r="F1264" s="29" t="n">
        <f aca="false">IF(AND(ISNUMBER(E1264),D1264&gt;0),E1264/D1264,IF($B1264=$B1263,IF(F1263=0,1,F1263),1))</f>
        <v>1.48850574712644</v>
      </c>
      <c r="G1264" s="30" t="n">
        <f aca="false">IF(AND(ISNUMBER(E1264),D1264&gt;0),E1264,D1264*F1264)</f>
        <v>259</v>
      </c>
      <c r="H1264" s="28" t="n">
        <v>3125</v>
      </c>
      <c r="I1264" s="28" t="n">
        <v>3123</v>
      </c>
      <c r="J1264" s="29" t="n">
        <f aca="false">IF(AND(ISNUMBER(I1264),H1264&gt;0),I1264/H1264,IF($B1264=$B1263,IF(J1263=0,1,J1263),1))</f>
        <v>0.99936</v>
      </c>
      <c r="K1264" s="30" t="n">
        <f aca="false">IF(AND(ISNUMBER(I1264),H1264&gt;0),I1264,H1264*J1264)</f>
        <v>3123</v>
      </c>
      <c r="L1264" s="28" t="n">
        <v>45.5</v>
      </c>
      <c r="M1264" s="28" t="n">
        <v>29</v>
      </c>
      <c r="N1264" s="29" t="n">
        <f aca="false">IF(AND(ISNUMBER(M1264),L1264&gt;0),M1264/L1264,IF($B1264=$B1263,IF(N1263=0,1,N1263),1))</f>
        <v>0.637362637362637</v>
      </c>
      <c r="O1264" s="30" t="n">
        <f aca="false">IF(AND(ISNUMBER(M1264),L1264&gt;0),M1264,L1264*N1264)</f>
        <v>29</v>
      </c>
      <c r="P1264" s="28" t="n">
        <v>219</v>
      </c>
      <c r="Q1264" s="28" t="n">
        <v>288</v>
      </c>
      <c r="R1264" s="29" t="n">
        <f aca="false">IF(AND(ISNUMBER(Q1264),P1264&gt;0),Q1264/P1264,IF($B1264=$B1263,IF(R1263=0,1,R1263),1))</f>
        <v>1.31506849315068</v>
      </c>
      <c r="S1264" s="30" t="n">
        <f aca="false">IF(AND(ISNUMBER(Q1264),P1264&gt;0),Q1264,P1264*R1264)</f>
        <v>288</v>
      </c>
      <c r="T1264" s="31" t="n">
        <f aca="false">DAY(EOMONTH(C1264,0))</f>
        <v>31</v>
      </c>
    </row>
    <row r="1265" customFormat="false" ht="15" hidden="false" customHeight="false" outlineLevel="0" collapsed="false">
      <c r="A1265" s="26" t="s">
        <v>89</v>
      </c>
      <c r="B1265" s="26" t="s">
        <v>56</v>
      </c>
      <c r="C1265" s="27" t="n">
        <v>39083</v>
      </c>
      <c r="D1265" s="28" t="n">
        <v>107</v>
      </c>
      <c r="E1265" s="28"/>
      <c r="F1265" s="29" t="n">
        <f aca="false">IF(AND(ISNUMBER(E1265),D1265&gt;0),E1265/D1265,IF($B1265=$B1264,IF(F1264=0,1,F1264),1))</f>
        <v>1.48850574712644</v>
      </c>
      <c r="G1265" s="30" t="n">
        <f aca="false">IF(AND(ISNUMBER(E1265),D1265&gt;0),E1265,D1265*F1265)</f>
        <v>159.270114942529</v>
      </c>
      <c r="H1265" s="28" t="n">
        <v>3597</v>
      </c>
      <c r="I1265" s="28"/>
      <c r="J1265" s="29" t="n">
        <f aca="false">IF(AND(ISNUMBER(I1265),H1265&gt;0),I1265/H1265,IF($B1265=$B1264,IF(J1264=0,1,J1264),1))</f>
        <v>0.99936</v>
      </c>
      <c r="K1265" s="30" t="n">
        <f aca="false">IF(AND(ISNUMBER(I1265),H1265&gt;0),I1265,H1265*J1265)</f>
        <v>3594.69792</v>
      </c>
      <c r="L1265" s="28" t="n">
        <v>39.4</v>
      </c>
      <c r="M1265" s="28"/>
      <c r="N1265" s="29" t="n">
        <f aca="false">IF(AND(ISNUMBER(M1265),L1265&gt;0),M1265/L1265,IF($B1265=$B1264,IF(N1264=0,1,N1264),1))</f>
        <v>0.637362637362637</v>
      </c>
      <c r="O1265" s="30" t="n">
        <f aca="false">IF(AND(ISNUMBER(M1265),L1265&gt;0),M1265,L1265*N1265)</f>
        <v>25.1120879120879</v>
      </c>
      <c r="P1265" s="28" t="n">
        <v>147</v>
      </c>
      <c r="Q1265" s="28"/>
      <c r="R1265" s="29" t="n">
        <f aca="false">IF(AND(ISNUMBER(Q1265),P1265&gt;0),Q1265/P1265,IF($B1265=$B1264,IF(R1264=0,1,R1264),1))</f>
        <v>1.31506849315068</v>
      </c>
      <c r="S1265" s="30" t="n">
        <f aca="false">IF(AND(ISNUMBER(Q1265),P1265&gt;0),Q1265,P1265*R1265)</f>
        <v>193.315068493151</v>
      </c>
      <c r="T1265" s="31" t="n">
        <f aca="false">DAY(EOMONTH(C1265,0))</f>
        <v>31</v>
      </c>
    </row>
    <row r="1266" customFormat="false" ht="15" hidden="false" customHeight="false" outlineLevel="0" collapsed="false">
      <c r="A1266" s="26" t="s">
        <v>89</v>
      </c>
      <c r="B1266" s="26" t="s">
        <v>56</v>
      </c>
      <c r="C1266" s="27" t="n">
        <v>39114</v>
      </c>
      <c r="D1266" s="28" t="n">
        <v>147</v>
      </c>
      <c r="E1266" s="28" t="n">
        <v>349</v>
      </c>
      <c r="F1266" s="29" t="n">
        <f aca="false">IF(AND(ISNUMBER(E1266),D1266&gt;0),E1266/D1266,IF($B1266=$B1265,IF(F1265=0,1,F1265),1))</f>
        <v>2.37414965986395</v>
      </c>
      <c r="G1266" s="30" t="n">
        <f aca="false">IF(AND(ISNUMBER(E1266),D1266&gt;0),E1266,D1266*F1266)</f>
        <v>349</v>
      </c>
      <c r="H1266" s="28" t="n">
        <v>3632</v>
      </c>
      <c r="I1266" s="28" t="n">
        <v>5429.5</v>
      </c>
      <c r="J1266" s="29" t="n">
        <f aca="false">IF(AND(ISNUMBER(I1266),H1266&gt;0),I1266/H1266,IF($B1266=$B1265,IF(J1265=0,1,J1265),1))</f>
        <v>1.4949063876652</v>
      </c>
      <c r="K1266" s="30" t="n">
        <f aca="false">IF(AND(ISNUMBER(I1266),H1266&gt;0),I1266,H1266*J1266)</f>
        <v>5429.5</v>
      </c>
      <c r="L1266" s="28" t="n">
        <v>42.6</v>
      </c>
      <c r="M1266" s="28" t="n">
        <v>39</v>
      </c>
      <c r="N1266" s="29" t="n">
        <f aca="false">IF(AND(ISNUMBER(M1266),L1266&gt;0),M1266/L1266,IF($B1266=$B1265,IF(N1265=0,1,N1265),1))</f>
        <v>0.915492957746479</v>
      </c>
      <c r="O1266" s="30" t="n">
        <f aca="false">IF(AND(ISNUMBER(M1266),L1266&gt;0),M1266,L1266*N1266)</f>
        <v>39</v>
      </c>
      <c r="P1266" s="28" t="n">
        <v>189</v>
      </c>
      <c r="Q1266" s="28" t="n">
        <v>388</v>
      </c>
      <c r="R1266" s="29" t="n">
        <f aca="false">IF(AND(ISNUMBER(Q1266),P1266&gt;0),Q1266/P1266,IF($B1266=$B1265,IF(R1265=0,1,R1265),1))</f>
        <v>2.05291005291005</v>
      </c>
      <c r="S1266" s="30" t="n">
        <f aca="false">IF(AND(ISNUMBER(Q1266),P1266&gt;0),Q1266,P1266*R1266)</f>
        <v>388</v>
      </c>
      <c r="T1266" s="31" t="n">
        <f aca="false">DAY(EOMONTH(C1266,0))</f>
        <v>28</v>
      </c>
    </row>
    <row r="1267" customFormat="false" ht="15" hidden="false" customHeight="false" outlineLevel="0" collapsed="false">
      <c r="A1267" s="26" t="s">
        <v>89</v>
      </c>
      <c r="B1267" s="26" t="s">
        <v>56</v>
      </c>
      <c r="C1267" s="27" t="n">
        <v>39142</v>
      </c>
      <c r="D1267" s="28" t="n">
        <v>181</v>
      </c>
      <c r="E1267" s="28" t="n">
        <v>394</v>
      </c>
      <c r="F1267" s="29" t="n">
        <f aca="false">IF(AND(ISNUMBER(E1267),D1267&gt;0),E1267/D1267,IF($B1267=$B1266,IF(F1266=0,1,F1266),1))</f>
        <v>2.1767955801105</v>
      </c>
      <c r="G1267" s="30" t="n">
        <f aca="false">IF(AND(ISNUMBER(E1267),D1267&gt;0),E1267,D1267*F1267)</f>
        <v>394</v>
      </c>
      <c r="H1267" s="28" t="n">
        <v>4526</v>
      </c>
      <c r="I1267" s="28" t="n">
        <v>5025</v>
      </c>
      <c r="J1267" s="29" t="n">
        <f aca="false">IF(AND(ISNUMBER(I1267),H1267&gt;0),I1267/H1267,IF($B1267=$B1266,IF(J1266=0,1,J1266),1))</f>
        <v>1.110251878038</v>
      </c>
      <c r="K1267" s="30" t="n">
        <f aca="false">IF(AND(ISNUMBER(I1267),H1267&gt;0),I1267,H1267*J1267)</f>
        <v>5025</v>
      </c>
      <c r="L1267" s="28" t="n">
        <v>49.2</v>
      </c>
      <c r="M1267" s="28" t="n">
        <v>44</v>
      </c>
      <c r="N1267" s="29" t="n">
        <f aca="false">IF(AND(ISNUMBER(M1267),L1267&gt;0),M1267/L1267,IF($B1267=$B1266,IF(N1266=0,1,N1266),1))</f>
        <v>0.894308943089431</v>
      </c>
      <c r="O1267" s="30" t="n">
        <f aca="false">IF(AND(ISNUMBER(M1267),L1267&gt;0),M1267,L1267*N1267)</f>
        <v>44</v>
      </c>
      <c r="P1267" s="28" t="n">
        <v>230</v>
      </c>
      <c r="Q1267" s="28" t="n">
        <v>438</v>
      </c>
      <c r="R1267" s="29" t="n">
        <f aca="false">IF(AND(ISNUMBER(Q1267),P1267&gt;0),Q1267/P1267,IF($B1267=$B1266,IF(R1266=0,1,R1266),1))</f>
        <v>1.90434782608696</v>
      </c>
      <c r="S1267" s="30" t="n">
        <f aca="false">IF(AND(ISNUMBER(Q1267),P1267&gt;0),Q1267,P1267*R1267)</f>
        <v>438</v>
      </c>
      <c r="T1267" s="31" t="n">
        <f aca="false">DAY(EOMONTH(C1267,0))</f>
        <v>31</v>
      </c>
    </row>
    <row r="1268" customFormat="false" ht="15" hidden="false" customHeight="false" outlineLevel="0" collapsed="false">
      <c r="A1268" s="26" t="s">
        <v>89</v>
      </c>
      <c r="B1268" s="26" t="s">
        <v>56</v>
      </c>
      <c r="C1268" s="27" t="n">
        <v>39173</v>
      </c>
      <c r="D1268" s="28" t="n">
        <v>221</v>
      </c>
      <c r="E1268" s="28" t="n">
        <v>275</v>
      </c>
      <c r="F1268" s="29" t="n">
        <f aca="false">IF(AND(ISNUMBER(E1268),D1268&gt;0),E1268/D1268,IF($B1268=$B1267,IF(F1267=0,1,F1267),1))</f>
        <v>1.24434389140272</v>
      </c>
      <c r="G1268" s="30" t="n">
        <f aca="false">IF(AND(ISNUMBER(E1268),D1268&gt;0),E1268,D1268*F1268)</f>
        <v>275</v>
      </c>
      <c r="H1268" s="28" t="n">
        <v>6070</v>
      </c>
      <c r="I1268" s="28" t="n">
        <v>5672</v>
      </c>
      <c r="J1268" s="29" t="n">
        <f aca="false">IF(AND(ISNUMBER(I1268),H1268&gt;0),I1268/H1268,IF($B1268=$B1267,IF(J1267=0,1,J1267),1))</f>
        <v>0.934431630971993</v>
      </c>
      <c r="K1268" s="30" t="n">
        <f aca="false">IF(AND(ISNUMBER(I1268),H1268&gt;0),I1268,H1268*J1268)</f>
        <v>5672</v>
      </c>
      <c r="L1268" s="28" t="n">
        <v>197</v>
      </c>
      <c r="M1268" s="28" t="n">
        <v>31</v>
      </c>
      <c r="N1268" s="29" t="n">
        <f aca="false">IF(AND(ISNUMBER(M1268),L1268&gt;0),M1268/L1268,IF($B1268=$B1267,IF(N1267=0,1,N1267),1))</f>
        <v>0.157360406091371</v>
      </c>
      <c r="O1268" s="30" t="n">
        <f aca="false">IF(AND(ISNUMBER(M1268),L1268&gt;0),M1268,L1268*N1268)</f>
        <v>31</v>
      </c>
      <c r="P1268" s="28" t="n">
        <v>418</v>
      </c>
      <c r="Q1268" s="28" t="n">
        <v>306</v>
      </c>
      <c r="R1268" s="29" t="n">
        <f aca="false">IF(AND(ISNUMBER(Q1268),P1268&gt;0),Q1268/P1268,IF($B1268=$B1267,IF(R1267=0,1,R1267),1))</f>
        <v>0.732057416267943</v>
      </c>
      <c r="S1268" s="30" t="n">
        <f aca="false">IF(AND(ISNUMBER(Q1268),P1268&gt;0),Q1268,P1268*R1268)</f>
        <v>306</v>
      </c>
      <c r="T1268" s="31" t="n">
        <f aca="false">DAY(EOMONTH(C1268,0))</f>
        <v>30</v>
      </c>
    </row>
    <row r="1269" customFormat="false" ht="15" hidden="false" customHeight="false" outlineLevel="0" collapsed="false">
      <c r="A1269" s="26" t="s">
        <v>89</v>
      </c>
      <c r="B1269" s="26" t="s">
        <v>56</v>
      </c>
      <c r="C1269" s="27" t="n">
        <v>39203</v>
      </c>
      <c r="D1269" s="28" t="n">
        <v>151</v>
      </c>
      <c r="E1269" s="28" t="n">
        <v>259</v>
      </c>
      <c r="F1269" s="29" t="n">
        <f aca="false">IF(AND(ISNUMBER(E1269),D1269&gt;0),E1269/D1269,IF($B1269=$B1268,IF(F1268=0,1,F1268),1))</f>
        <v>1.71523178807947</v>
      </c>
      <c r="G1269" s="30" t="n">
        <f aca="false">IF(AND(ISNUMBER(E1269),D1269&gt;0),E1269,D1269*F1269)</f>
        <v>259</v>
      </c>
      <c r="H1269" s="28" t="n">
        <v>4488</v>
      </c>
      <c r="I1269" s="28" t="n">
        <v>7861</v>
      </c>
      <c r="J1269" s="29" t="n">
        <f aca="false">IF(AND(ISNUMBER(I1269),H1269&gt;0),I1269/H1269,IF($B1269=$B1268,IF(J1268=0,1,J1268),1))</f>
        <v>1.75155971479501</v>
      </c>
      <c r="K1269" s="30" t="n">
        <f aca="false">IF(AND(ISNUMBER(I1269),H1269&gt;0),I1269,H1269*J1269)</f>
        <v>7861</v>
      </c>
      <c r="L1269" s="28" t="n">
        <v>2.63</v>
      </c>
      <c r="M1269" s="28" t="n">
        <v>29</v>
      </c>
      <c r="N1269" s="29" t="n">
        <f aca="false">IF(AND(ISNUMBER(M1269),L1269&gt;0),M1269/L1269,IF($B1269=$B1268,IF(N1268=0,1,N1268),1))</f>
        <v>11.0266159695818</v>
      </c>
      <c r="O1269" s="30" t="n">
        <f aca="false">IF(AND(ISNUMBER(M1269),L1269&gt;0),M1269,L1269*N1269)</f>
        <v>29</v>
      </c>
      <c r="P1269" s="28" t="n">
        <v>154</v>
      </c>
      <c r="Q1269" s="28" t="n">
        <v>288</v>
      </c>
      <c r="R1269" s="29" t="n">
        <f aca="false">IF(AND(ISNUMBER(Q1269),P1269&gt;0),Q1269/P1269,IF($B1269=$B1268,IF(R1268=0,1,R1268),1))</f>
        <v>1.87012987012987</v>
      </c>
      <c r="S1269" s="30" t="n">
        <f aca="false">IF(AND(ISNUMBER(Q1269),P1269&gt;0),Q1269,P1269*R1269)</f>
        <v>288</v>
      </c>
      <c r="T1269" s="31" t="n">
        <f aca="false">DAY(EOMONTH(C1269,0))</f>
        <v>31</v>
      </c>
    </row>
    <row r="1270" customFormat="false" ht="15" hidden="false" customHeight="false" outlineLevel="0" collapsed="false">
      <c r="A1270" s="26" t="s">
        <v>89</v>
      </c>
      <c r="B1270" s="26" t="s">
        <v>56</v>
      </c>
      <c r="C1270" s="27" t="n">
        <v>39234</v>
      </c>
      <c r="D1270" s="28" t="n">
        <v>184</v>
      </c>
      <c r="E1270" s="28" t="n">
        <v>269</v>
      </c>
      <c r="F1270" s="29" t="n">
        <f aca="false">IF(AND(ISNUMBER(E1270),D1270&gt;0),E1270/D1270,IF($B1270=$B1269,IF(F1269=0,1,F1269),1))</f>
        <v>1.46195652173913</v>
      </c>
      <c r="G1270" s="30" t="n">
        <f aca="false">IF(AND(ISNUMBER(E1270),D1270&gt;0),E1270,D1270*F1270)</f>
        <v>269</v>
      </c>
      <c r="H1270" s="28" t="n">
        <v>3186</v>
      </c>
      <c r="I1270" s="28" t="n">
        <v>4594</v>
      </c>
      <c r="J1270" s="29" t="n">
        <f aca="false">IF(AND(ISNUMBER(I1270),H1270&gt;0),I1270/H1270,IF($B1270=$B1269,IF(J1269=0,1,J1269),1))</f>
        <v>1.44193345888261</v>
      </c>
      <c r="K1270" s="30" t="n">
        <f aca="false">IF(AND(ISNUMBER(I1270),H1270&gt;0),I1270,H1270*J1270)</f>
        <v>4594</v>
      </c>
      <c r="L1270" s="28" t="n">
        <v>8.12</v>
      </c>
      <c r="M1270" s="28" t="n">
        <v>37</v>
      </c>
      <c r="N1270" s="29" t="n">
        <f aca="false">IF(AND(ISNUMBER(M1270),L1270&gt;0),M1270/L1270,IF($B1270=$B1269,IF(N1269=0,1,N1269),1))</f>
        <v>4.55665024630542</v>
      </c>
      <c r="O1270" s="30" t="n">
        <f aca="false">IF(AND(ISNUMBER(M1270),L1270&gt;0),M1270,L1270*N1270)</f>
        <v>37</v>
      </c>
      <c r="P1270" s="28" t="n">
        <v>192</v>
      </c>
      <c r="Q1270" s="28" t="n">
        <v>306</v>
      </c>
      <c r="R1270" s="29" t="n">
        <f aca="false">IF(AND(ISNUMBER(Q1270),P1270&gt;0),Q1270/P1270,IF($B1270=$B1269,IF(R1269=0,1,R1269),1))</f>
        <v>1.59375</v>
      </c>
      <c r="S1270" s="30" t="n">
        <f aca="false">IF(AND(ISNUMBER(Q1270),P1270&gt;0),Q1270,P1270*R1270)</f>
        <v>306</v>
      </c>
      <c r="T1270" s="31" t="n">
        <f aca="false">DAY(EOMONTH(C1270,0))</f>
        <v>30</v>
      </c>
    </row>
    <row r="1271" customFormat="false" ht="15" hidden="false" customHeight="false" outlineLevel="0" collapsed="false">
      <c r="A1271" s="26" t="s">
        <v>89</v>
      </c>
      <c r="B1271" s="26" t="s">
        <v>56</v>
      </c>
      <c r="C1271" s="27" t="n">
        <v>39264</v>
      </c>
      <c r="D1271" s="28" t="n">
        <v>228</v>
      </c>
      <c r="E1271" s="28" t="n">
        <v>302</v>
      </c>
      <c r="F1271" s="29" t="n">
        <f aca="false">IF(AND(ISNUMBER(E1271),D1271&gt;0),E1271/D1271,IF($B1271=$B1270,IF(F1270=0,1,F1270),1))</f>
        <v>1.32456140350877</v>
      </c>
      <c r="G1271" s="30" t="n">
        <f aca="false">IF(AND(ISNUMBER(E1271),D1271&gt;0),E1271,D1271*F1271)</f>
        <v>302</v>
      </c>
      <c r="H1271" s="28" t="n">
        <v>10662</v>
      </c>
      <c r="I1271" s="28" t="n">
        <v>5924</v>
      </c>
      <c r="J1271" s="29" t="n">
        <f aca="false">IF(AND(ISNUMBER(I1271),H1271&gt;0),I1271/H1271,IF($B1271=$B1270,IF(J1270=0,1,J1270),1))</f>
        <v>0.555618082911274</v>
      </c>
      <c r="K1271" s="30" t="n">
        <f aca="false">IF(AND(ISNUMBER(I1271),H1271&gt;0),I1271,H1271*J1271)</f>
        <v>5924</v>
      </c>
      <c r="L1271" s="28" t="n">
        <v>38.2</v>
      </c>
      <c r="M1271" s="28" t="n">
        <v>34</v>
      </c>
      <c r="N1271" s="29" t="n">
        <f aca="false">IF(AND(ISNUMBER(M1271),L1271&gt;0),M1271/L1271,IF($B1271=$B1270,IF(N1270=0,1,N1270),1))</f>
        <v>0.890052356020942</v>
      </c>
      <c r="O1271" s="30" t="n">
        <f aca="false">IF(AND(ISNUMBER(M1271),L1271&gt;0),M1271,L1271*N1271)</f>
        <v>34</v>
      </c>
      <c r="P1271" s="28" t="n">
        <v>266</v>
      </c>
      <c r="Q1271" s="28" t="n">
        <v>336</v>
      </c>
      <c r="R1271" s="29" t="n">
        <f aca="false">IF(AND(ISNUMBER(Q1271),P1271&gt;0),Q1271/P1271,IF($B1271=$B1270,IF(R1270=0,1,R1270),1))</f>
        <v>1.26315789473684</v>
      </c>
      <c r="S1271" s="30" t="n">
        <f aca="false">IF(AND(ISNUMBER(Q1271),P1271&gt;0),Q1271,P1271*R1271)</f>
        <v>336</v>
      </c>
      <c r="T1271" s="31" t="n">
        <f aca="false">DAY(EOMONTH(C1271,0))</f>
        <v>31</v>
      </c>
    </row>
    <row r="1272" customFormat="false" ht="15" hidden="false" customHeight="false" outlineLevel="0" collapsed="false">
      <c r="A1272" s="26" t="s">
        <v>89</v>
      </c>
      <c r="B1272" s="26" t="s">
        <v>56</v>
      </c>
      <c r="C1272" s="27" t="n">
        <v>39295</v>
      </c>
      <c r="D1272" s="28" t="n">
        <v>379</v>
      </c>
      <c r="E1272" s="28"/>
      <c r="F1272" s="29" t="n">
        <f aca="false">IF(AND(ISNUMBER(E1272),D1272&gt;0),E1272/D1272,IF($B1272=$B1271,IF(F1271=0,1,F1271),1))</f>
        <v>1.32456140350877</v>
      </c>
      <c r="G1272" s="30" t="n">
        <f aca="false">IF(AND(ISNUMBER(E1272),D1272&gt;0),E1272,D1272*F1272)</f>
        <v>502.008771929825</v>
      </c>
      <c r="H1272" s="28" t="n">
        <v>7705</v>
      </c>
      <c r="I1272" s="28"/>
      <c r="J1272" s="29" t="n">
        <f aca="false">IF(AND(ISNUMBER(I1272),H1272&gt;0),I1272/H1272,IF($B1272=$B1271,IF(J1271=0,1,J1271),1))</f>
        <v>0.555618082911274</v>
      </c>
      <c r="K1272" s="30" t="n">
        <f aca="false">IF(AND(ISNUMBER(I1272),H1272&gt;0),I1272,H1272*J1272)</f>
        <v>4281.03732883136</v>
      </c>
      <c r="L1272" s="28" t="n">
        <v>60.9</v>
      </c>
      <c r="M1272" s="28"/>
      <c r="N1272" s="29" t="n">
        <f aca="false">IF(AND(ISNUMBER(M1272),L1272&gt;0),M1272/L1272,IF($B1272=$B1271,IF(N1271=0,1,N1271),1))</f>
        <v>0.890052356020942</v>
      </c>
      <c r="O1272" s="30" t="n">
        <f aca="false">IF(AND(ISNUMBER(M1272),L1272&gt;0),M1272,L1272*N1272)</f>
        <v>54.2041884816754</v>
      </c>
      <c r="P1272" s="28" t="n">
        <v>440</v>
      </c>
      <c r="Q1272" s="28"/>
      <c r="R1272" s="29" t="n">
        <f aca="false">IF(AND(ISNUMBER(Q1272),P1272&gt;0),Q1272/P1272,IF($B1272=$B1271,IF(R1271=0,1,R1271),1))</f>
        <v>1.26315789473684</v>
      </c>
      <c r="S1272" s="30" t="n">
        <f aca="false">IF(AND(ISNUMBER(Q1272),P1272&gt;0),Q1272,P1272*R1272)</f>
        <v>555.789473684211</v>
      </c>
      <c r="T1272" s="31" t="n">
        <f aca="false">DAY(EOMONTH(C1272,0))</f>
        <v>31</v>
      </c>
    </row>
    <row r="1273" customFormat="false" ht="15" hidden="false" customHeight="false" outlineLevel="0" collapsed="false">
      <c r="A1273" s="26" t="s">
        <v>89</v>
      </c>
      <c r="B1273" s="26" t="s">
        <v>56</v>
      </c>
      <c r="C1273" s="27" t="n">
        <v>39326</v>
      </c>
      <c r="D1273" s="28" t="n">
        <v>216</v>
      </c>
      <c r="E1273" s="28"/>
      <c r="F1273" s="29" t="n">
        <f aca="false">IF(AND(ISNUMBER(E1273),D1273&gt;0),E1273/D1273,IF($B1273=$B1272,IF(F1272=0,1,F1272),1))</f>
        <v>1.32456140350877</v>
      </c>
      <c r="G1273" s="30" t="n">
        <f aca="false">IF(AND(ISNUMBER(E1273),D1273&gt;0),E1273,D1273*F1273)</f>
        <v>286.105263157895</v>
      </c>
      <c r="H1273" s="28" t="n">
        <v>9759</v>
      </c>
      <c r="I1273" s="28"/>
      <c r="J1273" s="29" t="n">
        <f aca="false">IF(AND(ISNUMBER(I1273),H1273&gt;0),I1273/H1273,IF($B1273=$B1272,IF(J1272=0,1,J1272),1))</f>
        <v>0.555618082911274</v>
      </c>
      <c r="K1273" s="30" t="n">
        <f aca="false">IF(AND(ISNUMBER(I1273),H1273&gt;0),I1273,H1273*J1273)</f>
        <v>5422.27687113112</v>
      </c>
      <c r="L1273" s="28" t="n">
        <v>44.7</v>
      </c>
      <c r="M1273" s="28"/>
      <c r="N1273" s="29" t="n">
        <f aca="false">IF(AND(ISNUMBER(M1273),L1273&gt;0),M1273/L1273,IF($B1273=$B1272,IF(N1272=0,1,N1272),1))</f>
        <v>0.890052356020942</v>
      </c>
      <c r="O1273" s="30" t="n">
        <f aca="false">IF(AND(ISNUMBER(M1273),L1273&gt;0),M1273,L1273*N1273)</f>
        <v>39.7853403141361</v>
      </c>
      <c r="P1273" s="28" t="n">
        <v>261</v>
      </c>
      <c r="Q1273" s="28"/>
      <c r="R1273" s="29" t="n">
        <f aca="false">IF(AND(ISNUMBER(Q1273),P1273&gt;0),Q1273/P1273,IF($B1273=$B1272,IF(R1272=0,1,R1272),1))</f>
        <v>1.26315789473684</v>
      </c>
      <c r="S1273" s="30" t="n">
        <f aca="false">IF(AND(ISNUMBER(Q1273),P1273&gt;0),Q1273,P1273*R1273)</f>
        <v>329.684210526316</v>
      </c>
      <c r="T1273" s="31" t="n">
        <f aca="false">DAY(EOMONTH(C1273,0))</f>
        <v>30</v>
      </c>
    </row>
    <row r="1274" customFormat="false" ht="15" hidden="false" customHeight="false" outlineLevel="0" collapsed="false">
      <c r="A1274" s="26" t="s">
        <v>89</v>
      </c>
      <c r="B1274" s="26" t="s">
        <v>56</v>
      </c>
      <c r="C1274" s="27" t="n">
        <v>39356</v>
      </c>
      <c r="D1274" s="28" t="n">
        <v>0</v>
      </c>
      <c r="E1274" s="28"/>
      <c r="F1274" s="29" t="n">
        <f aca="false">IF(AND(ISNUMBER(E1274),D1274&gt;0),E1274/D1274,IF($B1274=$B1273,IF(F1273=0,1,F1273),1))</f>
        <v>1.32456140350877</v>
      </c>
      <c r="G1274" s="30" t="n">
        <f aca="false">IF(AND(ISNUMBER(E1274),D1274&gt;0),E1274,D1274*F1274)</f>
        <v>0</v>
      </c>
      <c r="H1274" s="28" t="n">
        <v>0</v>
      </c>
      <c r="I1274" s="28"/>
      <c r="J1274" s="29" t="n">
        <f aca="false">IF(AND(ISNUMBER(I1274),H1274&gt;0),I1274/H1274,IF($B1274=$B1273,IF(J1273=0,1,J1273),1))</f>
        <v>0.555618082911274</v>
      </c>
      <c r="K1274" s="30" t="n">
        <f aca="false">IF(AND(ISNUMBER(I1274),H1274&gt;0),I1274,H1274*J1274)</f>
        <v>0</v>
      </c>
      <c r="L1274" s="28" t="n">
        <v>0</v>
      </c>
      <c r="M1274" s="28"/>
      <c r="N1274" s="29" t="n">
        <f aca="false">IF(AND(ISNUMBER(M1274),L1274&gt;0),M1274/L1274,IF($B1274=$B1273,IF(N1273=0,1,N1273),1))</f>
        <v>0.890052356020942</v>
      </c>
      <c r="O1274" s="30" t="n">
        <f aca="false">IF(AND(ISNUMBER(M1274),L1274&gt;0),M1274,L1274*N1274)</f>
        <v>0</v>
      </c>
      <c r="P1274" s="28" t="n">
        <v>0</v>
      </c>
      <c r="Q1274" s="28"/>
      <c r="R1274" s="29" t="n">
        <f aca="false">IF(AND(ISNUMBER(Q1274),P1274&gt;0),Q1274/P1274,IF($B1274=$B1273,IF(R1273=0,1,R1273),1))</f>
        <v>1.26315789473684</v>
      </c>
      <c r="S1274" s="30" t="n">
        <f aca="false">IF(AND(ISNUMBER(Q1274),P1274&gt;0),Q1274,P1274*R1274)</f>
        <v>0</v>
      </c>
      <c r="T1274" s="31" t="n">
        <f aca="false">DAY(EOMONTH(C1274,0))</f>
        <v>31</v>
      </c>
    </row>
    <row r="1275" customFormat="false" ht="15" hidden="false" customHeight="false" outlineLevel="0" collapsed="false">
      <c r="A1275" s="26" t="s">
        <v>89</v>
      </c>
      <c r="B1275" s="26" t="s">
        <v>56</v>
      </c>
      <c r="C1275" s="27" t="n">
        <v>39387</v>
      </c>
      <c r="D1275" s="28" t="n">
        <v>0</v>
      </c>
      <c r="E1275" s="28"/>
      <c r="F1275" s="29" t="n">
        <f aca="false">IF(AND(ISNUMBER(E1275),D1275&gt;0),E1275/D1275,IF($B1275=$B1274,IF(F1274=0,1,F1274),1))</f>
        <v>1.32456140350877</v>
      </c>
      <c r="G1275" s="30" t="n">
        <f aca="false">IF(AND(ISNUMBER(E1275),D1275&gt;0),E1275,D1275*F1275)</f>
        <v>0</v>
      </c>
      <c r="H1275" s="28" t="n">
        <v>0</v>
      </c>
      <c r="I1275" s="28"/>
      <c r="J1275" s="29" t="n">
        <f aca="false">IF(AND(ISNUMBER(I1275),H1275&gt;0),I1275/H1275,IF($B1275=$B1274,IF(J1274=0,1,J1274),1))</f>
        <v>0.555618082911274</v>
      </c>
      <c r="K1275" s="30" t="n">
        <f aca="false">IF(AND(ISNUMBER(I1275),H1275&gt;0),I1275,H1275*J1275)</f>
        <v>0</v>
      </c>
      <c r="L1275" s="28" t="n">
        <v>0</v>
      </c>
      <c r="M1275" s="28"/>
      <c r="N1275" s="29" t="n">
        <f aca="false">IF(AND(ISNUMBER(M1275),L1275&gt;0),M1275/L1275,IF($B1275=$B1274,IF(N1274=0,1,N1274),1))</f>
        <v>0.890052356020942</v>
      </c>
      <c r="O1275" s="30" t="n">
        <f aca="false">IF(AND(ISNUMBER(M1275),L1275&gt;0),M1275,L1275*N1275)</f>
        <v>0</v>
      </c>
      <c r="P1275" s="28" t="n">
        <v>0</v>
      </c>
      <c r="Q1275" s="28"/>
      <c r="R1275" s="29" t="n">
        <f aca="false">IF(AND(ISNUMBER(Q1275),P1275&gt;0),Q1275/P1275,IF($B1275=$B1274,IF(R1274=0,1,R1274),1))</f>
        <v>1.26315789473684</v>
      </c>
      <c r="S1275" s="30" t="n">
        <f aca="false">IF(AND(ISNUMBER(Q1275),P1275&gt;0),Q1275,P1275*R1275)</f>
        <v>0</v>
      </c>
      <c r="T1275" s="31" t="n">
        <f aca="false">DAY(EOMONTH(C1275,0))</f>
        <v>30</v>
      </c>
    </row>
    <row r="1276" customFormat="false" ht="15" hidden="false" customHeight="false" outlineLevel="0" collapsed="false">
      <c r="A1276" s="26" t="s">
        <v>89</v>
      </c>
      <c r="B1276" s="26" t="s">
        <v>56</v>
      </c>
      <c r="C1276" s="27" t="n">
        <v>39417</v>
      </c>
      <c r="D1276" s="28" t="n">
        <v>0</v>
      </c>
      <c r="E1276" s="28"/>
      <c r="F1276" s="29" t="n">
        <f aca="false">IF(AND(ISNUMBER(E1276),D1276&gt;0),E1276/D1276,IF($B1276=$B1275,IF(F1275=0,1,F1275),1))</f>
        <v>1.32456140350877</v>
      </c>
      <c r="G1276" s="30" t="n">
        <f aca="false">IF(AND(ISNUMBER(E1276),D1276&gt;0),E1276,D1276*F1276)</f>
        <v>0</v>
      </c>
      <c r="H1276" s="28" t="n">
        <v>0</v>
      </c>
      <c r="I1276" s="28"/>
      <c r="J1276" s="29" t="n">
        <f aca="false">IF(AND(ISNUMBER(I1276),H1276&gt;0),I1276/H1276,IF($B1276=$B1275,IF(J1275=0,1,J1275),1))</f>
        <v>0.555618082911274</v>
      </c>
      <c r="K1276" s="30" t="n">
        <f aca="false">IF(AND(ISNUMBER(I1276),H1276&gt;0),I1276,H1276*J1276)</f>
        <v>0</v>
      </c>
      <c r="L1276" s="28" t="n">
        <v>0</v>
      </c>
      <c r="M1276" s="28"/>
      <c r="N1276" s="29" t="n">
        <f aca="false">IF(AND(ISNUMBER(M1276),L1276&gt;0),M1276/L1276,IF($B1276=$B1275,IF(N1275=0,1,N1275),1))</f>
        <v>0.890052356020942</v>
      </c>
      <c r="O1276" s="30" t="n">
        <f aca="false">IF(AND(ISNUMBER(M1276),L1276&gt;0),M1276,L1276*N1276)</f>
        <v>0</v>
      </c>
      <c r="P1276" s="28" t="n">
        <v>0</v>
      </c>
      <c r="Q1276" s="28"/>
      <c r="R1276" s="29" t="n">
        <f aca="false">IF(AND(ISNUMBER(Q1276),P1276&gt;0),Q1276/P1276,IF($B1276=$B1275,IF(R1275=0,1,R1275),1))</f>
        <v>1.26315789473684</v>
      </c>
      <c r="S1276" s="30" t="n">
        <f aca="false">IF(AND(ISNUMBER(Q1276),P1276&gt;0),Q1276,P1276*R1276)</f>
        <v>0</v>
      </c>
      <c r="T1276" s="31" t="n">
        <f aca="false">DAY(EOMONTH(C1276,0))</f>
        <v>31</v>
      </c>
    </row>
    <row r="1277" customFormat="false" ht="15" hidden="false" customHeight="false" outlineLevel="0" collapsed="false">
      <c r="A1277" s="26" t="s">
        <v>89</v>
      </c>
      <c r="B1277" s="26" t="s">
        <v>56</v>
      </c>
      <c r="C1277" s="27" t="n">
        <v>39448</v>
      </c>
      <c r="D1277" s="28" t="n">
        <v>0</v>
      </c>
      <c r="E1277" s="28"/>
      <c r="F1277" s="29" t="n">
        <f aca="false">IF(AND(ISNUMBER(E1277),D1277&gt;0),E1277/D1277,IF($B1277=$B1276,IF(F1276=0,1,F1276),1))</f>
        <v>1.32456140350877</v>
      </c>
      <c r="G1277" s="30" t="n">
        <f aca="false">IF(AND(ISNUMBER(E1277),D1277&gt;0),E1277,D1277*F1277)</f>
        <v>0</v>
      </c>
      <c r="H1277" s="28" t="n">
        <v>0</v>
      </c>
      <c r="I1277" s="28"/>
      <c r="J1277" s="29" t="n">
        <f aca="false">IF(AND(ISNUMBER(I1277),H1277&gt;0),I1277/H1277,IF($B1277=$B1276,IF(J1276=0,1,J1276),1))</f>
        <v>0.555618082911274</v>
      </c>
      <c r="K1277" s="30" t="n">
        <f aca="false">IF(AND(ISNUMBER(I1277),H1277&gt;0),I1277,H1277*J1277)</f>
        <v>0</v>
      </c>
      <c r="L1277" s="28" t="n">
        <v>0</v>
      </c>
      <c r="M1277" s="28"/>
      <c r="N1277" s="29" t="n">
        <f aca="false">IF(AND(ISNUMBER(M1277),L1277&gt;0),M1277/L1277,IF($B1277=$B1276,IF(N1276=0,1,N1276),1))</f>
        <v>0.890052356020942</v>
      </c>
      <c r="O1277" s="30" t="n">
        <f aca="false">IF(AND(ISNUMBER(M1277),L1277&gt;0),M1277,L1277*N1277)</f>
        <v>0</v>
      </c>
      <c r="P1277" s="28" t="n">
        <v>0</v>
      </c>
      <c r="Q1277" s="28"/>
      <c r="R1277" s="29" t="n">
        <f aca="false">IF(AND(ISNUMBER(Q1277),P1277&gt;0),Q1277/P1277,IF($B1277=$B1276,IF(R1276=0,1,R1276),1))</f>
        <v>1.26315789473684</v>
      </c>
      <c r="S1277" s="30" t="n">
        <f aca="false">IF(AND(ISNUMBER(Q1277),P1277&gt;0),Q1277,P1277*R1277)</f>
        <v>0</v>
      </c>
      <c r="T1277" s="31" t="n">
        <f aca="false">DAY(EOMONTH(C1277,0))</f>
        <v>31</v>
      </c>
    </row>
    <row r="1278" customFormat="false" ht="15" hidden="false" customHeight="false" outlineLevel="0" collapsed="false">
      <c r="A1278" s="26" t="s">
        <v>89</v>
      </c>
      <c r="B1278" s="26" t="s">
        <v>56</v>
      </c>
      <c r="C1278" s="27" t="n">
        <v>39479</v>
      </c>
      <c r="D1278" s="28" t="n">
        <v>0</v>
      </c>
      <c r="E1278" s="28"/>
      <c r="F1278" s="29" t="n">
        <f aca="false">IF(AND(ISNUMBER(E1278),D1278&gt;0),E1278/D1278,IF($B1278=$B1277,IF(F1277=0,1,F1277),1))</f>
        <v>1.32456140350877</v>
      </c>
      <c r="G1278" s="30" t="n">
        <f aca="false">IF(AND(ISNUMBER(E1278),D1278&gt;0),E1278,D1278*F1278)</f>
        <v>0</v>
      </c>
      <c r="H1278" s="28" t="n">
        <v>0</v>
      </c>
      <c r="I1278" s="28"/>
      <c r="J1278" s="29" t="n">
        <f aca="false">IF(AND(ISNUMBER(I1278),H1278&gt;0),I1278/H1278,IF($B1278=$B1277,IF(J1277=0,1,J1277),1))</f>
        <v>0.555618082911274</v>
      </c>
      <c r="K1278" s="30" t="n">
        <f aca="false">IF(AND(ISNUMBER(I1278),H1278&gt;0),I1278,H1278*J1278)</f>
        <v>0</v>
      </c>
      <c r="L1278" s="28" t="n">
        <v>0</v>
      </c>
      <c r="M1278" s="28"/>
      <c r="N1278" s="29" t="n">
        <f aca="false">IF(AND(ISNUMBER(M1278),L1278&gt;0),M1278/L1278,IF($B1278=$B1277,IF(N1277=0,1,N1277),1))</f>
        <v>0.890052356020942</v>
      </c>
      <c r="O1278" s="30" t="n">
        <f aca="false">IF(AND(ISNUMBER(M1278),L1278&gt;0),M1278,L1278*N1278)</f>
        <v>0</v>
      </c>
      <c r="P1278" s="28" t="n">
        <v>0</v>
      </c>
      <c r="Q1278" s="28"/>
      <c r="R1278" s="29" t="n">
        <f aca="false">IF(AND(ISNUMBER(Q1278),P1278&gt;0),Q1278/P1278,IF($B1278=$B1277,IF(R1277=0,1,R1277),1))</f>
        <v>1.26315789473684</v>
      </c>
      <c r="S1278" s="30" t="n">
        <f aca="false">IF(AND(ISNUMBER(Q1278),P1278&gt;0),Q1278,P1278*R1278)</f>
        <v>0</v>
      </c>
      <c r="T1278" s="31" t="n">
        <f aca="false">DAY(EOMONTH(C1278,0))</f>
        <v>29</v>
      </c>
    </row>
    <row r="1279" customFormat="false" ht="15" hidden="false" customHeight="false" outlineLevel="0" collapsed="false">
      <c r="A1279" s="26" t="s">
        <v>89</v>
      </c>
      <c r="B1279" s="26" t="s">
        <v>56</v>
      </c>
      <c r="C1279" s="27" t="n">
        <v>39508</v>
      </c>
      <c r="D1279" s="28" t="n">
        <v>0</v>
      </c>
      <c r="E1279" s="28"/>
      <c r="F1279" s="29" t="n">
        <f aca="false">IF(AND(ISNUMBER(E1279),D1279&gt;0),E1279/D1279,IF($B1279=$B1278,IF(F1278=0,1,F1278),1))</f>
        <v>1.32456140350877</v>
      </c>
      <c r="G1279" s="30" t="n">
        <f aca="false">IF(AND(ISNUMBER(E1279),D1279&gt;0),E1279,D1279*F1279)</f>
        <v>0</v>
      </c>
      <c r="H1279" s="28" t="n">
        <v>0</v>
      </c>
      <c r="I1279" s="28"/>
      <c r="J1279" s="29" t="n">
        <f aca="false">IF(AND(ISNUMBER(I1279),H1279&gt;0),I1279/H1279,IF($B1279=$B1278,IF(J1278=0,1,J1278),1))</f>
        <v>0.555618082911274</v>
      </c>
      <c r="K1279" s="30" t="n">
        <f aca="false">IF(AND(ISNUMBER(I1279),H1279&gt;0),I1279,H1279*J1279)</f>
        <v>0</v>
      </c>
      <c r="L1279" s="28" t="n">
        <v>0</v>
      </c>
      <c r="M1279" s="28"/>
      <c r="N1279" s="29" t="n">
        <f aca="false">IF(AND(ISNUMBER(M1279),L1279&gt;0),M1279/L1279,IF($B1279=$B1278,IF(N1278=0,1,N1278),1))</f>
        <v>0.890052356020942</v>
      </c>
      <c r="O1279" s="30" t="n">
        <f aca="false">IF(AND(ISNUMBER(M1279),L1279&gt;0),M1279,L1279*N1279)</f>
        <v>0</v>
      </c>
      <c r="P1279" s="28" t="n">
        <v>0</v>
      </c>
      <c r="Q1279" s="28"/>
      <c r="R1279" s="29" t="n">
        <f aca="false">IF(AND(ISNUMBER(Q1279),P1279&gt;0),Q1279/P1279,IF($B1279=$B1278,IF(R1278=0,1,R1278),1))</f>
        <v>1.26315789473684</v>
      </c>
      <c r="S1279" s="30" t="n">
        <f aca="false">IF(AND(ISNUMBER(Q1279),P1279&gt;0),Q1279,P1279*R1279)</f>
        <v>0</v>
      </c>
      <c r="T1279" s="31" t="n">
        <f aca="false">DAY(EOMONTH(C1279,0))</f>
        <v>31</v>
      </c>
    </row>
    <row r="1280" customFormat="false" ht="15" hidden="false" customHeight="false" outlineLevel="0" collapsed="false">
      <c r="A1280" s="26" t="s">
        <v>89</v>
      </c>
      <c r="B1280" s="26" t="s">
        <v>56</v>
      </c>
      <c r="C1280" s="27" t="n">
        <v>39539</v>
      </c>
      <c r="D1280" s="28" t="n">
        <v>0</v>
      </c>
      <c r="E1280" s="28"/>
      <c r="F1280" s="29" t="n">
        <f aca="false">IF(AND(ISNUMBER(E1280),D1280&gt;0),E1280/D1280,IF($B1280=$B1279,IF(F1279=0,1,F1279),1))</f>
        <v>1.32456140350877</v>
      </c>
      <c r="G1280" s="30" t="n">
        <f aca="false">IF(AND(ISNUMBER(E1280),D1280&gt;0),E1280,D1280*F1280)</f>
        <v>0</v>
      </c>
      <c r="H1280" s="28" t="n">
        <v>0</v>
      </c>
      <c r="I1280" s="28"/>
      <c r="J1280" s="29" t="n">
        <f aca="false">IF(AND(ISNUMBER(I1280),H1280&gt;0),I1280/H1280,IF($B1280=$B1279,IF(J1279=0,1,J1279),1))</f>
        <v>0.555618082911274</v>
      </c>
      <c r="K1280" s="30" t="n">
        <f aca="false">IF(AND(ISNUMBER(I1280),H1280&gt;0),I1280,H1280*J1280)</f>
        <v>0</v>
      </c>
      <c r="L1280" s="28" t="n">
        <v>0</v>
      </c>
      <c r="M1280" s="28"/>
      <c r="N1280" s="29" t="n">
        <f aca="false">IF(AND(ISNUMBER(M1280),L1280&gt;0),M1280/L1280,IF($B1280=$B1279,IF(N1279=0,1,N1279),1))</f>
        <v>0.890052356020942</v>
      </c>
      <c r="O1280" s="30" t="n">
        <f aca="false">IF(AND(ISNUMBER(M1280),L1280&gt;0),M1280,L1280*N1280)</f>
        <v>0</v>
      </c>
      <c r="P1280" s="28" t="n">
        <v>0</v>
      </c>
      <c r="Q1280" s="28"/>
      <c r="R1280" s="29" t="n">
        <f aca="false">IF(AND(ISNUMBER(Q1280),P1280&gt;0),Q1280/P1280,IF($B1280=$B1279,IF(R1279=0,1,R1279),1))</f>
        <v>1.26315789473684</v>
      </c>
      <c r="S1280" s="30" t="n">
        <f aca="false">IF(AND(ISNUMBER(Q1280),P1280&gt;0),Q1280,P1280*R1280)</f>
        <v>0</v>
      </c>
      <c r="T1280" s="31" t="n">
        <f aca="false">DAY(EOMONTH(C1280,0))</f>
        <v>30</v>
      </c>
    </row>
    <row r="1281" customFormat="false" ht="15" hidden="false" customHeight="false" outlineLevel="0" collapsed="false">
      <c r="A1281" s="26" t="s">
        <v>89</v>
      </c>
      <c r="B1281" s="26" t="s">
        <v>56</v>
      </c>
      <c r="C1281" s="27" t="n">
        <v>39569</v>
      </c>
      <c r="D1281" s="28" t="n">
        <v>0</v>
      </c>
      <c r="E1281" s="28"/>
      <c r="F1281" s="29" t="n">
        <f aca="false">IF(AND(ISNUMBER(E1281),D1281&gt;0),E1281/D1281,IF($B1281=$B1280,IF(F1280=0,1,F1280),1))</f>
        <v>1.32456140350877</v>
      </c>
      <c r="G1281" s="30" t="n">
        <f aca="false">IF(AND(ISNUMBER(E1281),D1281&gt;0),E1281,D1281*F1281)</f>
        <v>0</v>
      </c>
      <c r="H1281" s="28" t="n">
        <v>0</v>
      </c>
      <c r="I1281" s="28"/>
      <c r="J1281" s="29" t="n">
        <f aca="false">IF(AND(ISNUMBER(I1281),H1281&gt;0),I1281/H1281,IF($B1281=$B1280,IF(J1280=0,1,J1280),1))</f>
        <v>0.555618082911274</v>
      </c>
      <c r="K1281" s="30" t="n">
        <f aca="false">IF(AND(ISNUMBER(I1281),H1281&gt;0),I1281,H1281*J1281)</f>
        <v>0</v>
      </c>
      <c r="L1281" s="28" t="n">
        <v>0</v>
      </c>
      <c r="M1281" s="28"/>
      <c r="N1281" s="29" t="n">
        <f aca="false">IF(AND(ISNUMBER(M1281),L1281&gt;0),M1281/L1281,IF($B1281=$B1280,IF(N1280=0,1,N1280),1))</f>
        <v>0.890052356020942</v>
      </c>
      <c r="O1281" s="30" t="n">
        <f aca="false">IF(AND(ISNUMBER(M1281),L1281&gt;0),M1281,L1281*N1281)</f>
        <v>0</v>
      </c>
      <c r="P1281" s="28" t="n">
        <v>0</v>
      </c>
      <c r="Q1281" s="28"/>
      <c r="R1281" s="29" t="n">
        <f aca="false">IF(AND(ISNUMBER(Q1281),P1281&gt;0),Q1281/P1281,IF($B1281=$B1280,IF(R1280=0,1,R1280),1))</f>
        <v>1.26315789473684</v>
      </c>
      <c r="S1281" s="30" t="n">
        <f aca="false">IF(AND(ISNUMBER(Q1281),P1281&gt;0),Q1281,P1281*R1281)</f>
        <v>0</v>
      </c>
      <c r="T1281" s="31" t="n">
        <f aca="false">DAY(EOMONTH(C1281,0))</f>
        <v>31</v>
      </c>
    </row>
    <row r="1282" customFormat="false" ht="15" hidden="false" customHeight="false" outlineLevel="0" collapsed="false">
      <c r="A1282" s="26" t="s">
        <v>89</v>
      </c>
      <c r="B1282" s="26" t="s">
        <v>56</v>
      </c>
      <c r="C1282" s="27" t="n">
        <v>39600</v>
      </c>
      <c r="D1282" s="28" t="n">
        <v>0</v>
      </c>
      <c r="E1282" s="28"/>
      <c r="F1282" s="29" t="n">
        <f aca="false">IF(AND(ISNUMBER(E1282),D1282&gt;0),E1282/D1282,IF($B1282=$B1281,IF(F1281=0,1,F1281),1))</f>
        <v>1.32456140350877</v>
      </c>
      <c r="G1282" s="30" t="n">
        <f aca="false">IF(AND(ISNUMBER(E1282),D1282&gt;0),E1282,D1282*F1282)</f>
        <v>0</v>
      </c>
      <c r="H1282" s="28" t="n">
        <v>0</v>
      </c>
      <c r="I1282" s="28"/>
      <c r="J1282" s="29" t="n">
        <f aca="false">IF(AND(ISNUMBER(I1282),H1282&gt;0),I1282/H1282,IF($B1282=$B1281,IF(J1281=0,1,J1281),1))</f>
        <v>0.555618082911274</v>
      </c>
      <c r="K1282" s="30" t="n">
        <f aca="false">IF(AND(ISNUMBER(I1282),H1282&gt;0),I1282,H1282*J1282)</f>
        <v>0</v>
      </c>
      <c r="L1282" s="28" t="n">
        <v>0</v>
      </c>
      <c r="M1282" s="28"/>
      <c r="N1282" s="29" t="n">
        <f aca="false">IF(AND(ISNUMBER(M1282),L1282&gt;0),M1282/L1282,IF($B1282=$B1281,IF(N1281=0,1,N1281),1))</f>
        <v>0.890052356020942</v>
      </c>
      <c r="O1282" s="30" t="n">
        <f aca="false">IF(AND(ISNUMBER(M1282),L1282&gt;0),M1282,L1282*N1282)</f>
        <v>0</v>
      </c>
      <c r="P1282" s="28" t="n">
        <v>0</v>
      </c>
      <c r="Q1282" s="28"/>
      <c r="R1282" s="29" t="n">
        <f aca="false">IF(AND(ISNUMBER(Q1282),P1282&gt;0),Q1282/P1282,IF($B1282=$B1281,IF(R1281=0,1,R1281),1))</f>
        <v>1.26315789473684</v>
      </c>
      <c r="S1282" s="30" t="n">
        <f aca="false">IF(AND(ISNUMBER(Q1282),P1282&gt;0),Q1282,P1282*R1282)</f>
        <v>0</v>
      </c>
      <c r="T1282" s="31" t="n">
        <f aca="false">DAY(EOMONTH(C1282,0))</f>
        <v>30</v>
      </c>
    </row>
    <row r="1283" customFormat="false" ht="15" hidden="false" customHeight="false" outlineLevel="0" collapsed="false">
      <c r="A1283" s="26" t="s">
        <v>89</v>
      </c>
      <c r="B1283" s="26" t="s">
        <v>56</v>
      </c>
      <c r="C1283" s="27" t="n">
        <v>39630</v>
      </c>
      <c r="D1283" s="28" t="n">
        <v>0</v>
      </c>
      <c r="E1283" s="28"/>
      <c r="F1283" s="29" t="n">
        <f aca="false">IF(AND(ISNUMBER(E1283),D1283&gt;0),E1283/D1283,IF($B1283=$B1282,IF(F1282=0,1,F1282),1))</f>
        <v>1.32456140350877</v>
      </c>
      <c r="G1283" s="30" t="n">
        <f aca="false">IF(AND(ISNUMBER(E1283),D1283&gt;0),E1283,D1283*F1283)</f>
        <v>0</v>
      </c>
      <c r="H1283" s="28" t="n">
        <v>0</v>
      </c>
      <c r="I1283" s="28"/>
      <c r="J1283" s="29" t="n">
        <f aca="false">IF(AND(ISNUMBER(I1283),H1283&gt;0),I1283/H1283,IF($B1283=$B1282,IF(J1282=0,1,J1282),1))</f>
        <v>0.555618082911274</v>
      </c>
      <c r="K1283" s="30" t="n">
        <f aca="false">IF(AND(ISNUMBER(I1283),H1283&gt;0),I1283,H1283*J1283)</f>
        <v>0</v>
      </c>
      <c r="L1283" s="28" t="n">
        <v>0</v>
      </c>
      <c r="M1283" s="28"/>
      <c r="N1283" s="29" t="n">
        <f aca="false">IF(AND(ISNUMBER(M1283),L1283&gt;0),M1283/L1283,IF($B1283=$B1282,IF(N1282=0,1,N1282),1))</f>
        <v>0.890052356020942</v>
      </c>
      <c r="O1283" s="30" t="n">
        <f aca="false">IF(AND(ISNUMBER(M1283),L1283&gt;0),M1283,L1283*N1283)</f>
        <v>0</v>
      </c>
      <c r="P1283" s="28" t="n">
        <v>0</v>
      </c>
      <c r="Q1283" s="28"/>
      <c r="R1283" s="29" t="n">
        <f aca="false">IF(AND(ISNUMBER(Q1283),P1283&gt;0),Q1283/P1283,IF($B1283=$B1282,IF(R1282=0,1,R1282),1))</f>
        <v>1.26315789473684</v>
      </c>
      <c r="S1283" s="30" t="n">
        <f aca="false">IF(AND(ISNUMBER(Q1283),P1283&gt;0),Q1283,P1283*R1283)</f>
        <v>0</v>
      </c>
      <c r="T1283" s="31" t="n">
        <f aca="false">DAY(EOMONTH(C1283,0))</f>
        <v>31</v>
      </c>
    </row>
    <row r="1284" customFormat="false" ht="15" hidden="false" customHeight="false" outlineLevel="0" collapsed="false">
      <c r="A1284" s="26" t="s">
        <v>89</v>
      </c>
      <c r="B1284" s="26" t="s">
        <v>56</v>
      </c>
      <c r="C1284" s="27" t="n">
        <v>39661</v>
      </c>
      <c r="D1284" s="28" t="n">
        <v>0</v>
      </c>
      <c r="E1284" s="28"/>
      <c r="F1284" s="29" t="n">
        <f aca="false">IF(AND(ISNUMBER(E1284),D1284&gt;0),E1284/D1284,IF($B1284=$B1283,IF(F1283=0,1,F1283),1))</f>
        <v>1.32456140350877</v>
      </c>
      <c r="G1284" s="30" t="n">
        <f aca="false">IF(AND(ISNUMBER(E1284),D1284&gt;0),E1284,D1284*F1284)</f>
        <v>0</v>
      </c>
      <c r="H1284" s="28" t="n">
        <v>0</v>
      </c>
      <c r="I1284" s="28"/>
      <c r="J1284" s="29" t="n">
        <f aca="false">IF(AND(ISNUMBER(I1284),H1284&gt;0),I1284/H1284,IF($B1284=$B1283,IF(J1283=0,1,J1283),1))</f>
        <v>0.555618082911274</v>
      </c>
      <c r="K1284" s="30" t="n">
        <f aca="false">IF(AND(ISNUMBER(I1284),H1284&gt;0),I1284,H1284*J1284)</f>
        <v>0</v>
      </c>
      <c r="L1284" s="28" t="n">
        <v>0</v>
      </c>
      <c r="M1284" s="28"/>
      <c r="N1284" s="29" t="n">
        <f aca="false">IF(AND(ISNUMBER(M1284),L1284&gt;0),M1284/L1284,IF($B1284=$B1283,IF(N1283=0,1,N1283),1))</f>
        <v>0.890052356020942</v>
      </c>
      <c r="O1284" s="30" t="n">
        <f aca="false">IF(AND(ISNUMBER(M1284),L1284&gt;0),M1284,L1284*N1284)</f>
        <v>0</v>
      </c>
      <c r="P1284" s="28" t="n">
        <v>0</v>
      </c>
      <c r="Q1284" s="28"/>
      <c r="R1284" s="29" t="n">
        <f aca="false">IF(AND(ISNUMBER(Q1284),P1284&gt;0),Q1284/P1284,IF($B1284=$B1283,IF(R1283=0,1,R1283),1))</f>
        <v>1.26315789473684</v>
      </c>
      <c r="S1284" s="30" t="n">
        <f aca="false">IF(AND(ISNUMBER(Q1284),P1284&gt;0),Q1284,P1284*R1284)</f>
        <v>0</v>
      </c>
      <c r="T1284" s="31" t="n">
        <f aca="false">DAY(EOMONTH(C1284,0))</f>
        <v>31</v>
      </c>
    </row>
    <row r="1285" customFormat="false" ht="15" hidden="false" customHeight="false" outlineLevel="0" collapsed="false">
      <c r="A1285" s="26" t="s">
        <v>89</v>
      </c>
      <c r="B1285" s="26" t="s">
        <v>56</v>
      </c>
      <c r="C1285" s="27" t="n">
        <v>39692</v>
      </c>
      <c r="D1285" s="28" t="n">
        <v>302</v>
      </c>
      <c r="E1285" s="28" t="n">
        <v>540</v>
      </c>
      <c r="F1285" s="29" t="n">
        <f aca="false">IF(AND(ISNUMBER(E1285),D1285&gt;0),E1285/D1285,IF($B1285=$B1284,IF(F1284=0,1,F1284),1))</f>
        <v>1.78807947019868</v>
      </c>
      <c r="G1285" s="30" t="n">
        <f aca="false">IF(AND(ISNUMBER(E1285),D1285&gt;0),E1285,D1285*F1285)</f>
        <v>540</v>
      </c>
      <c r="H1285" s="28" t="n">
        <v>7240</v>
      </c>
      <c r="I1285" s="28" t="n">
        <v>9537</v>
      </c>
      <c r="J1285" s="29" t="n">
        <f aca="false">IF(AND(ISNUMBER(I1285),H1285&gt;0),I1285/H1285,IF($B1285=$B1284,IF(J1284=0,1,J1284),1))</f>
        <v>1.31726519337017</v>
      </c>
      <c r="K1285" s="30" t="n">
        <f aca="false">IF(AND(ISNUMBER(I1285),H1285&gt;0),I1285,H1285*J1285)</f>
        <v>9537</v>
      </c>
      <c r="L1285" s="28" t="n">
        <v>69.5</v>
      </c>
      <c r="M1285" s="28" t="n">
        <v>60</v>
      </c>
      <c r="N1285" s="29" t="n">
        <f aca="false">IF(AND(ISNUMBER(M1285),L1285&gt;0),M1285/L1285,IF($B1285=$B1284,IF(N1284=0,1,N1284),1))</f>
        <v>0.863309352517986</v>
      </c>
      <c r="O1285" s="30" t="n">
        <f aca="false">IF(AND(ISNUMBER(M1285),L1285&gt;0),M1285,L1285*N1285)</f>
        <v>60</v>
      </c>
      <c r="P1285" s="28" t="n">
        <v>372</v>
      </c>
      <c r="Q1285" s="28" t="n">
        <v>600</v>
      </c>
      <c r="R1285" s="29" t="n">
        <f aca="false">IF(AND(ISNUMBER(Q1285),P1285&gt;0),Q1285/P1285,IF($B1285=$B1284,IF(R1284=0,1,R1284),1))</f>
        <v>1.61290322580645</v>
      </c>
      <c r="S1285" s="30" t="n">
        <f aca="false">IF(AND(ISNUMBER(Q1285),P1285&gt;0),Q1285,P1285*R1285)</f>
        <v>600</v>
      </c>
      <c r="T1285" s="31" t="n">
        <f aca="false">DAY(EOMONTH(C1285,0))</f>
        <v>30</v>
      </c>
    </row>
    <row r="1286" customFormat="false" ht="15" hidden="false" customHeight="false" outlineLevel="0" collapsed="false">
      <c r="A1286" s="26" t="s">
        <v>89</v>
      </c>
      <c r="B1286" s="26" t="s">
        <v>56</v>
      </c>
      <c r="C1286" s="27" t="n">
        <v>39722</v>
      </c>
      <c r="D1286" s="28" t="n">
        <v>301</v>
      </c>
      <c r="E1286" s="28"/>
      <c r="F1286" s="29" t="n">
        <f aca="false">IF(AND(ISNUMBER(E1286),D1286&gt;0),E1286/D1286,IF($B1286=$B1285,IF(F1285=0,1,F1285),1))</f>
        <v>1.78807947019868</v>
      </c>
      <c r="G1286" s="30" t="n">
        <f aca="false">IF(AND(ISNUMBER(E1286),D1286&gt;0),E1286,D1286*F1286)</f>
        <v>538.211920529801</v>
      </c>
      <c r="H1286" s="28" t="n">
        <v>6409</v>
      </c>
      <c r="I1286" s="28"/>
      <c r="J1286" s="29" t="n">
        <f aca="false">IF(AND(ISNUMBER(I1286),H1286&gt;0),I1286/H1286,IF($B1286=$B1285,IF(J1285=0,1,J1285),1))</f>
        <v>1.31726519337017</v>
      </c>
      <c r="K1286" s="30" t="n">
        <f aca="false">IF(AND(ISNUMBER(I1286),H1286&gt;0),I1286,H1286*J1286)</f>
        <v>8442.35262430939</v>
      </c>
      <c r="L1286" s="28" t="n">
        <v>74.3</v>
      </c>
      <c r="M1286" s="28"/>
      <c r="N1286" s="29" t="n">
        <f aca="false">IF(AND(ISNUMBER(M1286),L1286&gt;0),M1286/L1286,IF($B1286=$B1285,IF(N1285=0,1,N1285),1))</f>
        <v>0.863309352517986</v>
      </c>
      <c r="O1286" s="30" t="n">
        <f aca="false">IF(AND(ISNUMBER(M1286),L1286&gt;0),M1286,L1286*N1286)</f>
        <v>64.1438848920863</v>
      </c>
      <c r="P1286" s="28" t="n">
        <v>375</v>
      </c>
      <c r="Q1286" s="28"/>
      <c r="R1286" s="29" t="n">
        <f aca="false">IF(AND(ISNUMBER(Q1286),P1286&gt;0),Q1286/P1286,IF($B1286=$B1285,IF(R1285=0,1,R1285),1))</f>
        <v>1.61290322580645</v>
      </c>
      <c r="S1286" s="30" t="n">
        <f aca="false">IF(AND(ISNUMBER(Q1286),P1286&gt;0),Q1286,P1286*R1286)</f>
        <v>604.838709677419</v>
      </c>
      <c r="T1286" s="31" t="n">
        <f aca="false">DAY(EOMONTH(C1286,0))</f>
        <v>31</v>
      </c>
    </row>
    <row r="1287" customFormat="false" ht="15" hidden="false" customHeight="false" outlineLevel="0" collapsed="false">
      <c r="A1287" s="26" t="s">
        <v>89</v>
      </c>
      <c r="B1287" s="26" t="s">
        <v>56</v>
      </c>
      <c r="C1287" s="27" t="n">
        <v>39753</v>
      </c>
      <c r="D1287" s="28" t="n">
        <v>283</v>
      </c>
      <c r="E1287" s="28"/>
      <c r="F1287" s="29" t="n">
        <f aca="false">IF(AND(ISNUMBER(E1287),D1287&gt;0),E1287/D1287,IF($B1287=$B1286,IF(F1286=0,1,F1286),1))</f>
        <v>1.78807947019868</v>
      </c>
      <c r="G1287" s="30" t="n">
        <f aca="false">IF(AND(ISNUMBER(E1287),D1287&gt;0),E1287,D1287*F1287)</f>
        <v>506.026490066225</v>
      </c>
      <c r="H1287" s="28" t="n">
        <v>6501</v>
      </c>
      <c r="I1287" s="28"/>
      <c r="J1287" s="29" t="n">
        <f aca="false">IF(AND(ISNUMBER(I1287),H1287&gt;0),I1287/H1287,IF($B1287=$B1286,IF(J1286=0,1,J1286),1))</f>
        <v>1.31726519337017</v>
      </c>
      <c r="K1287" s="30" t="n">
        <f aca="false">IF(AND(ISNUMBER(I1287),H1287&gt;0),I1287,H1287*J1287)</f>
        <v>8563.54102209945</v>
      </c>
      <c r="L1287" s="28" t="n">
        <v>70.9</v>
      </c>
      <c r="M1287" s="28"/>
      <c r="N1287" s="29" t="n">
        <f aca="false">IF(AND(ISNUMBER(M1287),L1287&gt;0),M1287/L1287,IF($B1287=$B1286,IF(N1286=0,1,N1286),1))</f>
        <v>0.863309352517986</v>
      </c>
      <c r="O1287" s="30" t="n">
        <f aca="false">IF(AND(ISNUMBER(M1287),L1287&gt;0),M1287,L1287*N1287)</f>
        <v>61.2086330935252</v>
      </c>
      <c r="P1287" s="28" t="n">
        <v>354</v>
      </c>
      <c r="Q1287" s="28"/>
      <c r="R1287" s="29" t="n">
        <f aca="false">IF(AND(ISNUMBER(Q1287),P1287&gt;0),Q1287/P1287,IF($B1287=$B1286,IF(R1286=0,1,R1286),1))</f>
        <v>1.61290322580645</v>
      </c>
      <c r="S1287" s="30" t="n">
        <f aca="false">IF(AND(ISNUMBER(Q1287),P1287&gt;0),Q1287,P1287*R1287)</f>
        <v>570.967741935484</v>
      </c>
      <c r="T1287" s="31" t="n">
        <f aca="false">DAY(EOMONTH(C1287,0))</f>
        <v>30</v>
      </c>
    </row>
    <row r="1288" customFormat="false" ht="15" hidden="false" customHeight="false" outlineLevel="0" collapsed="false">
      <c r="A1288" s="26" t="s">
        <v>89</v>
      </c>
      <c r="B1288" s="26" t="s">
        <v>56</v>
      </c>
      <c r="C1288" s="27" t="n">
        <v>39783</v>
      </c>
      <c r="D1288" s="28" t="n">
        <v>264</v>
      </c>
      <c r="E1288" s="28"/>
      <c r="F1288" s="29" t="n">
        <f aca="false">IF(AND(ISNUMBER(E1288),D1288&gt;0),E1288/D1288,IF($B1288=$B1287,IF(F1287=0,1,F1287),1))</f>
        <v>1.78807947019868</v>
      </c>
      <c r="G1288" s="30" t="n">
        <f aca="false">IF(AND(ISNUMBER(E1288),D1288&gt;0),E1288,D1288*F1288)</f>
        <v>472.05298013245</v>
      </c>
      <c r="H1288" s="28" t="n">
        <v>5793</v>
      </c>
      <c r="I1288" s="28"/>
      <c r="J1288" s="29" t="n">
        <f aca="false">IF(AND(ISNUMBER(I1288),H1288&gt;0),I1288/H1288,IF($B1288=$B1287,IF(J1287=0,1,J1287),1))</f>
        <v>1.31726519337017</v>
      </c>
      <c r="K1288" s="30" t="n">
        <f aca="false">IF(AND(ISNUMBER(I1288),H1288&gt;0),I1288,H1288*J1288)</f>
        <v>7630.91726519337</v>
      </c>
      <c r="L1288" s="28" t="n">
        <v>45.7</v>
      </c>
      <c r="M1288" s="28"/>
      <c r="N1288" s="29" t="n">
        <f aca="false">IF(AND(ISNUMBER(M1288),L1288&gt;0),M1288/L1288,IF($B1288=$B1287,IF(N1287=0,1,N1287),1))</f>
        <v>0.863309352517986</v>
      </c>
      <c r="O1288" s="30" t="n">
        <f aca="false">IF(AND(ISNUMBER(M1288),L1288&gt;0),M1288,L1288*N1288)</f>
        <v>39.4532374100719</v>
      </c>
      <c r="P1288" s="28" t="n">
        <v>310</v>
      </c>
      <c r="Q1288" s="28"/>
      <c r="R1288" s="29" t="n">
        <f aca="false">IF(AND(ISNUMBER(Q1288),P1288&gt;0),Q1288/P1288,IF($B1288=$B1287,IF(R1287=0,1,R1287),1))</f>
        <v>1.61290322580645</v>
      </c>
      <c r="S1288" s="30" t="n">
        <f aca="false">IF(AND(ISNUMBER(Q1288),P1288&gt;0),Q1288,P1288*R1288)</f>
        <v>500</v>
      </c>
      <c r="T1288" s="31" t="n">
        <f aca="false">DAY(EOMONTH(C1288,0))</f>
        <v>31</v>
      </c>
    </row>
    <row r="1289" customFormat="false" ht="15" hidden="false" customHeight="false" outlineLevel="0" collapsed="false">
      <c r="A1289" s="26" t="s">
        <v>89</v>
      </c>
      <c r="B1289" s="26" t="s">
        <v>56</v>
      </c>
      <c r="C1289" s="27" t="n">
        <v>39814</v>
      </c>
      <c r="D1289" s="28" t="n">
        <v>272</v>
      </c>
      <c r="E1289" s="28"/>
      <c r="F1289" s="29" t="n">
        <f aca="false">IF(AND(ISNUMBER(E1289),D1289&gt;0),E1289/D1289,IF($B1289=$B1288,IF(F1288=0,1,F1288),1))</f>
        <v>1.78807947019868</v>
      </c>
      <c r="G1289" s="30" t="n">
        <f aca="false">IF(AND(ISNUMBER(E1289),D1289&gt;0),E1289,D1289*F1289)</f>
        <v>486.35761589404</v>
      </c>
      <c r="H1289" s="28" t="n">
        <v>6583</v>
      </c>
      <c r="I1289" s="28"/>
      <c r="J1289" s="29" t="n">
        <f aca="false">IF(AND(ISNUMBER(I1289),H1289&gt;0),I1289/H1289,IF($B1289=$B1288,IF(J1288=0,1,J1288),1))</f>
        <v>1.31726519337017</v>
      </c>
      <c r="K1289" s="30" t="n">
        <f aca="false">IF(AND(ISNUMBER(I1289),H1289&gt;0),I1289,H1289*J1289)</f>
        <v>8671.5567679558</v>
      </c>
      <c r="L1289" s="28" t="n">
        <v>72.5</v>
      </c>
      <c r="M1289" s="28"/>
      <c r="N1289" s="29" t="n">
        <f aca="false">IF(AND(ISNUMBER(M1289),L1289&gt;0),M1289/L1289,IF($B1289=$B1288,IF(N1288=0,1,N1288),1))</f>
        <v>0.863309352517986</v>
      </c>
      <c r="O1289" s="30" t="n">
        <f aca="false">IF(AND(ISNUMBER(M1289),L1289&gt;0),M1289,L1289*N1289)</f>
        <v>62.589928057554</v>
      </c>
      <c r="P1289" s="28" t="n">
        <v>345</v>
      </c>
      <c r="Q1289" s="28"/>
      <c r="R1289" s="29" t="n">
        <f aca="false">IF(AND(ISNUMBER(Q1289),P1289&gt;0),Q1289/P1289,IF($B1289=$B1288,IF(R1288=0,1,R1288),1))</f>
        <v>1.61290322580645</v>
      </c>
      <c r="S1289" s="30" t="n">
        <f aca="false">IF(AND(ISNUMBER(Q1289),P1289&gt;0),Q1289,P1289*R1289)</f>
        <v>556.451612903226</v>
      </c>
      <c r="T1289" s="31" t="n">
        <f aca="false">DAY(EOMONTH(C1289,0))</f>
        <v>31</v>
      </c>
    </row>
    <row r="1290" customFormat="false" ht="15" hidden="false" customHeight="false" outlineLevel="0" collapsed="false">
      <c r="A1290" s="26" t="s">
        <v>89</v>
      </c>
      <c r="B1290" s="26" t="s">
        <v>56</v>
      </c>
      <c r="C1290" s="27" t="n">
        <v>39845</v>
      </c>
      <c r="D1290" s="28" t="n">
        <v>399</v>
      </c>
      <c r="E1290" s="28" t="n">
        <v>551</v>
      </c>
      <c r="F1290" s="29" t="n">
        <f aca="false">IF(AND(ISNUMBER(E1290),D1290&gt;0),E1290/D1290,IF($B1290=$B1289,IF(F1289=0,1,F1289),1))</f>
        <v>1.38095238095238</v>
      </c>
      <c r="G1290" s="30" t="n">
        <f aca="false">IF(AND(ISNUMBER(E1290),D1290&gt;0),E1290,D1290*F1290)</f>
        <v>551</v>
      </c>
      <c r="H1290" s="28" t="n">
        <v>6644</v>
      </c>
      <c r="I1290" s="28" t="n">
        <v>10249</v>
      </c>
      <c r="J1290" s="29" t="n">
        <f aca="false">IF(AND(ISNUMBER(I1290),H1290&gt;0),I1290/H1290,IF($B1290=$B1289,IF(J1289=0,1,J1289),1))</f>
        <v>1.54259482239615</v>
      </c>
      <c r="K1290" s="30" t="n">
        <f aca="false">IF(AND(ISNUMBER(I1290),H1290&gt;0),I1290,H1290*J1290)</f>
        <v>10249</v>
      </c>
      <c r="L1290" s="28" t="n">
        <v>177</v>
      </c>
      <c r="M1290" s="28" t="n">
        <v>97</v>
      </c>
      <c r="N1290" s="29" t="n">
        <f aca="false">IF(AND(ISNUMBER(M1290),L1290&gt;0),M1290/L1290,IF($B1290=$B1289,IF(N1289=0,1,N1289),1))</f>
        <v>0.548022598870056</v>
      </c>
      <c r="O1290" s="30" t="n">
        <f aca="false">IF(AND(ISNUMBER(M1290),L1290&gt;0),M1290,L1290*N1290)</f>
        <v>97</v>
      </c>
      <c r="P1290" s="28" t="n">
        <v>576</v>
      </c>
      <c r="Q1290" s="28" t="n">
        <v>648</v>
      </c>
      <c r="R1290" s="29" t="n">
        <f aca="false">IF(AND(ISNUMBER(Q1290),P1290&gt;0),Q1290/P1290,IF($B1290=$B1289,IF(R1289=0,1,R1289),1))</f>
        <v>1.125</v>
      </c>
      <c r="S1290" s="30" t="n">
        <f aca="false">IF(AND(ISNUMBER(Q1290),P1290&gt;0),Q1290,P1290*R1290)</f>
        <v>648</v>
      </c>
      <c r="T1290" s="31" t="n">
        <f aca="false">DAY(EOMONTH(C1290,0))</f>
        <v>28</v>
      </c>
    </row>
    <row r="1291" customFormat="false" ht="15" hidden="false" customHeight="false" outlineLevel="0" collapsed="false">
      <c r="A1291" s="26" t="s">
        <v>89</v>
      </c>
      <c r="B1291" s="26" t="s">
        <v>56</v>
      </c>
      <c r="C1291" s="27" t="n">
        <v>39873</v>
      </c>
      <c r="D1291" s="28" t="n">
        <v>350</v>
      </c>
      <c r="E1291" s="28" t="n">
        <v>490</v>
      </c>
      <c r="F1291" s="29" t="n">
        <f aca="false">IF(AND(ISNUMBER(E1291),D1291&gt;0),E1291/D1291,IF($B1291=$B1290,IF(F1290=0,1,F1290),1))</f>
        <v>1.4</v>
      </c>
      <c r="G1291" s="30" t="n">
        <f aca="false">IF(AND(ISNUMBER(E1291),D1291&gt;0),E1291,D1291*F1291)</f>
        <v>490</v>
      </c>
      <c r="H1291" s="28" t="n">
        <v>4709</v>
      </c>
      <c r="I1291" s="28" t="n">
        <v>9238</v>
      </c>
      <c r="J1291" s="29" t="n">
        <f aca="false">IF(AND(ISNUMBER(I1291),H1291&gt;0),I1291/H1291,IF($B1291=$B1290,IF(J1290=0,1,J1290),1))</f>
        <v>1.96177532384795</v>
      </c>
      <c r="K1291" s="30" t="n">
        <f aca="false">IF(AND(ISNUMBER(I1291),H1291&gt;0),I1291,H1291*J1291)</f>
        <v>9238</v>
      </c>
      <c r="L1291" s="28" t="n">
        <v>98.5</v>
      </c>
      <c r="M1291" s="28" t="n">
        <v>86</v>
      </c>
      <c r="N1291" s="29" t="n">
        <f aca="false">IF(AND(ISNUMBER(M1291),L1291&gt;0),M1291/L1291,IF($B1291=$B1290,IF(N1290=0,1,N1290),1))</f>
        <v>0.873096446700508</v>
      </c>
      <c r="O1291" s="30" t="n">
        <f aca="false">IF(AND(ISNUMBER(M1291),L1291&gt;0),M1291,L1291*N1291)</f>
        <v>86</v>
      </c>
      <c r="P1291" s="28" t="n">
        <v>449</v>
      </c>
      <c r="Q1291" s="28" t="n">
        <v>576</v>
      </c>
      <c r="R1291" s="29" t="n">
        <f aca="false">IF(AND(ISNUMBER(Q1291),P1291&gt;0),Q1291/P1291,IF($B1291=$B1290,IF(R1290=0,1,R1290),1))</f>
        <v>1.28285077951002</v>
      </c>
      <c r="S1291" s="30" t="n">
        <f aca="false">IF(AND(ISNUMBER(Q1291),P1291&gt;0),Q1291,P1291*R1291)</f>
        <v>576</v>
      </c>
      <c r="T1291" s="31" t="n">
        <f aca="false">DAY(EOMONTH(C1291,0))</f>
        <v>31</v>
      </c>
    </row>
    <row r="1292" customFormat="false" ht="15" hidden="false" customHeight="false" outlineLevel="0" collapsed="false">
      <c r="A1292" s="26" t="s">
        <v>89</v>
      </c>
      <c r="B1292" s="26" t="s">
        <v>56</v>
      </c>
      <c r="C1292" s="27" t="n">
        <v>39904</v>
      </c>
      <c r="D1292" s="28" t="n">
        <v>336</v>
      </c>
      <c r="E1292" s="28" t="n">
        <v>561</v>
      </c>
      <c r="F1292" s="29" t="n">
        <f aca="false">IF(AND(ISNUMBER(E1292),D1292&gt;0),E1292/D1292,IF($B1292=$B1291,IF(F1291=0,1,F1291),1))</f>
        <v>1.66964285714286</v>
      </c>
      <c r="G1292" s="30" t="n">
        <f aca="false">IF(AND(ISNUMBER(E1292),D1292&gt;0),E1292,D1292*F1292)</f>
        <v>561</v>
      </c>
      <c r="H1292" s="28" t="n">
        <v>5688</v>
      </c>
      <c r="I1292" s="28" t="n">
        <v>9945</v>
      </c>
      <c r="J1292" s="29" t="n">
        <f aca="false">IF(AND(ISNUMBER(I1292),H1292&gt;0),I1292/H1292,IF($B1292=$B1291,IF(J1291=0,1,J1291),1))</f>
        <v>1.74841772151899</v>
      </c>
      <c r="K1292" s="30" t="n">
        <f aca="false">IF(AND(ISNUMBER(I1292),H1292&gt;0),I1292,H1292*J1292)</f>
        <v>9945</v>
      </c>
      <c r="L1292" s="28" t="n">
        <v>94.7</v>
      </c>
      <c r="M1292" s="28" t="n">
        <v>99</v>
      </c>
      <c r="N1292" s="29" t="n">
        <f aca="false">IF(AND(ISNUMBER(M1292),L1292&gt;0),M1292/L1292,IF($B1292=$B1291,IF(N1291=0,1,N1291),1))</f>
        <v>1.0454065469905</v>
      </c>
      <c r="O1292" s="30" t="n">
        <f aca="false">IF(AND(ISNUMBER(M1292),L1292&gt;0),M1292,L1292*N1292)</f>
        <v>99</v>
      </c>
      <c r="P1292" s="28" t="n">
        <v>431</v>
      </c>
      <c r="Q1292" s="28" t="n">
        <v>660</v>
      </c>
      <c r="R1292" s="29" t="n">
        <f aca="false">IF(AND(ISNUMBER(Q1292),P1292&gt;0),Q1292/P1292,IF($B1292=$B1291,IF(R1291=0,1,R1291),1))</f>
        <v>1.53132250580046</v>
      </c>
      <c r="S1292" s="30" t="n">
        <f aca="false">IF(AND(ISNUMBER(Q1292),P1292&gt;0),Q1292,P1292*R1292)</f>
        <v>660</v>
      </c>
      <c r="T1292" s="31" t="n">
        <f aca="false">DAY(EOMONTH(C1292,0))</f>
        <v>30</v>
      </c>
    </row>
    <row r="1293" customFormat="false" ht="15" hidden="false" customHeight="false" outlineLevel="0" collapsed="false">
      <c r="A1293" s="26" t="s">
        <v>89</v>
      </c>
      <c r="B1293" s="26" t="s">
        <v>56</v>
      </c>
      <c r="C1293" s="27" t="n">
        <v>39934</v>
      </c>
      <c r="D1293" s="28" t="n">
        <v>321</v>
      </c>
      <c r="E1293" s="28" t="n">
        <v>520</v>
      </c>
      <c r="F1293" s="29" t="n">
        <f aca="false">IF(AND(ISNUMBER(E1293),D1293&gt;0),E1293/D1293,IF($B1293=$B1292,IF(F1292=0,1,F1292),1))</f>
        <v>1.61993769470405</v>
      </c>
      <c r="G1293" s="30" t="n">
        <f aca="false">IF(AND(ISNUMBER(E1293),D1293&gt;0),E1293,D1293*F1293)</f>
        <v>520</v>
      </c>
      <c r="H1293" s="28" t="n">
        <v>3605</v>
      </c>
      <c r="I1293" s="28" t="n">
        <v>8725</v>
      </c>
      <c r="J1293" s="29" t="n">
        <f aca="false">IF(AND(ISNUMBER(I1293),H1293&gt;0),I1293/H1293,IF($B1293=$B1292,IF(J1292=0,1,J1292),1))</f>
        <v>2.42024965325936</v>
      </c>
      <c r="K1293" s="30" t="n">
        <f aca="false">IF(AND(ISNUMBER(I1293),H1293&gt;0),I1293,H1293*J1293)</f>
        <v>8725</v>
      </c>
      <c r="L1293" s="28" t="n">
        <v>106</v>
      </c>
      <c r="M1293" s="28" t="n">
        <v>92</v>
      </c>
      <c r="N1293" s="29" t="n">
        <f aca="false">IF(AND(ISNUMBER(M1293),L1293&gt;0),M1293/L1293,IF($B1293=$B1292,IF(N1292=0,1,N1292),1))</f>
        <v>0.867924528301887</v>
      </c>
      <c r="O1293" s="30" t="n">
        <f aca="false">IF(AND(ISNUMBER(M1293),L1293&gt;0),M1293,L1293*N1293)</f>
        <v>92</v>
      </c>
      <c r="P1293" s="28" t="n">
        <v>427</v>
      </c>
      <c r="Q1293" s="28" t="n">
        <v>612</v>
      </c>
      <c r="R1293" s="29" t="n">
        <f aca="false">IF(AND(ISNUMBER(Q1293),P1293&gt;0),Q1293/P1293,IF($B1293=$B1292,IF(R1292=0,1,R1292),1))</f>
        <v>1.43325526932084</v>
      </c>
      <c r="S1293" s="30" t="n">
        <f aca="false">IF(AND(ISNUMBER(Q1293),P1293&gt;0),Q1293,P1293*R1293)</f>
        <v>612</v>
      </c>
      <c r="T1293" s="31" t="n">
        <f aca="false">DAY(EOMONTH(C1293,0))</f>
        <v>31</v>
      </c>
    </row>
    <row r="1294" customFormat="false" ht="15" hidden="false" customHeight="false" outlineLevel="0" collapsed="false">
      <c r="A1294" s="26" t="s">
        <v>89</v>
      </c>
      <c r="B1294" s="26" t="s">
        <v>56</v>
      </c>
      <c r="C1294" s="27" t="n">
        <v>39965</v>
      </c>
      <c r="D1294" s="28" t="n">
        <v>369</v>
      </c>
      <c r="E1294" s="28" t="n">
        <v>567</v>
      </c>
      <c r="F1294" s="29" t="n">
        <f aca="false">IF(AND(ISNUMBER(E1294),D1294&gt;0),E1294/D1294,IF($B1294=$B1293,IF(F1293=0,1,F1293),1))</f>
        <v>1.53658536585366</v>
      </c>
      <c r="G1294" s="30" t="n">
        <f aca="false">IF(AND(ISNUMBER(E1294),D1294&gt;0),E1294,D1294*F1294)</f>
        <v>567</v>
      </c>
      <c r="H1294" s="28" t="n">
        <v>4740</v>
      </c>
      <c r="I1294" s="28" t="n">
        <v>10066</v>
      </c>
      <c r="J1294" s="29" t="n">
        <f aca="false">IF(AND(ISNUMBER(I1294),H1294&gt;0),I1294/H1294,IF($B1294=$B1293,IF(J1293=0,1,J1293),1))</f>
        <v>2.12362869198312</v>
      </c>
      <c r="K1294" s="30" t="n">
        <f aca="false">IF(AND(ISNUMBER(I1294),H1294&gt;0),I1294,H1294*J1294)</f>
        <v>10066</v>
      </c>
      <c r="L1294" s="28" t="n">
        <v>210</v>
      </c>
      <c r="M1294" s="28" t="n">
        <v>189</v>
      </c>
      <c r="N1294" s="29" t="n">
        <f aca="false">IF(AND(ISNUMBER(M1294),L1294&gt;0),M1294/L1294,IF($B1294=$B1293,IF(N1293=0,1,N1293),1))</f>
        <v>0.9</v>
      </c>
      <c r="O1294" s="30" t="n">
        <f aca="false">IF(AND(ISNUMBER(M1294),L1294&gt;0),M1294,L1294*N1294)</f>
        <v>189</v>
      </c>
      <c r="P1294" s="28" t="n">
        <v>580</v>
      </c>
      <c r="Q1294" s="28" t="n">
        <v>756</v>
      </c>
      <c r="R1294" s="29" t="n">
        <f aca="false">IF(AND(ISNUMBER(Q1294),P1294&gt;0),Q1294/P1294,IF($B1294=$B1293,IF(R1293=0,1,R1293),1))</f>
        <v>1.30344827586207</v>
      </c>
      <c r="S1294" s="30" t="n">
        <f aca="false">IF(AND(ISNUMBER(Q1294),P1294&gt;0),Q1294,P1294*R1294)</f>
        <v>756</v>
      </c>
      <c r="T1294" s="31" t="n">
        <f aca="false">DAY(EOMONTH(C1294,0))</f>
        <v>30</v>
      </c>
    </row>
    <row r="1295" customFormat="false" ht="15" hidden="false" customHeight="false" outlineLevel="0" collapsed="false">
      <c r="A1295" s="26" t="s">
        <v>89</v>
      </c>
      <c r="B1295" s="26" t="s">
        <v>56</v>
      </c>
      <c r="C1295" s="27" t="n">
        <v>39995</v>
      </c>
      <c r="D1295" s="28" t="n">
        <v>373</v>
      </c>
      <c r="E1295" s="28"/>
      <c r="F1295" s="29" t="n">
        <f aca="false">IF(AND(ISNUMBER(E1295),D1295&gt;0),E1295/D1295,IF($B1295=$B1294,IF(F1294=0,1,F1294),1))</f>
        <v>1.53658536585366</v>
      </c>
      <c r="G1295" s="30" t="n">
        <f aca="false">IF(AND(ISNUMBER(E1295),D1295&gt;0),E1295,D1295*F1295)</f>
        <v>573.146341463415</v>
      </c>
      <c r="H1295" s="28" t="n">
        <v>5420</v>
      </c>
      <c r="I1295" s="28"/>
      <c r="J1295" s="29" t="n">
        <f aca="false">IF(AND(ISNUMBER(I1295),H1295&gt;0),I1295/H1295,IF($B1295=$B1294,IF(J1294=0,1,J1294),1))</f>
        <v>2.12362869198312</v>
      </c>
      <c r="K1295" s="30" t="n">
        <f aca="false">IF(AND(ISNUMBER(I1295),H1295&gt;0),I1295,H1295*J1295)</f>
        <v>11510.0675105485</v>
      </c>
      <c r="L1295" s="28" t="n">
        <v>227</v>
      </c>
      <c r="M1295" s="28"/>
      <c r="N1295" s="29" t="n">
        <f aca="false">IF(AND(ISNUMBER(M1295),L1295&gt;0),M1295/L1295,IF($B1295=$B1294,IF(N1294=0,1,N1294),1))</f>
        <v>0.9</v>
      </c>
      <c r="O1295" s="30" t="n">
        <f aca="false">IF(AND(ISNUMBER(M1295),L1295&gt;0),M1295,L1295*N1295)</f>
        <v>204.3</v>
      </c>
      <c r="P1295" s="28" t="n">
        <v>600</v>
      </c>
      <c r="Q1295" s="28"/>
      <c r="R1295" s="29" t="n">
        <f aca="false">IF(AND(ISNUMBER(Q1295),P1295&gt;0),Q1295/P1295,IF($B1295=$B1294,IF(R1294=0,1,R1294),1))</f>
        <v>1.30344827586207</v>
      </c>
      <c r="S1295" s="30" t="n">
        <f aca="false">IF(AND(ISNUMBER(Q1295),P1295&gt;0),Q1295,P1295*R1295)</f>
        <v>782.068965517241</v>
      </c>
      <c r="T1295" s="31" t="n">
        <f aca="false">DAY(EOMONTH(C1295,0))</f>
        <v>31</v>
      </c>
    </row>
    <row r="1296" customFormat="false" ht="15" hidden="false" customHeight="false" outlineLevel="0" collapsed="false">
      <c r="A1296" s="26" t="s">
        <v>89</v>
      </c>
      <c r="B1296" s="26" t="s">
        <v>56</v>
      </c>
      <c r="C1296" s="27" t="n">
        <v>40026</v>
      </c>
      <c r="D1296" s="28" t="n">
        <v>418</v>
      </c>
      <c r="E1296" s="28"/>
      <c r="F1296" s="29" t="n">
        <f aca="false">IF(AND(ISNUMBER(E1296),D1296&gt;0),E1296/D1296,IF($B1296=$B1295,IF(F1295=0,1,F1295),1))</f>
        <v>1.53658536585366</v>
      </c>
      <c r="G1296" s="30" t="n">
        <f aca="false">IF(AND(ISNUMBER(E1296),D1296&gt;0),E1296,D1296*F1296)</f>
        <v>642.292682926829</v>
      </c>
      <c r="H1296" s="28" t="n">
        <v>0</v>
      </c>
      <c r="I1296" s="28"/>
      <c r="J1296" s="29" t="n">
        <f aca="false">IF(AND(ISNUMBER(I1296),H1296&gt;0),I1296/H1296,IF($B1296=$B1295,IF(J1295=0,1,J1295),1))</f>
        <v>2.12362869198312</v>
      </c>
      <c r="K1296" s="30" t="n">
        <f aca="false">IF(AND(ISNUMBER(I1296),H1296&gt;0),I1296,H1296*J1296)</f>
        <v>0</v>
      </c>
      <c r="L1296" s="28" t="n">
        <v>212</v>
      </c>
      <c r="M1296" s="28"/>
      <c r="N1296" s="29" t="n">
        <f aca="false">IF(AND(ISNUMBER(M1296),L1296&gt;0),M1296/L1296,IF($B1296=$B1295,IF(N1295=0,1,N1295),1))</f>
        <v>0.9</v>
      </c>
      <c r="O1296" s="30" t="n">
        <f aca="false">IF(AND(ISNUMBER(M1296),L1296&gt;0),M1296,L1296*N1296)</f>
        <v>190.8</v>
      </c>
      <c r="P1296" s="28" t="n">
        <v>630</v>
      </c>
      <c r="Q1296" s="28"/>
      <c r="R1296" s="29" t="n">
        <f aca="false">IF(AND(ISNUMBER(Q1296),P1296&gt;0),Q1296/P1296,IF($B1296=$B1295,IF(R1295=0,1,R1295),1))</f>
        <v>1.30344827586207</v>
      </c>
      <c r="S1296" s="30" t="n">
        <f aca="false">IF(AND(ISNUMBER(Q1296),P1296&gt;0),Q1296,P1296*R1296)</f>
        <v>821.172413793103</v>
      </c>
      <c r="T1296" s="31" t="n">
        <f aca="false">DAY(EOMONTH(C1296,0))</f>
        <v>31</v>
      </c>
    </row>
    <row r="1297" customFormat="false" ht="15" hidden="false" customHeight="false" outlineLevel="0" collapsed="false">
      <c r="A1297" s="26" t="s">
        <v>89</v>
      </c>
      <c r="B1297" s="26" t="s">
        <v>56</v>
      </c>
      <c r="C1297" s="27" t="n">
        <v>40057</v>
      </c>
      <c r="D1297" s="28" t="n">
        <v>348</v>
      </c>
      <c r="E1297" s="28"/>
      <c r="F1297" s="29" t="n">
        <f aca="false">IF(AND(ISNUMBER(E1297),D1297&gt;0),E1297/D1297,IF($B1297=$B1296,IF(F1296=0,1,F1296),1))</f>
        <v>1.53658536585366</v>
      </c>
      <c r="G1297" s="30" t="n">
        <f aca="false">IF(AND(ISNUMBER(E1297),D1297&gt;0),E1297,D1297*F1297)</f>
        <v>534.731707317073</v>
      </c>
      <c r="H1297" s="28" t="n">
        <v>0</v>
      </c>
      <c r="I1297" s="28"/>
      <c r="J1297" s="29" t="n">
        <f aca="false">IF(AND(ISNUMBER(I1297),H1297&gt;0),I1297/H1297,IF($B1297=$B1296,IF(J1296=0,1,J1296),1))</f>
        <v>2.12362869198312</v>
      </c>
      <c r="K1297" s="30" t="n">
        <f aca="false">IF(AND(ISNUMBER(I1297),H1297&gt;0),I1297,H1297*J1297)</f>
        <v>0</v>
      </c>
      <c r="L1297" s="28" t="n">
        <v>247</v>
      </c>
      <c r="M1297" s="28"/>
      <c r="N1297" s="29" t="n">
        <f aca="false">IF(AND(ISNUMBER(M1297),L1297&gt;0),M1297/L1297,IF($B1297=$B1296,IF(N1296=0,1,N1296),1))</f>
        <v>0.9</v>
      </c>
      <c r="O1297" s="30" t="n">
        <f aca="false">IF(AND(ISNUMBER(M1297),L1297&gt;0),M1297,L1297*N1297)</f>
        <v>222.3</v>
      </c>
      <c r="P1297" s="28" t="n">
        <v>596</v>
      </c>
      <c r="Q1297" s="28"/>
      <c r="R1297" s="29" t="n">
        <f aca="false">IF(AND(ISNUMBER(Q1297),P1297&gt;0),Q1297/P1297,IF($B1297=$B1296,IF(R1296=0,1,R1296),1))</f>
        <v>1.30344827586207</v>
      </c>
      <c r="S1297" s="30" t="n">
        <f aca="false">IF(AND(ISNUMBER(Q1297),P1297&gt;0),Q1297,P1297*R1297)</f>
        <v>776.855172413793</v>
      </c>
      <c r="T1297" s="31" t="n">
        <f aca="false">DAY(EOMONTH(C1297,0))</f>
        <v>30</v>
      </c>
    </row>
    <row r="1298" customFormat="false" ht="15" hidden="false" customHeight="false" outlineLevel="0" collapsed="false">
      <c r="A1298" s="26" t="s">
        <v>89</v>
      </c>
      <c r="B1298" s="26" t="s">
        <v>56</v>
      </c>
      <c r="C1298" s="27" t="n">
        <v>40087</v>
      </c>
      <c r="D1298" s="28" t="n">
        <v>320</v>
      </c>
      <c r="E1298" s="28"/>
      <c r="F1298" s="29" t="n">
        <f aca="false">IF(AND(ISNUMBER(E1298),D1298&gt;0),E1298/D1298,IF($B1298=$B1297,IF(F1297=0,1,F1297),1))</f>
        <v>1.53658536585366</v>
      </c>
      <c r="G1298" s="30" t="n">
        <f aca="false">IF(AND(ISNUMBER(E1298),D1298&gt;0),E1298,D1298*F1298)</f>
        <v>491.707317073171</v>
      </c>
      <c r="H1298" s="28" t="n">
        <v>0</v>
      </c>
      <c r="I1298" s="28"/>
      <c r="J1298" s="29" t="n">
        <f aca="false">IF(AND(ISNUMBER(I1298),H1298&gt;0),I1298/H1298,IF($B1298=$B1297,IF(J1297=0,1,J1297),1))</f>
        <v>2.12362869198312</v>
      </c>
      <c r="K1298" s="30" t="n">
        <f aca="false">IF(AND(ISNUMBER(I1298),H1298&gt;0),I1298,H1298*J1298)</f>
        <v>0</v>
      </c>
      <c r="L1298" s="28" t="n">
        <v>274</v>
      </c>
      <c r="M1298" s="28"/>
      <c r="N1298" s="29" t="n">
        <f aca="false">IF(AND(ISNUMBER(M1298),L1298&gt;0),M1298/L1298,IF($B1298=$B1297,IF(N1297=0,1,N1297),1))</f>
        <v>0.9</v>
      </c>
      <c r="O1298" s="30" t="n">
        <f aca="false">IF(AND(ISNUMBER(M1298),L1298&gt;0),M1298,L1298*N1298)</f>
        <v>246.6</v>
      </c>
      <c r="P1298" s="28" t="n">
        <v>593</v>
      </c>
      <c r="Q1298" s="28"/>
      <c r="R1298" s="29" t="n">
        <f aca="false">IF(AND(ISNUMBER(Q1298),P1298&gt;0),Q1298/P1298,IF($B1298=$B1297,IF(R1297=0,1,R1297),1))</f>
        <v>1.30344827586207</v>
      </c>
      <c r="S1298" s="30" t="n">
        <f aca="false">IF(AND(ISNUMBER(Q1298),P1298&gt;0),Q1298,P1298*R1298)</f>
        <v>772.944827586207</v>
      </c>
      <c r="T1298" s="31" t="n">
        <f aca="false">DAY(EOMONTH(C1298,0))</f>
        <v>31</v>
      </c>
    </row>
    <row r="1299" customFormat="false" ht="15" hidden="false" customHeight="false" outlineLevel="0" collapsed="false">
      <c r="A1299" s="26" t="s">
        <v>89</v>
      </c>
      <c r="B1299" s="26" t="s">
        <v>56</v>
      </c>
      <c r="C1299" s="27" t="n">
        <v>40118</v>
      </c>
      <c r="D1299" s="28" t="n">
        <v>297</v>
      </c>
      <c r="E1299" s="28"/>
      <c r="F1299" s="29" t="n">
        <f aca="false">IF(AND(ISNUMBER(E1299),D1299&gt;0),E1299/D1299,IF($B1299=$B1298,IF(F1298=0,1,F1298),1))</f>
        <v>1.53658536585366</v>
      </c>
      <c r="G1299" s="30" t="n">
        <f aca="false">IF(AND(ISNUMBER(E1299),D1299&gt;0),E1299,D1299*F1299)</f>
        <v>456.365853658537</v>
      </c>
      <c r="H1299" s="28" t="n">
        <v>0</v>
      </c>
      <c r="I1299" s="28"/>
      <c r="J1299" s="29" t="n">
        <f aca="false">IF(AND(ISNUMBER(I1299),H1299&gt;0),I1299/H1299,IF($B1299=$B1298,IF(J1298=0,1,J1298),1))</f>
        <v>2.12362869198312</v>
      </c>
      <c r="K1299" s="30" t="n">
        <f aca="false">IF(AND(ISNUMBER(I1299),H1299&gt;0),I1299,H1299*J1299)</f>
        <v>0</v>
      </c>
      <c r="L1299" s="28" t="n">
        <v>283</v>
      </c>
      <c r="M1299" s="28"/>
      <c r="N1299" s="29" t="n">
        <f aca="false">IF(AND(ISNUMBER(M1299),L1299&gt;0),M1299/L1299,IF($B1299=$B1298,IF(N1298=0,1,N1298),1))</f>
        <v>0.9</v>
      </c>
      <c r="O1299" s="30" t="n">
        <f aca="false">IF(AND(ISNUMBER(M1299),L1299&gt;0),M1299,L1299*N1299)</f>
        <v>254.7</v>
      </c>
      <c r="P1299" s="28" t="n">
        <v>581</v>
      </c>
      <c r="Q1299" s="28"/>
      <c r="R1299" s="29" t="n">
        <f aca="false">IF(AND(ISNUMBER(Q1299),P1299&gt;0),Q1299/P1299,IF($B1299=$B1298,IF(R1298=0,1,R1298),1))</f>
        <v>1.30344827586207</v>
      </c>
      <c r="S1299" s="30" t="n">
        <f aca="false">IF(AND(ISNUMBER(Q1299),P1299&gt;0),Q1299,P1299*R1299)</f>
        <v>757.303448275862</v>
      </c>
      <c r="T1299" s="31" t="n">
        <f aca="false">DAY(EOMONTH(C1299,0))</f>
        <v>30</v>
      </c>
    </row>
    <row r="1300" customFormat="false" ht="15" hidden="false" customHeight="false" outlineLevel="0" collapsed="false">
      <c r="A1300" s="26" t="s">
        <v>89</v>
      </c>
      <c r="B1300" s="26" t="s">
        <v>56</v>
      </c>
      <c r="C1300" s="27" t="n">
        <v>40148</v>
      </c>
      <c r="D1300" s="28" t="n">
        <v>362</v>
      </c>
      <c r="E1300" s="28" t="n">
        <v>575</v>
      </c>
      <c r="F1300" s="29" t="n">
        <f aca="false">IF(AND(ISNUMBER(E1300),D1300&gt;0),E1300/D1300,IF($B1300=$B1299,IF(F1299=0,1,F1299),1))</f>
        <v>1.58839779005525</v>
      </c>
      <c r="G1300" s="30" t="n">
        <f aca="false">IF(AND(ISNUMBER(E1300),D1300&gt;0),E1300,D1300*F1300)</f>
        <v>575</v>
      </c>
      <c r="H1300" s="28" t="n">
        <v>0</v>
      </c>
      <c r="I1300" s="28" t="n">
        <v>9587</v>
      </c>
      <c r="J1300" s="29" t="n">
        <f aca="false">IF(AND(ISNUMBER(I1300),H1300&gt;0),I1300/H1300,IF($B1300=$B1299,IF(J1299=0,1,J1299),1))</f>
        <v>2.12362869198312</v>
      </c>
      <c r="K1300" s="30" t="n">
        <f aca="false">IF(AND(ISNUMBER(I1300),H1300&gt;0),I1300,H1300*J1300)</f>
        <v>0</v>
      </c>
      <c r="L1300" s="28" t="n">
        <v>333</v>
      </c>
      <c r="M1300" s="28" t="n">
        <v>235</v>
      </c>
      <c r="N1300" s="29" t="n">
        <f aca="false">IF(AND(ISNUMBER(M1300),L1300&gt;0),M1300/L1300,IF($B1300=$B1299,IF(N1299=0,1,N1299),1))</f>
        <v>0.705705705705706</v>
      </c>
      <c r="O1300" s="30" t="n">
        <f aca="false">IF(AND(ISNUMBER(M1300),L1300&gt;0),M1300,L1300*N1300)</f>
        <v>235</v>
      </c>
      <c r="P1300" s="28" t="n">
        <v>695</v>
      </c>
      <c r="Q1300" s="28" t="n">
        <v>810</v>
      </c>
      <c r="R1300" s="29" t="n">
        <f aca="false">IF(AND(ISNUMBER(Q1300),P1300&gt;0),Q1300/P1300,IF($B1300=$B1299,IF(R1299=0,1,R1299),1))</f>
        <v>1.16546762589928</v>
      </c>
      <c r="S1300" s="30" t="n">
        <f aca="false">IF(AND(ISNUMBER(Q1300),P1300&gt;0),Q1300,P1300*R1300)</f>
        <v>810</v>
      </c>
      <c r="T1300" s="31" t="n">
        <f aca="false">DAY(EOMONTH(C1300,0))</f>
        <v>31</v>
      </c>
    </row>
    <row r="1301" customFormat="false" ht="15" hidden="false" customHeight="false" outlineLevel="0" collapsed="false">
      <c r="A1301" s="26" t="s">
        <v>89</v>
      </c>
      <c r="B1301" s="26" t="s">
        <v>56</v>
      </c>
      <c r="C1301" s="27" t="n">
        <v>40179</v>
      </c>
      <c r="D1301" s="28" t="n">
        <v>360</v>
      </c>
      <c r="E1301" s="28"/>
      <c r="F1301" s="29" t="n">
        <f aca="false">IF(AND(ISNUMBER(E1301),D1301&gt;0),E1301/D1301,IF($B1301=$B1300,IF(F1300=0,1,F1300),1))</f>
        <v>1.58839779005525</v>
      </c>
      <c r="G1301" s="30" t="n">
        <f aca="false">IF(AND(ISNUMBER(E1301),D1301&gt;0),E1301,D1301*F1301)</f>
        <v>571.82320441989</v>
      </c>
      <c r="H1301" s="28" t="n">
        <v>0</v>
      </c>
      <c r="I1301" s="28"/>
      <c r="J1301" s="29" t="n">
        <f aca="false">IF(AND(ISNUMBER(I1301),H1301&gt;0),I1301/H1301,IF($B1301=$B1300,IF(J1300=0,1,J1300),1))</f>
        <v>2.12362869198312</v>
      </c>
      <c r="K1301" s="30" t="n">
        <f aca="false">IF(AND(ISNUMBER(I1301),H1301&gt;0),I1301,H1301*J1301)</f>
        <v>0</v>
      </c>
      <c r="L1301" s="28" t="n">
        <v>336</v>
      </c>
      <c r="M1301" s="28"/>
      <c r="N1301" s="29" t="n">
        <f aca="false">IF(AND(ISNUMBER(M1301),L1301&gt;0),M1301/L1301,IF($B1301=$B1300,IF(N1300=0,1,N1300),1))</f>
        <v>0.705705705705706</v>
      </c>
      <c r="O1301" s="30" t="n">
        <f aca="false">IF(AND(ISNUMBER(M1301),L1301&gt;0),M1301,L1301*N1301)</f>
        <v>237.117117117117</v>
      </c>
      <c r="P1301" s="28" t="n">
        <v>696</v>
      </c>
      <c r="Q1301" s="28"/>
      <c r="R1301" s="29" t="n">
        <f aca="false">IF(AND(ISNUMBER(Q1301),P1301&gt;0),Q1301/P1301,IF($B1301=$B1300,IF(R1300=0,1,R1300),1))</f>
        <v>1.16546762589928</v>
      </c>
      <c r="S1301" s="30" t="n">
        <f aca="false">IF(AND(ISNUMBER(Q1301),P1301&gt;0),Q1301,P1301*R1301)</f>
        <v>811.165467625899</v>
      </c>
      <c r="T1301" s="31" t="n">
        <f aca="false">DAY(EOMONTH(C1301,0))</f>
        <v>31</v>
      </c>
    </row>
    <row r="1302" customFormat="false" ht="15" hidden="false" customHeight="false" outlineLevel="0" collapsed="false">
      <c r="A1302" s="26" t="s">
        <v>89</v>
      </c>
      <c r="B1302" s="26" t="s">
        <v>56</v>
      </c>
      <c r="C1302" s="27" t="n">
        <v>40210</v>
      </c>
      <c r="D1302" s="28" t="n">
        <v>180</v>
      </c>
      <c r="E1302" s="28" t="n">
        <v>341</v>
      </c>
      <c r="F1302" s="29" t="n">
        <f aca="false">IF(AND(ISNUMBER(E1302),D1302&gt;0),E1302/D1302,IF($B1302=$B1301,IF(F1301=0,1,F1301),1))</f>
        <v>1.89444444444444</v>
      </c>
      <c r="G1302" s="30" t="n">
        <f aca="false">IF(AND(ISNUMBER(E1302),D1302&gt;0),E1302,D1302*F1302)</f>
        <v>341</v>
      </c>
      <c r="H1302" s="28" t="n">
        <v>0</v>
      </c>
      <c r="I1302" s="28" t="n">
        <v>9625</v>
      </c>
      <c r="J1302" s="29" t="n">
        <f aca="false">IF(AND(ISNUMBER(I1302),H1302&gt;0),I1302/H1302,IF($B1302=$B1301,IF(J1301=0,1,J1301),1))</f>
        <v>2.12362869198312</v>
      </c>
      <c r="K1302" s="30" t="n">
        <f aca="false">IF(AND(ISNUMBER(I1302),H1302&gt;0),I1302,H1302*J1302)</f>
        <v>0</v>
      </c>
      <c r="L1302" s="28" t="n">
        <v>673</v>
      </c>
      <c r="M1302" s="28" t="n">
        <v>511</v>
      </c>
      <c r="N1302" s="29" t="n">
        <f aca="false">IF(AND(ISNUMBER(M1302),L1302&gt;0),M1302/L1302,IF($B1302=$B1301,IF(N1301=0,1,N1301),1))</f>
        <v>0.759286775631501</v>
      </c>
      <c r="O1302" s="30" t="n">
        <f aca="false">IF(AND(ISNUMBER(M1302),L1302&gt;0),M1302,L1302*N1302)</f>
        <v>511</v>
      </c>
      <c r="P1302" s="28" t="n">
        <v>853</v>
      </c>
      <c r="Q1302" s="28" t="n">
        <v>852</v>
      </c>
      <c r="R1302" s="29" t="n">
        <f aca="false">IF(AND(ISNUMBER(Q1302),P1302&gt;0),Q1302/P1302,IF($B1302=$B1301,IF(R1301=0,1,R1301),1))</f>
        <v>0.998827667057444</v>
      </c>
      <c r="S1302" s="30" t="n">
        <f aca="false">IF(AND(ISNUMBER(Q1302),P1302&gt;0),Q1302,P1302*R1302)</f>
        <v>852</v>
      </c>
      <c r="T1302" s="31" t="n">
        <f aca="false">DAY(EOMONTH(C1302,0))</f>
        <v>28</v>
      </c>
    </row>
    <row r="1303" customFormat="false" ht="15" hidden="false" customHeight="false" outlineLevel="0" collapsed="false">
      <c r="A1303" s="26" t="s">
        <v>89</v>
      </c>
      <c r="B1303" s="26" t="s">
        <v>56</v>
      </c>
      <c r="C1303" s="27" t="n">
        <v>40238</v>
      </c>
      <c r="D1303" s="28" t="n">
        <v>258</v>
      </c>
      <c r="E1303" s="28"/>
      <c r="F1303" s="29" t="n">
        <f aca="false">IF(AND(ISNUMBER(E1303),D1303&gt;0),E1303/D1303,IF($B1303=$B1302,IF(F1302=0,1,F1302),1))</f>
        <v>1.89444444444444</v>
      </c>
      <c r="G1303" s="30" t="n">
        <f aca="false">IF(AND(ISNUMBER(E1303),D1303&gt;0),E1303,D1303*F1303)</f>
        <v>488.766666666667</v>
      </c>
      <c r="H1303" s="28" t="n">
        <v>0</v>
      </c>
      <c r="I1303" s="28"/>
      <c r="J1303" s="29" t="n">
        <f aca="false">IF(AND(ISNUMBER(I1303),H1303&gt;0),I1303/H1303,IF($B1303=$B1302,IF(J1302=0,1,J1302),1))</f>
        <v>2.12362869198312</v>
      </c>
      <c r="K1303" s="30" t="n">
        <f aca="false">IF(AND(ISNUMBER(I1303),H1303&gt;0),I1303,H1303*J1303)</f>
        <v>0</v>
      </c>
      <c r="L1303" s="28" t="n">
        <v>444</v>
      </c>
      <c r="M1303" s="28"/>
      <c r="N1303" s="29" t="n">
        <f aca="false">IF(AND(ISNUMBER(M1303),L1303&gt;0),M1303/L1303,IF($B1303=$B1302,IF(N1302=0,1,N1302),1))</f>
        <v>0.759286775631501</v>
      </c>
      <c r="O1303" s="30" t="n">
        <f aca="false">IF(AND(ISNUMBER(M1303),L1303&gt;0),M1303,L1303*N1303)</f>
        <v>337.123328380386</v>
      </c>
      <c r="P1303" s="28" t="n">
        <v>701</v>
      </c>
      <c r="Q1303" s="28"/>
      <c r="R1303" s="29" t="n">
        <f aca="false">IF(AND(ISNUMBER(Q1303),P1303&gt;0),Q1303/P1303,IF($B1303=$B1302,IF(R1302=0,1,R1302),1))</f>
        <v>0.998827667057444</v>
      </c>
      <c r="S1303" s="30" t="n">
        <f aca="false">IF(AND(ISNUMBER(Q1303),P1303&gt;0),Q1303,P1303*R1303)</f>
        <v>700.178194607268</v>
      </c>
      <c r="T1303" s="31" t="n">
        <f aca="false">DAY(EOMONTH(C1303,0))</f>
        <v>31</v>
      </c>
    </row>
    <row r="1304" customFormat="false" ht="15" hidden="false" customHeight="false" outlineLevel="0" collapsed="false">
      <c r="A1304" s="26" t="s">
        <v>89</v>
      </c>
      <c r="B1304" s="26" t="s">
        <v>56</v>
      </c>
      <c r="C1304" s="27" t="n">
        <v>40269</v>
      </c>
      <c r="D1304" s="28" t="n">
        <v>310</v>
      </c>
      <c r="E1304" s="28"/>
      <c r="F1304" s="29" t="n">
        <f aca="false">IF(AND(ISNUMBER(E1304),D1304&gt;0),E1304/D1304,IF($B1304=$B1303,IF(F1303=0,1,F1303),1))</f>
        <v>1.89444444444444</v>
      </c>
      <c r="G1304" s="30" t="n">
        <f aca="false">IF(AND(ISNUMBER(E1304),D1304&gt;0),E1304,D1304*F1304)</f>
        <v>587.277777777778</v>
      </c>
      <c r="H1304" s="28" t="n">
        <v>0</v>
      </c>
      <c r="I1304" s="28"/>
      <c r="J1304" s="29" t="n">
        <f aca="false">IF(AND(ISNUMBER(I1304),H1304&gt;0),I1304/H1304,IF($B1304=$B1303,IF(J1303=0,1,J1303),1))</f>
        <v>2.12362869198312</v>
      </c>
      <c r="K1304" s="30" t="n">
        <f aca="false">IF(AND(ISNUMBER(I1304),H1304&gt;0),I1304,H1304*J1304)</f>
        <v>0</v>
      </c>
      <c r="L1304" s="28" t="n">
        <v>752</v>
      </c>
      <c r="M1304" s="28"/>
      <c r="N1304" s="29" t="n">
        <f aca="false">IF(AND(ISNUMBER(M1304),L1304&gt;0),M1304/L1304,IF($B1304=$B1303,IF(N1303=0,1,N1303),1))</f>
        <v>0.759286775631501</v>
      </c>
      <c r="O1304" s="30" t="n">
        <f aca="false">IF(AND(ISNUMBER(M1304),L1304&gt;0),M1304,L1304*N1304)</f>
        <v>570.983655274889</v>
      </c>
      <c r="P1304" s="28" t="n">
        <v>1062</v>
      </c>
      <c r="Q1304" s="28"/>
      <c r="R1304" s="29" t="n">
        <f aca="false">IF(AND(ISNUMBER(Q1304),P1304&gt;0),Q1304/P1304,IF($B1304=$B1303,IF(R1303=0,1,R1303),1))</f>
        <v>0.998827667057444</v>
      </c>
      <c r="S1304" s="30" t="n">
        <f aca="false">IF(AND(ISNUMBER(Q1304),P1304&gt;0),Q1304,P1304*R1304)</f>
        <v>1060.75498241501</v>
      </c>
      <c r="T1304" s="31" t="n">
        <f aca="false">DAY(EOMONTH(C1304,0))</f>
        <v>30</v>
      </c>
    </row>
    <row r="1305" customFormat="false" ht="15" hidden="false" customHeight="false" outlineLevel="0" collapsed="false">
      <c r="A1305" s="26" t="s">
        <v>89</v>
      </c>
      <c r="B1305" s="26" t="s">
        <v>56</v>
      </c>
      <c r="C1305" s="27" t="n">
        <v>40299</v>
      </c>
      <c r="D1305" s="28" t="n">
        <v>312</v>
      </c>
      <c r="E1305" s="28" t="n">
        <v>341</v>
      </c>
      <c r="F1305" s="29" t="n">
        <f aca="false">IF(AND(ISNUMBER(E1305),D1305&gt;0),E1305/D1305,IF($B1305=$B1304,IF(F1304=0,1,F1304),1))</f>
        <v>1.09294871794872</v>
      </c>
      <c r="G1305" s="30" t="n">
        <f aca="false">IF(AND(ISNUMBER(E1305),D1305&gt;0),E1305,D1305*F1305)</f>
        <v>341</v>
      </c>
      <c r="H1305" s="28" t="n">
        <v>0</v>
      </c>
      <c r="I1305" s="28" t="n">
        <v>9280</v>
      </c>
      <c r="J1305" s="29" t="n">
        <f aca="false">IF(AND(ISNUMBER(I1305),H1305&gt;0),I1305/H1305,IF($B1305=$B1304,IF(J1304=0,1,J1304),1))</f>
        <v>2.12362869198312</v>
      </c>
      <c r="K1305" s="30" t="n">
        <f aca="false">IF(AND(ISNUMBER(I1305),H1305&gt;0),I1305,H1305*J1305)</f>
        <v>0</v>
      </c>
      <c r="L1305" s="28" t="n">
        <v>349</v>
      </c>
      <c r="M1305" s="28" t="n">
        <v>511</v>
      </c>
      <c r="N1305" s="29" t="n">
        <f aca="false">IF(AND(ISNUMBER(M1305),L1305&gt;0),M1305/L1305,IF($B1305=$B1304,IF(N1304=0,1,N1304),1))</f>
        <v>1.46418338108883</v>
      </c>
      <c r="O1305" s="30" t="n">
        <f aca="false">IF(AND(ISNUMBER(M1305),L1305&gt;0),M1305,L1305*N1305)</f>
        <v>511</v>
      </c>
      <c r="P1305" s="28" t="n">
        <v>661</v>
      </c>
      <c r="Q1305" s="28" t="n">
        <v>852</v>
      </c>
      <c r="R1305" s="29" t="n">
        <f aca="false">IF(AND(ISNUMBER(Q1305),P1305&gt;0),Q1305/P1305,IF($B1305=$B1304,IF(R1304=0,1,R1304),1))</f>
        <v>1.28895612708018</v>
      </c>
      <c r="S1305" s="30" t="n">
        <f aca="false">IF(AND(ISNUMBER(Q1305),P1305&gt;0),Q1305,P1305*R1305)</f>
        <v>852</v>
      </c>
      <c r="T1305" s="31" t="n">
        <f aca="false">DAY(EOMONTH(C1305,0))</f>
        <v>31</v>
      </c>
    </row>
    <row r="1306" customFormat="false" ht="15" hidden="false" customHeight="false" outlineLevel="0" collapsed="false">
      <c r="A1306" s="26" t="s">
        <v>89</v>
      </c>
      <c r="B1306" s="26" t="s">
        <v>56</v>
      </c>
      <c r="C1306" s="27" t="n">
        <v>40330</v>
      </c>
      <c r="D1306" s="28" t="n">
        <v>331</v>
      </c>
      <c r="E1306" s="28" t="n">
        <v>341</v>
      </c>
      <c r="F1306" s="29" t="n">
        <f aca="false">IF(AND(ISNUMBER(E1306),D1306&gt;0),E1306/D1306,IF($B1306=$B1305,IF(F1305=0,1,F1305),1))</f>
        <v>1.03021148036254</v>
      </c>
      <c r="G1306" s="30" t="n">
        <f aca="false">IF(AND(ISNUMBER(E1306),D1306&gt;0),E1306,D1306*F1306)</f>
        <v>341</v>
      </c>
      <c r="H1306" s="28" t="n">
        <v>0</v>
      </c>
      <c r="I1306" s="28" t="n">
        <v>9151</v>
      </c>
      <c r="J1306" s="29" t="n">
        <f aca="false">IF(AND(ISNUMBER(I1306),H1306&gt;0),I1306/H1306,IF($B1306=$B1305,IF(J1305=0,1,J1305),1))</f>
        <v>2.12362869198312</v>
      </c>
      <c r="K1306" s="30" t="n">
        <f aca="false">IF(AND(ISNUMBER(I1306),H1306&gt;0),I1306,H1306*J1306)</f>
        <v>0</v>
      </c>
      <c r="L1306" s="28" t="n">
        <v>597</v>
      </c>
      <c r="M1306" s="28" t="n">
        <v>511</v>
      </c>
      <c r="N1306" s="29" t="n">
        <f aca="false">IF(AND(ISNUMBER(M1306),L1306&gt;0),M1306/L1306,IF($B1306=$B1305,IF(N1305=0,1,N1305),1))</f>
        <v>0.855946398659967</v>
      </c>
      <c r="O1306" s="30" t="n">
        <f aca="false">IF(AND(ISNUMBER(M1306),L1306&gt;0),M1306,L1306*N1306)</f>
        <v>511</v>
      </c>
      <c r="P1306" s="28" t="n">
        <v>928</v>
      </c>
      <c r="Q1306" s="28" t="n">
        <v>852</v>
      </c>
      <c r="R1306" s="29" t="n">
        <f aca="false">IF(AND(ISNUMBER(Q1306),P1306&gt;0),Q1306/P1306,IF($B1306=$B1305,IF(R1305=0,1,R1305),1))</f>
        <v>0.918103448275862</v>
      </c>
      <c r="S1306" s="30" t="n">
        <f aca="false">IF(AND(ISNUMBER(Q1306),P1306&gt;0),Q1306,P1306*R1306)</f>
        <v>852</v>
      </c>
      <c r="T1306" s="31" t="n">
        <f aca="false">DAY(EOMONTH(C1306,0))</f>
        <v>30</v>
      </c>
    </row>
    <row r="1307" customFormat="false" ht="15" hidden="false" customHeight="false" outlineLevel="0" collapsed="false">
      <c r="A1307" s="26" t="s">
        <v>89</v>
      </c>
      <c r="B1307" s="26" t="s">
        <v>56</v>
      </c>
      <c r="C1307" s="27" t="n">
        <v>40360</v>
      </c>
      <c r="D1307" s="28" t="n">
        <v>197</v>
      </c>
      <c r="E1307" s="28" t="n">
        <v>156</v>
      </c>
      <c r="F1307" s="29" t="n">
        <f aca="false">IF(AND(ISNUMBER(E1307),D1307&gt;0),E1307/D1307,IF($B1307=$B1306,IF(F1306=0,1,F1306),1))</f>
        <v>0.791878172588833</v>
      </c>
      <c r="G1307" s="30" t="n">
        <f aca="false">IF(AND(ISNUMBER(E1307),D1307&gt;0),E1307,D1307*F1307)</f>
        <v>156</v>
      </c>
      <c r="H1307" s="28" t="n">
        <v>0</v>
      </c>
      <c r="I1307" s="28" t="n">
        <v>8661</v>
      </c>
      <c r="J1307" s="29" t="n">
        <f aca="false">IF(AND(ISNUMBER(I1307),H1307&gt;0),I1307/H1307,IF($B1307=$B1306,IF(J1306=0,1,J1306),1))</f>
        <v>2.12362869198312</v>
      </c>
      <c r="K1307" s="30" t="n">
        <f aca="false">IF(AND(ISNUMBER(I1307),H1307&gt;0),I1307,H1307*J1307)</f>
        <v>0</v>
      </c>
      <c r="L1307" s="28" t="n">
        <v>687</v>
      </c>
      <c r="M1307" s="28" t="n">
        <v>624</v>
      </c>
      <c r="N1307" s="29" t="n">
        <f aca="false">IF(AND(ISNUMBER(M1307),L1307&gt;0),M1307/L1307,IF($B1307=$B1306,IF(N1306=0,1,N1306),1))</f>
        <v>0.908296943231441</v>
      </c>
      <c r="O1307" s="30" t="n">
        <f aca="false">IF(AND(ISNUMBER(M1307),L1307&gt;0),M1307,L1307*N1307)</f>
        <v>624</v>
      </c>
      <c r="P1307" s="28" t="n">
        <v>884</v>
      </c>
      <c r="Q1307" s="28" t="n">
        <v>780</v>
      </c>
      <c r="R1307" s="29" t="n">
        <f aca="false">IF(AND(ISNUMBER(Q1307),P1307&gt;0),Q1307/P1307,IF($B1307=$B1306,IF(R1306=0,1,R1306),1))</f>
        <v>0.882352941176471</v>
      </c>
      <c r="S1307" s="30" t="n">
        <f aca="false">IF(AND(ISNUMBER(Q1307),P1307&gt;0),Q1307,P1307*R1307)</f>
        <v>780</v>
      </c>
      <c r="T1307" s="31" t="n">
        <f aca="false">DAY(EOMONTH(C1307,0))</f>
        <v>31</v>
      </c>
    </row>
    <row r="1308" customFormat="false" ht="15" hidden="false" customHeight="false" outlineLevel="0" collapsed="false">
      <c r="A1308" s="26" t="s">
        <v>89</v>
      </c>
      <c r="B1308" s="26" t="s">
        <v>56</v>
      </c>
      <c r="C1308" s="27" t="n">
        <v>40391</v>
      </c>
      <c r="D1308" s="28" t="n">
        <v>155</v>
      </c>
      <c r="E1308" s="28" t="n">
        <v>170</v>
      </c>
      <c r="F1308" s="29" t="n">
        <f aca="false">IF(AND(ISNUMBER(E1308),D1308&gt;0),E1308/D1308,IF($B1308=$B1307,IF(F1307=0,1,F1307),1))</f>
        <v>1.09677419354839</v>
      </c>
      <c r="G1308" s="30" t="n">
        <f aca="false">IF(AND(ISNUMBER(E1308),D1308&gt;0),E1308,D1308*F1308)</f>
        <v>170</v>
      </c>
      <c r="H1308" s="28" t="n">
        <v>0</v>
      </c>
      <c r="I1308" s="28" t="n">
        <v>8640</v>
      </c>
      <c r="J1308" s="29" t="n">
        <f aca="false">IF(AND(ISNUMBER(I1308),H1308&gt;0),I1308/H1308,IF($B1308=$B1307,IF(J1307=0,1,J1307),1))</f>
        <v>2.12362869198312</v>
      </c>
      <c r="K1308" s="30" t="n">
        <f aca="false">IF(AND(ISNUMBER(I1308),H1308&gt;0),I1308,H1308*J1308)</f>
        <v>0</v>
      </c>
      <c r="L1308" s="28" t="n">
        <v>612</v>
      </c>
      <c r="M1308" s="28" t="n">
        <v>682</v>
      </c>
      <c r="N1308" s="29" t="n">
        <f aca="false">IF(AND(ISNUMBER(M1308),L1308&gt;0),M1308/L1308,IF($B1308=$B1307,IF(N1307=0,1,N1307),1))</f>
        <v>1.11437908496732</v>
      </c>
      <c r="O1308" s="30" t="n">
        <f aca="false">IF(AND(ISNUMBER(M1308),L1308&gt;0),M1308,L1308*N1308)</f>
        <v>682</v>
      </c>
      <c r="P1308" s="28" t="n">
        <v>766</v>
      </c>
      <c r="Q1308" s="28" t="n">
        <v>852</v>
      </c>
      <c r="R1308" s="29" t="n">
        <f aca="false">IF(AND(ISNUMBER(Q1308),P1308&gt;0),Q1308/P1308,IF($B1308=$B1307,IF(R1307=0,1,R1307),1))</f>
        <v>1.11227154046997</v>
      </c>
      <c r="S1308" s="30" t="n">
        <f aca="false">IF(AND(ISNUMBER(Q1308),P1308&gt;0),Q1308,P1308*R1308)</f>
        <v>852</v>
      </c>
      <c r="T1308" s="31" t="n">
        <f aca="false">DAY(EOMONTH(C1308,0))</f>
        <v>31</v>
      </c>
    </row>
    <row r="1309" customFormat="false" ht="15" hidden="false" customHeight="false" outlineLevel="0" collapsed="false">
      <c r="A1309" s="26" t="s">
        <v>89</v>
      </c>
      <c r="B1309" s="26" t="s">
        <v>56</v>
      </c>
      <c r="C1309" s="27" t="n">
        <v>40422</v>
      </c>
      <c r="D1309" s="28" t="n">
        <v>174</v>
      </c>
      <c r="E1309" s="28"/>
      <c r="F1309" s="29" t="n">
        <f aca="false">IF(AND(ISNUMBER(E1309),D1309&gt;0),E1309/D1309,IF($B1309=$B1308,IF(F1308=0,1,F1308),1))</f>
        <v>1.09677419354839</v>
      </c>
      <c r="G1309" s="30" t="n">
        <f aca="false">IF(AND(ISNUMBER(E1309),D1309&gt;0),E1309,D1309*F1309)</f>
        <v>190.838709677419</v>
      </c>
      <c r="H1309" s="28" t="n">
        <v>0</v>
      </c>
      <c r="I1309" s="28"/>
      <c r="J1309" s="29" t="n">
        <f aca="false">IF(AND(ISNUMBER(I1309),H1309&gt;0),I1309/H1309,IF($B1309=$B1308,IF(J1308=0,1,J1308),1))</f>
        <v>2.12362869198312</v>
      </c>
      <c r="K1309" s="30" t="n">
        <f aca="false">IF(AND(ISNUMBER(I1309),H1309&gt;0),I1309,H1309*J1309)</f>
        <v>0</v>
      </c>
      <c r="L1309" s="28" t="n">
        <v>664</v>
      </c>
      <c r="M1309" s="28"/>
      <c r="N1309" s="29" t="n">
        <f aca="false">IF(AND(ISNUMBER(M1309),L1309&gt;0),M1309/L1309,IF($B1309=$B1308,IF(N1308=0,1,N1308),1))</f>
        <v>1.11437908496732</v>
      </c>
      <c r="O1309" s="30" t="n">
        <f aca="false">IF(AND(ISNUMBER(M1309),L1309&gt;0),M1309,L1309*N1309)</f>
        <v>739.947712418301</v>
      </c>
      <c r="P1309" s="28" t="n">
        <v>837</v>
      </c>
      <c r="Q1309" s="28"/>
      <c r="R1309" s="29" t="n">
        <f aca="false">IF(AND(ISNUMBER(Q1309),P1309&gt;0),Q1309/P1309,IF($B1309=$B1308,IF(R1308=0,1,R1308),1))</f>
        <v>1.11227154046997</v>
      </c>
      <c r="S1309" s="30" t="n">
        <f aca="false">IF(AND(ISNUMBER(Q1309),P1309&gt;0),Q1309,P1309*R1309)</f>
        <v>930.971279373368</v>
      </c>
      <c r="T1309" s="31" t="n">
        <f aca="false">DAY(EOMONTH(C1309,0))</f>
        <v>30</v>
      </c>
    </row>
    <row r="1310" customFormat="false" ht="15" hidden="false" customHeight="false" outlineLevel="0" collapsed="false">
      <c r="A1310" s="26" t="s">
        <v>89</v>
      </c>
      <c r="B1310" s="26" t="s">
        <v>56</v>
      </c>
      <c r="C1310" s="27" t="n">
        <v>40452</v>
      </c>
      <c r="D1310" s="28" t="n">
        <v>164</v>
      </c>
      <c r="E1310" s="28"/>
      <c r="F1310" s="29" t="n">
        <f aca="false">IF(AND(ISNUMBER(E1310),D1310&gt;0),E1310/D1310,IF($B1310=$B1309,IF(F1309=0,1,F1309),1))</f>
        <v>1.09677419354839</v>
      </c>
      <c r="G1310" s="30" t="n">
        <f aca="false">IF(AND(ISNUMBER(E1310),D1310&gt;0),E1310,D1310*F1310)</f>
        <v>179.870967741935</v>
      </c>
      <c r="H1310" s="28" t="n">
        <v>0</v>
      </c>
      <c r="I1310" s="28"/>
      <c r="J1310" s="29" t="n">
        <f aca="false">IF(AND(ISNUMBER(I1310),H1310&gt;0),I1310/H1310,IF($B1310=$B1309,IF(J1309=0,1,J1309),1))</f>
        <v>2.12362869198312</v>
      </c>
      <c r="K1310" s="30" t="n">
        <f aca="false">IF(AND(ISNUMBER(I1310),H1310&gt;0),I1310,H1310*J1310)</f>
        <v>0</v>
      </c>
      <c r="L1310" s="28" t="n">
        <v>547</v>
      </c>
      <c r="M1310" s="28"/>
      <c r="N1310" s="29" t="n">
        <f aca="false">IF(AND(ISNUMBER(M1310),L1310&gt;0),M1310/L1310,IF($B1310=$B1309,IF(N1309=0,1,N1309),1))</f>
        <v>1.11437908496732</v>
      </c>
      <c r="O1310" s="30" t="n">
        <f aca="false">IF(AND(ISNUMBER(M1310),L1310&gt;0),M1310,L1310*N1310)</f>
        <v>609.565359477124</v>
      </c>
      <c r="P1310" s="28" t="n">
        <v>712</v>
      </c>
      <c r="Q1310" s="28"/>
      <c r="R1310" s="29" t="n">
        <f aca="false">IF(AND(ISNUMBER(Q1310),P1310&gt;0),Q1310/P1310,IF($B1310=$B1309,IF(R1309=0,1,R1309),1))</f>
        <v>1.11227154046997</v>
      </c>
      <c r="S1310" s="30" t="n">
        <f aca="false">IF(AND(ISNUMBER(Q1310),P1310&gt;0),Q1310,P1310*R1310)</f>
        <v>791.937336814621</v>
      </c>
      <c r="T1310" s="31" t="n">
        <f aca="false">DAY(EOMONTH(C1310,0))</f>
        <v>31</v>
      </c>
    </row>
    <row r="1311" customFormat="false" ht="15" hidden="false" customHeight="false" outlineLevel="0" collapsed="false">
      <c r="A1311" s="26" t="s">
        <v>89</v>
      </c>
      <c r="B1311" s="26" t="s">
        <v>56</v>
      </c>
      <c r="C1311" s="27" t="n">
        <v>40483</v>
      </c>
      <c r="D1311" s="28" t="n">
        <v>133</v>
      </c>
      <c r="E1311" s="28"/>
      <c r="F1311" s="29" t="n">
        <f aca="false">IF(AND(ISNUMBER(E1311),D1311&gt;0),E1311/D1311,IF($B1311=$B1310,IF(F1310=0,1,F1310),1))</f>
        <v>1.09677419354839</v>
      </c>
      <c r="G1311" s="30" t="n">
        <f aca="false">IF(AND(ISNUMBER(E1311),D1311&gt;0),E1311,D1311*F1311)</f>
        <v>145.870967741935</v>
      </c>
      <c r="H1311" s="28" t="n">
        <v>0</v>
      </c>
      <c r="I1311" s="28"/>
      <c r="J1311" s="29" t="n">
        <f aca="false">IF(AND(ISNUMBER(I1311),H1311&gt;0),I1311/H1311,IF($B1311=$B1310,IF(J1310=0,1,J1310),1))</f>
        <v>2.12362869198312</v>
      </c>
      <c r="K1311" s="30" t="n">
        <f aca="false">IF(AND(ISNUMBER(I1311),H1311&gt;0),I1311,H1311*J1311)</f>
        <v>0</v>
      </c>
      <c r="L1311" s="28" t="n">
        <v>683</v>
      </c>
      <c r="M1311" s="28"/>
      <c r="N1311" s="29" t="n">
        <f aca="false">IF(AND(ISNUMBER(M1311),L1311&gt;0),M1311/L1311,IF($B1311=$B1310,IF(N1310=0,1,N1310),1))</f>
        <v>1.11437908496732</v>
      </c>
      <c r="O1311" s="30" t="n">
        <f aca="false">IF(AND(ISNUMBER(M1311),L1311&gt;0),M1311,L1311*N1311)</f>
        <v>761.12091503268</v>
      </c>
      <c r="P1311" s="28" t="n">
        <v>817</v>
      </c>
      <c r="Q1311" s="28"/>
      <c r="R1311" s="29" t="n">
        <f aca="false">IF(AND(ISNUMBER(Q1311),P1311&gt;0),Q1311/P1311,IF($B1311=$B1310,IF(R1310=0,1,R1310),1))</f>
        <v>1.11227154046997</v>
      </c>
      <c r="S1311" s="30" t="n">
        <f aca="false">IF(AND(ISNUMBER(Q1311),P1311&gt;0),Q1311,P1311*R1311)</f>
        <v>908.725848563969</v>
      </c>
      <c r="T1311" s="31" t="n">
        <f aca="false">DAY(EOMONTH(C1311,0))</f>
        <v>30</v>
      </c>
    </row>
    <row r="1312" customFormat="false" ht="15" hidden="false" customHeight="false" outlineLevel="0" collapsed="false">
      <c r="A1312" s="26" t="s">
        <v>89</v>
      </c>
      <c r="B1312" s="26" t="s">
        <v>56</v>
      </c>
      <c r="C1312" s="27" t="n">
        <v>40513</v>
      </c>
      <c r="D1312" s="28" t="n">
        <v>111</v>
      </c>
      <c r="E1312" s="28" t="n">
        <v>137</v>
      </c>
      <c r="F1312" s="29" t="n">
        <f aca="false">IF(AND(ISNUMBER(E1312),D1312&gt;0),E1312/D1312,IF($B1312=$B1311,IF(F1311=0,1,F1311),1))</f>
        <v>1.23423423423423</v>
      </c>
      <c r="G1312" s="30" t="n">
        <f aca="false">IF(AND(ISNUMBER(E1312),D1312&gt;0),E1312,D1312*F1312)</f>
        <v>137</v>
      </c>
      <c r="H1312" s="28" t="n">
        <v>0</v>
      </c>
      <c r="I1312" s="28" t="n">
        <v>8060</v>
      </c>
      <c r="J1312" s="29" t="n">
        <f aca="false">IF(AND(ISNUMBER(I1312),H1312&gt;0),I1312/H1312,IF($B1312=$B1311,IF(J1311=0,1,J1311),1))</f>
        <v>2.12362869198312</v>
      </c>
      <c r="K1312" s="30" t="n">
        <f aca="false">IF(AND(ISNUMBER(I1312),H1312&gt;0),I1312,H1312*J1312)</f>
        <v>0</v>
      </c>
      <c r="L1312" s="28" t="n">
        <v>730</v>
      </c>
      <c r="M1312" s="28" t="n">
        <v>775</v>
      </c>
      <c r="N1312" s="29" t="n">
        <f aca="false">IF(AND(ISNUMBER(M1312),L1312&gt;0),M1312/L1312,IF($B1312=$B1311,IF(N1311=0,1,N1311),1))</f>
        <v>1.06164383561644</v>
      </c>
      <c r="O1312" s="30" t="n">
        <f aca="false">IF(AND(ISNUMBER(M1312),L1312&gt;0),M1312,L1312*N1312)</f>
        <v>775</v>
      </c>
      <c r="P1312" s="28" t="n">
        <v>841</v>
      </c>
      <c r="Q1312" s="28" t="n">
        <v>912</v>
      </c>
      <c r="R1312" s="29" t="n">
        <f aca="false">IF(AND(ISNUMBER(Q1312),P1312&gt;0),Q1312/P1312,IF($B1312=$B1311,IF(R1311=0,1,R1311),1))</f>
        <v>1.08442330558859</v>
      </c>
      <c r="S1312" s="30" t="n">
        <f aca="false">IF(AND(ISNUMBER(Q1312),P1312&gt;0),Q1312,P1312*R1312)</f>
        <v>912</v>
      </c>
      <c r="T1312" s="31" t="n">
        <f aca="false">DAY(EOMONTH(C1312,0))</f>
        <v>31</v>
      </c>
    </row>
    <row r="1313" customFormat="false" ht="15" hidden="false" customHeight="false" outlineLevel="0" collapsed="false">
      <c r="A1313" s="26" t="s">
        <v>89</v>
      </c>
      <c r="B1313" s="26" t="s">
        <v>56</v>
      </c>
      <c r="C1313" s="27" t="n">
        <v>40544</v>
      </c>
      <c r="D1313" s="28" t="n">
        <v>104</v>
      </c>
      <c r="E1313" s="28" t="n">
        <v>119</v>
      </c>
      <c r="F1313" s="29" t="n">
        <f aca="false">IF(AND(ISNUMBER(E1313),D1313&gt;0),E1313/D1313,IF($B1313=$B1312,IF(F1312=0,1,F1312),1))</f>
        <v>1.14423076923077</v>
      </c>
      <c r="G1313" s="30" t="n">
        <f aca="false">IF(AND(ISNUMBER(E1313),D1313&gt;0),E1313,D1313*F1313)</f>
        <v>119</v>
      </c>
      <c r="H1313" s="28" t="n">
        <v>0</v>
      </c>
      <c r="I1313" s="28" t="n">
        <v>7366</v>
      </c>
      <c r="J1313" s="29" t="n">
        <f aca="false">IF(AND(ISNUMBER(I1313),H1313&gt;0),I1313/H1313,IF($B1313=$B1312,IF(J1312=0,1,J1312),1))</f>
        <v>2.12362869198312</v>
      </c>
      <c r="K1313" s="30" t="n">
        <f aca="false">IF(AND(ISNUMBER(I1313),H1313&gt;0),I1313,H1313*J1313)</f>
        <v>0</v>
      </c>
      <c r="L1313" s="28" t="n">
        <v>738</v>
      </c>
      <c r="M1313" s="28" t="n">
        <v>673</v>
      </c>
      <c r="N1313" s="29" t="n">
        <f aca="false">IF(AND(ISNUMBER(M1313),L1313&gt;0),M1313/L1313,IF($B1313=$B1312,IF(N1312=0,1,N1312),1))</f>
        <v>0.911924119241192</v>
      </c>
      <c r="O1313" s="30" t="n">
        <f aca="false">IF(AND(ISNUMBER(M1313),L1313&gt;0),M1313,L1313*N1313)</f>
        <v>673</v>
      </c>
      <c r="P1313" s="28" t="n">
        <v>842</v>
      </c>
      <c r="Q1313" s="28" t="n">
        <v>792</v>
      </c>
      <c r="R1313" s="29" t="n">
        <f aca="false">IF(AND(ISNUMBER(Q1313),P1313&gt;0),Q1313/P1313,IF($B1313=$B1312,IF(R1312=0,1,R1312),1))</f>
        <v>0.94061757719715</v>
      </c>
      <c r="S1313" s="30" t="n">
        <f aca="false">IF(AND(ISNUMBER(Q1313),P1313&gt;0),Q1313,P1313*R1313)</f>
        <v>792</v>
      </c>
      <c r="T1313" s="31" t="n">
        <f aca="false">DAY(EOMONTH(C1313,0))</f>
        <v>31</v>
      </c>
    </row>
    <row r="1314" customFormat="false" ht="15" hidden="false" customHeight="false" outlineLevel="0" collapsed="false">
      <c r="A1314" s="26" t="s">
        <v>89</v>
      </c>
      <c r="B1314" s="26" t="s">
        <v>56</v>
      </c>
      <c r="C1314" s="27" t="n">
        <v>40575</v>
      </c>
      <c r="D1314" s="28" t="n">
        <v>91.3</v>
      </c>
      <c r="E1314" s="28" t="n">
        <v>0</v>
      </c>
      <c r="F1314" s="29" t="n">
        <f aca="false">IF(AND(ISNUMBER(E1314),D1314&gt;0),E1314/D1314,IF($B1314=$B1313,IF(F1313=0,1,F1313),1))</f>
        <v>0</v>
      </c>
      <c r="G1314" s="30" t="n">
        <f aca="false">IF(AND(ISNUMBER(E1314),D1314&gt;0),E1314,D1314*F1314)</f>
        <v>0</v>
      </c>
      <c r="H1314" s="28" t="n">
        <v>0</v>
      </c>
      <c r="I1314" s="28" t="n">
        <v>3615</v>
      </c>
      <c r="J1314" s="29" t="n">
        <f aca="false">IF(AND(ISNUMBER(I1314),H1314&gt;0),I1314/H1314,IF($B1314=$B1313,IF(J1313=0,1,J1313),1))</f>
        <v>2.12362869198312</v>
      </c>
      <c r="K1314" s="30" t="n">
        <f aca="false">IF(AND(ISNUMBER(I1314),H1314&gt;0),I1314,H1314*J1314)</f>
        <v>0</v>
      </c>
      <c r="L1314" s="28" t="n">
        <v>367</v>
      </c>
      <c r="M1314" s="28" t="n">
        <v>0</v>
      </c>
      <c r="N1314" s="29" t="n">
        <f aca="false">IF(AND(ISNUMBER(M1314),L1314&gt;0),M1314/L1314,IF($B1314=$B1313,IF(N1313=0,1,N1313),1))</f>
        <v>0</v>
      </c>
      <c r="O1314" s="30" t="n">
        <f aca="false">IF(AND(ISNUMBER(M1314),L1314&gt;0),M1314,L1314*N1314)</f>
        <v>0</v>
      </c>
      <c r="P1314" s="28" t="n">
        <v>458</v>
      </c>
      <c r="Q1314" s="28" t="n">
        <v>0</v>
      </c>
      <c r="R1314" s="29" t="n">
        <f aca="false">IF(AND(ISNUMBER(Q1314),P1314&gt;0),Q1314/P1314,IF($B1314=$B1313,IF(R1313=0,1,R1313),1))</f>
        <v>0</v>
      </c>
      <c r="S1314" s="30" t="n">
        <f aca="false">IF(AND(ISNUMBER(Q1314),P1314&gt;0),Q1314,P1314*R1314)</f>
        <v>0</v>
      </c>
      <c r="T1314" s="31" t="n">
        <f aca="false">DAY(EOMONTH(C1314,0))</f>
        <v>28</v>
      </c>
    </row>
    <row r="1315" customFormat="false" ht="15" hidden="false" customHeight="false" outlineLevel="0" collapsed="false">
      <c r="A1315" s="26" t="s">
        <v>89</v>
      </c>
      <c r="B1315" s="26" t="s">
        <v>56</v>
      </c>
      <c r="C1315" s="27" t="n">
        <v>40603</v>
      </c>
      <c r="D1315" s="28" t="n">
        <v>93.1</v>
      </c>
      <c r="E1315" s="28" t="n">
        <v>288</v>
      </c>
      <c r="F1315" s="29" t="n">
        <f aca="false">IF(AND(ISNUMBER(E1315),D1315&gt;0),E1315/D1315,IF($B1315=$B1314,IF(F1314=0,1,F1314),1))</f>
        <v>3.09344790547798</v>
      </c>
      <c r="G1315" s="30" t="n">
        <f aca="false">IF(AND(ISNUMBER(E1315),D1315&gt;0),E1315,D1315*F1315)</f>
        <v>288</v>
      </c>
      <c r="H1315" s="28" t="n">
        <v>0</v>
      </c>
      <c r="I1315" s="28" t="n">
        <v>3912</v>
      </c>
      <c r="J1315" s="29" t="n">
        <f aca="false">IF(AND(ISNUMBER(I1315),H1315&gt;0),I1315/H1315,IF($B1315=$B1314,IF(J1314=0,1,J1314),1))</f>
        <v>2.12362869198312</v>
      </c>
      <c r="K1315" s="30" t="n">
        <f aca="false">IF(AND(ISNUMBER(I1315),H1315&gt;0),I1315,H1315*J1315)</f>
        <v>0</v>
      </c>
      <c r="L1315" s="28" t="n">
        <v>337</v>
      </c>
      <c r="M1315" s="28" t="n">
        <v>288</v>
      </c>
      <c r="N1315" s="29" t="n">
        <f aca="false">IF(AND(ISNUMBER(M1315),L1315&gt;0),M1315/L1315,IF($B1315=$B1314,IF(N1314=0,1,N1314),1))</f>
        <v>0.85459940652819</v>
      </c>
      <c r="O1315" s="30" t="n">
        <f aca="false">IF(AND(ISNUMBER(M1315),L1315&gt;0),M1315,L1315*N1315)</f>
        <v>288</v>
      </c>
      <c r="P1315" s="28" t="n">
        <v>430</v>
      </c>
      <c r="Q1315" s="28" t="n">
        <v>576</v>
      </c>
      <c r="R1315" s="29" t="n">
        <f aca="false">IF(AND(ISNUMBER(Q1315),P1315&gt;0),Q1315/P1315,IF($B1315=$B1314,IF(R1314=0,1,R1314),1))</f>
        <v>1.33953488372093</v>
      </c>
      <c r="S1315" s="30" t="n">
        <f aca="false">IF(AND(ISNUMBER(Q1315),P1315&gt;0),Q1315,P1315*R1315)</f>
        <v>576</v>
      </c>
      <c r="T1315" s="31" t="n">
        <f aca="false">DAY(EOMONTH(C1315,0))</f>
        <v>31</v>
      </c>
    </row>
    <row r="1316" customFormat="false" ht="15" hidden="false" customHeight="false" outlineLevel="0" collapsed="false">
      <c r="A1316" s="26" t="s">
        <v>89</v>
      </c>
      <c r="B1316" s="26" t="s">
        <v>56</v>
      </c>
      <c r="C1316" s="27" t="n">
        <v>40634</v>
      </c>
      <c r="D1316" s="28" t="n">
        <v>127</v>
      </c>
      <c r="E1316" s="28"/>
      <c r="F1316" s="29" t="n">
        <f aca="false">IF(AND(ISNUMBER(E1316),D1316&gt;0),E1316/D1316,IF($B1316=$B1315,IF(F1315=0,1,F1315),1))</f>
        <v>3.09344790547798</v>
      </c>
      <c r="G1316" s="30" t="n">
        <f aca="false">IF(AND(ISNUMBER(E1316),D1316&gt;0),E1316,D1316*F1316)</f>
        <v>392.867883995704</v>
      </c>
      <c r="H1316" s="28" t="n">
        <v>0</v>
      </c>
      <c r="I1316" s="28"/>
      <c r="J1316" s="29" t="n">
        <f aca="false">IF(AND(ISNUMBER(I1316),H1316&gt;0),I1316/H1316,IF($B1316=$B1315,IF(J1315=0,1,J1315),1))</f>
        <v>2.12362869198312</v>
      </c>
      <c r="K1316" s="30" t="n">
        <f aca="false">IF(AND(ISNUMBER(I1316),H1316&gt;0),I1316,H1316*J1316)</f>
        <v>0</v>
      </c>
      <c r="L1316" s="28" t="n">
        <v>633</v>
      </c>
      <c r="M1316" s="28"/>
      <c r="N1316" s="29" t="n">
        <f aca="false">IF(AND(ISNUMBER(M1316),L1316&gt;0),M1316/L1316,IF($B1316=$B1315,IF(N1315=0,1,N1315),1))</f>
        <v>0.85459940652819</v>
      </c>
      <c r="O1316" s="30" t="n">
        <f aca="false">IF(AND(ISNUMBER(M1316),L1316&gt;0),M1316,L1316*N1316)</f>
        <v>540.961424332344</v>
      </c>
      <c r="P1316" s="28" t="n">
        <v>759</v>
      </c>
      <c r="Q1316" s="28"/>
      <c r="R1316" s="29" t="n">
        <f aca="false">IF(AND(ISNUMBER(Q1316),P1316&gt;0),Q1316/P1316,IF($B1316=$B1315,IF(R1315=0,1,R1315),1))</f>
        <v>1.33953488372093</v>
      </c>
      <c r="S1316" s="30" t="n">
        <f aca="false">IF(AND(ISNUMBER(Q1316),P1316&gt;0),Q1316,P1316*R1316)</f>
        <v>1016.70697674419</v>
      </c>
      <c r="T1316" s="31" t="n">
        <f aca="false">DAY(EOMONTH(C1316,0))</f>
        <v>30</v>
      </c>
    </row>
    <row r="1317" customFormat="false" ht="15" hidden="false" customHeight="false" outlineLevel="0" collapsed="false">
      <c r="A1317" s="26" t="s">
        <v>89</v>
      </c>
      <c r="B1317" s="26" t="s">
        <v>56</v>
      </c>
      <c r="C1317" s="27" t="n">
        <v>40664</v>
      </c>
      <c r="D1317" s="28" t="n">
        <v>447</v>
      </c>
      <c r="E1317" s="28" t="n">
        <v>454</v>
      </c>
      <c r="F1317" s="29" t="n">
        <f aca="false">IF(AND(ISNUMBER(E1317),D1317&gt;0),E1317/D1317,IF($B1317=$B1316,IF(F1316=0,1,F1316),1))</f>
        <v>1.01565995525727</v>
      </c>
      <c r="G1317" s="30" t="n">
        <f aca="false">IF(AND(ISNUMBER(E1317),D1317&gt;0),E1317,D1317*F1317)</f>
        <v>454</v>
      </c>
      <c r="H1317" s="28" t="n">
        <v>0</v>
      </c>
      <c r="I1317" s="28" t="n">
        <v>5724</v>
      </c>
      <c r="J1317" s="29" t="n">
        <f aca="false">IF(AND(ISNUMBER(I1317),H1317&gt;0),I1317/H1317,IF($B1317=$B1316,IF(J1316=0,1,J1316),1))</f>
        <v>2.12362869198312</v>
      </c>
      <c r="K1317" s="30" t="n">
        <f aca="false">IF(AND(ISNUMBER(I1317),H1317&gt;0),I1317,H1317*J1317)</f>
        <v>0</v>
      </c>
      <c r="L1317" s="28" t="n">
        <v>198</v>
      </c>
      <c r="M1317" s="28" t="n">
        <v>194</v>
      </c>
      <c r="N1317" s="29" t="n">
        <f aca="false">IF(AND(ISNUMBER(M1317),L1317&gt;0),M1317/L1317,IF($B1317=$B1316,IF(N1316=0,1,N1316),1))</f>
        <v>0.97979797979798</v>
      </c>
      <c r="O1317" s="30" t="n">
        <f aca="false">IF(AND(ISNUMBER(M1317),L1317&gt;0),M1317,L1317*N1317)</f>
        <v>194</v>
      </c>
      <c r="P1317" s="28" t="n">
        <v>645</v>
      </c>
      <c r="Q1317" s="28" t="n">
        <v>648</v>
      </c>
      <c r="R1317" s="29" t="n">
        <f aca="false">IF(AND(ISNUMBER(Q1317),P1317&gt;0),Q1317/P1317,IF($B1317=$B1316,IF(R1316=0,1,R1316),1))</f>
        <v>1.0046511627907</v>
      </c>
      <c r="S1317" s="30" t="n">
        <f aca="false">IF(AND(ISNUMBER(Q1317),P1317&gt;0),Q1317,P1317*R1317)</f>
        <v>648</v>
      </c>
      <c r="T1317" s="31" t="n">
        <f aca="false">DAY(EOMONTH(C1317,0))</f>
        <v>31</v>
      </c>
    </row>
    <row r="1318" customFormat="false" ht="15" hidden="false" customHeight="false" outlineLevel="0" collapsed="false">
      <c r="A1318" s="26" t="s">
        <v>89</v>
      </c>
      <c r="B1318" s="26" t="s">
        <v>56</v>
      </c>
      <c r="C1318" s="27" t="n">
        <v>40695</v>
      </c>
      <c r="D1318" s="28" t="n">
        <v>477</v>
      </c>
      <c r="E1318" s="28"/>
      <c r="F1318" s="29" t="n">
        <f aca="false">IF(AND(ISNUMBER(E1318),D1318&gt;0),E1318/D1318,IF($B1318=$B1317,IF(F1317=0,1,F1317),1))</f>
        <v>1.01565995525727</v>
      </c>
      <c r="G1318" s="30" t="n">
        <f aca="false">IF(AND(ISNUMBER(E1318),D1318&gt;0),E1318,D1318*F1318)</f>
        <v>484.469798657718</v>
      </c>
      <c r="H1318" s="28" t="n">
        <v>0</v>
      </c>
      <c r="I1318" s="28"/>
      <c r="J1318" s="29" t="n">
        <f aca="false">IF(AND(ISNUMBER(I1318),H1318&gt;0),I1318/H1318,IF($B1318=$B1317,IF(J1317=0,1,J1317),1))</f>
        <v>2.12362869198312</v>
      </c>
      <c r="K1318" s="30" t="n">
        <f aca="false">IF(AND(ISNUMBER(I1318),H1318&gt;0),I1318,H1318*J1318)</f>
        <v>0</v>
      </c>
      <c r="L1318" s="28" t="n">
        <v>326</v>
      </c>
      <c r="M1318" s="28"/>
      <c r="N1318" s="29" t="n">
        <f aca="false">IF(AND(ISNUMBER(M1318),L1318&gt;0),M1318/L1318,IF($B1318=$B1317,IF(N1317=0,1,N1317),1))</f>
        <v>0.97979797979798</v>
      </c>
      <c r="O1318" s="30" t="n">
        <f aca="false">IF(AND(ISNUMBER(M1318),L1318&gt;0),M1318,L1318*N1318)</f>
        <v>319.414141414141</v>
      </c>
      <c r="P1318" s="28" t="n">
        <v>803</v>
      </c>
      <c r="Q1318" s="28"/>
      <c r="R1318" s="29" t="n">
        <f aca="false">IF(AND(ISNUMBER(Q1318),P1318&gt;0),Q1318/P1318,IF($B1318=$B1317,IF(R1317=0,1,R1317),1))</f>
        <v>1.0046511627907</v>
      </c>
      <c r="S1318" s="30" t="n">
        <f aca="false">IF(AND(ISNUMBER(Q1318),P1318&gt;0),Q1318,P1318*R1318)</f>
        <v>806.73488372093</v>
      </c>
      <c r="T1318" s="31" t="n">
        <f aca="false">DAY(EOMONTH(C1318,0))</f>
        <v>30</v>
      </c>
    </row>
    <row r="1319" customFormat="false" ht="15" hidden="false" customHeight="false" outlineLevel="0" collapsed="false">
      <c r="A1319" s="26" t="s">
        <v>89</v>
      </c>
      <c r="B1319" s="26" t="s">
        <v>56</v>
      </c>
      <c r="C1319" s="27" t="n">
        <v>40725</v>
      </c>
      <c r="D1319" s="28" t="n">
        <v>280</v>
      </c>
      <c r="E1319" s="28" t="n">
        <v>183.333333333333</v>
      </c>
      <c r="F1319" s="29" t="n">
        <f aca="false">IF(AND(ISNUMBER(E1319),D1319&gt;0),E1319/D1319,IF($B1319=$B1318,IF(F1318=0,1,F1318),1))</f>
        <v>0.654761904761904</v>
      </c>
      <c r="G1319" s="30" t="n">
        <f aca="false">IF(AND(ISNUMBER(E1319),D1319&gt;0),E1319,D1319*F1319)</f>
        <v>183.333333333333</v>
      </c>
      <c r="H1319" s="28" t="n">
        <v>0</v>
      </c>
      <c r="I1319" s="28" t="n">
        <v>1832.33333333333</v>
      </c>
      <c r="J1319" s="29" t="n">
        <f aca="false">IF(AND(ISNUMBER(I1319),H1319&gt;0),I1319/H1319,IF($B1319=$B1318,IF(J1318=0,1,J1318),1))</f>
        <v>2.12362869198312</v>
      </c>
      <c r="K1319" s="30" t="n">
        <f aca="false">IF(AND(ISNUMBER(I1319),H1319&gt;0),I1319,H1319*J1319)</f>
        <v>0</v>
      </c>
      <c r="L1319" s="28" t="n">
        <v>408</v>
      </c>
      <c r="M1319" s="28" t="n">
        <v>376.666666666667</v>
      </c>
      <c r="N1319" s="29" t="n">
        <f aca="false">IF(AND(ISNUMBER(M1319),L1319&gt;0),M1319/L1319,IF($B1319=$B1318,IF(N1318=0,1,N1318),1))</f>
        <v>0.923202614379086</v>
      </c>
      <c r="O1319" s="30" t="n">
        <f aca="false">IF(AND(ISNUMBER(M1319),L1319&gt;0),M1319,L1319*N1319)</f>
        <v>376.666666666667</v>
      </c>
      <c r="P1319" s="28" t="n">
        <v>688</v>
      </c>
      <c r="Q1319" s="28" t="n">
        <v>560</v>
      </c>
      <c r="R1319" s="29" t="n">
        <f aca="false">IF(AND(ISNUMBER(Q1319),P1319&gt;0),Q1319/P1319,IF($B1319=$B1318,IF(R1318=0,1,R1318),1))</f>
        <v>0.813953488372093</v>
      </c>
      <c r="S1319" s="30" t="n">
        <f aca="false">IF(AND(ISNUMBER(Q1319),P1319&gt;0),Q1319,P1319*R1319)</f>
        <v>560</v>
      </c>
      <c r="T1319" s="31" t="n">
        <f aca="false">DAY(EOMONTH(C1319,0))</f>
        <v>31</v>
      </c>
    </row>
    <row r="1320" customFormat="false" ht="15" hidden="false" customHeight="false" outlineLevel="0" collapsed="false">
      <c r="A1320" s="26" t="s">
        <v>89</v>
      </c>
      <c r="B1320" s="26" t="s">
        <v>56</v>
      </c>
      <c r="C1320" s="27" t="n">
        <v>40756</v>
      </c>
      <c r="D1320" s="28" t="n">
        <v>246</v>
      </c>
      <c r="E1320" s="28"/>
      <c r="F1320" s="29" t="n">
        <f aca="false">IF(AND(ISNUMBER(E1320),D1320&gt;0),E1320/D1320,IF($B1320=$B1319,IF(F1319=0,1,F1319),1))</f>
        <v>0.654761904761904</v>
      </c>
      <c r="G1320" s="30" t="n">
        <f aca="false">IF(AND(ISNUMBER(E1320),D1320&gt;0),E1320,D1320*F1320)</f>
        <v>161.071428571428</v>
      </c>
      <c r="H1320" s="28" t="n">
        <v>0</v>
      </c>
      <c r="I1320" s="28"/>
      <c r="J1320" s="29" t="n">
        <f aca="false">IF(AND(ISNUMBER(I1320),H1320&gt;0),I1320/H1320,IF($B1320=$B1319,IF(J1319=0,1,J1319),1))</f>
        <v>2.12362869198312</v>
      </c>
      <c r="K1320" s="30" t="n">
        <f aca="false">IF(AND(ISNUMBER(I1320),H1320&gt;0),I1320,H1320*J1320)</f>
        <v>0</v>
      </c>
      <c r="L1320" s="28" t="n">
        <v>381</v>
      </c>
      <c r="M1320" s="28"/>
      <c r="N1320" s="29" t="n">
        <f aca="false">IF(AND(ISNUMBER(M1320),L1320&gt;0),M1320/L1320,IF($B1320=$B1319,IF(N1319=0,1,N1319),1))</f>
        <v>0.923202614379086</v>
      </c>
      <c r="O1320" s="30" t="n">
        <f aca="false">IF(AND(ISNUMBER(M1320),L1320&gt;0),M1320,L1320*N1320)</f>
        <v>351.740196078432</v>
      </c>
      <c r="P1320" s="28" t="n">
        <v>627</v>
      </c>
      <c r="Q1320" s="28"/>
      <c r="R1320" s="29" t="n">
        <f aca="false">IF(AND(ISNUMBER(Q1320),P1320&gt;0),Q1320/P1320,IF($B1320=$B1319,IF(R1319=0,1,R1319),1))</f>
        <v>0.813953488372093</v>
      </c>
      <c r="S1320" s="30" t="n">
        <f aca="false">IF(AND(ISNUMBER(Q1320),P1320&gt;0),Q1320,P1320*R1320)</f>
        <v>510.348837209302</v>
      </c>
      <c r="T1320" s="31" t="n">
        <f aca="false">DAY(EOMONTH(C1320,0))</f>
        <v>31</v>
      </c>
    </row>
    <row r="1321" customFormat="false" ht="15" hidden="false" customHeight="false" outlineLevel="0" collapsed="false">
      <c r="A1321" s="26" t="s">
        <v>89</v>
      </c>
      <c r="B1321" s="26" t="s">
        <v>56</v>
      </c>
      <c r="C1321" s="27" t="n">
        <v>40787</v>
      </c>
      <c r="D1321" s="28" t="n">
        <v>200</v>
      </c>
      <c r="E1321" s="28"/>
      <c r="F1321" s="29" t="n">
        <f aca="false">IF(AND(ISNUMBER(E1321),D1321&gt;0),E1321/D1321,IF($B1321=$B1320,IF(F1320=0,1,F1320),1))</f>
        <v>0.654761904761904</v>
      </c>
      <c r="G1321" s="30" t="n">
        <f aca="false">IF(AND(ISNUMBER(E1321),D1321&gt;0),E1321,D1321*F1321)</f>
        <v>130.952380952381</v>
      </c>
      <c r="H1321" s="28" t="n">
        <v>0</v>
      </c>
      <c r="I1321" s="28"/>
      <c r="J1321" s="29" t="n">
        <f aca="false">IF(AND(ISNUMBER(I1321),H1321&gt;0),I1321/H1321,IF($B1321=$B1320,IF(J1320=0,1,J1320),1))</f>
        <v>2.12362869198312</v>
      </c>
      <c r="K1321" s="30" t="n">
        <f aca="false">IF(AND(ISNUMBER(I1321),H1321&gt;0),I1321,H1321*J1321)</f>
        <v>0</v>
      </c>
      <c r="L1321" s="28" t="n">
        <v>328</v>
      </c>
      <c r="M1321" s="28"/>
      <c r="N1321" s="29" t="n">
        <f aca="false">IF(AND(ISNUMBER(M1321),L1321&gt;0),M1321/L1321,IF($B1321=$B1320,IF(N1320=0,1,N1320),1))</f>
        <v>0.923202614379086</v>
      </c>
      <c r="O1321" s="30" t="n">
        <f aca="false">IF(AND(ISNUMBER(M1321),L1321&gt;0),M1321,L1321*N1321)</f>
        <v>302.81045751634</v>
      </c>
      <c r="P1321" s="28" t="n">
        <v>527</v>
      </c>
      <c r="Q1321" s="28"/>
      <c r="R1321" s="29" t="n">
        <f aca="false">IF(AND(ISNUMBER(Q1321),P1321&gt;0),Q1321/P1321,IF($B1321=$B1320,IF(R1320=0,1,R1320),1))</f>
        <v>0.813953488372093</v>
      </c>
      <c r="S1321" s="30" t="n">
        <f aca="false">IF(AND(ISNUMBER(Q1321),P1321&gt;0),Q1321,P1321*R1321)</f>
        <v>428.953488372093</v>
      </c>
      <c r="T1321" s="31" t="n">
        <f aca="false">DAY(EOMONTH(C1321,0))</f>
        <v>30</v>
      </c>
    </row>
    <row r="1322" customFormat="false" ht="15" hidden="false" customHeight="false" outlineLevel="0" collapsed="false">
      <c r="A1322" s="26" t="s">
        <v>89</v>
      </c>
      <c r="B1322" s="26" t="s">
        <v>56</v>
      </c>
      <c r="C1322" s="27" t="n">
        <v>40817</v>
      </c>
      <c r="D1322" s="28" t="n">
        <v>234</v>
      </c>
      <c r="E1322" s="28"/>
      <c r="F1322" s="29" t="n">
        <f aca="false">IF(AND(ISNUMBER(E1322),D1322&gt;0),E1322/D1322,IF($B1322=$B1321,IF(F1321=0,1,F1321),1))</f>
        <v>0.654761904761904</v>
      </c>
      <c r="G1322" s="30" t="n">
        <f aca="false">IF(AND(ISNUMBER(E1322),D1322&gt;0),E1322,D1322*F1322)</f>
        <v>153.214285714285</v>
      </c>
      <c r="H1322" s="28" t="n">
        <v>0</v>
      </c>
      <c r="I1322" s="28"/>
      <c r="J1322" s="29" t="n">
        <f aca="false">IF(AND(ISNUMBER(I1322),H1322&gt;0),I1322/H1322,IF($B1322=$B1321,IF(J1321=0,1,J1321),1))</f>
        <v>2.12362869198312</v>
      </c>
      <c r="K1322" s="30" t="n">
        <f aca="false">IF(AND(ISNUMBER(I1322),H1322&gt;0),I1322,H1322*J1322)</f>
        <v>0</v>
      </c>
      <c r="L1322" s="28" t="n">
        <v>198</v>
      </c>
      <c r="M1322" s="28"/>
      <c r="N1322" s="29" t="n">
        <f aca="false">IF(AND(ISNUMBER(M1322),L1322&gt;0),M1322/L1322,IF($B1322=$B1321,IF(N1321=0,1,N1321),1))</f>
        <v>0.923202614379086</v>
      </c>
      <c r="O1322" s="30" t="n">
        <f aca="false">IF(AND(ISNUMBER(M1322),L1322&gt;0),M1322,L1322*N1322)</f>
        <v>182.794117647059</v>
      </c>
      <c r="P1322" s="28" t="n">
        <v>431</v>
      </c>
      <c r="Q1322" s="28"/>
      <c r="R1322" s="29" t="n">
        <f aca="false">IF(AND(ISNUMBER(Q1322),P1322&gt;0),Q1322/P1322,IF($B1322=$B1321,IF(R1321=0,1,R1321),1))</f>
        <v>0.813953488372093</v>
      </c>
      <c r="S1322" s="30" t="n">
        <f aca="false">IF(AND(ISNUMBER(Q1322),P1322&gt;0),Q1322,P1322*R1322)</f>
        <v>350.813953488372</v>
      </c>
      <c r="T1322" s="31" t="n">
        <f aca="false">DAY(EOMONTH(C1322,0))</f>
        <v>31</v>
      </c>
    </row>
    <row r="1323" customFormat="false" ht="15" hidden="false" customHeight="false" outlineLevel="0" collapsed="false">
      <c r="A1323" s="26" t="s">
        <v>89</v>
      </c>
      <c r="B1323" s="26" t="s">
        <v>56</v>
      </c>
      <c r="C1323" s="27" t="n">
        <v>40848</v>
      </c>
      <c r="D1323" s="28" t="n">
        <v>373</v>
      </c>
      <c r="E1323" s="28" t="n">
        <v>292</v>
      </c>
      <c r="F1323" s="29" t="n">
        <f aca="false">IF(AND(ISNUMBER(E1323),D1323&gt;0),E1323/D1323,IF($B1323=$B1322,IF(F1322=0,1,F1322),1))</f>
        <v>0.7828418230563</v>
      </c>
      <c r="G1323" s="30" t="n">
        <f aca="false">IF(AND(ISNUMBER(E1323),D1323&gt;0),E1323,D1323*F1323)</f>
        <v>292</v>
      </c>
      <c r="H1323" s="28" t="n">
        <v>0</v>
      </c>
      <c r="I1323" s="28" t="n">
        <v>1858</v>
      </c>
      <c r="J1323" s="29" t="n">
        <f aca="false">IF(AND(ISNUMBER(I1323),H1323&gt;0),I1323/H1323,IF($B1323=$B1322,IF(J1322=0,1,J1322),1))</f>
        <v>2.12362869198312</v>
      </c>
      <c r="K1323" s="30" t="n">
        <f aca="false">IF(AND(ISNUMBER(I1323),H1323&gt;0),I1323,H1323*J1323)</f>
        <v>0</v>
      </c>
      <c r="L1323" s="28" t="n">
        <v>190</v>
      </c>
      <c r="M1323" s="28" t="n">
        <v>356</v>
      </c>
      <c r="N1323" s="29" t="n">
        <f aca="false">IF(AND(ISNUMBER(M1323),L1323&gt;0),M1323/L1323,IF($B1323=$B1322,IF(N1322=0,1,N1322),1))</f>
        <v>1.87368421052632</v>
      </c>
      <c r="O1323" s="30" t="n">
        <f aca="false">IF(AND(ISNUMBER(M1323),L1323&gt;0),M1323,L1323*N1323)</f>
        <v>356</v>
      </c>
      <c r="P1323" s="28" t="n">
        <v>563</v>
      </c>
      <c r="Q1323" s="28" t="n">
        <v>648</v>
      </c>
      <c r="R1323" s="29" t="n">
        <f aca="false">IF(AND(ISNUMBER(Q1323),P1323&gt;0),Q1323/P1323,IF($B1323=$B1322,IF(R1322=0,1,R1322),1))</f>
        <v>1.15097690941385</v>
      </c>
      <c r="S1323" s="30" t="n">
        <f aca="false">IF(AND(ISNUMBER(Q1323),P1323&gt;0),Q1323,P1323*R1323)</f>
        <v>648</v>
      </c>
      <c r="T1323" s="31" t="n">
        <f aca="false">DAY(EOMONTH(C1323,0))</f>
        <v>30</v>
      </c>
    </row>
    <row r="1324" customFormat="false" ht="15" hidden="false" customHeight="false" outlineLevel="0" collapsed="false">
      <c r="A1324" s="26" t="s">
        <v>89</v>
      </c>
      <c r="B1324" s="26" t="s">
        <v>56</v>
      </c>
      <c r="C1324" s="27" t="n">
        <v>40878</v>
      </c>
      <c r="D1324" s="28" t="n">
        <v>298</v>
      </c>
      <c r="E1324" s="28"/>
      <c r="F1324" s="29" t="n">
        <f aca="false">IF(AND(ISNUMBER(E1324),D1324&gt;0),E1324/D1324,IF($B1324=$B1323,IF(F1323=0,1,F1323),1))</f>
        <v>0.7828418230563</v>
      </c>
      <c r="G1324" s="30" t="n">
        <f aca="false">IF(AND(ISNUMBER(E1324),D1324&gt;0),E1324,D1324*F1324)</f>
        <v>233.286863270777</v>
      </c>
      <c r="H1324" s="28" t="n">
        <v>0</v>
      </c>
      <c r="I1324" s="28"/>
      <c r="J1324" s="29" t="n">
        <f aca="false">IF(AND(ISNUMBER(I1324),H1324&gt;0),I1324/H1324,IF($B1324=$B1323,IF(J1323=0,1,J1323),1))</f>
        <v>2.12362869198312</v>
      </c>
      <c r="K1324" s="30" t="n">
        <f aca="false">IF(AND(ISNUMBER(I1324),H1324&gt;0),I1324,H1324*J1324)</f>
        <v>0</v>
      </c>
      <c r="L1324" s="28" t="n">
        <v>326</v>
      </c>
      <c r="M1324" s="28"/>
      <c r="N1324" s="29" t="n">
        <f aca="false">IF(AND(ISNUMBER(M1324),L1324&gt;0),M1324/L1324,IF($B1324=$B1323,IF(N1323=0,1,N1323),1))</f>
        <v>1.87368421052632</v>
      </c>
      <c r="O1324" s="30" t="n">
        <f aca="false">IF(AND(ISNUMBER(M1324),L1324&gt;0),M1324,L1324*N1324)</f>
        <v>610.821052631579</v>
      </c>
      <c r="P1324" s="28" t="n">
        <v>623</v>
      </c>
      <c r="Q1324" s="28"/>
      <c r="R1324" s="29" t="n">
        <f aca="false">IF(AND(ISNUMBER(Q1324),P1324&gt;0),Q1324/P1324,IF($B1324=$B1323,IF(R1323=0,1,R1323),1))</f>
        <v>1.15097690941385</v>
      </c>
      <c r="S1324" s="30" t="n">
        <f aca="false">IF(AND(ISNUMBER(Q1324),P1324&gt;0),Q1324,P1324*R1324)</f>
        <v>717.058614564831</v>
      </c>
      <c r="T1324" s="31" t="n">
        <f aca="false">DAY(EOMONTH(C1324,0))</f>
        <v>31</v>
      </c>
    </row>
    <row r="1325" customFormat="false" ht="15" hidden="false" customHeight="false" outlineLevel="0" collapsed="false">
      <c r="A1325" s="26" t="s">
        <v>89</v>
      </c>
      <c r="B1325" s="26" t="s">
        <v>56</v>
      </c>
      <c r="C1325" s="27" t="n">
        <v>40909</v>
      </c>
      <c r="D1325" s="28" t="n">
        <v>302</v>
      </c>
      <c r="E1325" s="28"/>
      <c r="F1325" s="29" t="n">
        <f aca="false">IF(AND(ISNUMBER(E1325),D1325&gt;0),E1325/D1325,IF($B1325=$B1324,IF(F1324=0,1,F1324),1))</f>
        <v>0.7828418230563</v>
      </c>
      <c r="G1325" s="30" t="n">
        <f aca="false">IF(AND(ISNUMBER(E1325),D1325&gt;0),E1325,D1325*F1325)</f>
        <v>236.418230563003</v>
      </c>
      <c r="H1325" s="28" t="n">
        <v>0</v>
      </c>
      <c r="I1325" s="28"/>
      <c r="J1325" s="29" t="n">
        <f aca="false">IF(AND(ISNUMBER(I1325),H1325&gt;0),I1325/H1325,IF($B1325=$B1324,IF(J1324=0,1,J1324),1))</f>
        <v>2.12362869198312</v>
      </c>
      <c r="K1325" s="30" t="n">
        <f aca="false">IF(AND(ISNUMBER(I1325),H1325&gt;0),I1325,H1325*J1325)</f>
        <v>0</v>
      </c>
      <c r="L1325" s="28" t="n">
        <v>455</v>
      </c>
      <c r="M1325" s="28"/>
      <c r="N1325" s="29" t="n">
        <f aca="false">IF(AND(ISNUMBER(M1325),L1325&gt;0),M1325/L1325,IF($B1325=$B1324,IF(N1324=0,1,N1324),1))</f>
        <v>1.87368421052632</v>
      </c>
      <c r="O1325" s="30" t="n">
        <f aca="false">IF(AND(ISNUMBER(M1325),L1325&gt;0),M1325,L1325*N1325)</f>
        <v>852.526315789474</v>
      </c>
      <c r="P1325" s="28" t="n">
        <v>757</v>
      </c>
      <c r="Q1325" s="28"/>
      <c r="R1325" s="29" t="n">
        <f aca="false">IF(AND(ISNUMBER(Q1325),P1325&gt;0),Q1325/P1325,IF($B1325=$B1324,IF(R1324=0,1,R1324),1))</f>
        <v>1.15097690941385</v>
      </c>
      <c r="S1325" s="30" t="n">
        <f aca="false">IF(AND(ISNUMBER(Q1325),P1325&gt;0),Q1325,P1325*R1325)</f>
        <v>871.289520426288</v>
      </c>
      <c r="T1325" s="31" t="n">
        <f aca="false">DAY(EOMONTH(C1325,0))</f>
        <v>31</v>
      </c>
    </row>
    <row r="1326" customFormat="false" ht="15" hidden="false" customHeight="false" outlineLevel="0" collapsed="false">
      <c r="A1326" s="26" t="s">
        <v>89</v>
      </c>
      <c r="B1326" s="26" t="s">
        <v>56</v>
      </c>
      <c r="C1326" s="27" t="n">
        <v>40940</v>
      </c>
      <c r="D1326" s="28" t="n">
        <v>276</v>
      </c>
      <c r="E1326" s="28" t="n">
        <v>254</v>
      </c>
      <c r="F1326" s="29" t="n">
        <f aca="false">IF(AND(ISNUMBER(E1326),D1326&gt;0),E1326/D1326,IF($B1326=$B1325,IF(F1325=0,1,F1325),1))</f>
        <v>0.920289855072464</v>
      </c>
      <c r="G1326" s="30" t="n">
        <f aca="false">IF(AND(ISNUMBER(E1326),D1326&gt;0),E1326,D1326*F1326)</f>
        <v>254</v>
      </c>
      <c r="H1326" s="28" t="n">
        <v>1022</v>
      </c>
      <c r="I1326" s="28" t="n">
        <v>1911</v>
      </c>
      <c r="J1326" s="29" t="n">
        <f aca="false">IF(AND(ISNUMBER(I1326),H1326&gt;0),I1326/H1326,IF($B1326=$B1325,IF(J1325=0,1,J1325),1))</f>
        <v>1.86986301369863</v>
      </c>
      <c r="K1326" s="30" t="n">
        <f aca="false">IF(AND(ISNUMBER(I1326),H1326&gt;0),I1326,H1326*J1326)</f>
        <v>1911</v>
      </c>
      <c r="L1326" s="28" t="n">
        <v>505</v>
      </c>
      <c r="M1326" s="28" t="n">
        <v>310</v>
      </c>
      <c r="N1326" s="29" t="n">
        <f aca="false">IF(AND(ISNUMBER(M1326),L1326&gt;0),M1326/L1326,IF($B1326=$B1325,IF(N1325=0,1,N1325),1))</f>
        <v>0.613861386138614</v>
      </c>
      <c r="O1326" s="30" t="n">
        <f aca="false">IF(AND(ISNUMBER(M1326),L1326&gt;0),M1326,L1326*N1326)</f>
        <v>310</v>
      </c>
      <c r="P1326" s="28" t="n">
        <v>782</v>
      </c>
      <c r="Q1326" s="28" t="n">
        <v>564</v>
      </c>
      <c r="R1326" s="29" t="n">
        <f aca="false">IF(AND(ISNUMBER(Q1326),P1326&gt;0),Q1326/P1326,IF($B1326=$B1325,IF(R1325=0,1,R1325),1))</f>
        <v>0.721227621483376</v>
      </c>
      <c r="S1326" s="30" t="n">
        <f aca="false">IF(AND(ISNUMBER(Q1326),P1326&gt;0),Q1326,P1326*R1326)</f>
        <v>564</v>
      </c>
      <c r="T1326" s="31" t="n">
        <f aca="false">DAY(EOMONTH(C1326,0))</f>
        <v>29</v>
      </c>
    </row>
    <row r="1327" customFormat="false" ht="15" hidden="false" customHeight="false" outlineLevel="0" collapsed="false">
      <c r="A1327" s="26" t="s">
        <v>89</v>
      </c>
      <c r="B1327" s="26" t="s">
        <v>56</v>
      </c>
      <c r="C1327" s="27" t="n">
        <v>40969</v>
      </c>
      <c r="D1327" s="28" t="n">
        <v>116</v>
      </c>
      <c r="E1327" s="28"/>
      <c r="F1327" s="29" t="n">
        <f aca="false">IF(AND(ISNUMBER(E1327),D1327&gt;0),E1327/D1327,IF($B1327=$B1326,IF(F1326=0,1,F1326),1))</f>
        <v>0.920289855072464</v>
      </c>
      <c r="G1327" s="30" t="n">
        <f aca="false">IF(AND(ISNUMBER(E1327),D1327&gt;0),E1327,D1327*F1327)</f>
        <v>106.753623188406</v>
      </c>
      <c r="H1327" s="28" t="n">
        <v>1058</v>
      </c>
      <c r="I1327" s="28"/>
      <c r="J1327" s="29" t="n">
        <f aca="false">IF(AND(ISNUMBER(I1327),H1327&gt;0),I1327/H1327,IF($B1327=$B1326,IF(J1326=0,1,J1326),1))</f>
        <v>1.86986301369863</v>
      </c>
      <c r="K1327" s="30" t="n">
        <f aca="false">IF(AND(ISNUMBER(I1327),H1327&gt;0),I1327,H1327*J1327)</f>
        <v>1978.31506849315</v>
      </c>
      <c r="L1327" s="28" t="n">
        <v>308</v>
      </c>
      <c r="M1327" s="28"/>
      <c r="N1327" s="29" t="n">
        <f aca="false">IF(AND(ISNUMBER(M1327),L1327&gt;0),M1327/L1327,IF($B1327=$B1326,IF(N1326=0,1,N1326),1))</f>
        <v>0.613861386138614</v>
      </c>
      <c r="O1327" s="30" t="n">
        <f aca="false">IF(AND(ISNUMBER(M1327),L1327&gt;0),M1327,L1327*N1327)</f>
        <v>189.069306930693</v>
      </c>
      <c r="P1327" s="28" t="n">
        <v>424</v>
      </c>
      <c r="Q1327" s="28"/>
      <c r="R1327" s="29" t="n">
        <f aca="false">IF(AND(ISNUMBER(Q1327),P1327&gt;0),Q1327/P1327,IF($B1327=$B1326,IF(R1326=0,1,R1326),1))</f>
        <v>0.721227621483376</v>
      </c>
      <c r="S1327" s="30" t="n">
        <f aca="false">IF(AND(ISNUMBER(Q1327),P1327&gt;0),Q1327,P1327*R1327)</f>
        <v>305.800511508951</v>
      </c>
      <c r="T1327" s="31" t="n">
        <f aca="false">DAY(EOMONTH(C1327,0))</f>
        <v>31</v>
      </c>
    </row>
    <row r="1328" customFormat="false" ht="15" hidden="false" customHeight="false" outlineLevel="0" collapsed="false">
      <c r="A1328" s="26" t="s">
        <v>89</v>
      </c>
      <c r="B1328" s="26" t="s">
        <v>56</v>
      </c>
      <c r="C1328" s="27" t="n">
        <v>41000</v>
      </c>
      <c r="D1328" s="28" t="n">
        <v>0</v>
      </c>
      <c r="E1328" s="28"/>
      <c r="F1328" s="29" t="n">
        <f aca="false">IF(AND(ISNUMBER(E1328),D1328&gt;0),E1328/D1328,IF($B1328=$B1327,IF(F1327=0,1,F1327),1))</f>
        <v>0.920289855072464</v>
      </c>
      <c r="G1328" s="30" t="n">
        <f aca="false">IF(AND(ISNUMBER(E1328),D1328&gt;0),E1328,D1328*F1328)</f>
        <v>0</v>
      </c>
      <c r="H1328" s="28" t="n">
        <v>0</v>
      </c>
      <c r="I1328" s="28"/>
      <c r="J1328" s="29" t="n">
        <f aca="false">IF(AND(ISNUMBER(I1328),H1328&gt;0),I1328/H1328,IF($B1328=$B1327,IF(J1327=0,1,J1327),1))</f>
        <v>1.86986301369863</v>
      </c>
      <c r="K1328" s="30" t="n">
        <f aca="false">IF(AND(ISNUMBER(I1328),H1328&gt;0),I1328,H1328*J1328)</f>
        <v>0</v>
      </c>
      <c r="L1328" s="28" t="n">
        <v>0</v>
      </c>
      <c r="M1328" s="28"/>
      <c r="N1328" s="29" t="n">
        <f aca="false">IF(AND(ISNUMBER(M1328),L1328&gt;0),M1328/L1328,IF($B1328=$B1327,IF(N1327=0,1,N1327),1))</f>
        <v>0.613861386138614</v>
      </c>
      <c r="O1328" s="30" t="n">
        <f aca="false">IF(AND(ISNUMBER(M1328),L1328&gt;0),M1328,L1328*N1328)</f>
        <v>0</v>
      </c>
      <c r="P1328" s="28" t="n">
        <v>0</v>
      </c>
      <c r="Q1328" s="28"/>
      <c r="R1328" s="29" t="n">
        <f aca="false">IF(AND(ISNUMBER(Q1328),P1328&gt;0),Q1328/P1328,IF($B1328=$B1327,IF(R1327=0,1,R1327),1))</f>
        <v>0.721227621483376</v>
      </c>
      <c r="S1328" s="30" t="n">
        <f aca="false">IF(AND(ISNUMBER(Q1328),P1328&gt;0),Q1328,P1328*R1328)</f>
        <v>0</v>
      </c>
      <c r="T1328" s="31" t="n">
        <f aca="false">DAY(EOMONTH(C1328,0))</f>
        <v>30</v>
      </c>
    </row>
    <row r="1329" customFormat="false" ht="15" hidden="false" customHeight="false" outlineLevel="0" collapsed="false">
      <c r="A1329" s="26" t="s">
        <v>89</v>
      </c>
      <c r="B1329" s="26" t="s">
        <v>56</v>
      </c>
      <c r="C1329" s="27" t="n">
        <v>41030</v>
      </c>
      <c r="D1329" s="28" t="n">
        <v>0</v>
      </c>
      <c r="E1329" s="28"/>
      <c r="F1329" s="29" t="n">
        <f aca="false">IF(AND(ISNUMBER(E1329),D1329&gt;0),E1329/D1329,IF($B1329=$B1328,IF(F1328=0,1,F1328),1))</f>
        <v>0.920289855072464</v>
      </c>
      <c r="G1329" s="30" t="n">
        <f aca="false">IF(AND(ISNUMBER(E1329),D1329&gt;0),E1329,D1329*F1329)</f>
        <v>0</v>
      </c>
      <c r="H1329" s="28" t="n">
        <v>0</v>
      </c>
      <c r="I1329" s="28"/>
      <c r="J1329" s="29" t="n">
        <f aca="false">IF(AND(ISNUMBER(I1329),H1329&gt;0),I1329/H1329,IF($B1329=$B1328,IF(J1328=0,1,J1328),1))</f>
        <v>1.86986301369863</v>
      </c>
      <c r="K1329" s="30" t="n">
        <f aca="false">IF(AND(ISNUMBER(I1329),H1329&gt;0),I1329,H1329*J1329)</f>
        <v>0</v>
      </c>
      <c r="L1329" s="28" t="n">
        <v>0</v>
      </c>
      <c r="M1329" s="28"/>
      <c r="N1329" s="29" t="n">
        <f aca="false">IF(AND(ISNUMBER(M1329),L1329&gt;0),M1329/L1329,IF($B1329=$B1328,IF(N1328=0,1,N1328),1))</f>
        <v>0.613861386138614</v>
      </c>
      <c r="O1329" s="30" t="n">
        <f aca="false">IF(AND(ISNUMBER(M1329),L1329&gt;0),M1329,L1329*N1329)</f>
        <v>0</v>
      </c>
      <c r="P1329" s="28" t="n">
        <v>0</v>
      </c>
      <c r="Q1329" s="28"/>
      <c r="R1329" s="29" t="n">
        <f aca="false">IF(AND(ISNUMBER(Q1329),P1329&gt;0),Q1329/P1329,IF($B1329=$B1328,IF(R1328=0,1,R1328),1))</f>
        <v>0.721227621483376</v>
      </c>
      <c r="S1329" s="30" t="n">
        <f aca="false">IF(AND(ISNUMBER(Q1329),P1329&gt;0),Q1329,P1329*R1329)</f>
        <v>0</v>
      </c>
      <c r="T1329" s="31" t="n">
        <f aca="false">DAY(EOMONTH(C1329,0))</f>
        <v>31</v>
      </c>
    </row>
    <row r="1330" customFormat="false" ht="15" hidden="false" customHeight="false" outlineLevel="0" collapsed="false">
      <c r="A1330" s="26" t="s">
        <v>89</v>
      </c>
      <c r="B1330" s="26" t="s">
        <v>56</v>
      </c>
      <c r="C1330" s="27" t="n">
        <v>41061</v>
      </c>
      <c r="D1330" s="28" t="n">
        <v>0</v>
      </c>
      <c r="E1330" s="28"/>
      <c r="F1330" s="29" t="n">
        <f aca="false">IF(AND(ISNUMBER(E1330),D1330&gt;0),E1330/D1330,IF($B1330=$B1329,IF(F1329=0,1,F1329),1))</f>
        <v>0.920289855072464</v>
      </c>
      <c r="G1330" s="30" t="n">
        <f aca="false">IF(AND(ISNUMBER(E1330),D1330&gt;0),E1330,D1330*F1330)</f>
        <v>0</v>
      </c>
      <c r="H1330" s="28" t="n">
        <v>0</v>
      </c>
      <c r="I1330" s="28"/>
      <c r="J1330" s="29" t="n">
        <f aca="false">IF(AND(ISNUMBER(I1330),H1330&gt;0),I1330/H1330,IF($B1330=$B1329,IF(J1329=0,1,J1329),1))</f>
        <v>1.86986301369863</v>
      </c>
      <c r="K1330" s="30" t="n">
        <f aca="false">IF(AND(ISNUMBER(I1330),H1330&gt;0),I1330,H1330*J1330)</f>
        <v>0</v>
      </c>
      <c r="L1330" s="28" t="n">
        <v>0</v>
      </c>
      <c r="M1330" s="28"/>
      <c r="N1330" s="29" t="n">
        <f aca="false">IF(AND(ISNUMBER(M1330),L1330&gt;0),M1330/L1330,IF($B1330=$B1329,IF(N1329=0,1,N1329),1))</f>
        <v>0.613861386138614</v>
      </c>
      <c r="O1330" s="30" t="n">
        <f aca="false">IF(AND(ISNUMBER(M1330),L1330&gt;0),M1330,L1330*N1330)</f>
        <v>0</v>
      </c>
      <c r="P1330" s="28" t="n">
        <v>0</v>
      </c>
      <c r="Q1330" s="28"/>
      <c r="R1330" s="29" t="n">
        <f aca="false">IF(AND(ISNUMBER(Q1330),P1330&gt;0),Q1330/P1330,IF($B1330=$B1329,IF(R1329=0,1,R1329),1))</f>
        <v>0.721227621483376</v>
      </c>
      <c r="S1330" s="30" t="n">
        <f aca="false">IF(AND(ISNUMBER(Q1330),P1330&gt;0),Q1330,P1330*R1330)</f>
        <v>0</v>
      </c>
      <c r="T1330" s="31" t="n">
        <f aca="false">DAY(EOMONTH(C1330,0))</f>
        <v>30</v>
      </c>
    </row>
    <row r="1331" customFormat="false" ht="15" hidden="false" customHeight="false" outlineLevel="0" collapsed="false">
      <c r="A1331" s="26" t="s">
        <v>89</v>
      </c>
      <c r="B1331" s="26" t="s">
        <v>56</v>
      </c>
      <c r="C1331" s="27" t="n">
        <v>41091</v>
      </c>
      <c r="D1331" s="28" t="n">
        <v>0</v>
      </c>
      <c r="E1331" s="28"/>
      <c r="F1331" s="29" t="n">
        <f aca="false">IF(AND(ISNUMBER(E1331),D1331&gt;0),E1331/D1331,IF($B1331=$B1330,IF(F1330=0,1,F1330),1))</f>
        <v>0.920289855072464</v>
      </c>
      <c r="G1331" s="30" t="n">
        <f aca="false">IF(AND(ISNUMBER(E1331),D1331&gt;0),E1331,D1331*F1331)</f>
        <v>0</v>
      </c>
      <c r="H1331" s="28" t="n">
        <v>0</v>
      </c>
      <c r="I1331" s="28"/>
      <c r="J1331" s="29" t="n">
        <f aca="false">IF(AND(ISNUMBER(I1331),H1331&gt;0),I1331/H1331,IF($B1331=$B1330,IF(J1330=0,1,J1330),1))</f>
        <v>1.86986301369863</v>
      </c>
      <c r="K1331" s="30" t="n">
        <f aca="false">IF(AND(ISNUMBER(I1331),H1331&gt;0),I1331,H1331*J1331)</f>
        <v>0</v>
      </c>
      <c r="L1331" s="28" t="n">
        <v>0</v>
      </c>
      <c r="M1331" s="28"/>
      <c r="N1331" s="29" t="n">
        <f aca="false">IF(AND(ISNUMBER(M1331),L1331&gt;0),M1331/L1331,IF($B1331=$B1330,IF(N1330=0,1,N1330),1))</f>
        <v>0.613861386138614</v>
      </c>
      <c r="O1331" s="30" t="n">
        <f aca="false">IF(AND(ISNUMBER(M1331),L1331&gt;0),M1331,L1331*N1331)</f>
        <v>0</v>
      </c>
      <c r="P1331" s="28" t="n">
        <v>0</v>
      </c>
      <c r="Q1331" s="28"/>
      <c r="R1331" s="29" t="n">
        <f aca="false">IF(AND(ISNUMBER(Q1331),P1331&gt;0),Q1331/P1331,IF($B1331=$B1330,IF(R1330=0,1,R1330),1))</f>
        <v>0.721227621483376</v>
      </c>
      <c r="S1331" s="30" t="n">
        <f aca="false">IF(AND(ISNUMBER(Q1331),P1331&gt;0),Q1331,P1331*R1331)</f>
        <v>0</v>
      </c>
      <c r="T1331" s="31" t="n">
        <f aca="false">DAY(EOMONTH(C1331,0))</f>
        <v>31</v>
      </c>
    </row>
    <row r="1332" customFormat="false" ht="15" hidden="false" customHeight="false" outlineLevel="0" collapsed="false">
      <c r="A1332" s="26" t="s">
        <v>89</v>
      </c>
      <c r="B1332" s="26" t="s">
        <v>56</v>
      </c>
      <c r="C1332" s="27" t="n">
        <v>41122</v>
      </c>
      <c r="D1332" s="28" t="n">
        <v>297</v>
      </c>
      <c r="E1332" s="28"/>
      <c r="F1332" s="29" t="n">
        <f aca="false">IF(AND(ISNUMBER(E1332),D1332&gt;0),E1332/D1332,IF($B1332=$B1331,IF(F1331=0,1,F1331),1))</f>
        <v>0.920289855072464</v>
      </c>
      <c r="G1332" s="30" t="n">
        <f aca="false">IF(AND(ISNUMBER(E1332),D1332&gt;0),E1332,D1332*F1332)</f>
        <v>273.326086956522</v>
      </c>
      <c r="H1332" s="28" t="n">
        <v>128</v>
      </c>
      <c r="I1332" s="28"/>
      <c r="J1332" s="29" t="n">
        <f aca="false">IF(AND(ISNUMBER(I1332),H1332&gt;0),I1332/H1332,IF($B1332=$B1331,IF(J1331=0,1,J1331),1))</f>
        <v>1.86986301369863</v>
      </c>
      <c r="K1332" s="30" t="n">
        <f aca="false">IF(AND(ISNUMBER(I1332),H1332&gt;0),I1332,H1332*J1332)</f>
        <v>239.342465753425</v>
      </c>
      <c r="L1332" s="28" t="n">
        <v>352</v>
      </c>
      <c r="M1332" s="28"/>
      <c r="N1332" s="29" t="n">
        <f aca="false">IF(AND(ISNUMBER(M1332),L1332&gt;0),M1332/L1332,IF($B1332=$B1331,IF(N1331=0,1,N1331),1))</f>
        <v>0.613861386138614</v>
      </c>
      <c r="O1332" s="30" t="n">
        <f aca="false">IF(AND(ISNUMBER(M1332),L1332&gt;0),M1332,L1332*N1332)</f>
        <v>216.079207920792</v>
      </c>
      <c r="P1332" s="28" t="n">
        <v>649</v>
      </c>
      <c r="Q1332" s="28"/>
      <c r="R1332" s="29" t="n">
        <f aca="false">IF(AND(ISNUMBER(Q1332),P1332&gt;0),Q1332/P1332,IF($B1332=$B1331,IF(R1331=0,1,R1331),1))</f>
        <v>0.721227621483376</v>
      </c>
      <c r="S1332" s="30" t="n">
        <f aca="false">IF(AND(ISNUMBER(Q1332),P1332&gt;0),Q1332,P1332*R1332)</f>
        <v>468.076726342711</v>
      </c>
      <c r="T1332" s="31" t="n">
        <f aca="false">DAY(EOMONTH(C1332,0))</f>
        <v>31</v>
      </c>
    </row>
    <row r="1333" customFormat="false" ht="15" hidden="false" customHeight="false" outlineLevel="0" collapsed="false">
      <c r="A1333" s="26" t="s">
        <v>89</v>
      </c>
      <c r="B1333" s="26" t="s">
        <v>56</v>
      </c>
      <c r="C1333" s="27" t="n">
        <v>41153</v>
      </c>
      <c r="D1333" s="28" t="n">
        <v>0</v>
      </c>
      <c r="E1333" s="28"/>
      <c r="F1333" s="29" t="n">
        <f aca="false">IF(AND(ISNUMBER(E1333),D1333&gt;0),E1333/D1333,IF($B1333=$B1332,IF(F1332=0,1,F1332),1))</f>
        <v>0.920289855072464</v>
      </c>
      <c r="G1333" s="30" t="n">
        <f aca="false">IF(AND(ISNUMBER(E1333),D1333&gt;0),E1333,D1333*F1333)</f>
        <v>0</v>
      </c>
      <c r="H1333" s="28" t="n">
        <v>0</v>
      </c>
      <c r="I1333" s="28"/>
      <c r="J1333" s="29" t="n">
        <f aca="false">IF(AND(ISNUMBER(I1333),H1333&gt;0),I1333/H1333,IF($B1333=$B1332,IF(J1332=0,1,J1332),1))</f>
        <v>1.86986301369863</v>
      </c>
      <c r="K1333" s="30" t="n">
        <f aca="false">IF(AND(ISNUMBER(I1333),H1333&gt;0),I1333,H1333*J1333)</f>
        <v>0</v>
      </c>
      <c r="L1333" s="28" t="n">
        <v>0</v>
      </c>
      <c r="M1333" s="28"/>
      <c r="N1333" s="29" t="n">
        <f aca="false">IF(AND(ISNUMBER(M1333),L1333&gt;0),M1333/L1333,IF($B1333=$B1332,IF(N1332=0,1,N1332),1))</f>
        <v>0.613861386138614</v>
      </c>
      <c r="O1333" s="30" t="n">
        <f aca="false">IF(AND(ISNUMBER(M1333),L1333&gt;0),M1333,L1333*N1333)</f>
        <v>0</v>
      </c>
      <c r="P1333" s="28" t="n">
        <v>0</v>
      </c>
      <c r="Q1333" s="28"/>
      <c r="R1333" s="29" t="n">
        <f aca="false">IF(AND(ISNUMBER(Q1333),P1333&gt;0),Q1333/P1333,IF($B1333=$B1332,IF(R1332=0,1,R1332),1))</f>
        <v>0.721227621483376</v>
      </c>
      <c r="S1333" s="30" t="n">
        <f aca="false">IF(AND(ISNUMBER(Q1333),P1333&gt;0),Q1333,P1333*R1333)</f>
        <v>0</v>
      </c>
      <c r="T1333" s="31" t="n">
        <f aca="false">DAY(EOMONTH(C1333,0))</f>
        <v>30</v>
      </c>
    </row>
    <row r="1334" customFormat="false" ht="15" hidden="false" customHeight="false" outlineLevel="0" collapsed="false">
      <c r="A1334" s="26" t="s">
        <v>89</v>
      </c>
      <c r="B1334" s="26" t="s">
        <v>56</v>
      </c>
      <c r="C1334" s="27" t="n">
        <v>41183</v>
      </c>
      <c r="D1334" s="28" t="n">
        <v>0</v>
      </c>
      <c r="E1334" s="28"/>
      <c r="F1334" s="29" t="n">
        <f aca="false">IF(AND(ISNUMBER(E1334),D1334&gt;0),E1334/D1334,IF($B1334=$B1333,IF(F1333=0,1,F1333),1))</f>
        <v>0.920289855072464</v>
      </c>
      <c r="G1334" s="30" t="n">
        <f aca="false">IF(AND(ISNUMBER(E1334),D1334&gt;0),E1334,D1334*F1334)</f>
        <v>0</v>
      </c>
      <c r="H1334" s="28" t="n">
        <v>0</v>
      </c>
      <c r="I1334" s="28"/>
      <c r="J1334" s="29" t="n">
        <f aca="false">IF(AND(ISNUMBER(I1334),H1334&gt;0),I1334/H1334,IF($B1334=$B1333,IF(J1333=0,1,J1333),1))</f>
        <v>1.86986301369863</v>
      </c>
      <c r="K1334" s="30" t="n">
        <f aca="false">IF(AND(ISNUMBER(I1334),H1334&gt;0),I1334,H1334*J1334)</f>
        <v>0</v>
      </c>
      <c r="L1334" s="28" t="n">
        <v>0</v>
      </c>
      <c r="M1334" s="28"/>
      <c r="N1334" s="29" t="n">
        <f aca="false">IF(AND(ISNUMBER(M1334),L1334&gt;0),M1334/L1334,IF($B1334=$B1333,IF(N1333=0,1,N1333),1))</f>
        <v>0.613861386138614</v>
      </c>
      <c r="O1334" s="30" t="n">
        <f aca="false">IF(AND(ISNUMBER(M1334),L1334&gt;0),M1334,L1334*N1334)</f>
        <v>0</v>
      </c>
      <c r="P1334" s="28" t="n">
        <v>0</v>
      </c>
      <c r="Q1334" s="28"/>
      <c r="R1334" s="29" t="n">
        <f aca="false">IF(AND(ISNUMBER(Q1334),P1334&gt;0),Q1334/P1334,IF($B1334=$B1333,IF(R1333=0,1,R1333),1))</f>
        <v>0.721227621483376</v>
      </c>
      <c r="S1334" s="30" t="n">
        <f aca="false">IF(AND(ISNUMBER(Q1334),P1334&gt;0),Q1334,P1334*R1334)</f>
        <v>0</v>
      </c>
      <c r="T1334" s="31" t="n">
        <f aca="false">DAY(EOMONTH(C1334,0))</f>
        <v>31</v>
      </c>
    </row>
    <row r="1335" customFormat="false" ht="15" hidden="false" customHeight="false" outlineLevel="0" collapsed="false">
      <c r="A1335" s="26" t="s">
        <v>89</v>
      </c>
      <c r="B1335" s="26" t="s">
        <v>56</v>
      </c>
      <c r="C1335" s="27" t="n">
        <v>41214</v>
      </c>
      <c r="D1335" s="28" t="n">
        <v>0</v>
      </c>
      <c r="E1335" s="28"/>
      <c r="F1335" s="29" t="n">
        <f aca="false">IF(AND(ISNUMBER(E1335),D1335&gt;0),E1335/D1335,IF($B1335=$B1334,IF(F1334=0,1,F1334),1))</f>
        <v>0.920289855072464</v>
      </c>
      <c r="G1335" s="30" t="n">
        <f aca="false">IF(AND(ISNUMBER(E1335),D1335&gt;0),E1335,D1335*F1335)</f>
        <v>0</v>
      </c>
      <c r="H1335" s="28" t="n">
        <v>0</v>
      </c>
      <c r="I1335" s="28"/>
      <c r="J1335" s="29" t="n">
        <f aca="false">IF(AND(ISNUMBER(I1335),H1335&gt;0),I1335/H1335,IF($B1335=$B1334,IF(J1334=0,1,J1334),1))</f>
        <v>1.86986301369863</v>
      </c>
      <c r="K1335" s="30" t="n">
        <f aca="false">IF(AND(ISNUMBER(I1335),H1335&gt;0),I1335,H1335*J1335)</f>
        <v>0</v>
      </c>
      <c r="L1335" s="28" t="n">
        <v>0</v>
      </c>
      <c r="M1335" s="28"/>
      <c r="N1335" s="29" t="n">
        <f aca="false">IF(AND(ISNUMBER(M1335),L1335&gt;0),M1335/L1335,IF($B1335=$B1334,IF(N1334=0,1,N1334),1))</f>
        <v>0.613861386138614</v>
      </c>
      <c r="O1335" s="30" t="n">
        <f aca="false">IF(AND(ISNUMBER(M1335),L1335&gt;0),M1335,L1335*N1335)</f>
        <v>0</v>
      </c>
      <c r="P1335" s="28" t="n">
        <v>0</v>
      </c>
      <c r="Q1335" s="28"/>
      <c r="R1335" s="29" t="n">
        <f aca="false">IF(AND(ISNUMBER(Q1335),P1335&gt;0),Q1335/P1335,IF($B1335=$B1334,IF(R1334=0,1,R1334),1))</f>
        <v>0.721227621483376</v>
      </c>
      <c r="S1335" s="30" t="n">
        <f aca="false">IF(AND(ISNUMBER(Q1335),P1335&gt;0),Q1335,P1335*R1335)</f>
        <v>0</v>
      </c>
      <c r="T1335" s="31" t="n">
        <f aca="false">DAY(EOMONTH(C1335,0))</f>
        <v>30</v>
      </c>
    </row>
    <row r="1336" customFormat="false" ht="15" hidden="false" customHeight="false" outlineLevel="0" collapsed="false">
      <c r="A1336" s="26" t="s">
        <v>89</v>
      </c>
      <c r="B1336" s="26" t="s">
        <v>56</v>
      </c>
      <c r="C1336" s="27" t="n">
        <v>41244</v>
      </c>
      <c r="D1336" s="28" t="n">
        <v>0</v>
      </c>
      <c r="E1336" s="28"/>
      <c r="F1336" s="29" t="n">
        <f aca="false">IF(AND(ISNUMBER(E1336),D1336&gt;0),E1336/D1336,IF($B1336=$B1335,IF(F1335=0,1,F1335),1))</f>
        <v>0.920289855072464</v>
      </c>
      <c r="G1336" s="30" t="n">
        <f aca="false">IF(AND(ISNUMBER(E1336),D1336&gt;0),E1336,D1336*F1336)</f>
        <v>0</v>
      </c>
      <c r="H1336" s="28" t="n">
        <v>0</v>
      </c>
      <c r="I1336" s="28"/>
      <c r="J1336" s="29" t="n">
        <f aca="false">IF(AND(ISNUMBER(I1336),H1336&gt;0),I1336/H1336,IF($B1336=$B1335,IF(J1335=0,1,J1335),1))</f>
        <v>1.86986301369863</v>
      </c>
      <c r="K1336" s="30" t="n">
        <f aca="false">IF(AND(ISNUMBER(I1336),H1336&gt;0),I1336,H1336*J1336)</f>
        <v>0</v>
      </c>
      <c r="L1336" s="28" t="n">
        <v>0</v>
      </c>
      <c r="M1336" s="28"/>
      <c r="N1336" s="29" t="n">
        <f aca="false">IF(AND(ISNUMBER(M1336),L1336&gt;0),M1336/L1336,IF($B1336=$B1335,IF(N1335=0,1,N1335),1))</f>
        <v>0.613861386138614</v>
      </c>
      <c r="O1336" s="30" t="n">
        <f aca="false">IF(AND(ISNUMBER(M1336),L1336&gt;0),M1336,L1336*N1336)</f>
        <v>0</v>
      </c>
      <c r="P1336" s="28" t="n">
        <v>0</v>
      </c>
      <c r="Q1336" s="28"/>
      <c r="R1336" s="29" t="n">
        <f aca="false">IF(AND(ISNUMBER(Q1336),P1336&gt;0),Q1336/P1336,IF($B1336=$B1335,IF(R1335=0,1,R1335),1))</f>
        <v>0.721227621483376</v>
      </c>
      <c r="S1336" s="30" t="n">
        <f aca="false">IF(AND(ISNUMBER(Q1336),P1336&gt;0),Q1336,P1336*R1336)</f>
        <v>0</v>
      </c>
      <c r="T1336" s="31" t="n">
        <f aca="false">DAY(EOMONTH(C1336,0))</f>
        <v>31</v>
      </c>
    </row>
    <row r="1337" customFormat="false" ht="15" hidden="false" customHeight="false" outlineLevel="0" collapsed="false">
      <c r="A1337" s="26" t="s">
        <v>89</v>
      </c>
      <c r="B1337" s="26" t="s">
        <v>56</v>
      </c>
      <c r="C1337" s="27" t="n">
        <v>41275</v>
      </c>
      <c r="D1337" s="28" t="n">
        <v>0</v>
      </c>
      <c r="E1337" s="28"/>
      <c r="F1337" s="29" t="n">
        <f aca="false">IF(AND(ISNUMBER(E1337),D1337&gt;0),E1337/D1337,IF($B1337=$B1336,IF(F1336=0,1,F1336),1))</f>
        <v>0.920289855072464</v>
      </c>
      <c r="G1337" s="30" t="n">
        <f aca="false">IF(AND(ISNUMBER(E1337),D1337&gt;0),E1337,D1337*F1337)</f>
        <v>0</v>
      </c>
      <c r="H1337" s="28" t="n">
        <v>0</v>
      </c>
      <c r="I1337" s="28"/>
      <c r="J1337" s="29" t="n">
        <f aca="false">IF(AND(ISNUMBER(I1337),H1337&gt;0),I1337/H1337,IF($B1337=$B1336,IF(J1336=0,1,J1336),1))</f>
        <v>1.86986301369863</v>
      </c>
      <c r="K1337" s="30" t="n">
        <f aca="false">IF(AND(ISNUMBER(I1337),H1337&gt;0),I1337,H1337*J1337)</f>
        <v>0</v>
      </c>
      <c r="L1337" s="28" t="n">
        <v>0</v>
      </c>
      <c r="M1337" s="28"/>
      <c r="N1337" s="29" t="n">
        <f aca="false">IF(AND(ISNUMBER(M1337),L1337&gt;0),M1337/L1337,IF($B1337=$B1336,IF(N1336=0,1,N1336),1))</f>
        <v>0.613861386138614</v>
      </c>
      <c r="O1337" s="30" t="n">
        <f aca="false">IF(AND(ISNUMBER(M1337),L1337&gt;0),M1337,L1337*N1337)</f>
        <v>0</v>
      </c>
      <c r="P1337" s="28" t="n">
        <v>0</v>
      </c>
      <c r="Q1337" s="28"/>
      <c r="R1337" s="29" t="n">
        <f aca="false">IF(AND(ISNUMBER(Q1337),P1337&gt;0),Q1337/P1337,IF($B1337=$B1336,IF(R1336=0,1,R1336),1))</f>
        <v>0.721227621483376</v>
      </c>
      <c r="S1337" s="30" t="n">
        <f aca="false">IF(AND(ISNUMBER(Q1337),P1337&gt;0),Q1337,P1337*R1337)</f>
        <v>0</v>
      </c>
      <c r="T1337" s="31" t="n">
        <f aca="false">DAY(EOMONTH(C1337,0))</f>
        <v>31</v>
      </c>
    </row>
    <row r="1338" customFormat="false" ht="15" hidden="false" customHeight="false" outlineLevel="0" collapsed="false">
      <c r="A1338" s="26" t="s">
        <v>89</v>
      </c>
      <c r="B1338" s="26" t="s">
        <v>56</v>
      </c>
      <c r="C1338" s="27" t="n">
        <v>41306</v>
      </c>
      <c r="D1338" s="28" t="n">
        <v>0</v>
      </c>
      <c r="E1338" s="28"/>
      <c r="F1338" s="29" t="n">
        <f aca="false">IF(AND(ISNUMBER(E1338),D1338&gt;0),E1338/D1338,IF($B1338=$B1337,IF(F1337=0,1,F1337),1))</f>
        <v>0.920289855072464</v>
      </c>
      <c r="G1338" s="30" t="n">
        <f aca="false">IF(AND(ISNUMBER(E1338),D1338&gt;0),E1338,D1338*F1338)</f>
        <v>0</v>
      </c>
      <c r="H1338" s="28" t="n">
        <v>0</v>
      </c>
      <c r="I1338" s="28"/>
      <c r="J1338" s="29" t="n">
        <f aca="false">IF(AND(ISNUMBER(I1338),H1338&gt;0),I1338/H1338,IF($B1338=$B1337,IF(J1337=0,1,J1337),1))</f>
        <v>1.86986301369863</v>
      </c>
      <c r="K1338" s="30" t="n">
        <f aca="false">IF(AND(ISNUMBER(I1338),H1338&gt;0),I1338,H1338*J1338)</f>
        <v>0</v>
      </c>
      <c r="L1338" s="28" t="n">
        <v>0</v>
      </c>
      <c r="M1338" s="28"/>
      <c r="N1338" s="29" t="n">
        <f aca="false">IF(AND(ISNUMBER(M1338),L1338&gt;0),M1338/L1338,IF($B1338=$B1337,IF(N1337=0,1,N1337),1))</f>
        <v>0.613861386138614</v>
      </c>
      <c r="O1338" s="30" t="n">
        <f aca="false">IF(AND(ISNUMBER(M1338),L1338&gt;0),M1338,L1338*N1338)</f>
        <v>0</v>
      </c>
      <c r="P1338" s="28" t="n">
        <v>0</v>
      </c>
      <c r="Q1338" s="28"/>
      <c r="R1338" s="29" t="n">
        <f aca="false">IF(AND(ISNUMBER(Q1338),P1338&gt;0),Q1338/P1338,IF($B1338=$B1337,IF(R1337=0,1,R1337),1))</f>
        <v>0.721227621483376</v>
      </c>
      <c r="S1338" s="30" t="n">
        <f aca="false">IF(AND(ISNUMBER(Q1338),P1338&gt;0),Q1338,P1338*R1338)</f>
        <v>0</v>
      </c>
      <c r="T1338" s="31" t="n">
        <f aca="false">DAY(EOMONTH(C1338,0))</f>
        <v>28</v>
      </c>
    </row>
    <row r="1339" customFormat="false" ht="15" hidden="false" customHeight="false" outlineLevel="0" collapsed="false">
      <c r="A1339" s="26" t="s">
        <v>89</v>
      </c>
      <c r="B1339" s="26" t="s">
        <v>56</v>
      </c>
      <c r="C1339" s="27" t="n">
        <v>41334</v>
      </c>
      <c r="D1339" s="28" t="n">
        <v>0</v>
      </c>
      <c r="E1339" s="28"/>
      <c r="F1339" s="29" t="n">
        <f aca="false">IF(AND(ISNUMBER(E1339),D1339&gt;0),E1339/D1339,IF($B1339=$B1338,IF(F1338=0,1,F1338),1))</f>
        <v>0.920289855072464</v>
      </c>
      <c r="G1339" s="30" t="n">
        <f aca="false">IF(AND(ISNUMBER(E1339),D1339&gt;0),E1339,D1339*F1339)</f>
        <v>0</v>
      </c>
      <c r="H1339" s="28" t="n">
        <v>0</v>
      </c>
      <c r="I1339" s="28"/>
      <c r="J1339" s="29" t="n">
        <f aca="false">IF(AND(ISNUMBER(I1339),H1339&gt;0),I1339/H1339,IF($B1339=$B1338,IF(J1338=0,1,J1338),1))</f>
        <v>1.86986301369863</v>
      </c>
      <c r="K1339" s="30" t="n">
        <f aca="false">IF(AND(ISNUMBER(I1339),H1339&gt;0),I1339,H1339*J1339)</f>
        <v>0</v>
      </c>
      <c r="L1339" s="28" t="n">
        <v>0</v>
      </c>
      <c r="M1339" s="28"/>
      <c r="N1339" s="29" t="n">
        <f aca="false">IF(AND(ISNUMBER(M1339),L1339&gt;0),M1339/L1339,IF($B1339=$B1338,IF(N1338=0,1,N1338),1))</f>
        <v>0.613861386138614</v>
      </c>
      <c r="O1339" s="30" t="n">
        <f aca="false">IF(AND(ISNUMBER(M1339),L1339&gt;0),M1339,L1339*N1339)</f>
        <v>0</v>
      </c>
      <c r="P1339" s="28" t="n">
        <v>0</v>
      </c>
      <c r="Q1339" s="28"/>
      <c r="R1339" s="29" t="n">
        <f aca="false">IF(AND(ISNUMBER(Q1339),P1339&gt;0),Q1339/P1339,IF($B1339=$B1338,IF(R1338=0,1,R1338),1))</f>
        <v>0.721227621483376</v>
      </c>
      <c r="S1339" s="30" t="n">
        <f aca="false">IF(AND(ISNUMBER(Q1339),P1339&gt;0),Q1339,P1339*R1339)</f>
        <v>0</v>
      </c>
      <c r="T1339" s="31" t="n">
        <f aca="false">DAY(EOMONTH(C1339,0))</f>
        <v>31</v>
      </c>
    </row>
    <row r="1340" customFormat="false" ht="15" hidden="false" customHeight="false" outlineLevel="0" collapsed="false">
      <c r="A1340" s="26" t="s">
        <v>89</v>
      </c>
      <c r="B1340" s="26" t="s">
        <v>56</v>
      </c>
      <c r="C1340" s="27" t="n">
        <v>41365</v>
      </c>
      <c r="D1340" s="28" t="n">
        <v>0</v>
      </c>
      <c r="E1340" s="28"/>
      <c r="F1340" s="29" t="n">
        <f aca="false">IF(AND(ISNUMBER(E1340),D1340&gt;0),E1340/D1340,IF($B1340=$B1339,IF(F1339=0,1,F1339),1))</f>
        <v>0.920289855072464</v>
      </c>
      <c r="G1340" s="30" t="n">
        <f aca="false">IF(AND(ISNUMBER(E1340),D1340&gt;0),E1340,D1340*F1340)</f>
        <v>0</v>
      </c>
      <c r="H1340" s="28" t="n">
        <v>0</v>
      </c>
      <c r="I1340" s="28"/>
      <c r="J1340" s="29" t="n">
        <f aca="false">IF(AND(ISNUMBER(I1340),H1340&gt;0),I1340/H1340,IF($B1340=$B1339,IF(J1339=0,1,J1339),1))</f>
        <v>1.86986301369863</v>
      </c>
      <c r="K1340" s="30" t="n">
        <f aca="false">IF(AND(ISNUMBER(I1340),H1340&gt;0),I1340,H1340*J1340)</f>
        <v>0</v>
      </c>
      <c r="L1340" s="28" t="n">
        <v>0</v>
      </c>
      <c r="M1340" s="28"/>
      <c r="N1340" s="29" t="n">
        <f aca="false">IF(AND(ISNUMBER(M1340),L1340&gt;0),M1340/L1340,IF($B1340=$B1339,IF(N1339=0,1,N1339),1))</f>
        <v>0.613861386138614</v>
      </c>
      <c r="O1340" s="30" t="n">
        <f aca="false">IF(AND(ISNUMBER(M1340),L1340&gt;0),M1340,L1340*N1340)</f>
        <v>0</v>
      </c>
      <c r="P1340" s="28" t="n">
        <v>0</v>
      </c>
      <c r="Q1340" s="28"/>
      <c r="R1340" s="29" t="n">
        <f aca="false">IF(AND(ISNUMBER(Q1340),P1340&gt;0),Q1340/P1340,IF($B1340=$B1339,IF(R1339=0,1,R1339),1))</f>
        <v>0.721227621483376</v>
      </c>
      <c r="S1340" s="30" t="n">
        <f aca="false">IF(AND(ISNUMBER(Q1340),P1340&gt;0),Q1340,P1340*R1340)</f>
        <v>0</v>
      </c>
      <c r="T1340" s="31" t="n">
        <f aca="false">DAY(EOMONTH(C1340,0))</f>
        <v>30</v>
      </c>
    </row>
    <row r="1341" customFormat="false" ht="15" hidden="false" customHeight="false" outlineLevel="0" collapsed="false">
      <c r="A1341" s="26" t="s">
        <v>89</v>
      </c>
      <c r="B1341" s="26" t="s">
        <v>56</v>
      </c>
      <c r="C1341" s="27" t="n">
        <v>41395</v>
      </c>
      <c r="D1341" s="28" t="n">
        <v>0</v>
      </c>
      <c r="E1341" s="28"/>
      <c r="F1341" s="29" t="n">
        <f aca="false">IF(AND(ISNUMBER(E1341),D1341&gt;0),E1341/D1341,IF($B1341=$B1340,IF(F1340=0,1,F1340),1))</f>
        <v>0.920289855072464</v>
      </c>
      <c r="G1341" s="30" t="n">
        <f aca="false">IF(AND(ISNUMBER(E1341),D1341&gt;0),E1341,D1341*F1341)</f>
        <v>0</v>
      </c>
      <c r="H1341" s="28" t="n">
        <v>0</v>
      </c>
      <c r="I1341" s="28"/>
      <c r="J1341" s="29" t="n">
        <f aca="false">IF(AND(ISNUMBER(I1341),H1341&gt;0),I1341/H1341,IF($B1341=$B1340,IF(J1340=0,1,J1340),1))</f>
        <v>1.86986301369863</v>
      </c>
      <c r="K1341" s="30" t="n">
        <f aca="false">IF(AND(ISNUMBER(I1341),H1341&gt;0),I1341,H1341*J1341)</f>
        <v>0</v>
      </c>
      <c r="L1341" s="28" t="n">
        <v>0</v>
      </c>
      <c r="M1341" s="28"/>
      <c r="N1341" s="29" t="n">
        <f aca="false">IF(AND(ISNUMBER(M1341),L1341&gt;0),M1341/L1341,IF($B1341=$B1340,IF(N1340=0,1,N1340),1))</f>
        <v>0.613861386138614</v>
      </c>
      <c r="O1341" s="30" t="n">
        <f aca="false">IF(AND(ISNUMBER(M1341),L1341&gt;0),M1341,L1341*N1341)</f>
        <v>0</v>
      </c>
      <c r="P1341" s="28" t="n">
        <v>0</v>
      </c>
      <c r="Q1341" s="28"/>
      <c r="R1341" s="29" t="n">
        <f aca="false">IF(AND(ISNUMBER(Q1341),P1341&gt;0),Q1341/P1341,IF($B1341=$B1340,IF(R1340=0,1,R1340),1))</f>
        <v>0.721227621483376</v>
      </c>
      <c r="S1341" s="30" t="n">
        <f aca="false">IF(AND(ISNUMBER(Q1341),P1341&gt;0),Q1341,P1341*R1341)</f>
        <v>0</v>
      </c>
      <c r="T1341" s="31" t="n">
        <f aca="false">DAY(EOMONTH(C1341,0))</f>
        <v>31</v>
      </c>
    </row>
    <row r="1342" customFormat="false" ht="15" hidden="false" customHeight="false" outlineLevel="0" collapsed="false">
      <c r="A1342" s="26" t="s">
        <v>89</v>
      </c>
      <c r="B1342" s="26" t="s">
        <v>56</v>
      </c>
      <c r="C1342" s="27" t="n">
        <v>41640</v>
      </c>
      <c r="D1342" s="28" t="n">
        <v>0</v>
      </c>
      <c r="E1342" s="28"/>
      <c r="F1342" s="29" t="n">
        <f aca="false">IF(AND(ISNUMBER(E1342),D1342&gt;0),E1342/D1342,IF($B1342=$B1341,IF(F1341=0,1,F1341),1))</f>
        <v>0.920289855072464</v>
      </c>
      <c r="G1342" s="30" t="n">
        <f aca="false">IF(AND(ISNUMBER(E1342),D1342&gt;0),E1342,D1342*F1342)</f>
        <v>0</v>
      </c>
      <c r="H1342" s="28" t="n">
        <v>0</v>
      </c>
      <c r="I1342" s="28"/>
      <c r="J1342" s="29" t="n">
        <f aca="false">IF(AND(ISNUMBER(I1342),H1342&gt;0),I1342/H1342,IF($B1342=$B1341,IF(J1341=0,1,J1341),1))</f>
        <v>1.86986301369863</v>
      </c>
      <c r="K1342" s="30" t="n">
        <f aca="false">IF(AND(ISNUMBER(I1342),H1342&gt;0),I1342,H1342*J1342)</f>
        <v>0</v>
      </c>
      <c r="L1342" s="28" t="n">
        <v>0</v>
      </c>
      <c r="M1342" s="28"/>
      <c r="N1342" s="29" t="n">
        <f aca="false">IF(AND(ISNUMBER(M1342),L1342&gt;0),M1342/L1342,IF($B1342=$B1341,IF(N1341=0,1,N1341),1))</f>
        <v>0.613861386138614</v>
      </c>
      <c r="O1342" s="30" t="n">
        <f aca="false">IF(AND(ISNUMBER(M1342),L1342&gt;0),M1342,L1342*N1342)</f>
        <v>0</v>
      </c>
      <c r="P1342" s="28" t="n">
        <v>0</v>
      </c>
      <c r="Q1342" s="28"/>
      <c r="R1342" s="29" t="n">
        <f aca="false">IF(AND(ISNUMBER(Q1342),P1342&gt;0),Q1342/P1342,IF($B1342=$B1341,IF(R1341=0,1,R1341),1))</f>
        <v>0.721227621483376</v>
      </c>
      <c r="S1342" s="30" t="n">
        <f aca="false">IF(AND(ISNUMBER(Q1342),P1342&gt;0),Q1342,P1342*R1342)</f>
        <v>0</v>
      </c>
      <c r="T1342" s="31" t="n">
        <f aca="false">DAY(EOMONTH(C1342,0))</f>
        <v>31</v>
      </c>
    </row>
    <row r="1343" customFormat="false" ht="15" hidden="false" customHeight="false" outlineLevel="0" collapsed="false">
      <c r="A1343" s="26" t="s">
        <v>89</v>
      </c>
      <c r="B1343" s="26" t="s">
        <v>56</v>
      </c>
      <c r="C1343" s="27" t="n">
        <v>41671</v>
      </c>
      <c r="D1343" s="28" t="n">
        <v>0</v>
      </c>
      <c r="E1343" s="28"/>
      <c r="F1343" s="29" t="n">
        <f aca="false">IF(AND(ISNUMBER(E1343),D1343&gt;0),E1343/D1343,IF($B1343=$B1342,IF(F1342=0,1,F1342),1))</f>
        <v>0.920289855072464</v>
      </c>
      <c r="G1343" s="30" t="n">
        <f aca="false">IF(AND(ISNUMBER(E1343),D1343&gt;0),E1343,D1343*F1343)</f>
        <v>0</v>
      </c>
      <c r="H1343" s="28" t="n">
        <v>0</v>
      </c>
      <c r="I1343" s="28"/>
      <c r="J1343" s="29" t="n">
        <f aca="false">IF(AND(ISNUMBER(I1343),H1343&gt;0),I1343/H1343,IF($B1343=$B1342,IF(J1342=0,1,J1342),1))</f>
        <v>1.86986301369863</v>
      </c>
      <c r="K1343" s="30" t="n">
        <f aca="false">IF(AND(ISNUMBER(I1343),H1343&gt;0),I1343,H1343*J1343)</f>
        <v>0</v>
      </c>
      <c r="L1343" s="28" t="n">
        <v>0</v>
      </c>
      <c r="M1343" s="28"/>
      <c r="N1343" s="29" t="n">
        <f aca="false">IF(AND(ISNUMBER(M1343),L1343&gt;0),M1343/L1343,IF($B1343=$B1342,IF(N1342=0,1,N1342),1))</f>
        <v>0.613861386138614</v>
      </c>
      <c r="O1343" s="30" t="n">
        <f aca="false">IF(AND(ISNUMBER(M1343),L1343&gt;0),M1343,L1343*N1343)</f>
        <v>0</v>
      </c>
      <c r="P1343" s="28" t="n">
        <v>0</v>
      </c>
      <c r="Q1343" s="28"/>
      <c r="R1343" s="29" t="n">
        <f aca="false">IF(AND(ISNUMBER(Q1343),P1343&gt;0),Q1343/P1343,IF($B1343=$B1342,IF(R1342=0,1,R1342),1))</f>
        <v>0.721227621483376</v>
      </c>
      <c r="S1343" s="30" t="n">
        <f aca="false">IF(AND(ISNUMBER(Q1343),P1343&gt;0),Q1343,P1343*R1343)</f>
        <v>0</v>
      </c>
      <c r="T1343" s="31" t="n">
        <f aca="false">DAY(EOMONTH(C1343,0))</f>
        <v>28</v>
      </c>
    </row>
    <row r="1344" customFormat="false" ht="15" hidden="false" customHeight="false" outlineLevel="0" collapsed="false">
      <c r="A1344" s="26" t="s">
        <v>89</v>
      </c>
      <c r="B1344" s="26" t="s">
        <v>56</v>
      </c>
      <c r="C1344" s="27" t="n">
        <v>41730</v>
      </c>
      <c r="D1344" s="28" t="n">
        <v>0</v>
      </c>
      <c r="E1344" s="28"/>
      <c r="F1344" s="29" t="n">
        <f aca="false">IF(AND(ISNUMBER(E1344),D1344&gt;0),E1344/D1344,IF($B1344=$B1343,IF(F1343=0,1,F1343),1))</f>
        <v>0.920289855072464</v>
      </c>
      <c r="G1344" s="30" t="n">
        <f aca="false">IF(AND(ISNUMBER(E1344),D1344&gt;0),E1344,D1344*F1344)</f>
        <v>0</v>
      </c>
      <c r="H1344" s="28" t="n">
        <v>0</v>
      </c>
      <c r="I1344" s="28"/>
      <c r="J1344" s="29" t="n">
        <f aca="false">IF(AND(ISNUMBER(I1344),H1344&gt;0),I1344/H1344,IF($B1344=$B1343,IF(J1343=0,1,J1343),1))</f>
        <v>1.86986301369863</v>
      </c>
      <c r="K1344" s="30" t="n">
        <f aca="false">IF(AND(ISNUMBER(I1344),H1344&gt;0),I1344,H1344*J1344)</f>
        <v>0</v>
      </c>
      <c r="L1344" s="28" t="n">
        <v>0</v>
      </c>
      <c r="M1344" s="28"/>
      <c r="N1344" s="29" t="n">
        <f aca="false">IF(AND(ISNUMBER(M1344),L1344&gt;0),M1344/L1344,IF($B1344=$B1343,IF(N1343=0,1,N1343),1))</f>
        <v>0.613861386138614</v>
      </c>
      <c r="O1344" s="30" t="n">
        <f aca="false">IF(AND(ISNUMBER(M1344),L1344&gt;0),M1344,L1344*N1344)</f>
        <v>0</v>
      </c>
      <c r="P1344" s="28" t="n">
        <v>0</v>
      </c>
      <c r="Q1344" s="28"/>
      <c r="R1344" s="29" t="n">
        <f aca="false">IF(AND(ISNUMBER(Q1344),P1344&gt;0),Q1344/P1344,IF($B1344=$B1343,IF(R1343=0,1,R1343),1))</f>
        <v>0.721227621483376</v>
      </c>
      <c r="S1344" s="30" t="n">
        <f aca="false">IF(AND(ISNUMBER(Q1344),P1344&gt;0),Q1344,P1344*R1344)</f>
        <v>0</v>
      </c>
      <c r="T1344" s="31" t="n">
        <f aca="false">DAY(EOMONTH(C1344,0))</f>
        <v>30</v>
      </c>
    </row>
    <row r="1345" customFormat="false" ht="15" hidden="false" customHeight="false" outlineLevel="0" collapsed="false">
      <c r="A1345" s="26" t="s">
        <v>89</v>
      </c>
      <c r="B1345" s="26" t="s">
        <v>56</v>
      </c>
      <c r="C1345" s="27" t="n">
        <v>41760</v>
      </c>
      <c r="D1345" s="28" t="n">
        <v>0</v>
      </c>
      <c r="E1345" s="28"/>
      <c r="F1345" s="29" t="n">
        <f aca="false">IF(AND(ISNUMBER(E1345),D1345&gt;0),E1345/D1345,IF($B1345=$B1344,IF(F1344=0,1,F1344),1))</f>
        <v>0.920289855072464</v>
      </c>
      <c r="G1345" s="30" t="n">
        <f aca="false">IF(AND(ISNUMBER(E1345),D1345&gt;0),E1345,D1345*F1345)</f>
        <v>0</v>
      </c>
      <c r="H1345" s="28" t="n">
        <v>0</v>
      </c>
      <c r="I1345" s="28"/>
      <c r="J1345" s="29" t="n">
        <f aca="false">IF(AND(ISNUMBER(I1345),H1345&gt;0),I1345/H1345,IF($B1345=$B1344,IF(J1344=0,1,J1344),1))</f>
        <v>1.86986301369863</v>
      </c>
      <c r="K1345" s="30" t="n">
        <f aca="false">IF(AND(ISNUMBER(I1345),H1345&gt;0),I1345,H1345*J1345)</f>
        <v>0</v>
      </c>
      <c r="L1345" s="28" t="n">
        <v>0</v>
      </c>
      <c r="M1345" s="28"/>
      <c r="N1345" s="29" t="n">
        <f aca="false">IF(AND(ISNUMBER(M1345),L1345&gt;0),M1345/L1345,IF($B1345=$B1344,IF(N1344=0,1,N1344),1))</f>
        <v>0.613861386138614</v>
      </c>
      <c r="O1345" s="30" t="n">
        <f aca="false">IF(AND(ISNUMBER(M1345),L1345&gt;0),M1345,L1345*N1345)</f>
        <v>0</v>
      </c>
      <c r="P1345" s="28" t="n">
        <v>0</v>
      </c>
      <c r="Q1345" s="28"/>
      <c r="R1345" s="29" t="n">
        <f aca="false">IF(AND(ISNUMBER(Q1345),P1345&gt;0),Q1345/P1345,IF($B1345=$B1344,IF(R1344=0,1,R1344),1))</f>
        <v>0.721227621483376</v>
      </c>
      <c r="S1345" s="30" t="n">
        <f aca="false">IF(AND(ISNUMBER(Q1345),P1345&gt;0),Q1345,P1345*R1345)</f>
        <v>0</v>
      </c>
      <c r="T1345" s="31" t="n">
        <f aca="false">DAY(EOMONTH(C1345,0))</f>
        <v>31</v>
      </c>
    </row>
    <row r="1346" customFormat="false" ht="15" hidden="false" customHeight="false" outlineLevel="0" collapsed="false">
      <c r="A1346" s="26" t="s">
        <v>89</v>
      </c>
      <c r="B1346" s="26" t="s">
        <v>56</v>
      </c>
      <c r="C1346" s="27" t="n">
        <v>41791</v>
      </c>
      <c r="D1346" s="28" t="n">
        <v>0</v>
      </c>
      <c r="E1346" s="28"/>
      <c r="F1346" s="29" t="n">
        <f aca="false">IF(AND(ISNUMBER(E1346),D1346&gt;0),E1346/D1346,IF($B1346=$B1345,IF(F1345=0,1,F1345),1))</f>
        <v>0.920289855072464</v>
      </c>
      <c r="G1346" s="30" t="n">
        <f aca="false">IF(AND(ISNUMBER(E1346),D1346&gt;0),E1346,D1346*F1346)</f>
        <v>0</v>
      </c>
      <c r="H1346" s="28" t="n">
        <v>0</v>
      </c>
      <c r="I1346" s="28"/>
      <c r="J1346" s="29" t="n">
        <f aca="false">IF(AND(ISNUMBER(I1346),H1346&gt;0),I1346/H1346,IF($B1346=$B1345,IF(J1345=0,1,J1345),1))</f>
        <v>1.86986301369863</v>
      </c>
      <c r="K1346" s="30" t="n">
        <f aca="false">IF(AND(ISNUMBER(I1346),H1346&gt;0),I1346,H1346*J1346)</f>
        <v>0</v>
      </c>
      <c r="L1346" s="28" t="n">
        <v>0</v>
      </c>
      <c r="M1346" s="28"/>
      <c r="N1346" s="29" t="n">
        <f aca="false">IF(AND(ISNUMBER(M1346),L1346&gt;0),M1346/L1346,IF($B1346=$B1345,IF(N1345=0,1,N1345),1))</f>
        <v>0.613861386138614</v>
      </c>
      <c r="O1346" s="30" t="n">
        <f aca="false">IF(AND(ISNUMBER(M1346),L1346&gt;0),M1346,L1346*N1346)</f>
        <v>0</v>
      </c>
      <c r="P1346" s="28" t="n">
        <v>0</v>
      </c>
      <c r="Q1346" s="28"/>
      <c r="R1346" s="29" t="n">
        <f aca="false">IF(AND(ISNUMBER(Q1346),P1346&gt;0),Q1346/P1346,IF($B1346=$B1345,IF(R1345=0,1,R1345),1))</f>
        <v>0.721227621483376</v>
      </c>
      <c r="S1346" s="30" t="n">
        <f aca="false">IF(AND(ISNUMBER(Q1346),P1346&gt;0),Q1346,P1346*R1346)</f>
        <v>0</v>
      </c>
      <c r="T1346" s="31" t="n">
        <f aca="false">DAY(EOMONTH(C1346,0))</f>
        <v>30</v>
      </c>
    </row>
    <row r="1347" customFormat="false" ht="15" hidden="false" customHeight="false" outlineLevel="0" collapsed="false">
      <c r="A1347" s="26" t="s">
        <v>89</v>
      </c>
      <c r="B1347" s="26" t="s">
        <v>56</v>
      </c>
      <c r="C1347" s="27" t="n">
        <v>41821</v>
      </c>
      <c r="D1347" s="28" t="n">
        <v>0</v>
      </c>
      <c r="E1347" s="28"/>
      <c r="F1347" s="29" t="n">
        <f aca="false">IF(AND(ISNUMBER(E1347),D1347&gt;0),E1347/D1347,IF($B1347=$B1346,IF(F1346=0,1,F1346),1))</f>
        <v>0.920289855072464</v>
      </c>
      <c r="G1347" s="30" t="n">
        <f aca="false">IF(AND(ISNUMBER(E1347),D1347&gt;0),E1347,D1347*F1347)</f>
        <v>0</v>
      </c>
      <c r="H1347" s="28" t="n">
        <v>0</v>
      </c>
      <c r="I1347" s="28"/>
      <c r="J1347" s="29" t="n">
        <f aca="false">IF(AND(ISNUMBER(I1347),H1347&gt;0),I1347/H1347,IF($B1347=$B1346,IF(J1346=0,1,J1346),1))</f>
        <v>1.86986301369863</v>
      </c>
      <c r="K1347" s="30" t="n">
        <f aca="false">IF(AND(ISNUMBER(I1347),H1347&gt;0),I1347,H1347*J1347)</f>
        <v>0</v>
      </c>
      <c r="L1347" s="28" t="n">
        <v>0</v>
      </c>
      <c r="M1347" s="28"/>
      <c r="N1347" s="29" t="n">
        <f aca="false">IF(AND(ISNUMBER(M1347),L1347&gt;0),M1347/L1347,IF($B1347=$B1346,IF(N1346=0,1,N1346),1))</f>
        <v>0.613861386138614</v>
      </c>
      <c r="O1347" s="30" t="n">
        <f aca="false">IF(AND(ISNUMBER(M1347),L1347&gt;0),M1347,L1347*N1347)</f>
        <v>0</v>
      </c>
      <c r="P1347" s="28" t="n">
        <v>0</v>
      </c>
      <c r="Q1347" s="28"/>
      <c r="R1347" s="29" t="n">
        <f aca="false">IF(AND(ISNUMBER(Q1347),P1347&gt;0),Q1347/P1347,IF($B1347=$B1346,IF(R1346=0,1,R1346),1))</f>
        <v>0.721227621483376</v>
      </c>
      <c r="S1347" s="30" t="n">
        <f aca="false">IF(AND(ISNUMBER(Q1347),P1347&gt;0),Q1347,P1347*R1347)</f>
        <v>0</v>
      </c>
      <c r="T1347" s="31" t="n">
        <f aca="false">DAY(EOMONTH(C1347,0))</f>
        <v>31</v>
      </c>
    </row>
    <row r="1348" customFormat="false" ht="15" hidden="false" customHeight="false" outlineLevel="0" collapsed="false">
      <c r="A1348" s="26" t="s">
        <v>89</v>
      </c>
      <c r="B1348" s="26" t="s">
        <v>56</v>
      </c>
      <c r="C1348" s="27" t="n">
        <v>42552</v>
      </c>
      <c r="D1348" s="28"/>
      <c r="E1348" s="28" t="n">
        <v>0</v>
      </c>
      <c r="F1348" s="29" t="n">
        <f aca="false">IF(AND(ISNUMBER(E1348),D1348&gt;0),E1348/D1348,IF($B1348=$B1347,IF(F1347=0,1,F1347),1))</f>
        <v>0.920289855072464</v>
      </c>
      <c r="G1348" s="30"/>
      <c r="H1348" s="28"/>
      <c r="I1348" s="28" t="n">
        <v>0</v>
      </c>
      <c r="J1348" s="29" t="n">
        <f aca="false">IF(AND(ISNUMBER(I1348),H1348&gt;0),I1348/H1348,IF($B1348=$B1347,IF(J1347=0,1,J1347),1))</f>
        <v>1.86986301369863</v>
      </c>
      <c r="K1348" s="30"/>
      <c r="L1348" s="28"/>
      <c r="M1348" s="28" t="n">
        <v>0</v>
      </c>
      <c r="N1348" s="29" t="n">
        <f aca="false">IF(AND(ISNUMBER(M1348),L1348&gt;0),M1348/L1348,IF($B1348=$B1347,IF(N1347=0,1,N1347),1))</f>
        <v>0.613861386138614</v>
      </c>
      <c r="O1348" s="30"/>
      <c r="P1348" s="28"/>
      <c r="Q1348" s="28" t="n">
        <v>0</v>
      </c>
      <c r="R1348" s="29" t="n">
        <f aca="false">IF(AND(ISNUMBER(Q1348),P1348&gt;0),Q1348/P1348,IF($B1348=$B1347,IF(R1347=0,1,R1347),1))</f>
        <v>0.721227621483376</v>
      </c>
      <c r="S1348" s="30"/>
      <c r="T1348" s="31" t="n">
        <f aca="false">DAY(EOMONTH(C1348,0))</f>
        <v>31</v>
      </c>
    </row>
    <row r="1349" customFormat="false" ht="15" hidden="false" customHeight="false" outlineLevel="0" collapsed="false">
      <c r="A1349" s="26" t="s">
        <v>89</v>
      </c>
      <c r="B1349" s="26" t="s">
        <v>57</v>
      </c>
      <c r="C1349" s="27" t="n">
        <v>41153</v>
      </c>
      <c r="D1349" s="28" t="n">
        <v>17.5</v>
      </c>
      <c r="E1349" s="28" t="n">
        <v>18</v>
      </c>
      <c r="F1349" s="29" t="n">
        <f aca="false">IF(AND(ISNUMBER(E1349),D1349&gt;0),E1349/D1349,IF($B1349=$B1348,IF(F1348=0,1,F1348),1))</f>
        <v>1.02857142857143</v>
      </c>
      <c r="G1349" s="30" t="n">
        <f aca="false">IF(AND(ISNUMBER(E1349),D1349&gt;0),E1349,D1349*F1349)</f>
        <v>18</v>
      </c>
      <c r="H1349" s="28" t="n">
        <v>158</v>
      </c>
      <c r="I1349" s="28" t="n">
        <v>1210</v>
      </c>
      <c r="J1349" s="29" t="n">
        <f aca="false">IF(AND(ISNUMBER(I1349),H1349&gt;0),I1349/H1349,IF($B1349=$B1348,IF(J1348=0,1,J1348),1))</f>
        <v>7.65822784810127</v>
      </c>
      <c r="K1349" s="30" t="n">
        <f aca="false">IF(AND(ISNUMBER(I1349),H1349&gt;0),I1349,H1349*J1349)</f>
        <v>1210</v>
      </c>
      <c r="L1349" s="28" t="n">
        <v>351</v>
      </c>
      <c r="M1349" s="28" t="n">
        <v>381</v>
      </c>
      <c r="N1349" s="29" t="n">
        <f aca="false">IF(AND(ISNUMBER(M1349),L1349&gt;0),M1349/L1349,IF($B1349=$B1348,IF(N1348=0,1,N1348),1))</f>
        <v>1.08547008547009</v>
      </c>
      <c r="O1349" s="30" t="n">
        <f aca="false">IF(AND(ISNUMBER(M1349),L1349&gt;0),M1349,L1349*N1349)</f>
        <v>381</v>
      </c>
      <c r="P1349" s="28" t="n">
        <v>369</v>
      </c>
      <c r="Q1349" s="28" t="n">
        <v>399</v>
      </c>
      <c r="R1349" s="29" t="n">
        <f aca="false">IF(AND(ISNUMBER(Q1349),P1349&gt;0),Q1349/P1349,IF($B1349=$B1348,IF(R1348=0,1,R1348),1))</f>
        <v>1.08130081300813</v>
      </c>
      <c r="S1349" s="30" t="n">
        <f aca="false">IF(AND(ISNUMBER(Q1349),P1349&gt;0),Q1349,P1349*R1349)</f>
        <v>399</v>
      </c>
      <c r="T1349" s="31" t="n">
        <f aca="false">DAY(EOMONTH(C1349,0))</f>
        <v>30</v>
      </c>
    </row>
    <row r="1350" customFormat="false" ht="15" hidden="false" customHeight="false" outlineLevel="0" collapsed="false">
      <c r="A1350" s="26" t="s">
        <v>89</v>
      </c>
      <c r="B1350" s="26" t="s">
        <v>57</v>
      </c>
      <c r="C1350" s="27" t="n">
        <v>41183</v>
      </c>
      <c r="D1350" s="28" t="n">
        <v>21.9</v>
      </c>
      <c r="E1350" s="28" t="n">
        <v>19.6</v>
      </c>
      <c r="F1350" s="29" t="n">
        <f aca="false">IF(AND(ISNUMBER(E1350),D1350&gt;0),E1350/D1350,IF($B1350=$B1349,IF(F1349=0,1,F1349),1))</f>
        <v>0.894977168949772</v>
      </c>
      <c r="G1350" s="30" t="n">
        <f aca="false">IF(AND(ISNUMBER(E1350),D1350&gt;0),E1350,D1350*F1350)</f>
        <v>19.6</v>
      </c>
      <c r="H1350" s="28" t="n">
        <v>207</v>
      </c>
      <c r="I1350" s="28" t="n">
        <v>2730.4</v>
      </c>
      <c r="J1350" s="29" t="n">
        <f aca="false">IF(AND(ISNUMBER(I1350),H1350&gt;0),I1350/H1350,IF($B1350=$B1349,IF(J1349=0,1,J1349),1))</f>
        <v>13.1903381642512</v>
      </c>
      <c r="K1350" s="30" t="n">
        <f aca="false">IF(AND(ISNUMBER(I1350),H1350&gt;0),I1350,H1350*J1350)</f>
        <v>2730.4</v>
      </c>
      <c r="L1350" s="28" t="n">
        <v>385</v>
      </c>
      <c r="M1350" s="28" t="n">
        <v>145.2</v>
      </c>
      <c r="N1350" s="29" t="n">
        <f aca="false">IF(AND(ISNUMBER(M1350),L1350&gt;0),M1350/L1350,IF($B1350=$B1349,IF(N1349=0,1,N1349),1))</f>
        <v>0.377142857142857</v>
      </c>
      <c r="O1350" s="30" t="n">
        <f aca="false">IF(AND(ISNUMBER(M1350),L1350&gt;0),M1350,L1350*N1350)</f>
        <v>145.2</v>
      </c>
      <c r="P1350" s="28" t="n">
        <v>407</v>
      </c>
      <c r="Q1350" s="28" t="n">
        <v>164.8</v>
      </c>
      <c r="R1350" s="29" t="n">
        <f aca="false">IF(AND(ISNUMBER(Q1350),P1350&gt;0),Q1350/P1350,IF($B1350=$B1349,IF(R1349=0,1,R1349),1))</f>
        <v>0.404914004914005</v>
      </c>
      <c r="S1350" s="30" t="n">
        <f aca="false">IF(AND(ISNUMBER(Q1350),P1350&gt;0),Q1350,P1350*R1350)</f>
        <v>164.8</v>
      </c>
      <c r="T1350" s="31" t="n">
        <f aca="false">DAY(EOMONTH(C1350,0))</f>
        <v>31</v>
      </c>
    </row>
    <row r="1351" customFormat="false" ht="15" hidden="false" customHeight="false" outlineLevel="0" collapsed="false">
      <c r="A1351" s="26" t="s">
        <v>89</v>
      </c>
      <c r="B1351" s="26" t="s">
        <v>57</v>
      </c>
      <c r="C1351" s="27" t="n">
        <v>41214</v>
      </c>
      <c r="D1351" s="28" t="n">
        <v>21.4</v>
      </c>
      <c r="E1351" s="28" t="n">
        <v>5</v>
      </c>
      <c r="F1351" s="29" t="n">
        <f aca="false">IF(AND(ISNUMBER(E1351),D1351&gt;0),E1351/D1351,IF($B1351=$B1350,IF(F1350=0,1,F1350),1))</f>
        <v>0.233644859813084</v>
      </c>
      <c r="G1351" s="30" t="n">
        <f aca="false">IF(AND(ISNUMBER(E1351),D1351&gt;0),E1351,D1351*F1351)</f>
        <v>5</v>
      </c>
      <c r="H1351" s="28" t="n">
        <v>198</v>
      </c>
      <c r="I1351" s="28" t="n">
        <v>4835</v>
      </c>
      <c r="J1351" s="29" t="n">
        <f aca="false">IF(AND(ISNUMBER(I1351),H1351&gt;0),I1351/H1351,IF($B1351=$B1350,IF(J1350=0,1,J1350),1))</f>
        <v>24.4191919191919</v>
      </c>
      <c r="K1351" s="30" t="n">
        <f aca="false">IF(AND(ISNUMBER(I1351),H1351&gt;0),I1351,H1351*J1351)</f>
        <v>4835</v>
      </c>
      <c r="L1351" s="28" t="n">
        <v>364</v>
      </c>
      <c r="M1351" s="28" t="n">
        <v>43</v>
      </c>
      <c r="N1351" s="29" t="n">
        <f aca="false">IF(AND(ISNUMBER(M1351),L1351&gt;0),M1351/L1351,IF($B1351=$B1350,IF(N1350=0,1,N1350),1))</f>
        <v>0.118131868131868</v>
      </c>
      <c r="O1351" s="30" t="n">
        <f aca="false">IF(AND(ISNUMBER(M1351),L1351&gt;0),M1351,L1351*N1351)</f>
        <v>43</v>
      </c>
      <c r="P1351" s="28" t="n">
        <v>386</v>
      </c>
      <c r="Q1351" s="28" t="n">
        <v>48</v>
      </c>
      <c r="R1351" s="29" t="n">
        <f aca="false">IF(AND(ISNUMBER(Q1351),P1351&gt;0),Q1351/P1351,IF($B1351=$B1350,IF(R1350=0,1,R1350),1))</f>
        <v>0.124352331606218</v>
      </c>
      <c r="S1351" s="30" t="n">
        <f aca="false">IF(AND(ISNUMBER(Q1351),P1351&gt;0),Q1351,P1351*R1351)</f>
        <v>48</v>
      </c>
      <c r="T1351" s="31" t="n">
        <f aca="false">DAY(EOMONTH(C1351,0))</f>
        <v>30</v>
      </c>
    </row>
    <row r="1352" customFormat="false" ht="15" hidden="false" customHeight="false" outlineLevel="0" collapsed="false">
      <c r="A1352" s="26" t="s">
        <v>89</v>
      </c>
      <c r="B1352" s="26" t="s">
        <v>57</v>
      </c>
      <c r="C1352" s="27" t="n">
        <v>41244</v>
      </c>
      <c r="D1352" s="28" t="n">
        <v>29.7</v>
      </c>
      <c r="E1352" s="28" t="n">
        <v>38</v>
      </c>
      <c r="F1352" s="29" t="n">
        <f aca="false">IF(AND(ISNUMBER(E1352),D1352&gt;0),E1352/D1352,IF($B1352=$B1351,IF(F1351=0,1,F1351),1))</f>
        <v>1.27946127946128</v>
      </c>
      <c r="G1352" s="30" t="n">
        <f aca="false">IF(AND(ISNUMBER(E1352),D1352&gt;0),E1352,D1352*F1352)</f>
        <v>38</v>
      </c>
      <c r="H1352" s="28" t="n">
        <v>250</v>
      </c>
      <c r="I1352" s="28" t="n">
        <v>4386</v>
      </c>
      <c r="J1352" s="29" t="n">
        <f aca="false">IF(AND(ISNUMBER(I1352),H1352&gt;0),I1352/H1352,IF($B1352=$B1351,IF(J1351=0,1,J1351),1))</f>
        <v>17.544</v>
      </c>
      <c r="K1352" s="30" t="n">
        <f aca="false">IF(AND(ISNUMBER(I1352),H1352&gt;0),I1352,H1352*J1352)</f>
        <v>4386</v>
      </c>
      <c r="L1352" s="28" t="n">
        <v>558</v>
      </c>
      <c r="M1352" s="28" t="n">
        <v>346</v>
      </c>
      <c r="N1352" s="29" t="n">
        <f aca="false">IF(AND(ISNUMBER(M1352),L1352&gt;0),M1352/L1352,IF($B1352=$B1351,IF(N1351=0,1,N1351),1))</f>
        <v>0.620071684587814</v>
      </c>
      <c r="O1352" s="30" t="n">
        <f aca="false">IF(AND(ISNUMBER(M1352),L1352&gt;0),M1352,L1352*N1352)</f>
        <v>346</v>
      </c>
      <c r="P1352" s="28" t="n">
        <v>588</v>
      </c>
      <c r="Q1352" s="28" t="n">
        <v>384</v>
      </c>
      <c r="R1352" s="29" t="n">
        <f aca="false">IF(AND(ISNUMBER(Q1352),P1352&gt;0),Q1352/P1352,IF($B1352=$B1351,IF(R1351=0,1,R1351),1))</f>
        <v>0.653061224489796</v>
      </c>
      <c r="S1352" s="30" t="n">
        <f aca="false">IF(AND(ISNUMBER(Q1352),P1352&gt;0),Q1352,P1352*R1352)</f>
        <v>384</v>
      </c>
      <c r="T1352" s="31" t="n">
        <f aca="false">DAY(EOMONTH(C1352,0))</f>
        <v>31</v>
      </c>
    </row>
    <row r="1353" customFormat="false" ht="15" hidden="false" customHeight="false" outlineLevel="0" collapsed="false">
      <c r="A1353" s="26" t="s">
        <v>89</v>
      </c>
      <c r="B1353" s="26" t="s">
        <v>57</v>
      </c>
      <c r="C1353" s="27" t="n">
        <v>41275</v>
      </c>
      <c r="D1353" s="28" t="n">
        <v>23.2</v>
      </c>
      <c r="E1353" s="28"/>
      <c r="F1353" s="29" t="n">
        <f aca="false">IF(AND(ISNUMBER(E1353),D1353&gt;0),E1353/D1353,IF($B1353=$B1352,IF(F1352=0,1,F1352),1))</f>
        <v>1.27946127946128</v>
      </c>
      <c r="G1353" s="30" t="n">
        <f aca="false">IF(AND(ISNUMBER(E1353),D1353&gt;0),E1353,D1353*F1353)</f>
        <v>29.6835016835017</v>
      </c>
      <c r="H1353" s="28" t="n">
        <v>401</v>
      </c>
      <c r="I1353" s="28"/>
      <c r="J1353" s="29" t="n">
        <f aca="false">IF(AND(ISNUMBER(I1353),H1353&gt;0),I1353/H1353,IF($B1353=$B1352,IF(J1352=0,1,J1352),1))</f>
        <v>17.544</v>
      </c>
      <c r="K1353" s="30" t="n">
        <f aca="false">IF(AND(ISNUMBER(I1353),H1353&gt;0),I1353,H1353*J1353)</f>
        <v>7035.144</v>
      </c>
      <c r="L1353" s="28" t="n">
        <v>257</v>
      </c>
      <c r="M1353" s="28"/>
      <c r="N1353" s="29" t="n">
        <f aca="false">IF(AND(ISNUMBER(M1353),L1353&gt;0),M1353/L1353,IF($B1353=$B1352,IF(N1352=0,1,N1352),1))</f>
        <v>0.620071684587814</v>
      </c>
      <c r="O1353" s="30" t="n">
        <f aca="false">IF(AND(ISNUMBER(M1353),L1353&gt;0),M1353,L1353*N1353)</f>
        <v>159.358422939068</v>
      </c>
      <c r="P1353" s="28" t="n">
        <v>280</v>
      </c>
      <c r="Q1353" s="28"/>
      <c r="R1353" s="29" t="n">
        <f aca="false">IF(AND(ISNUMBER(Q1353),P1353&gt;0),Q1353/P1353,IF($B1353=$B1352,IF(R1352=0,1,R1352),1))</f>
        <v>0.653061224489796</v>
      </c>
      <c r="S1353" s="30" t="n">
        <f aca="false">IF(AND(ISNUMBER(Q1353),P1353&gt;0),Q1353,P1353*R1353)</f>
        <v>182.857142857143</v>
      </c>
      <c r="T1353" s="31" t="n">
        <f aca="false">DAY(EOMONTH(C1353,0))</f>
        <v>31</v>
      </c>
    </row>
    <row r="1354" customFormat="false" ht="15" hidden="false" customHeight="false" outlineLevel="0" collapsed="false">
      <c r="A1354" s="26" t="s">
        <v>89</v>
      </c>
      <c r="B1354" s="26" t="s">
        <v>57</v>
      </c>
      <c r="C1354" s="27" t="n">
        <v>41306</v>
      </c>
      <c r="D1354" s="28" t="n">
        <v>36.6</v>
      </c>
      <c r="E1354" s="28" t="n">
        <v>47</v>
      </c>
      <c r="F1354" s="29" t="n">
        <f aca="false">IF(AND(ISNUMBER(E1354),D1354&gt;0),E1354/D1354,IF($B1354=$B1353,IF(F1353=0,1,F1353),1))</f>
        <v>1.28415300546448</v>
      </c>
      <c r="G1354" s="30" t="n">
        <f aca="false">IF(AND(ISNUMBER(E1354),D1354&gt;0),E1354,D1354*F1354)</f>
        <v>47</v>
      </c>
      <c r="H1354" s="28" t="n">
        <v>446</v>
      </c>
      <c r="I1354" s="28" t="n">
        <v>2556</v>
      </c>
      <c r="J1354" s="29" t="n">
        <f aca="false">IF(AND(ISNUMBER(I1354),H1354&gt;0),I1354/H1354,IF($B1354=$B1353,IF(J1353=0,1,J1353),1))</f>
        <v>5.73094170403587</v>
      </c>
      <c r="K1354" s="30" t="n">
        <f aca="false">IF(AND(ISNUMBER(I1354),H1354&gt;0),I1354,H1354*J1354)</f>
        <v>2556</v>
      </c>
      <c r="L1354" s="28" t="n">
        <v>391</v>
      </c>
      <c r="M1354" s="28" t="n">
        <v>265</v>
      </c>
      <c r="N1354" s="29" t="n">
        <f aca="false">IF(AND(ISNUMBER(M1354),L1354&gt;0),M1354/L1354,IF($B1354=$B1353,IF(N1353=0,1,N1353),1))</f>
        <v>0.677749360613811</v>
      </c>
      <c r="O1354" s="30" t="n">
        <f aca="false">IF(AND(ISNUMBER(M1354),L1354&gt;0),M1354,L1354*N1354)</f>
        <v>265</v>
      </c>
      <c r="P1354" s="28" t="n">
        <v>427</v>
      </c>
      <c r="Q1354" s="28" t="n">
        <v>312</v>
      </c>
      <c r="R1354" s="29" t="n">
        <f aca="false">IF(AND(ISNUMBER(Q1354),P1354&gt;0),Q1354/P1354,IF($B1354=$B1353,IF(R1353=0,1,R1353),1))</f>
        <v>0.730679156908665</v>
      </c>
      <c r="S1354" s="30" t="n">
        <f aca="false">IF(AND(ISNUMBER(Q1354),P1354&gt;0),Q1354,P1354*R1354)</f>
        <v>312</v>
      </c>
      <c r="T1354" s="31" t="n">
        <f aca="false">DAY(EOMONTH(C1354,0))</f>
        <v>28</v>
      </c>
    </row>
    <row r="1355" customFormat="false" ht="15" hidden="false" customHeight="false" outlineLevel="0" collapsed="false">
      <c r="A1355" s="26" t="s">
        <v>89</v>
      </c>
      <c r="B1355" s="26" t="s">
        <v>57</v>
      </c>
      <c r="C1355" s="27" t="n">
        <v>41334</v>
      </c>
      <c r="D1355" s="28" t="n">
        <v>35.6</v>
      </c>
      <c r="E1355" s="28"/>
      <c r="F1355" s="29" t="n">
        <f aca="false">IF(AND(ISNUMBER(E1355),D1355&gt;0),E1355/D1355,IF($B1355=$B1354,IF(F1354=0,1,F1354),1))</f>
        <v>1.28415300546448</v>
      </c>
      <c r="G1355" s="30" t="n">
        <f aca="false">IF(AND(ISNUMBER(E1355),D1355&gt;0),E1355,D1355*F1355)</f>
        <v>45.7158469945355</v>
      </c>
      <c r="H1355" s="28" t="n">
        <v>289</v>
      </c>
      <c r="I1355" s="28"/>
      <c r="J1355" s="29" t="n">
        <f aca="false">IF(AND(ISNUMBER(I1355),H1355&gt;0),I1355/H1355,IF($B1355=$B1354,IF(J1354=0,1,J1354),1))</f>
        <v>5.73094170403587</v>
      </c>
      <c r="K1355" s="30" t="n">
        <f aca="false">IF(AND(ISNUMBER(I1355),H1355&gt;0),I1355,H1355*J1355)</f>
        <v>1656.24215246637</v>
      </c>
      <c r="L1355" s="28" t="n">
        <v>233</v>
      </c>
      <c r="M1355" s="28"/>
      <c r="N1355" s="29" t="n">
        <f aca="false">IF(AND(ISNUMBER(M1355),L1355&gt;0),M1355/L1355,IF($B1355=$B1354,IF(N1354=0,1,N1354),1))</f>
        <v>0.677749360613811</v>
      </c>
      <c r="O1355" s="30" t="n">
        <f aca="false">IF(AND(ISNUMBER(M1355),L1355&gt;0),M1355,L1355*N1355)</f>
        <v>157.915601023018</v>
      </c>
      <c r="P1355" s="28" t="n">
        <v>269</v>
      </c>
      <c r="Q1355" s="28"/>
      <c r="R1355" s="29" t="n">
        <f aca="false">IF(AND(ISNUMBER(Q1355),P1355&gt;0),Q1355/P1355,IF($B1355=$B1354,IF(R1354=0,1,R1354),1))</f>
        <v>0.730679156908665</v>
      </c>
      <c r="S1355" s="30" t="n">
        <f aca="false">IF(AND(ISNUMBER(Q1355),P1355&gt;0),Q1355,P1355*R1355)</f>
        <v>196.552693208431</v>
      </c>
      <c r="T1355" s="31" t="n">
        <f aca="false">DAY(EOMONTH(C1355,0))</f>
        <v>31</v>
      </c>
    </row>
    <row r="1356" customFormat="false" ht="15" hidden="false" customHeight="false" outlineLevel="0" collapsed="false">
      <c r="A1356" s="26" t="s">
        <v>89</v>
      </c>
      <c r="B1356" s="26" t="s">
        <v>57</v>
      </c>
      <c r="C1356" s="27" t="n">
        <v>41365</v>
      </c>
      <c r="D1356" s="28" t="n">
        <v>27.2</v>
      </c>
      <c r="E1356" s="28"/>
      <c r="F1356" s="29" t="n">
        <f aca="false">IF(AND(ISNUMBER(E1356),D1356&gt;0),E1356/D1356,IF($B1356=$B1355,IF(F1355=0,1,F1355),1))</f>
        <v>1.28415300546448</v>
      </c>
      <c r="G1356" s="30" t="n">
        <f aca="false">IF(AND(ISNUMBER(E1356),D1356&gt;0),E1356,D1356*F1356)</f>
        <v>34.9289617486339</v>
      </c>
      <c r="H1356" s="28" t="n">
        <v>202</v>
      </c>
      <c r="I1356" s="28"/>
      <c r="J1356" s="29" t="n">
        <f aca="false">IF(AND(ISNUMBER(I1356),H1356&gt;0),I1356/H1356,IF($B1356=$B1355,IF(J1355=0,1,J1355),1))</f>
        <v>5.73094170403587</v>
      </c>
      <c r="K1356" s="30" t="n">
        <f aca="false">IF(AND(ISNUMBER(I1356),H1356&gt;0),I1356,H1356*J1356)</f>
        <v>1157.65022421525</v>
      </c>
      <c r="L1356" s="28" t="n">
        <v>265</v>
      </c>
      <c r="M1356" s="28"/>
      <c r="N1356" s="29" t="n">
        <f aca="false">IF(AND(ISNUMBER(M1356),L1356&gt;0),M1356/L1356,IF($B1356=$B1355,IF(N1355=0,1,N1355),1))</f>
        <v>0.677749360613811</v>
      </c>
      <c r="O1356" s="30" t="n">
        <f aca="false">IF(AND(ISNUMBER(M1356),L1356&gt;0),M1356,L1356*N1356)</f>
        <v>179.60358056266</v>
      </c>
      <c r="P1356" s="28" t="n">
        <v>292</v>
      </c>
      <c r="Q1356" s="28"/>
      <c r="R1356" s="29" t="n">
        <f aca="false">IF(AND(ISNUMBER(Q1356),P1356&gt;0),Q1356/P1356,IF($B1356=$B1355,IF(R1355=0,1,R1355),1))</f>
        <v>0.730679156908665</v>
      </c>
      <c r="S1356" s="30" t="n">
        <f aca="false">IF(AND(ISNUMBER(Q1356),P1356&gt;0),Q1356,P1356*R1356)</f>
        <v>213.35831381733</v>
      </c>
      <c r="T1356" s="31" t="n">
        <f aca="false">DAY(EOMONTH(C1356,0))</f>
        <v>30</v>
      </c>
    </row>
    <row r="1357" customFormat="false" ht="15" hidden="false" customHeight="false" outlineLevel="0" collapsed="false">
      <c r="A1357" s="26" t="s">
        <v>89</v>
      </c>
      <c r="B1357" s="26" t="s">
        <v>57</v>
      </c>
      <c r="C1357" s="27" t="n">
        <v>41395</v>
      </c>
      <c r="D1357" s="28" t="n">
        <v>26.6</v>
      </c>
      <c r="E1357" s="28"/>
      <c r="F1357" s="29" t="n">
        <f aca="false">IF(AND(ISNUMBER(E1357),D1357&gt;0),E1357/D1357,IF($B1357=$B1356,IF(F1356=0,1,F1356),1))</f>
        <v>1.28415300546448</v>
      </c>
      <c r="G1357" s="30" t="n">
        <f aca="false">IF(AND(ISNUMBER(E1357),D1357&gt;0),E1357,D1357*F1357)</f>
        <v>34.1584699453552</v>
      </c>
      <c r="H1357" s="28" t="n">
        <v>176</v>
      </c>
      <c r="I1357" s="28"/>
      <c r="J1357" s="29" t="n">
        <f aca="false">IF(AND(ISNUMBER(I1357),H1357&gt;0),I1357/H1357,IF($B1357=$B1356,IF(J1356=0,1,J1356),1))</f>
        <v>5.73094170403587</v>
      </c>
      <c r="K1357" s="30" t="n">
        <f aca="false">IF(AND(ISNUMBER(I1357),H1357&gt;0),I1357,H1357*J1357)</f>
        <v>1008.64573991031</v>
      </c>
      <c r="L1357" s="28" t="n">
        <v>252</v>
      </c>
      <c r="M1357" s="28"/>
      <c r="N1357" s="29" t="n">
        <f aca="false">IF(AND(ISNUMBER(M1357),L1357&gt;0),M1357/L1357,IF($B1357=$B1356,IF(N1356=0,1,N1356),1))</f>
        <v>0.677749360613811</v>
      </c>
      <c r="O1357" s="30" t="n">
        <f aca="false">IF(AND(ISNUMBER(M1357),L1357&gt;0),M1357,L1357*N1357)</f>
        <v>170.79283887468</v>
      </c>
      <c r="P1357" s="28" t="n">
        <v>279</v>
      </c>
      <c r="Q1357" s="28"/>
      <c r="R1357" s="29" t="n">
        <f aca="false">IF(AND(ISNUMBER(Q1357),P1357&gt;0),Q1357/P1357,IF($B1357=$B1356,IF(R1356=0,1,R1356),1))</f>
        <v>0.730679156908665</v>
      </c>
      <c r="S1357" s="30" t="n">
        <f aca="false">IF(AND(ISNUMBER(Q1357),P1357&gt;0),Q1357,P1357*R1357)</f>
        <v>203.859484777518</v>
      </c>
      <c r="T1357" s="31" t="n">
        <f aca="false">DAY(EOMONTH(C1357,0))</f>
        <v>31</v>
      </c>
    </row>
    <row r="1358" customFormat="false" ht="15" hidden="false" customHeight="false" outlineLevel="0" collapsed="false">
      <c r="A1358" s="26" t="s">
        <v>89</v>
      </c>
      <c r="B1358" s="26" t="s">
        <v>57</v>
      </c>
      <c r="C1358" s="27" t="n">
        <v>41426</v>
      </c>
      <c r="D1358" s="28" t="n">
        <v>16.8</v>
      </c>
      <c r="E1358" s="28"/>
      <c r="F1358" s="29" t="n">
        <f aca="false">IF(AND(ISNUMBER(E1358),D1358&gt;0),E1358/D1358,IF($B1358=$B1357,IF(F1357=0,1,F1357),1))</f>
        <v>1.28415300546448</v>
      </c>
      <c r="G1358" s="30" t="n">
        <f aca="false">IF(AND(ISNUMBER(E1358),D1358&gt;0),E1358,D1358*F1358)</f>
        <v>21.5737704918033</v>
      </c>
      <c r="H1358" s="28" t="n">
        <v>172</v>
      </c>
      <c r="I1358" s="28"/>
      <c r="J1358" s="29" t="n">
        <f aca="false">IF(AND(ISNUMBER(I1358),H1358&gt;0),I1358/H1358,IF($B1358=$B1357,IF(J1357=0,1,J1357),1))</f>
        <v>5.73094170403587</v>
      </c>
      <c r="K1358" s="30" t="n">
        <f aca="false">IF(AND(ISNUMBER(I1358),H1358&gt;0),I1358,H1358*J1358)</f>
        <v>985.72197309417</v>
      </c>
      <c r="L1358" s="28" t="n">
        <v>198</v>
      </c>
      <c r="M1358" s="28"/>
      <c r="N1358" s="29" t="n">
        <f aca="false">IF(AND(ISNUMBER(M1358),L1358&gt;0),M1358/L1358,IF($B1358=$B1357,IF(N1357=0,1,N1357),1))</f>
        <v>0.677749360613811</v>
      </c>
      <c r="O1358" s="30" t="n">
        <f aca="false">IF(AND(ISNUMBER(M1358),L1358&gt;0),M1358,L1358*N1358)</f>
        <v>134.194373401535</v>
      </c>
      <c r="P1358" s="28" t="n">
        <v>215</v>
      </c>
      <c r="Q1358" s="28"/>
      <c r="R1358" s="29" t="n">
        <f aca="false">IF(AND(ISNUMBER(Q1358),P1358&gt;0),Q1358/P1358,IF($B1358=$B1357,IF(R1357=0,1,R1357),1))</f>
        <v>0.730679156908665</v>
      </c>
      <c r="S1358" s="30" t="n">
        <f aca="false">IF(AND(ISNUMBER(Q1358),P1358&gt;0),Q1358,P1358*R1358)</f>
        <v>157.096018735363</v>
      </c>
      <c r="T1358" s="31" t="n">
        <f aca="false">DAY(EOMONTH(C1358,0))</f>
        <v>30</v>
      </c>
    </row>
    <row r="1359" customFormat="false" ht="15" hidden="false" customHeight="false" outlineLevel="0" collapsed="false">
      <c r="A1359" s="26" t="s">
        <v>89</v>
      </c>
      <c r="B1359" s="26" t="s">
        <v>57</v>
      </c>
      <c r="C1359" s="27" t="n">
        <v>41456</v>
      </c>
      <c r="D1359" s="28" t="n">
        <v>16.9</v>
      </c>
      <c r="E1359" s="28"/>
      <c r="F1359" s="29" t="n">
        <f aca="false">IF(AND(ISNUMBER(E1359),D1359&gt;0),E1359/D1359,IF($B1359=$B1358,IF(F1358=0,1,F1358),1))</f>
        <v>1.28415300546448</v>
      </c>
      <c r="G1359" s="30" t="n">
        <f aca="false">IF(AND(ISNUMBER(E1359),D1359&gt;0),E1359,D1359*F1359)</f>
        <v>21.7021857923497</v>
      </c>
      <c r="H1359" s="28" t="n">
        <v>151</v>
      </c>
      <c r="I1359" s="28"/>
      <c r="J1359" s="29" t="n">
        <f aca="false">IF(AND(ISNUMBER(I1359),H1359&gt;0),I1359/H1359,IF($B1359=$B1358,IF(J1358=0,1,J1358),1))</f>
        <v>5.73094170403587</v>
      </c>
      <c r="K1359" s="30" t="n">
        <f aca="false">IF(AND(ISNUMBER(I1359),H1359&gt;0),I1359,H1359*J1359)</f>
        <v>865.372197309417</v>
      </c>
      <c r="L1359" s="28" t="n">
        <v>184</v>
      </c>
      <c r="M1359" s="28"/>
      <c r="N1359" s="29" t="n">
        <f aca="false">IF(AND(ISNUMBER(M1359),L1359&gt;0),M1359/L1359,IF($B1359=$B1358,IF(N1358=0,1,N1358),1))</f>
        <v>0.677749360613811</v>
      </c>
      <c r="O1359" s="30" t="n">
        <f aca="false">IF(AND(ISNUMBER(M1359),L1359&gt;0),M1359,L1359*N1359)</f>
        <v>124.705882352941</v>
      </c>
      <c r="P1359" s="28" t="n">
        <v>201</v>
      </c>
      <c r="Q1359" s="28"/>
      <c r="R1359" s="29" t="n">
        <f aca="false">IF(AND(ISNUMBER(Q1359),P1359&gt;0),Q1359/P1359,IF($B1359=$B1358,IF(R1358=0,1,R1358),1))</f>
        <v>0.730679156908665</v>
      </c>
      <c r="S1359" s="30" t="n">
        <f aca="false">IF(AND(ISNUMBER(Q1359),P1359&gt;0),Q1359,P1359*R1359)</f>
        <v>146.866510538642</v>
      </c>
      <c r="T1359" s="31" t="n">
        <f aca="false">DAY(EOMONTH(C1359,0))</f>
        <v>31</v>
      </c>
    </row>
    <row r="1360" customFormat="false" ht="15" hidden="false" customHeight="false" outlineLevel="0" collapsed="false">
      <c r="A1360" s="26" t="s">
        <v>89</v>
      </c>
      <c r="B1360" s="26" t="s">
        <v>57</v>
      </c>
      <c r="C1360" s="27" t="n">
        <v>41487</v>
      </c>
      <c r="D1360" s="28" t="n">
        <v>25.6</v>
      </c>
      <c r="E1360" s="28"/>
      <c r="F1360" s="29" t="n">
        <f aca="false">IF(AND(ISNUMBER(E1360),D1360&gt;0),E1360/D1360,IF($B1360=$B1359,IF(F1359=0,1,F1359),1))</f>
        <v>1.28415300546448</v>
      </c>
      <c r="G1360" s="30" t="n">
        <f aca="false">IF(AND(ISNUMBER(E1360),D1360&gt;0),E1360,D1360*F1360)</f>
        <v>32.8743169398907</v>
      </c>
      <c r="H1360" s="28" t="n">
        <v>131</v>
      </c>
      <c r="I1360" s="28"/>
      <c r="J1360" s="29" t="n">
        <f aca="false">IF(AND(ISNUMBER(I1360),H1360&gt;0),I1360/H1360,IF($B1360=$B1359,IF(J1359=0,1,J1359),1))</f>
        <v>5.73094170403587</v>
      </c>
      <c r="K1360" s="30" t="n">
        <f aca="false">IF(AND(ISNUMBER(I1360),H1360&gt;0),I1360,H1360*J1360)</f>
        <v>750.7533632287</v>
      </c>
      <c r="L1360" s="28" t="n">
        <v>258</v>
      </c>
      <c r="M1360" s="28"/>
      <c r="N1360" s="29" t="n">
        <f aca="false">IF(AND(ISNUMBER(M1360),L1360&gt;0),M1360/L1360,IF($B1360=$B1359,IF(N1359=0,1,N1359),1))</f>
        <v>0.677749360613811</v>
      </c>
      <c r="O1360" s="30" t="n">
        <f aca="false">IF(AND(ISNUMBER(M1360),L1360&gt;0),M1360,L1360*N1360)</f>
        <v>174.859335038363</v>
      </c>
      <c r="P1360" s="28" t="n">
        <v>283</v>
      </c>
      <c r="Q1360" s="28"/>
      <c r="R1360" s="29" t="n">
        <f aca="false">IF(AND(ISNUMBER(Q1360),P1360&gt;0),Q1360/P1360,IF($B1360=$B1359,IF(R1359=0,1,R1359),1))</f>
        <v>0.730679156908665</v>
      </c>
      <c r="S1360" s="30" t="n">
        <f aca="false">IF(AND(ISNUMBER(Q1360),P1360&gt;0),Q1360,P1360*R1360)</f>
        <v>206.782201405152</v>
      </c>
      <c r="T1360" s="31" t="n">
        <f aca="false">DAY(EOMONTH(C1360,0))</f>
        <v>31</v>
      </c>
    </row>
    <row r="1361" customFormat="false" ht="15" hidden="false" customHeight="false" outlineLevel="0" collapsed="false">
      <c r="A1361" s="26" t="s">
        <v>89</v>
      </c>
      <c r="B1361" s="26" t="s">
        <v>57</v>
      </c>
      <c r="C1361" s="27" t="n">
        <v>41518</v>
      </c>
      <c r="D1361" s="28" t="n">
        <v>16.1</v>
      </c>
      <c r="E1361" s="28"/>
      <c r="F1361" s="29" t="n">
        <f aca="false">IF(AND(ISNUMBER(E1361),D1361&gt;0),E1361/D1361,IF($B1361=$B1360,IF(F1360=0,1,F1360),1))</f>
        <v>1.28415300546448</v>
      </c>
      <c r="G1361" s="30" t="n">
        <f aca="false">IF(AND(ISNUMBER(E1361),D1361&gt;0),E1361,D1361*F1361)</f>
        <v>20.6748633879781</v>
      </c>
      <c r="H1361" s="28" t="n">
        <v>107</v>
      </c>
      <c r="I1361" s="28"/>
      <c r="J1361" s="29" t="n">
        <f aca="false">IF(AND(ISNUMBER(I1361),H1361&gt;0),I1361/H1361,IF($B1361=$B1360,IF(J1360=0,1,J1360),1))</f>
        <v>5.73094170403587</v>
      </c>
      <c r="K1361" s="30" t="n">
        <f aca="false">IF(AND(ISNUMBER(I1361),H1361&gt;0),I1361,H1361*J1361)</f>
        <v>613.210762331839</v>
      </c>
      <c r="L1361" s="28" t="n">
        <v>166</v>
      </c>
      <c r="M1361" s="28"/>
      <c r="N1361" s="29" t="n">
        <f aca="false">IF(AND(ISNUMBER(M1361),L1361&gt;0),M1361/L1361,IF($B1361=$B1360,IF(N1360=0,1,N1360),1))</f>
        <v>0.677749360613811</v>
      </c>
      <c r="O1361" s="30" t="n">
        <f aca="false">IF(AND(ISNUMBER(M1361),L1361&gt;0),M1361,L1361*N1361)</f>
        <v>112.506393861893</v>
      </c>
      <c r="P1361" s="28" t="n">
        <v>182</v>
      </c>
      <c r="Q1361" s="28"/>
      <c r="R1361" s="29" t="n">
        <f aca="false">IF(AND(ISNUMBER(Q1361),P1361&gt;0),Q1361/P1361,IF($B1361=$B1360,IF(R1360=0,1,R1360),1))</f>
        <v>0.730679156908665</v>
      </c>
      <c r="S1361" s="30" t="n">
        <f aca="false">IF(AND(ISNUMBER(Q1361),P1361&gt;0),Q1361,P1361*R1361)</f>
        <v>132.983606557377</v>
      </c>
      <c r="T1361" s="31" t="n">
        <f aca="false">DAY(EOMONTH(C1361,0))</f>
        <v>30</v>
      </c>
    </row>
    <row r="1362" customFormat="false" ht="15" hidden="false" customHeight="false" outlineLevel="0" collapsed="false">
      <c r="A1362" s="26" t="s">
        <v>89</v>
      </c>
      <c r="B1362" s="26" t="s">
        <v>57</v>
      </c>
      <c r="C1362" s="27" t="n">
        <v>41548</v>
      </c>
      <c r="D1362" s="28" t="n">
        <v>16.4</v>
      </c>
      <c r="E1362" s="28"/>
      <c r="F1362" s="29" t="n">
        <f aca="false">IF(AND(ISNUMBER(E1362),D1362&gt;0),E1362/D1362,IF($B1362=$B1361,IF(F1361=0,1,F1361),1))</f>
        <v>1.28415300546448</v>
      </c>
      <c r="G1362" s="30" t="n">
        <f aca="false">IF(AND(ISNUMBER(E1362),D1362&gt;0),E1362,D1362*F1362)</f>
        <v>21.0601092896175</v>
      </c>
      <c r="H1362" s="28" t="n">
        <v>171</v>
      </c>
      <c r="I1362" s="28"/>
      <c r="J1362" s="29" t="n">
        <f aca="false">IF(AND(ISNUMBER(I1362),H1362&gt;0),I1362/H1362,IF($B1362=$B1361,IF(J1361=0,1,J1361),1))</f>
        <v>5.73094170403587</v>
      </c>
      <c r="K1362" s="30" t="n">
        <f aca="false">IF(AND(ISNUMBER(I1362),H1362&gt;0),I1362,H1362*J1362)</f>
        <v>979.991031390135</v>
      </c>
      <c r="L1362" s="28" t="n">
        <v>164</v>
      </c>
      <c r="M1362" s="28"/>
      <c r="N1362" s="29" t="n">
        <f aca="false">IF(AND(ISNUMBER(M1362),L1362&gt;0),M1362/L1362,IF($B1362=$B1361,IF(N1361=0,1,N1361),1))</f>
        <v>0.677749360613811</v>
      </c>
      <c r="O1362" s="30" t="n">
        <f aca="false">IF(AND(ISNUMBER(M1362),L1362&gt;0),M1362,L1362*N1362)</f>
        <v>111.150895140665</v>
      </c>
      <c r="P1362" s="28" t="n">
        <v>180</v>
      </c>
      <c r="Q1362" s="28"/>
      <c r="R1362" s="29" t="n">
        <f aca="false">IF(AND(ISNUMBER(Q1362),P1362&gt;0),Q1362/P1362,IF($B1362=$B1361,IF(R1361=0,1,R1361),1))</f>
        <v>0.730679156908665</v>
      </c>
      <c r="S1362" s="30" t="n">
        <f aca="false">IF(AND(ISNUMBER(Q1362),P1362&gt;0),Q1362,P1362*R1362)</f>
        <v>131.52224824356</v>
      </c>
      <c r="T1362" s="31" t="n">
        <f aca="false">DAY(EOMONTH(C1362,0))</f>
        <v>31</v>
      </c>
    </row>
    <row r="1363" customFormat="false" ht="15" hidden="false" customHeight="false" outlineLevel="0" collapsed="false">
      <c r="A1363" s="26" t="s">
        <v>89</v>
      </c>
      <c r="B1363" s="26" t="s">
        <v>57</v>
      </c>
      <c r="C1363" s="27" t="n">
        <v>41579</v>
      </c>
      <c r="D1363" s="28" t="n">
        <v>42.7</v>
      </c>
      <c r="E1363" s="28"/>
      <c r="F1363" s="29" t="n">
        <f aca="false">IF(AND(ISNUMBER(E1363),D1363&gt;0),E1363/D1363,IF($B1363=$B1362,IF(F1362=0,1,F1362),1))</f>
        <v>1.28415300546448</v>
      </c>
      <c r="G1363" s="30" t="n">
        <f aca="false">IF(AND(ISNUMBER(E1363),D1363&gt;0),E1363,D1363*F1363)</f>
        <v>54.8333333333333</v>
      </c>
      <c r="H1363" s="28" t="n">
        <v>1009</v>
      </c>
      <c r="I1363" s="28"/>
      <c r="J1363" s="29" t="n">
        <f aca="false">IF(AND(ISNUMBER(I1363),H1363&gt;0),I1363/H1363,IF($B1363=$B1362,IF(J1362=0,1,J1362),1))</f>
        <v>5.73094170403587</v>
      </c>
      <c r="K1363" s="30" t="n">
        <f aca="false">IF(AND(ISNUMBER(I1363),H1363&gt;0),I1363,H1363*J1363)</f>
        <v>5782.5201793722</v>
      </c>
      <c r="L1363" s="28" t="n">
        <v>326</v>
      </c>
      <c r="M1363" s="28"/>
      <c r="N1363" s="29" t="n">
        <f aca="false">IF(AND(ISNUMBER(M1363),L1363&gt;0),M1363/L1363,IF($B1363=$B1362,IF(N1362=0,1,N1362),1))</f>
        <v>0.677749360613811</v>
      </c>
      <c r="O1363" s="30" t="n">
        <f aca="false">IF(AND(ISNUMBER(M1363),L1363&gt;0),M1363,L1363*N1363)</f>
        <v>220.946291560102</v>
      </c>
      <c r="P1363" s="28" t="n">
        <v>368</v>
      </c>
      <c r="Q1363" s="28"/>
      <c r="R1363" s="29" t="n">
        <f aca="false">IF(AND(ISNUMBER(Q1363),P1363&gt;0),Q1363/P1363,IF($B1363=$B1362,IF(R1362=0,1,R1362),1))</f>
        <v>0.730679156908665</v>
      </c>
      <c r="S1363" s="30" t="n">
        <f aca="false">IF(AND(ISNUMBER(Q1363),P1363&gt;0),Q1363,P1363*R1363)</f>
        <v>268.889929742389</v>
      </c>
      <c r="T1363" s="31" t="n">
        <f aca="false">DAY(EOMONTH(C1363,0))</f>
        <v>30</v>
      </c>
    </row>
    <row r="1364" customFormat="false" ht="15" hidden="false" customHeight="false" outlineLevel="0" collapsed="false">
      <c r="A1364" s="26" t="s">
        <v>89</v>
      </c>
      <c r="B1364" s="26" t="s">
        <v>57</v>
      </c>
      <c r="C1364" s="27" t="n">
        <v>41609</v>
      </c>
      <c r="D1364" s="28" t="n">
        <v>23.8</v>
      </c>
      <c r="E1364" s="28"/>
      <c r="F1364" s="29" t="n">
        <f aca="false">IF(AND(ISNUMBER(E1364),D1364&gt;0),E1364/D1364,IF($B1364=$B1363,IF(F1363=0,1,F1363),1))</f>
        <v>1.28415300546448</v>
      </c>
      <c r="G1364" s="30" t="n">
        <f aca="false">IF(AND(ISNUMBER(E1364),D1364&gt;0),E1364,D1364*F1364)</f>
        <v>30.5628415300546</v>
      </c>
      <c r="H1364" s="28" t="n">
        <v>1028</v>
      </c>
      <c r="I1364" s="28"/>
      <c r="J1364" s="29" t="n">
        <f aca="false">IF(AND(ISNUMBER(I1364),H1364&gt;0),I1364/H1364,IF($B1364=$B1363,IF(J1363=0,1,J1363),1))</f>
        <v>5.73094170403587</v>
      </c>
      <c r="K1364" s="30" t="n">
        <f aca="false">IF(AND(ISNUMBER(I1364),H1364&gt;0),I1364,H1364*J1364)</f>
        <v>5891.40807174888</v>
      </c>
      <c r="L1364" s="28" t="n">
        <v>392</v>
      </c>
      <c r="M1364" s="28"/>
      <c r="N1364" s="29" t="n">
        <f aca="false">IF(AND(ISNUMBER(M1364),L1364&gt;0),M1364/L1364,IF($B1364=$B1363,IF(N1363=0,1,N1363),1))</f>
        <v>0.677749360613811</v>
      </c>
      <c r="O1364" s="30" t="n">
        <f aca="false">IF(AND(ISNUMBER(M1364),L1364&gt;0),M1364,L1364*N1364)</f>
        <v>265.677749360614</v>
      </c>
      <c r="P1364" s="28" t="n">
        <v>416</v>
      </c>
      <c r="Q1364" s="28"/>
      <c r="R1364" s="29" t="n">
        <f aca="false">IF(AND(ISNUMBER(Q1364),P1364&gt;0),Q1364/P1364,IF($B1364=$B1363,IF(R1363=0,1,R1363),1))</f>
        <v>0.730679156908665</v>
      </c>
      <c r="S1364" s="30" t="n">
        <f aca="false">IF(AND(ISNUMBER(Q1364),P1364&gt;0),Q1364,P1364*R1364)</f>
        <v>303.962529274005</v>
      </c>
      <c r="T1364" s="31" t="n">
        <f aca="false">DAY(EOMONTH(C1364,0))</f>
        <v>31</v>
      </c>
    </row>
    <row r="1365" customFormat="false" ht="15" hidden="false" customHeight="false" outlineLevel="0" collapsed="false">
      <c r="A1365" s="26" t="s">
        <v>89</v>
      </c>
      <c r="B1365" s="26" t="s">
        <v>57</v>
      </c>
      <c r="C1365" s="27" t="n">
        <v>41640</v>
      </c>
      <c r="D1365" s="28" t="n">
        <v>32.3</v>
      </c>
      <c r="E1365" s="28"/>
      <c r="F1365" s="29" t="n">
        <f aca="false">IF(AND(ISNUMBER(E1365),D1365&gt;0),E1365/D1365,IF($B1365=$B1364,IF(F1364=0,1,F1364),1))</f>
        <v>1.28415300546448</v>
      </c>
      <c r="G1365" s="30" t="n">
        <f aca="false">IF(AND(ISNUMBER(E1365),D1365&gt;0),E1365,D1365*F1365)</f>
        <v>41.4781420765027</v>
      </c>
      <c r="H1365" s="28" t="n">
        <v>1955</v>
      </c>
      <c r="I1365" s="28"/>
      <c r="J1365" s="29" t="n">
        <f aca="false">IF(AND(ISNUMBER(I1365),H1365&gt;0),I1365/H1365,IF($B1365=$B1364,IF(J1364=0,1,J1364),1))</f>
        <v>5.73094170403587</v>
      </c>
      <c r="K1365" s="30" t="n">
        <f aca="false">IF(AND(ISNUMBER(I1365),H1365&gt;0),I1365,H1365*J1365)</f>
        <v>11203.9910313901</v>
      </c>
      <c r="L1365" s="28" t="n">
        <v>650</v>
      </c>
      <c r="M1365" s="28"/>
      <c r="N1365" s="29" t="n">
        <f aca="false">IF(AND(ISNUMBER(M1365),L1365&gt;0),M1365/L1365,IF($B1365=$B1364,IF(N1364=0,1,N1364),1))</f>
        <v>0.677749360613811</v>
      </c>
      <c r="O1365" s="30" t="n">
        <f aca="false">IF(AND(ISNUMBER(M1365),L1365&gt;0),M1365,L1365*N1365)</f>
        <v>440.537084398977</v>
      </c>
      <c r="P1365" s="28" t="n">
        <v>682</v>
      </c>
      <c r="Q1365" s="28"/>
      <c r="R1365" s="29" t="n">
        <f aca="false">IF(AND(ISNUMBER(Q1365),P1365&gt;0),Q1365/P1365,IF($B1365=$B1364,IF(R1364=0,1,R1364),1))</f>
        <v>0.730679156908665</v>
      </c>
      <c r="S1365" s="30" t="n">
        <f aca="false">IF(AND(ISNUMBER(Q1365),P1365&gt;0),Q1365,P1365*R1365)</f>
        <v>498.32318501171</v>
      </c>
      <c r="T1365" s="31" t="n">
        <f aca="false">DAY(EOMONTH(C1365,0))</f>
        <v>31</v>
      </c>
    </row>
    <row r="1366" customFormat="false" ht="15" hidden="false" customHeight="false" outlineLevel="0" collapsed="false">
      <c r="A1366" s="26" t="s">
        <v>89</v>
      </c>
      <c r="B1366" s="26" t="s">
        <v>57</v>
      </c>
      <c r="C1366" s="27" t="n">
        <v>41671</v>
      </c>
      <c r="D1366" s="28" t="n">
        <v>42.1</v>
      </c>
      <c r="E1366" s="28"/>
      <c r="F1366" s="29" t="n">
        <f aca="false">IF(AND(ISNUMBER(E1366),D1366&gt;0),E1366/D1366,IF($B1366=$B1365,IF(F1365=0,1,F1365),1))</f>
        <v>1.28415300546448</v>
      </c>
      <c r="G1366" s="30" t="n">
        <f aca="false">IF(AND(ISNUMBER(E1366),D1366&gt;0),E1366,D1366*F1366)</f>
        <v>54.0628415300546</v>
      </c>
      <c r="H1366" s="28" t="n">
        <v>1306</v>
      </c>
      <c r="I1366" s="28"/>
      <c r="J1366" s="29" t="n">
        <f aca="false">IF(AND(ISNUMBER(I1366),H1366&gt;0),I1366/H1366,IF($B1366=$B1365,IF(J1365=0,1,J1365),1))</f>
        <v>5.73094170403587</v>
      </c>
      <c r="K1366" s="30" t="n">
        <f aca="false">IF(AND(ISNUMBER(I1366),H1366&gt;0),I1366,H1366*J1366)</f>
        <v>7484.60986547085</v>
      </c>
      <c r="L1366" s="28" t="n">
        <v>466</v>
      </c>
      <c r="M1366" s="28"/>
      <c r="N1366" s="29" t="n">
        <f aca="false">IF(AND(ISNUMBER(M1366),L1366&gt;0),M1366/L1366,IF($B1366=$B1365,IF(N1365=0,1,N1365),1))</f>
        <v>0.677749360613811</v>
      </c>
      <c r="O1366" s="30" t="n">
        <f aca="false">IF(AND(ISNUMBER(M1366),L1366&gt;0),M1366,L1366*N1366)</f>
        <v>315.831202046036</v>
      </c>
      <c r="P1366" s="28" t="n">
        <v>508</v>
      </c>
      <c r="Q1366" s="28"/>
      <c r="R1366" s="29" t="n">
        <f aca="false">IF(AND(ISNUMBER(Q1366),P1366&gt;0),Q1366/P1366,IF($B1366=$B1365,IF(R1365=0,1,R1365),1))</f>
        <v>0.730679156908665</v>
      </c>
      <c r="S1366" s="30" t="n">
        <f aca="false">IF(AND(ISNUMBER(Q1366),P1366&gt;0),Q1366,P1366*R1366)</f>
        <v>371.185011709602</v>
      </c>
      <c r="T1366" s="31" t="n">
        <f aca="false">DAY(EOMONTH(C1366,0))</f>
        <v>28</v>
      </c>
    </row>
    <row r="1367" customFormat="false" ht="15" hidden="false" customHeight="false" outlineLevel="0" collapsed="false">
      <c r="A1367" s="26" t="s">
        <v>89</v>
      </c>
      <c r="B1367" s="26" t="s">
        <v>57</v>
      </c>
      <c r="C1367" s="27" t="n">
        <v>41699</v>
      </c>
      <c r="D1367" s="28" t="n">
        <v>47.2</v>
      </c>
      <c r="E1367" s="28"/>
      <c r="F1367" s="29" t="n">
        <f aca="false">IF(AND(ISNUMBER(E1367),D1367&gt;0),E1367/D1367,IF($B1367=$B1366,IF(F1366=0,1,F1366),1))</f>
        <v>1.28415300546448</v>
      </c>
      <c r="G1367" s="30" t="n">
        <f aca="false">IF(AND(ISNUMBER(E1367),D1367&gt;0),E1367,D1367*F1367)</f>
        <v>60.6120218579235</v>
      </c>
      <c r="H1367" s="28" t="n">
        <v>1423</v>
      </c>
      <c r="I1367" s="28"/>
      <c r="J1367" s="29" t="n">
        <f aca="false">IF(AND(ISNUMBER(I1367),H1367&gt;0),I1367/H1367,IF($B1367=$B1366,IF(J1366=0,1,J1366),1))</f>
        <v>5.73094170403587</v>
      </c>
      <c r="K1367" s="30" t="n">
        <f aca="false">IF(AND(ISNUMBER(I1367),H1367&gt;0),I1367,H1367*J1367)</f>
        <v>8155.13004484305</v>
      </c>
      <c r="L1367" s="28" t="n">
        <v>485</v>
      </c>
      <c r="M1367" s="28"/>
      <c r="N1367" s="29" t="n">
        <f aca="false">IF(AND(ISNUMBER(M1367),L1367&gt;0),M1367/L1367,IF($B1367=$B1366,IF(N1366=0,1,N1366),1))</f>
        <v>0.677749360613811</v>
      </c>
      <c r="O1367" s="30" t="n">
        <f aca="false">IF(AND(ISNUMBER(M1367),L1367&gt;0),M1367,L1367*N1367)</f>
        <v>328.708439897698</v>
      </c>
      <c r="P1367" s="28" t="n">
        <v>533</v>
      </c>
      <c r="Q1367" s="28"/>
      <c r="R1367" s="29" t="n">
        <f aca="false">IF(AND(ISNUMBER(Q1367),P1367&gt;0),Q1367/P1367,IF($B1367=$B1366,IF(R1366=0,1,R1366),1))</f>
        <v>0.730679156908665</v>
      </c>
      <c r="S1367" s="30" t="n">
        <f aca="false">IF(AND(ISNUMBER(Q1367),P1367&gt;0),Q1367,P1367*R1367)</f>
        <v>389.451990632319</v>
      </c>
      <c r="T1367" s="31" t="n">
        <f aca="false">DAY(EOMONTH(C1367,0))</f>
        <v>31</v>
      </c>
    </row>
    <row r="1368" customFormat="false" ht="15" hidden="false" customHeight="false" outlineLevel="0" collapsed="false">
      <c r="A1368" s="26" t="s">
        <v>89</v>
      </c>
      <c r="B1368" s="26" t="s">
        <v>57</v>
      </c>
      <c r="C1368" s="27" t="n">
        <v>41730</v>
      </c>
      <c r="D1368" s="28" t="n">
        <v>46.1</v>
      </c>
      <c r="E1368" s="28"/>
      <c r="F1368" s="29" t="n">
        <f aca="false">IF(AND(ISNUMBER(E1368),D1368&gt;0),E1368/D1368,IF($B1368=$B1367,IF(F1367=0,1,F1367),1))</f>
        <v>1.28415300546448</v>
      </c>
      <c r="G1368" s="30" t="n">
        <f aca="false">IF(AND(ISNUMBER(E1368),D1368&gt;0),E1368,D1368*F1368)</f>
        <v>59.1994535519126</v>
      </c>
      <c r="H1368" s="28" t="n">
        <v>1075</v>
      </c>
      <c r="I1368" s="28"/>
      <c r="J1368" s="29" t="n">
        <f aca="false">IF(AND(ISNUMBER(I1368),H1368&gt;0),I1368/H1368,IF($B1368=$B1367,IF(J1367=0,1,J1367),1))</f>
        <v>5.73094170403587</v>
      </c>
      <c r="K1368" s="30" t="n">
        <f aca="false">IF(AND(ISNUMBER(I1368),H1368&gt;0),I1368,H1368*J1368)</f>
        <v>6160.76233183857</v>
      </c>
      <c r="L1368" s="28" t="n">
        <v>387</v>
      </c>
      <c r="M1368" s="28"/>
      <c r="N1368" s="29" t="n">
        <f aca="false">IF(AND(ISNUMBER(M1368),L1368&gt;0),M1368/L1368,IF($B1368=$B1367,IF(N1367=0,1,N1367),1))</f>
        <v>0.677749360613811</v>
      </c>
      <c r="O1368" s="30" t="n">
        <f aca="false">IF(AND(ISNUMBER(M1368),L1368&gt;0),M1368,L1368*N1368)</f>
        <v>262.289002557545</v>
      </c>
      <c r="P1368" s="28" t="n">
        <v>433</v>
      </c>
      <c r="Q1368" s="28"/>
      <c r="R1368" s="29" t="n">
        <f aca="false">IF(AND(ISNUMBER(Q1368),P1368&gt;0),Q1368/P1368,IF($B1368=$B1367,IF(R1367=0,1,R1367),1))</f>
        <v>0.730679156908665</v>
      </c>
      <c r="S1368" s="30" t="n">
        <f aca="false">IF(AND(ISNUMBER(Q1368),P1368&gt;0),Q1368,P1368*R1368)</f>
        <v>316.384074941452</v>
      </c>
      <c r="T1368" s="31" t="n">
        <f aca="false">DAY(EOMONTH(C1368,0))</f>
        <v>30</v>
      </c>
    </row>
    <row r="1369" customFormat="false" ht="15" hidden="false" customHeight="false" outlineLevel="0" collapsed="false">
      <c r="A1369" s="26" t="s">
        <v>89</v>
      </c>
      <c r="B1369" s="26" t="s">
        <v>57</v>
      </c>
      <c r="C1369" s="27" t="n">
        <v>41760</v>
      </c>
      <c r="D1369" s="28" t="n">
        <v>38.8</v>
      </c>
      <c r="E1369" s="28" t="n">
        <v>22</v>
      </c>
      <c r="F1369" s="29" t="n">
        <f aca="false">IF(AND(ISNUMBER(E1369),D1369&gt;0),E1369/D1369,IF($B1369=$B1368,IF(F1368=0,1,F1368),1))</f>
        <v>0.567010309278351</v>
      </c>
      <c r="G1369" s="30" t="n">
        <f aca="false">IF(AND(ISNUMBER(E1369),D1369&gt;0),E1369,D1369*F1369)</f>
        <v>22</v>
      </c>
      <c r="H1369" s="28" t="n">
        <v>1466</v>
      </c>
      <c r="I1369" s="28" t="n">
        <v>3071</v>
      </c>
      <c r="J1369" s="29" t="n">
        <f aca="false">IF(AND(ISNUMBER(I1369),H1369&gt;0),I1369/H1369,IF($B1369=$B1368,IF(J1368=0,1,J1368),1))</f>
        <v>2.09481582537517</v>
      </c>
      <c r="K1369" s="30" t="n">
        <f aca="false">IF(AND(ISNUMBER(I1369),H1369&gt;0),I1369,H1369*J1369)</f>
        <v>3071</v>
      </c>
      <c r="L1369" s="28" t="n">
        <v>390</v>
      </c>
      <c r="M1369" s="28" t="n">
        <v>122</v>
      </c>
      <c r="N1369" s="29" t="n">
        <f aca="false">IF(AND(ISNUMBER(M1369),L1369&gt;0),M1369/L1369,IF($B1369=$B1368,IF(N1368=0,1,N1368),1))</f>
        <v>0.312820512820513</v>
      </c>
      <c r="O1369" s="30" t="n">
        <f aca="false">IF(AND(ISNUMBER(M1369),L1369&gt;0),M1369,L1369*N1369)</f>
        <v>122</v>
      </c>
      <c r="P1369" s="28" t="n">
        <v>429</v>
      </c>
      <c r="Q1369" s="28" t="n">
        <v>144</v>
      </c>
      <c r="R1369" s="29" t="n">
        <f aca="false">IF(AND(ISNUMBER(Q1369),P1369&gt;0),Q1369/P1369,IF($B1369=$B1368,IF(R1368=0,1,R1368),1))</f>
        <v>0.335664335664336</v>
      </c>
      <c r="S1369" s="30" t="n">
        <f aca="false">IF(AND(ISNUMBER(Q1369),P1369&gt;0),Q1369,P1369*R1369)</f>
        <v>144</v>
      </c>
      <c r="T1369" s="31" t="n">
        <f aca="false">DAY(EOMONTH(C1369,0))</f>
        <v>31</v>
      </c>
    </row>
    <row r="1370" customFormat="false" ht="15" hidden="false" customHeight="false" outlineLevel="0" collapsed="false">
      <c r="A1370" s="26" t="s">
        <v>89</v>
      </c>
      <c r="B1370" s="26" t="s">
        <v>57</v>
      </c>
      <c r="C1370" s="27" t="n">
        <v>41791</v>
      </c>
      <c r="D1370" s="28" t="n">
        <v>19.6</v>
      </c>
      <c r="E1370" s="28"/>
      <c r="F1370" s="29" t="n">
        <f aca="false">IF(AND(ISNUMBER(E1370),D1370&gt;0),E1370/D1370,IF($B1370=$B1369,IF(F1369=0,1,F1369),1))</f>
        <v>0.567010309278351</v>
      </c>
      <c r="G1370" s="30" t="n">
        <f aca="false">IF(AND(ISNUMBER(E1370),D1370&gt;0),E1370,D1370*F1370)</f>
        <v>11.1134020618557</v>
      </c>
      <c r="H1370" s="28" t="n">
        <v>1398</v>
      </c>
      <c r="I1370" s="28"/>
      <c r="J1370" s="29" t="n">
        <f aca="false">IF(AND(ISNUMBER(I1370),H1370&gt;0),I1370/H1370,IF($B1370=$B1369,IF(J1369=0,1,J1369),1))</f>
        <v>2.09481582537517</v>
      </c>
      <c r="K1370" s="30" t="n">
        <f aca="false">IF(AND(ISNUMBER(I1370),H1370&gt;0),I1370,H1370*J1370)</f>
        <v>2928.55252387449</v>
      </c>
      <c r="L1370" s="28" t="n">
        <v>213</v>
      </c>
      <c r="M1370" s="28"/>
      <c r="N1370" s="29" t="n">
        <f aca="false">IF(AND(ISNUMBER(M1370),L1370&gt;0),M1370/L1370,IF($B1370=$B1369,IF(N1369=0,1,N1369),1))</f>
        <v>0.312820512820513</v>
      </c>
      <c r="O1370" s="30" t="n">
        <f aca="false">IF(AND(ISNUMBER(M1370),L1370&gt;0),M1370,L1370*N1370)</f>
        <v>66.6307692307692</v>
      </c>
      <c r="P1370" s="28" t="n">
        <v>233</v>
      </c>
      <c r="Q1370" s="28"/>
      <c r="R1370" s="29" t="n">
        <f aca="false">IF(AND(ISNUMBER(Q1370),P1370&gt;0),Q1370/P1370,IF($B1370=$B1369,IF(R1369=0,1,R1369),1))</f>
        <v>0.335664335664336</v>
      </c>
      <c r="S1370" s="30" t="n">
        <f aca="false">IF(AND(ISNUMBER(Q1370),P1370&gt;0),Q1370,P1370*R1370)</f>
        <v>78.2097902097902</v>
      </c>
      <c r="T1370" s="31" t="n">
        <f aca="false">DAY(EOMONTH(C1370,0))</f>
        <v>30</v>
      </c>
    </row>
    <row r="1371" customFormat="false" ht="15" hidden="false" customHeight="false" outlineLevel="0" collapsed="false">
      <c r="A1371" s="26" t="s">
        <v>89</v>
      </c>
      <c r="B1371" s="26" t="s">
        <v>57</v>
      </c>
      <c r="C1371" s="27" t="n">
        <v>41821</v>
      </c>
      <c r="D1371" s="28" t="n">
        <v>21.5</v>
      </c>
      <c r="E1371" s="28"/>
      <c r="F1371" s="29" t="n">
        <f aca="false">IF(AND(ISNUMBER(E1371),D1371&gt;0),E1371/D1371,IF($B1371=$B1370,IF(F1370=0,1,F1370),1))</f>
        <v>0.567010309278351</v>
      </c>
      <c r="G1371" s="30" t="n">
        <f aca="false">IF(AND(ISNUMBER(E1371),D1371&gt;0),E1371,D1371*F1371)</f>
        <v>12.1907216494845</v>
      </c>
      <c r="H1371" s="28" t="n">
        <v>1531</v>
      </c>
      <c r="I1371" s="28"/>
      <c r="J1371" s="29" t="n">
        <f aca="false">IF(AND(ISNUMBER(I1371),H1371&gt;0),I1371/H1371,IF($B1371=$B1370,IF(J1370=0,1,J1370),1))</f>
        <v>2.09481582537517</v>
      </c>
      <c r="K1371" s="30" t="n">
        <f aca="false">IF(AND(ISNUMBER(I1371),H1371&gt;0),I1371,H1371*J1371)</f>
        <v>3207.16302864939</v>
      </c>
      <c r="L1371" s="28" t="n">
        <v>272</v>
      </c>
      <c r="M1371" s="28"/>
      <c r="N1371" s="29" t="n">
        <f aca="false">IF(AND(ISNUMBER(M1371),L1371&gt;0),M1371/L1371,IF($B1371=$B1370,IF(N1370=0,1,N1370),1))</f>
        <v>0.312820512820513</v>
      </c>
      <c r="O1371" s="30" t="n">
        <f aca="false">IF(AND(ISNUMBER(M1371),L1371&gt;0),M1371,L1371*N1371)</f>
        <v>85.0871794871795</v>
      </c>
      <c r="P1371" s="28" t="n">
        <v>294</v>
      </c>
      <c r="Q1371" s="28"/>
      <c r="R1371" s="29" t="n">
        <f aca="false">IF(AND(ISNUMBER(Q1371),P1371&gt;0),Q1371/P1371,IF($B1371=$B1370,IF(R1370=0,1,R1370),1))</f>
        <v>0.335664335664336</v>
      </c>
      <c r="S1371" s="30" t="n">
        <f aca="false">IF(AND(ISNUMBER(Q1371),P1371&gt;0),Q1371,P1371*R1371)</f>
        <v>98.6853146853147</v>
      </c>
      <c r="T1371" s="31" t="n">
        <f aca="false">DAY(EOMONTH(C1371,0))</f>
        <v>31</v>
      </c>
    </row>
    <row r="1372" customFormat="false" ht="15" hidden="false" customHeight="false" outlineLevel="0" collapsed="false">
      <c r="A1372" s="26" t="s">
        <v>89</v>
      </c>
      <c r="B1372" s="26" t="s">
        <v>57</v>
      </c>
      <c r="C1372" s="27" t="n">
        <v>41852</v>
      </c>
      <c r="D1372" s="28" t="n">
        <v>20.1</v>
      </c>
      <c r="E1372" s="28"/>
      <c r="F1372" s="29" t="n">
        <f aca="false">IF(AND(ISNUMBER(E1372),D1372&gt;0),E1372/D1372,IF($B1372=$B1371,IF(F1371=0,1,F1371),1))</f>
        <v>0.567010309278351</v>
      </c>
      <c r="G1372" s="30" t="n">
        <f aca="false">IF(AND(ISNUMBER(E1372),D1372&gt;0),E1372,D1372*F1372)</f>
        <v>11.3969072164948</v>
      </c>
      <c r="H1372" s="28" t="n">
        <v>1577</v>
      </c>
      <c r="I1372" s="28"/>
      <c r="J1372" s="29" t="n">
        <f aca="false">IF(AND(ISNUMBER(I1372),H1372&gt;0),I1372/H1372,IF($B1372=$B1371,IF(J1371=0,1,J1371),1))</f>
        <v>2.09481582537517</v>
      </c>
      <c r="K1372" s="30" t="n">
        <f aca="false">IF(AND(ISNUMBER(I1372),H1372&gt;0),I1372,H1372*J1372)</f>
        <v>3303.52455661664</v>
      </c>
      <c r="L1372" s="28" t="n">
        <v>221</v>
      </c>
      <c r="M1372" s="28"/>
      <c r="N1372" s="29" t="n">
        <f aca="false">IF(AND(ISNUMBER(M1372),L1372&gt;0),M1372/L1372,IF($B1372=$B1371,IF(N1371=0,1,N1371),1))</f>
        <v>0.312820512820513</v>
      </c>
      <c r="O1372" s="30" t="n">
        <f aca="false">IF(AND(ISNUMBER(M1372),L1372&gt;0),M1372,L1372*N1372)</f>
        <v>69.1333333333333</v>
      </c>
      <c r="P1372" s="28" t="n">
        <v>241</v>
      </c>
      <c r="Q1372" s="28"/>
      <c r="R1372" s="29" t="n">
        <f aca="false">IF(AND(ISNUMBER(Q1372),P1372&gt;0),Q1372/P1372,IF($B1372=$B1371,IF(R1371=0,1,R1371),1))</f>
        <v>0.335664335664336</v>
      </c>
      <c r="S1372" s="30" t="n">
        <f aca="false">IF(AND(ISNUMBER(Q1372),P1372&gt;0),Q1372,P1372*R1372)</f>
        <v>80.8951048951049</v>
      </c>
      <c r="T1372" s="31" t="n">
        <f aca="false">DAY(EOMONTH(C1372,0))</f>
        <v>31</v>
      </c>
    </row>
    <row r="1373" customFormat="false" ht="15" hidden="false" customHeight="false" outlineLevel="0" collapsed="false">
      <c r="A1373" s="26" t="s">
        <v>89</v>
      </c>
      <c r="B1373" s="26" t="s">
        <v>57</v>
      </c>
      <c r="C1373" s="27" t="n">
        <v>41883</v>
      </c>
      <c r="D1373" s="28" t="n">
        <v>20.8</v>
      </c>
      <c r="E1373" s="28"/>
      <c r="F1373" s="29" t="n">
        <f aca="false">IF(AND(ISNUMBER(E1373),D1373&gt;0),E1373/D1373,IF($B1373=$B1372,IF(F1372=0,1,F1372),1))</f>
        <v>0.567010309278351</v>
      </c>
      <c r="G1373" s="30" t="n">
        <f aca="false">IF(AND(ISNUMBER(E1373),D1373&gt;0),E1373,D1373*F1373)</f>
        <v>11.7938144329897</v>
      </c>
      <c r="H1373" s="28" t="n">
        <v>1805</v>
      </c>
      <c r="I1373" s="28"/>
      <c r="J1373" s="29" t="n">
        <f aca="false">IF(AND(ISNUMBER(I1373),H1373&gt;0),I1373/H1373,IF($B1373=$B1372,IF(J1372=0,1,J1372),1))</f>
        <v>2.09481582537517</v>
      </c>
      <c r="K1373" s="30" t="n">
        <f aca="false">IF(AND(ISNUMBER(I1373),H1373&gt;0),I1373,H1373*J1373)</f>
        <v>3781.14256480218</v>
      </c>
      <c r="L1373" s="28" t="n">
        <v>216</v>
      </c>
      <c r="M1373" s="28"/>
      <c r="N1373" s="29" t="n">
        <f aca="false">IF(AND(ISNUMBER(M1373),L1373&gt;0),M1373/L1373,IF($B1373=$B1372,IF(N1372=0,1,N1372),1))</f>
        <v>0.312820512820513</v>
      </c>
      <c r="O1373" s="30" t="n">
        <f aca="false">IF(AND(ISNUMBER(M1373),L1373&gt;0),M1373,L1373*N1373)</f>
        <v>67.5692307692308</v>
      </c>
      <c r="P1373" s="28" t="n">
        <v>237</v>
      </c>
      <c r="Q1373" s="28"/>
      <c r="R1373" s="29" t="n">
        <f aca="false">IF(AND(ISNUMBER(Q1373),P1373&gt;0),Q1373/P1373,IF($B1373=$B1372,IF(R1372=0,1,R1372),1))</f>
        <v>0.335664335664336</v>
      </c>
      <c r="S1373" s="30" t="n">
        <f aca="false">IF(AND(ISNUMBER(Q1373),P1373&gt;0),Q1373,P1373*R1373)</f>
        <v>79.5524475524476</v>
      </c>
      <c r="T1373" s="31" t="n">
        <f aca="false">DAY(EOMONTH(C1373,0))</f>
        <v>30</v>
      </c>
    </row>
    <row r="1374" customFormat="false" ht="15" hidden="false" customHeight="false" outlineLevel="0" collapsed="false">
      <c r="A1374" s="26" t="s">
        <v>89</v>
      </c>
      <c r="B1374" s="26" t="s">
        <v>57</v>
      </c>
      <c r="C1374" s="27" t="n">
        <v>41913</v>
      </c>
      <c r="D1374" s="28" t="n">
        <v>21.1</v>
      </c>
      <c r="E1374" s="28"/>
      <c r="F1374" s="29" t="n">
        <f aca="false">IF(AND(ISNUMBER(E1374),D1374&gt;0),E1374/D1374,IF($B1374=$B1373,IF(F1373=0,1,F1373),1))</f>
        <v>0.567010309278351</v>
      </c>
      <c r="G1374" s="30" t="n">
        <f aca="false">IF(AND(ISNUMBER(E1374),D1374&gt;0),E1374,D1374*F1374)</f>
        <v>11.9639175257732</v>
      </c>
      <c r="H1374" s="28" t="n">
        <v>1531</v>
      </c>
      <c r="I1374" s="28"/>
      <c r="J1374" s="29" t="n">
        <f aca="false">IF(AND(ISNUMBER(I1374),H1374&gt;0),I1374/H1374,IF($B1374=$B1373,IF(J1373=0,1,J1373),1))</f>
        <v>2.09481582537517</v>
      </c>
      <c r="K1374" s="30" t="n">
        <f aca="false">IF(AND(ISNUMBER(I1374),H1374&gt;0),I1374,H1374*J1374)</f>
        <v>3207.16302864939</v>
      </c>
      <c r="L1374" s="28" t="n">
        <v>203</v>
      </c>
      <c r="M1374" s="28"/>
      <c r="N1374" s="29" t="n">
        <f aca="false">IF(AND(ISNUMBER(M1374),L1374&gt;0),M1374/L1374,IF($B1374=$B1373,IF(N1373=0,1,N1373),1))</f>
        <v>0.312820512820513</v>
      </c>
      <c r="O1374" s="30" t="n">
        <f aca="false">IF(AND(ISNUMBER(M1374),L1374&gt;0),M1374,L1374*N1374)</f>
        <v>63.5025641025641</v>
      </c>
      <c r="P1374" s="28" t="n">
        <v>224</v>
      </c>
      <c r="Q1374" s="28"/>
      <c r="R1374" s="29" t="n">
        <f aca="false">IF(AND(ISNUMBER(Q1374),P1374&gt;0),Q1374/P1374,IF($B1374=$B1373,IF(R1373=0,1,R1373),1))</f>
        <v>0.335664335664336</v>
      </c>
      <c r="S1374" s="30" t="n">
        <f aca="false">IF(AND(ISNUMBER(Q1374),P1374&gt;0),Q1374,P1374*R1374)</f>
        <v>75.1888111888112</v>
      </c>
      <c r="T1374" s="31" t="n">
        <f aca="false">DAY(EOMONTH(C1374,0))</f>
        <v>31</v>
      </c>
    </row>
    <row r="1375" customFormat="false" ht="15" hidden="false" customHeight="false" outlineLevel="0" collapsed="false">
      <c r="A1375" s="26" t="s">
        <v>89</v>
      </c>
      <c r="B1375" s="26" t="s">
        <v>57</v>
      </c>
      <c r="C1375" s="27" t="n">
        <v>41944</v>
      </c>
      <c r="D1375" s="28" t="n">
        <v>21</v>
      </c>
      <c r="E1375" s="28" t="n">
        <v>0</v>
      </c>
      <c r="F1375" s="29" t="n">
        <f aca="false">IF(AND(ISNUMBER(E1375),D1375&gt;0),E1375/D1375,IF($B1375=$B1374,IF(F1374=0,1,F1374),1))</f>
        <v>0</v>
      </c>
      <c r="G1375" s="30" t="n">
        <f aca="false">IF(AND(ISNUMBER(E1375),D1375&gt;0),E1375,D1375*F1375)</f>
        <v>0</v>
      </c>
      <c r="H1375" s="28" t="n">
        <v>2786</v>
      </c>
      <c r="I1375" s="28" t="n">
        <v>1746</v>
      </c>
      <c r="J1375" s="29" t="n">
        <f aca="false">IF(AND(ISNUMBER(I1375),H1375&gt;0),I1375/H1375,IF($B1375=$B1374,IF(J1374=0,1,J1374),1))</f>
        <v>0.626704953338119</v>
      </c>
      <c r="K1375" s="30" t="n">
        <f aca="false">IF(AND(ISNUMBER(I1375),H1375&gt;0),I1375,H1375*J1375)</f>
        <v>1746</v>
      </c>
      <c r="L1375" s="28" t="n">
        <v>195</v>
      </c>
      <c r="M1375" s="28" t="n">
        <v>0</v>
      </c>
      <c r="N1375" s="29" t="n">
        <f aca="false">IF(AND(ISNUMBER(M1375),L1375&gt;0),M1375/L1375,IF($B1375=$B1374,IF(N1374=0,1,N1374),1))</f>
        <v>0</v>
      </c>
      <c r="O1375" s="30" t="n">
        <f aca="false">IF(AND(ISNUMBER(M1375),L1375&gt;0),M1375,L1375*N1375)</f>
        <v>0</v>
      </c>
      <c r="P1375" s="28" t="n">
        <v>216</v>
      </c>
      <c r="Q1375" s="28" t="n">
        <v>0</v>
      </c>
      <c r="R1375" s="29" t="n">
        <f aca="false">IF(AND(ISNUMBER(Q1375),P1375&gt;0),Q1375/P1375,IF($B1375=$B1374,IF(R1374=0,1,R1374),1))</f>
        <v>0</v>
      </c>
      <c r="S1375" s="30" t="n">
        <f aca="false">IF(AND(ISNUMBER(Q1375),P1375&gt;0),Q1375,P1375*R1375)</f>
        <v>0</v>
      </c>
      <c r="T1375" s="31" t="n">
        <f aca="false">DAY(EOMONTH(C1375,0))</f>
        <v>30</v>
      </c>
    </row>
    <row r="1376" customFormat="false" ht="15" hidden="false" customHeight="false" outlineLevel="0" collapsed="false">
      <c r="A1376" s="26" t="s">
        <v>89</v>
      </c>
      <c r="B1376" s="26" t="s">
        <v>57</v>
      </c>
      <c r="C1376" s="27" t="n">
        <v>41974</v>
      </c>
      <c r="D1376" s="28" t="n">
        <v>0</v>
      </c>
      <c r="E1376" s="28"/>
      <c r="F1376" s="29" t="n">
        <f aca="false">IF(AND(ISNUMBER(E1376),D1376&gt;0),E1376/D1376,IF($B1376=$B1375,IF(F1375=0,1,F1375),1))</f>
        <v>1</v>
      </c>
      <c r="G1376" s="30" t="n">
        <f aca="false">IF(AND(ISNUMBER(E1376),D1376&gt;0),E1376,D1376*F1376)</f>
        <v>0</v>
      </c>
      <c r="H1376" s="28" t="n">
        <v>883</v>
      </c>
      <c r="I1376" s="28"/>
      <c r="J1376" s="29" t="n">
        <f aca="false">IF(AND(ISNUMBER(I1376),H1376&gt;0),I1376/H1376,IF($B1376=$B1375,IF(J1375=0,1,J1375),1))</f>
        <v>0.626704953338119</v>
      </c>
      <c r="K1376" s="30" t="n">
        <f aca="false">IF(AND(ISNUMBER(I1376),H1376&gt;0),I1376,H1376*J1376)</f>
        <v>553.380473797559</v>
      </c>
      <c r="L1376" s="28" t="n">
        <v>0</v>
      </c>
      <c r="M1376" s="28"/>
      <c r="N1376" s="29" t="n">
        <f aca="false">IF(AND(ISNUMBER(M1376),L1376&gt;0),M1376/L1376,IF($B1376=$B1375,IF(N1375=0,1,N1375),1))</f>
        <v>1</v>
      </c>
      <c r="O1376" s="30" t="n">
        <f aca="false">IF(AND(ISNUMBER(M1376),L1376&gt;0),M1376,L1376*N1376)</f>
        <v>0</v>
      </c>
      <c r="P1376" s="28" t="n">
        <v>0</v>
      </c>
      <c r="Q1376" s="28"/>
      <c r="R1376" s="29" t="n">
        <f aca="false">IF(AND(ISNUMBER(Q1376),P1376&gt;0),Q1376/P1376,IF($B1376=$B1375,IF(R1375=0,1,R1375),1))</f>
        <v>1</v>
      </c>
      <c r="S1376" s="30" t="n">
        <f aca="false">IF(AND(ISNUMBER(Q1376),P1376&gt;0),Q1376,P1376*R1376)</f>
        <v>0</v>
      </c>
      <c r="T1376" s="31" t="n">
        <f aca="false">DAY(EOMONTH(C1376,0))</f>
        <v>31</v>
      </c>
    </row>
    <row r="1377" customFormat="false" ht="15" hidden="false" customHeight="false" outlineLevel="0" collapsed="false">
      <c r="A1377" s="26" t="s">
        <v>89</v>
      </c>
      <c r="B1377" s="26" t="s">
        <v>57</v>
      </c>
      <c r="C1377" s="27" t="n">
        <v>42005</v>
      </c>
      <c r="D1377" s="28" t="n">
        <v>0</v>
      </c>
      <c r="E1377" s="28"/>
      <c r="F1377" s="29" t="n">
        <f aca="false">IF(AND(ISNUMBER(E1377),D1377&gt;0),E1377/D1377,IF($B1377=$B1376,IF(F1376=0,1,F1376),1))</f>
        <v>1</v>
      </c>
      <c r="G1377" s="30" t="n">
        <f aca="false">IF(AND(ISNUMBER(E1377),D1377&gt;0),E1377,D1377*F1377)</f>
        <v>0</v>
      </c>
      <c r="H1377" s="28" t="n">
        <v>873</v>
      </c>
      <c r="I1377" s="28"/>
      <c r="J1377" s="29" t="n">
        <f aca="false">IF(AND(ISNUMBER(I1377),H1377&gt;0),I1377/H1377,IF($B1377=$B1376,IF(J1376=0,1,J1376),1))</f>
        <v>0.626704953338119</v>
      </c>
      <c r="K1377" s="30" t="n">
        <f aca="false">IF(AND(ISNUMBER(I1377),H1377&gt;0),I1377,H1377*J1377)</f>
        <v>547.113424264178</v>
      </c>
      <c r="L1377" s="28" t="n">
        <v>0</v>
      </c>
      <c r="M1377" s="28"/>
      <c r="N1377" s="29" t="n">
        <f aca="false">IF(AND(ISNUMBER(M1377),L1377&gt;0),M1377/L1377,IF($B1377=$B1376,IF(N1376=0,1,N1376),1))</f>
        <v>1</v>
      </c>
      <c r="O1377" s="30" t="n">
        <f aca="false">IF(AND(ISNUMBER(M1377),L1377&gt;0),M1377,L1377*N1377)</f>
        <v>0</v>
      </c>
      <c r="P1377" s="28" t="n">
        <v>0</v>
      </c>
      <c r="Q1377" s="28"/>
      <c r="R1377" s="29" t="n">
        <f aca="false">IF(AND(ISNUMBER(Q1377),P1377&gt;0),Q1377/P1377,IF($B1377=$B1376,IF(R1376=0,1,R1376),1))</f>
        <v>1</v>
      </c>
      <c r="S1377" s="30" t="n">
        <f aca="false">IF(AND(ISNUMBER(Q1377),P1377&gt;0),Q1377,P1377*R1377)</f>
        <v>0</v>
      </c>
      <c r="T1377" s="31" t="n">
        <f aca="false">DAY(EOMONTH(C1377,0))</f>
        <v>31</v>
      </c>
    </row>
    <row r="1378" customFormat="false" ht="15" hidden="false" customHeight="false" outlineLevel="0" collapsed="false">
      <c r="A1378" s="26" t="s">
        <v>89</v>
      </c>
      <c r="B1378" s="26" t="s">
        <v>57</v>
      </c>
      <c r="C1378" s="27" t="n">
        <v>42036</v>
      </c>
      <c r="D1378" s="28" t="n">
        <v>0</v>
      </c>
      <c r="E1378" s="28"/>
      <c r="F1378" s="29" t="n">
        <f aca="false">IF(AND(ISNUMBER(E1378),D1378&gt;0),E1378/D1378,IF($B1378=$B1377,IF(F1377=0,1,F1377),1))</f>
        <v>1</v>
      </c>
      <c r="G1378" s="30" t="n">
        <f aca="false">IF(AND(ISNUMBER(E1378),D1378&gt;0),E1378,D1378*F1378)</f>
        <v>0</v>
      </c>
      <c r="H1378" s="28" t="n">
        <v>926</v>
      </c>
      <c r="I1378" s="28"/>
      <c r="J1378" s="29" t="n">
        <f aca="false">IF(AND(ISNUMBER(I1378),H1378&gt;0),I1378/H1378,IF($B1378=$B1377,IF(J1377=0,1,J1377),1))</f>
        <v>0.626704953338119</v>
      </c>
      <c r="K1378" s="30" t="n">
        <f aca="false">IF(AND(ISNUMBER(I1378),H1378&gt;0),I1378,H1378*J1378)</f>
        <v>580.328786791098</v>
      </c>
      <c r="L1378" s="28" t="n">
        <v>0</v>
      </c>
      <c r="M1378" s="28"/>
      <c r="N1378" s="29" t="n">
        <f aca="false">IF(AND(ISNUMBER(M1378),L1378&gt;0),M1378/L1378,IF($B1378=$B1377,IF(N1377=0,1,N1377),1))</f>
        <v>1</v>
      </c>
      <c r="O1378" s="30" t="n">
        <f aca="false">IF(AND(ISNUMBER(M1378),L1378&gt;0),M1378,L1378*N1378)</f>
        <v>0</v>
      </c>
      <c r="P1378" s="28" t="n">
        <v>0</v>
      </c>
      <c r="Q1378" s="28"/>
      <c r="R1378" s="29" t="n">
        <f aca="false">IF(AND(ISNUMBER(Q1378),P1378&gt;0),Q1378/P1378,IF($B1378=$B1377,IF(R1377=0,1,R1377),1))</f>
        <v>1</v>
      </c>
      <c r="S1378" s="30" t="n">
        <f aca="false">IF(AND(ISNUMBER(Q1378),P1378&gt;0),Q1378,P1378*R1378)</f>
        <v>0</v>
      </c>
      <c r="T1378" s="31" t="n">
        <f aca="false">DAY(EOMONTH(C1378,0))</f>
        <v>28</v>
      </c>
    </row>
    <row r="1379" customFormat="false" ht="15" hidden="false" customHeight="false" outlineLevel="0" collapsed="false">
      <c r="A1379" s="26" t="s">
        <v>89</v>
      </c>
      <c r="B1379" s="26" t="s">
        <v>57</v>
      </c>
      <c r="C1379" s="27" t="n">
        <v>42064</v>
      </c>
      <c r="D1379" s="28" t="n">
        <v>0</v>
      </c>
      <c r="E1379" s="28"/>
      <c r="F1379" s="29" t="n">
        <f aca="false">IF(AND(ISNUMBER(E1379),D1379&gt;0),E1379/D1379,IF($B1379=$B1378,IF(F1378=0,1,F1378),1))</f>
        <v>1</v>
      </c>
      <c r="G1379" s="30" t="n">
        <f aca="false">IF(AND(ISNUMBER(E1379),D1379&gt;0),E1379,D1379*F1379)</f>
        <v>0</v>
      </c>
      <c r="H1379" s="28" t="n">
        <v>1166</v>
      </c>
      <c r="I1379" s="28"/>
      <c r="J1379" s="29" t="n">
        <f aca="false">IF(AND(ISNUMBER(I1379),H1379&gt;0),I1379/H1379,IF($B1379=$B1378,IF(J1378=0,1,J1378),1))</f>
        <v>0.626704953338119</v>
      </c>
      <c r="K1379" s="30" t="n">
        <f aca="false">IF(AND(ISNUMBER(I1379),H1379&gt;0),I1379,H1379*J1379)</f>
        <v>730.737975592247</v>
      </c>
      <c r="L1379" s="28" t="n">
        <v>0</v>
      </c>
      <c r="M1379" s="28"/>
      <c r="N1379" s="29" t="n">
        <f aca="false">IF(AND(ISNUMBER(M1379),L1379&gt;0),M1379/L1379,IF($B1379=$B1378,IF(N1378=0,1,N1378),1))</f>
        <v>1</v>
      </c>
      <c r="O1379" s="30" t="n">
        <f aca="false">IF(AND(ISNUMBER(M1379),L1379&gt;0),M1379,L1379*N1379)</f>
        <v>0</v>
      </c>
      <c r="P1379" s="28" t="n">
        <v>0</v>
      </c>
      <c r="Q1379" s="28"/>
      <c r="R1379" s="29" t="n">
        <f aca="false">IF(AND(ISNUMBER(Q1379),P1379&gt;0),Q1379/P1379,IF($B1379=$B1378,IF(R1378=0,1,R1378),1))</f>
        <v>1</v>
      </c>
      <c r="S1379" s="30" t="n">
        <f aca="false">IF(AND(ISNUMBER(Q1379),P1379&gt;0),Q1379,P1379*R1379)</f>
        <v>0</v>
      </c>
      <c r="T1379" s="31" t="n">
        <f aca="false">DAY(EOMONTH(C1379,0))</f>
        <v>31</v>
      </c>
    </row>
    <row r="1380" customFormat="false" ht="15" hidden="false" customHeight="false" outlineLevel="0" collapsed="false">
      <c r="A1380" s="26" t="s">
        <v>89</v>
      </c>
      <c r="B1380" s="26" t="s">
        <v>57</v>
      </c>
      <c r="C1380" s="27" t="n">
        <v>42095</v>
      </c>
      <c r="D1380" s="28" t="n">
        <v>0</v>
      </c>
      <c r="E1380" s="28"/>
      <c r="F1380" s="29" t="n">
        <f aca="false">IF(AND(ISNUMBER(E1380),D1380&gt;0),E1380/D1380,IF($B1380=$B1379,IF(F1379=0,1,F1379),1))</f>
        <v>1</v>
      </c>
      <c r="G1380" s="30" t="n">
        <f aca="false">IF(AND(ISNUMBER(E1380),D1380&gt;0),E1380,D1380*F1380)</f>
        <v>0</v>
      </c>
      <c r="H1380" s="28" t="n">
        <v>1074</v>
      </c>
      <c r="I1380" s="28"/>
      <c r="J1380" s="29" t="n">
        <f aca="false">IF(AND(ISNUMBER(I1380),H1380&gt;0),I1380/H1380,IF($B1380=$B1379,IF(J1379=0,1,J1379),1))</f>
        <v>0.626704953338119</v>
      </c>
      <c r="K1380" s="30" t="n">
        <f aca="false">IF(AND(ISNUMBER(I1380),H1380&gt;0),I1380,H1380*J1380)</f>
        <v>673.08111988514</v>
      </c>
      <c r="L1380" s="28" t="n">
        <v>0</v>
      </c>
      <c r="M1380" s="28"/>
      <c r="N1380" s="29" t="n">
        <f aca="false">IF(AND(ISNUMBER(M1380),L1380&gt;0),M1380/L1380,IF($B1380=$B1379,IF(N1379=0,1,N1379),1))</f>
        <v>1</v>
      </c>
      <c r="O1380" s="30" t="n">
        <f aca="false">IF(AND(ISNUMBER(M1380),L1380&gt;0),M1380,L1380*N1380)</f>
        <v>0</v>
      </c>
      <c r="P1380" s="28" t="n">
        <v>0</v>
      </c>
      <c r="Q1380" s="28"/>
      <c r="R1380" s="29" t="n">
        <f aca="false">IF(AND(ISNUMBER(Q1380),P1380&gt;0),Q1380/P1380,IF($B1380=$B1379,IF(R1379=0,1,R1379),1))</f>
        <v>1</v>
      </c>
      <c r="S1380" s="30" t="n">
        <f aca="false">IF(AND(ISNUMBER(Q1380),P1380&gt;0),Q1380,P1380*R1380)</f>
        <v>0</v>
      </c>
      <c r="T1380" s="31" t="n">
        <f aca="false">DAY(EOMONTH(C1380,0))</f>
        <v>30</v>
      </c>
    </row>
    <row r="1381" customFormat="false" ht="15" hidden="false" customHeight="false" outlineLevel="0" collapsed="false">
      <c r="A1381" s="26" t="s">
        <v>89</v>
      </c>
      <c r="B1381" s="26" t="s">
        <v>57</v>
      </c>
      <c r="C1381" s="27" t="n">
        <v>42125</v>
      </c>
      <c r="D1381" s="28" t="n">
        <v>0</v>
      </c>
      <c r="E1381" s="28"/>
      <c r="F1381" s="29" t="n">
        <f aca="false">IF(AND(ISNUMBER(E1381),D1381&gt;0),E1381/D1381,IF($B1381=$B1380,IF(F1380=0,1,F1380),1))</f>
        <v>1</v>
      </c>
      <c r="G1381" s="30" t="n">
        <f aca="false">IF(AND(ISNUMBER(E1381),D1381&gt;0),E1381,D1381*F1381)</f>
        <v>0</v>
      </c>
      <c r="H1381" s="28" t="n">
        <v>1210</v>
      </c>
      <c r="I1381" s="28"/>
      <c r="J1381" s="29" t="n">
        <f aca="false">IF(AND(ISNUMBER(I1381),H1381&gt;0),I1381/H1381,IF($B1381=$B1380,IF(J1380=0,1,J1380),1))</f>
        <v>0.626704953338119</v>
      </c>
      <c r="K1381" s="30" t="n">
        <f aca="false">IF(AND(ISNUMBER(I1381),H1381&gt;0),I1381,H1381*J1381)</f>
        <v>758.312993539124</v>
      </c>
      <c r="L1381" s="28" t="n">
        <v>0</v>
      </c>
      <c r="M1381" s="28"/>
      <c r="N1381" s="29" t="n">
        <f aca="false">IF(AND(ISNUMBER(M1381),L1381&gt;0),M1381/L1381,IF($B1381=$B1380,IF(N1380=0,1,N1380),1))</f>
        <v>1</v>
      </c>
      <c r="O1381" s="30" t="n">
        <f aca="false">IF(AND(ISNUMBER(M1381),L1381&gt;0),M1381,L1381*N1381)</f>
        <v>0</v>
      </c>
      <c r="P1381" s="28" t="n">
        <v>0</v>
      </c>
      <c r="Q1381" s="28"/>
      <c r="R1381" s="29" t="n">
        <f aca="false">IF(AND(ISNUMBER(Q1381),P1381&gt;0),Q1381/P1381,IF($B1381=$B1380,IF(R1380=0,1,R1380),1))</f>
        <v>1</v>
      </c>
      <c r="S1381" s="30" t="n">
        <f aca="false">IF(AND(ISNUMBER(Q1381),P1381&gt;0),Q1381,P1381*R1381)</f>
        <v>0</v>
      </c>
      <c r="T1381" s="31" t="n">
        <f aca="false">DAY(EOMONTH(C1381,0))</f>
        <v>31</v>
      </c>
    </row>
    <row r="1382" customFormat="false" ht="15" hidden="false" customHeight="false" outlineLevel="0" collapsed="false">
      <c r="A1382" s="26" t="s">
        <v>89</v>
      </c>
      <c r="B1382" s="26" t="s">
        <v>57</v>
      </c>
      <c r="C1382" s="27" t="n">
        <v>42156</v>
      </c>
      <c r="D1382" s="28" t="n">
        <v>0</v>
      </c>
      <c r="E1382" s="28"/>
      <c r="F1382" s="29" t="n">
        <f aca="false">IF(AND(ISNUMBER(E1382),D1382&gt;0),E1382/D1382,IF($B1382=$B1381,IF(F1381=0,1,F1381),1))</f>
        <v>1</v>
      </c>
      <c r="G1382" s="30" t="n">
        <f aca="false">IF(AND(ISNUMBER(E1382),D1382&gt;0),E1382,D1382*F1382)</f>
        <v>0</v>
      </c>
      <c r="H1382" s="28" t="n">
        <v>1309</v>
      </c>
      <c r="I1382" s="28"/>
      <c r="J1382" s="29" t="n">
        <f aca="false">IF(AND(ISNUMBER(I1382),H1382&gt;0),I1382/H1382,IF($B1382=$B1381,IF(J1381=0,1,J1381),1))</f>
        <v>0.626704953338119</v>
      </c>
      <c r="K1382" s="30" t="n">
        <f aca="false">IF(AND(ISNUMBER(I1382),H1382&gt;0),I1382,H1382*J1382)</f>
        <v>820.356783919598</v>
      </c>
      <c r="L1382" s="28" t="n">
        <v>0</v>
      </c>
      <c r="M1382" s="28"/>
      <c r="N1382" s="29" t="n">
        <f aca="false">IF(AND(ISNUMBER(M1382),L1382&gt;0),M1382/L1382,IF($B1382=$B1381,IF(N1381=0,1,N1381),1))</f>
        <v>1</v>
      </c>
      <c r="O1382" s="30" t="n">
        <f aca="false">IF(AND(ISNUMBER(M1382),L1382&gt;0),M1382,L1382*N1382)</f>
        <v>0</v>
      </c>
      <c r="P1382" s="28" t="n">
        <v>0</v>
      </c>
      <c r="Q1382" s="28"/>
      <c r="R1382" s="29" t="n">
        <f aca="false">IF(AND(ISNUMBER(Q1382),P1382&gt;0),Q1382/P1382,IF($B1382=$B1381,IF(R1381=0,1,R1381),1))</f>
        <v>1</v>
      </c>
      <c r="S1382" s="30" t="n">
        <f aca="false">IF(AND(ISNUMBER(Q1382),P1382&gt;0),Q1382,P1382*R1382)</f>
        <v>0</v>
      </c>
      <c r="T1382" s="31" t="n">
        <f aca="false">DAY(EOMONTH(C1382,0))</f>
        <v>30</v>
      </c>
    </row>
    <row r="1383" customFormat="false" ht="15" hidden="false" customHeight="false" outlineLevel="0" collapsed="false">
      <c r="A1383" s="26" t="s">
        <v>89</v>
      </c>
      <c r="B1383" s="26" t="s">
        <v>57</v>
      </c>
      <c r="C1383" s="27" t="n">
        <v>42186</v>
      </c>
      <c r="D1383" s="28" t="n">
        <v>0</v>
      </c>
      <c r="E1383" s="28" t="n">
        <v>5</v>
      </c>
      <c r="F1383" s="29" t="n">
        <f aca="false">IF(AND(ISNUMBER(E1383),D1383&gt;0),E1383/D1383,IF($B1383=$B1382,IF(F1382=0,1,F1382),1))</f>
        <v>1</v>
      </c>
      <c r="G1383" s="30" t="n">
        <f aca="false">IF(AND(ISNUMBER(E1383),D1383&gt;0),E1383,D1383*F1383)</f>
        <v>0</v>
      </c>
      <c r="H1383" s="28" t="n">
        <v>768</v>
      </c>
      <c r="I1383" s="28" t="n">
        <v>419</v>
      </c>
      <c r="J1383" s="29" t="n">
        <f aca="false">IF(AND(ISNUMBER(I1383),H1383&gt;0),I1383/H1383,IF($B1383=$B1382,IF(J1382=0,1,J1382),1))</f>
        <v>0.545572916666667</v>
      </c>
      <c r="K1383" s="30" t="n">
        <f aca="false">IF(AND(ISNUMBER(I1383),H1383&gt;0),I1383,H1383*J1383)</f>
        <v>419</v>
      </c>
      <c r="L1383" s="28" t="n">
        <v>0</v>
      </c>
      <c r="M1383" s="28" t="n">
        <v>43</v>
      </c>
      <c r="N1383" s="29" t="n">
        <f aca="false">IF(AND(ISNUMBER(M1383),L1383&gt;0),M1383/L1383,IF($B1383=$B1382,IF(N1382=0,1,N1382),1))</f>
        <v>1</v>
      </c>
      <c r="O1383" s="30" t="n">
        <f aca="false">IF(AND(ISNUMBER(M1383),L1383&gt;0),M1383,L1383*N1383)</f>
        <v>0</v>
      </c>
      <c r="P1383" s="28" t="n">
        <v>0</v>
      </c>
      <c r="Q1383" s="28" t="n">
        <v>48</v>
      </c>
      <c r="R1383" s="29" t="n">
        <f aca="false">IF(AND(ISNUMBER(Q1383),P1383&gt;0),Q1383/P1383,IF($B1383=$B1382,IF(R1382=0,1,R1382),1))</f>
        <v>1</v>
      </c>
      <c r="S1383" s="30" t="n">
        <f aca="false">IF(AND(ISNUMBER(Q1383),P1383&gt;0),Q1383,P1383*R1383)</f>
        <v>0</v>
      </c>
      <c r="T1383" s="31" t="n">
        <f aca="false">DAY(EOMONTH(C1383,0))</f>
        <v>31</v>
      </c>
    </row>
    <row r="1384" customFormat="false" ht="15" hidden="false" customHeight="false" outlineLevel="0" collapsed="false">
      <c r="A1384" s="26" t="s">
        <v>89</v>
      </c>
      <c r="B1384" s="26" t="s">
        <v>57</v>
      </c>
      <c r="C1384" s="27" t="n">
        <v>42217</v>
      </c>
      <c r="D1384" s="28" t="n">
        <v>4.59</v>
      </c>
      <c r="E1384" s="28"/>
      <c r="F1384" s="29" t="n">
        <f aca="false">IF(AND(ISNUMBER(E1384),D1384&gt;0),E1384/D1384,IF($B1384=$B1383,IF(F1383=0,1,F1383),1))</f>
        <v>1</v>
      </c>
      <c r="G1384" s="30" t="n">
        <f aca="false">IF(AND(ISNUMBER(E1384),D1384&gt;0),E1384,D1384*F1384)</f>
        <v>4.59</v>
      </c>
      <c r="H1384" s="28" t="n">
        <v>397</v>
      </c>
      <c r="I1384" s="28"/>
      <c r="J1384" s="29" t="n">
        <f aca="false">IF(AND(ISNUMBER(I1384),H1384&gt;0),I1384/H1384,IF($B1384=$B1383,IF(J1383=0,1,J1383),1))</f>
        <v>0.545572916666667</v>
      </c>
      <c r="K1384" s="30" t="n">
        <f aca="false">IF(AND(ISNUMBER(I1384),H1384&gt;0),I1384,H1384*J1384)</f>
        <v>216.592447916667</v>
      </c>
      <c r="L1384" s="28" t="n">
        <v>53.9</v>
      </c>
      <c r="M1384" s="28"/>
      <c r="N1384" s="29" t="n">
        <f aca="false">IF(AND(ISNUMBER(M1384),L1384&gt;0),M1384/L1384,IF($B1384=$B1383,IF(N1383=0,1,N1383),1))</f>
        <v>1</v>
      </c>
      <c r="O1384" s="30" t="n">
        <f aca="false">IF(AND(ISNUMBER(M1384),L1384&gt;0),M1384,L1384*N1384)</f>
        <v>53.9</v>
      </c>
      <c r="P1384" s="28" t="n">
        <v>58.5</v>
      </c>
      <c r="Q1384" s="28"/>
      <c r="R1384" s="29" t="n">
        <f aca="false">IF(AND(ISNUMBER(Q1384),P1384&gt;0),Q1384/P1384,IF($B1384=$B1383,IF(R1383=0,1,R1383),1))</f>
        <v>1</v>
      </c>
      <c r="S1384" s="30" t="n">
        <f aca="false">IF(AND(ISNUMBER(Q1384),P1384&gt;0),Q1384,P1384*R1384)</f>
        <v>58.5</v>
      </c>
      <c r="T1384" s="31" t="n">
        <f aca="false">DAY(EOMONTH(C1384,0))</f>
        <v>31</v>
      </c>
    </row>
    <row r="1385" customFormat="false" ht="15" hidden="false" customHeight="false" outlineLevel="0" collapsed="false">
      <c r="A1385" s="26" t="s">
        <v>89</v>
      </c>
      <c r="B1385" s="26" t="s">
        <v>57</v>
      </c>
      <c r="C1385" s="27" t="n">
        <v>42248</v>
      </c>
      <c r="D1385" s="28" t="n">
        <v>4</v>
      </c>
      <c r="E1385" s="28"/>
      <c r="F1385" s="29" t="n">
        <f aca="false">IF(AND(ISNUMBER(E1385),D1385&gt;0),E1385/D1385,IF($B1385=$B1384,IF(F1384=0,1,F1384),1))</f>
        <v>1</v>
      </c>
      <c r="G1385" s="30" t="n">
        <f aca="false">IF(AND(ISNUMBER(E1385),D1385&gt;0),E1385,D1385*F1385)</f>
        <v>4</v>
      </c>
      <c r="H1385" s="28" t="n">
        <v>418</v>
      </c>
      <c r="I1385" s="28"/>
      <c r="J1385" s="29" t="n">
        <f aca="false">IF(AND(ISNUMBER(I1385),H1385&gt;0),I1385/H1385,IF($B1385=$B1384,IF(J1384=0,1,J1384),1))</f>
        <v>0.545572916666667</v>
      </c>
      <c r="K1385" s="30" t="n">
        <f aca="false">IF(AND(ISNUMBER(I1385),H1385&gt;0),I1385,H1385*J1385)</f>
        <v>228.049479166667</v>
      </c>
      <c r="L1385" s="28" t="n">
        <v>51.6</v>
      </c>
      <c r="M1385" s="28"/>
      <c r="N1385" s="29" t="n">
        <f aca="false">IF(AND(ISNUMBER(M1385),L1385&gt;0),M1385/L1385,IF($B1385=$B1384,IF(N1384=0,1,N1384),1))</f>
        <v>1</v>
      </c>
      <c r="O1385" s="30" t="n">
        <f aca="false">IF(AND(ISNUMBER(M1385),L1385&gt;0),M1385,L1385*N1385)</f>
        <v>51.6</v>
      </c>
      <c r="P1385" s="28" t="n">
        <v>55.6</v>
      </c>
      <c r="Q1385" s="28"/>
      <c r="R1385" s="29" t="n">
        <f aca="false">IF(AND(ISNUMBER(Q1385),P1385&gt;0),Q1385/P1385,IF($B1385=$B1384,IF(R1384=0,1,R1384),1))</f>
        <v>1</v>
      </c>
      <c r="S1385" s="30" t="n">
        <f aca="false">IF(AND(ISNUMBER(Q1385),P1385&gt;0),Q1385,P1385*R1385)</f>
        <v>55.6</v>
      </c>
      <c r="T1385" s="31" t="n">
        <f aca="false">DAY(EOMONTH(C1385,0))</f>
        <v>30</v>
      </c>
    </row>
    <row r="1386" customFormat="false" ht="15" hidden="false" customHeight="false" outlineLevel="0" collapsed="false">
      <c r="A1386" s="26" t="s">
        <v>89</v>
      </c>
      <c r="B1386" s="26" t="s">
        <v>57</v>
      </c>
      <c r="C1386" s="27" t="n">
        <v>42278</v>
      </c>
      <c r="D1386" s="28" t="n">
        <v>0</v>
      </c>
      <c r="E1386" s="28" t="n">
        <v>0</v>
      </c>
      <c r="F1386" s="29" t="n">
        <f aca="false">IF(AND(ISNUMBER(E1386),D1386&gt;0),E1386/D1386,IF($B1386=$B1385,IF(F1385=0,1,F1385),1))</f>
        <v>1</v>
      </c>
      <c r="G1386" s="30" t="n">
        <f aca="false">IF(AND(ISNUMBER(E1386),D1386&gt;0),E1386,D1386*F1386)</f>
        <v>0</v>
      </c>
      <c r="H1386" s="28" t="n">
        <v>3525</v>
      </c>
      <c r="I1386" s="28" t="n">
        <v>0</v>
      </c>
      <c r="J1386" s="29" t="n">
        <f aca="false">IF(AND(ISNUMBER(I1386),H1386&gt;0),I1386/H1386,IF($B1386=$B1385,IF(J1385=0,1,J1385),1))</f>
        <v>0</v>
      </c>
      <c r="K1386" s="30" t="n">
        <f aca="false">IF(AND(ISNUMBER(I1386),H1386&gt;0),I1386,H1386*J1386)</f>
        <v>0</v>
      </c>
      <c r="L1386" s="28" t="n">
        <v>0</v>
      </c>
      <c r="M1386" s="28" t="n">
        <v>0</v>
      </c>
      <c r="N1386" s="29" t="n">
        <f aca="false">IF(AND(ISNUMBER(M1386),L1386&gt;0),M1386/L1386,IF($B1386=$B1385,IF(N1385=0,1,N1385),1))</f>
        <v>1</v>
      </c>
      <c r="O1386" s="30" t="n">
        <f aca="false">IF(AND(ISNUMBER(M1386),L1386&gt;0),M1386,L1386*N1386)</f>
        <v>0</v>
      </c>
      <c r="P1386" s="28" t="n">
        <v>0</v>
      </c>
      <c r="Q1386" s="28" t="n">
        <v>0</v>
      </c>
      <c r="R1386" s="29" t="n">
        <f aca="false">IF(AND(ISNUMBER(Q1386),P1386&gt;0),Q1386/P1386,IF($B1386=$B1385,IF(R1385=0,1,R1385),1))</f>
        <v>1</v>
      </c>
      <c r="S1386" s="30" t="n">
        <f aca="false">IF(AND(ISNUMBER(Q1386),P1386&gt;0),Q1386,P1386*R1386)</f>
        <v>0</v>
      </c>
      <c r="T1386" s="31" t="n">
        <f aca="false">DAY(EOMONTH(C1386,0))</f>
        <v>31</v>
      </c>
    </row>
    <row r="1387" customFormat="false" ht="15" hidden="false" customHeight="false" outlineLevel="0" collapsed="false">
      <c r="A1387" s="26" t="s">
        <v>89</v>
      </c>
      <c r="B1387" s="26" t="s">
        <v>57</v>
      </c>
      <c r="C1387" s="27" t="n">
        <v>42309</v>
      </c>
      <c r="D1387" s="28" t="n">
        <v>0</v>
      </c>
      <c r="E1387" s="28" t="n">
        <v>0</v>
      </c>
      <c r="F1387" s="29" t="n">
        <f aca="false">IF(AND(ISNUMBER(E1387),D1387&gt;0),E1387/D1387,IF($B1387=$B1386,IF(F1386=0,1,F1386),1))</f>
        <v>1</v>
      </c>
      <c r="G1387" s="30" t="n">
        <f aca="false">IF(AND(ISNUMBER(E1387),D1387&gt;0),E1387,D1387*F1387)</f>
        <v>0</v>
      </c>
      <c r="H1387" s="28" t="n">
        <v>3998</v>
      </c>
      <c r="I1387" s="28" t="n">
        <v>4275</v>
      </c>
      <c r="J1387" s="29" t="n">
        <f aca="false">IF(AND(ISNUMBER(I1387),H1387&gt;0),I1387/H1387,IF($B1387=$B1386,IF(J1386=0,1,J1386),1))</f>
        <v>1.06928464232116</v>
      </c>
      <c r="K1387" s="30" t="n">
        <f aca="false">IF(AND(ISNUMBER(I1387),H1387&gt;0),I1387,H1387*J1387)</f>
        <v>4275</v>
      </c>
      <c r="L1387" s="28" t="n">
        <v>0</v>
      </c>
      <c r="M1387" s="28" t="n">
        <v>0</v>
      </c>
      <c r="N1387" s="29" t="n">
        <f aca="false">IF(AND(ISNUMBER(M1387),L1387&gt;0),M1387/L1387,IF($B1387=$B1386,IF(N1386=0,1,N1386),1))</f>
        <v>1</v>
      </c>
      <c r="O1387" s="30" t="n">
        <f aca="false">IF(AND(ISNUMBER(M1387),L1387&gt;0),M1387,L1387*N1387)</f>
        <v>0</v>
      </c>
      <c r="P1387" s="28" t="n">
        <v>0</v>
      </c>
      <c r="Q1387" s="28" t="n">
        <v>0</v>
      </c>
      <c r="R1387" s="29" t="n">
        <f aca="false">IF(AND(ISNUMBER(Q1387),P1387&gt;0),Q1387/P1387,IF($B1387=$B1386,IF(R1386=0,1,R1386),1))</f>
        <v>1</v>
      </c>
      <c r="S1387" s="30" t="n">
        <f aca="false">IF(AND(ISNUMBER(Q1387),P1387&gt;0),Q1387,P1387*R1387)</f>
        <v>0</v>
      </c>
      <c r="T1387" s="31" t="n">
        <f aca="false">DAY(EOMONTH(C1387,0))</f>
        <v>30</v>
      </c>
    </row>
    <row r="1388" customFormat="false" ht="15" hidden="false" customHeight="false" outlineLevel="0" collapsed="false">
      <c r="A1388" s="26" t="s">
        <v>89</v>
      </c>
      <c r="B1388" s="26" t="s">
        <v>57</v>
      </c>
      <c r="C1388" s="27" t="n">
        <v>42339</v>
      </c>
      <c r="D1388" s="28" t="n">
        <v>0</v>
      </c>
      <c r="E1388" s="28" t="n">
        <v>0</v>
      </c>
      <c r="F1388" s="29" t="n">
        <f aca="false">IF(AND(ISNUMBER(E1388),D1388&gt;0),E1388/D1388,IF($B1388=$B1387,IF(F1387=0,1,F1387),1))</f>
        <v>1</v>
      </c>
      <c r="G1388" s="30" t="n">
        <f aca="false">IF(AND(ISNUMBER(E1388),D1388&gt;0),E1388,D1388*F1388)</f>
        <v>0</v>
      </c>
      <c r="H1388" s="28" t="n">
        <v>3544</v>
      </c>
      <c r="I1388" s="28" t="n">
        <v>3712</v>
      </c>
      <c r="J1388" s="29" t="n">
        <f aca="false">IF(AND(ISNUMBER(I1388),H1388&gt;0),I1388/H1388,IF($B1388=$B1387,IF(J1387=0,1,J1387),1))</f>
        <v>1.04740406320542</v>
      </c>
      <c r="K1388" s="30" t="n">
        <f aca="false">IF(AND(ISNUMBER(I1388),H1388&gt;0),I1388,H1388*J1388)</f>
        <v>3712</v>
      </c>
      <c r="L1388" s="28" t="n">
        <v>0</v>
      </c>
      <c r="M1388" s="28" t="n">
        <v>0</v>
      </c>
      <c r="N1388" s="29" t="n">
        <f aca="false">IF(AND(ISNUMBER(M1388),L1388&gt;0),M1388/L1388,IF($B1388=$B1387,IF(N1387=0,1,N1387),1))</f>
        <v>1</v>
      </c>
      <c r="O1388" s="30" t="n">
        <f aca="false">IF(AND(ISNUMBER(M1388),L1388&gt;0),M1388,L1388*N1388)</f>
        <v>0</v>
      </c>
      <c r="P1388" s="28" t="n">
        <v>0</v>
      </c>
      <c r="Q1388" s="28" t="n">
        <v>0</v>
      </c>
      <c r="R1388" s="29" t="n">
        <f aca="false">IF(AND(ISNUMBER(Q1388),P1388&gt;0),Q1388/P1388,IF($B1388=$B1387,IF(R1387=0,1,R1387),1))</f>
        <v>1</v>
      </c>
      <c r="S1388" s="30" t="n">
        <f aca="false">IF(AND(ISNUMBER(Q1388),P1388&gt;0),Q1388,P1388*R1388)</f>
        <v>0</v>
      </c>
      <c r="T1388" s="31" t="n">
        <f aca="false">DAY(EOMONTH(C1388,0))</f>
        <v>31</v>
      </c>
    </row>
    <row r="1389" customFormat="false" ht="15" hidden="false" customHeight="false" outlineLevel="0" collapsed="false">
      <c r="A1389" s="26" t="s">
        <v>89</v>
      </c>
      <c r="B1389" s="26" t="s">
        <v>57</v>
      </c>
      <c r="C1389" s="27" t="n">
        <v>42370</v>
      </c>
      <c r="D1389" s="28" t="n">
        <v>0</v>
      </c>
      <c r="E1389" s="28" t="n">
        <v>0</v>
      </c>
      <c r="F1389" s="29" t="n">
        <f aca="false">IF(AND(ISNUMBER(E1389),D1389&gt;0),E1389/D1389,IF($B1389=$B1388,IF(F1388=0,1,F1388),1))</f>
        <v>1</v>
      </c>
      <c r="G1389" s="30" t="n">
        <f aca="false">IF(AND(ISNUMBER(E1389),D1389&gt;0),E1389,D1389*F1389)</f>
        <v>0</v>
      </c>
      <c r="H1389" s="28" t="n">
        <v>2377</v>
      </c>
      <c r="I1389" s="28" t="n">
        <v>3530</v>
      </c>
      <c r="J1389" s="29" t="n">
        <f aca="false">IF(AND(ISNUMBER(I1389),H1389&gt;0),I1389/H1389,IF($B1389=$B1388,IF(J1388=0,1,J1388),1))</f>
        <v>1.48506520824569</v>
      </c>
      <c r="K1389" s="30" t="n">
        <f aca="false">IF(AND(ISNUMBER(I1389),H1389&gt;0),I1389,H1389*J1389)</f>
        <v>3530</v>
      </c>
      <c r="L1389" s="28" t="n">
        <v>0</v>
      </c>
      <c r="M1389" s="28" t="n">
        <v>0</v>
      </c>
      <c r="N1389" s="29" t="n">
        <f aca="false">IF(AND(ISNUMBER(M1389),L1389&gt;0),M1389/L1389,IF($B1389=$B1388,IF(N1388=0,1,N1388),1))</f>
        <v>1</v>
      </c>
      <c r="O1389" s="30" t="n">
        <f aca="false">IF(AND(ISNUMBER(M1389),L1389&gt;0),M1389,L1389*N1389)</f>
        <v>0</v>
      </c>
      <c r="P1389" s="28" t="n">
        <v>0</v>
      </c>
      <c r="Q1389" s="28" t="n">
        <v>0</v>
      </c>
      <c r="R1389" s="29" t="n">
        <f aca="false">IF(AND(ISNUMBER(Q1389),P1389&gt;0),Q1389/P1389,IF($B1389=$B1388,IF(R1388=0,1,R1388),1))</f>
        <v>1</v>
      </c>
      <c r="S1389" s="30" t="n">
        <f aca="false">IF(AND(ISNUMBER(Q1389),P1389&gt;0),Q1389,P1389*R1389)</f>
        <v>0</v>
      </c>
      <c r="T1389" s="31" t="n">
        <f aca="false">DAY(EOMONTH(C1389,0))</f>
        <v>31</v>
      </c>
    </row>
    <row r="1390" customFormat="false" ht="15" hidden="false" customHeight="false" outlineLevel="0" collapsed="false">
      <c r="A1390" s="26" t="s">
        <v>89</v>
      </c>
      <c r="B1390" s="26" t="s">
        <v>57</v>
      </c>
      <c r="C1390" s="27" t="n">
        <v>42401</v>
      </c>
      <c r="D1390" s="28" t="n">
        <v>0</v>
      </c>
      <c r="E1390" s="28"/>
      <c r="F1390" s="29" t="n">
        <f aca="false">IF(AND(ISNUMBER(E1390),D1390&gt;0),E1390/D1390,IF($B1390=$B1389,IF(F1389=0,1,F1389),1))</f>
        <v>1</v>
      </c>
      <c r="G1390" s="30" t="n">
        <f aca="false">IF(AND(ISNUMBER(E1390),D1390&gt;0),E1390,D1390*F1390)</f>
        <v>0</v>
      </c>
      <c r="H1390" s="28" t="n">
        <v>2762</v>
      </c>
      <c r="I1390" s="28"/>
      <c r="J1390" s="29" t="n">
        <f aca="false">IF(AND(ISNUMBER(I1390),H1390&gt;0),I1390/H1390,IF($B1390=$B1389,IF(J1389=0,1,J1389),1))</f>
        <v>1.48506520824569</v>
      </c>
      <c r="K1390" s="30" t="n">
        <f aca="false">IF(AND(ISNUMBER(I1390),H1390&gt;0),I1390,H1390*J1390)</f>
        <v>4101.75010517459</v>
      </c>
      <c r="L1390" s="28" t="n">
        <v>0</v>
      </c>
      <c r="M1390" s="28"/>
      <c r="N1390" s="29" t="n">
        <f aca="false">IF(AND(ISNUMBER(M1390),L1390&gt;0),M1390/L1390,IF($B1390=$B1389,IF(N1389=0,1,N1389),1))</f>
        <v>1</v>
      </c>
      <c r="O1390" s="30" t="n">
        <f aca="false">IF(AND(ISNUMBER(M1390),L1390&gt;0),M1390,L1390*N1390)</f>
        <v>0</v>
      </c>
      <c r="P1390" s="28" t="n">
        <v>0</v>
      </c>
      <c r="Q1390" s="28"/>
      <c r="R1390" s="29" t="n">
        <f aca="false">IF(AND(ISNUMBER(Q1390),P1390&gt;0),Q1390/P1390,IF($B1390=$B1389,IF(R1389=0,1,R1389),1))</f>
        <v>1</v>
      </c>
      <c r="S1390" s="30" t="n">
        <f aca="false">IF(AND(ISNUMBER(Q1390),P1390&gt;0),Q1390,P1390*R1390)</f>
        <v>0</v>
      </c>
      <c r="T1390" s="31" t="n">
        <f aca="false">DAY(EOMONTH(C1390,0))</f>
        <v>29</v>
      </c>
    </row>
    <row r="1391" customFormat="false" ht="15" hidden="false" customHeight="false" outlineLevel="0" collapsed="false">
      <c r="A1391" s="26" t="s">
        <v>89</v>
      </c>
      <c r="B1391" s="26" t="s">
        <v>57</v>
      </c>
      <c r="C1391" s="27" t="n">
        <v>42430</v>
      </c>
      <c r="D1391" s="28" t="n">
        <v>0</v>
      </c>
      <c r="E1391" s="28" t="n">
        <v>0</v>
      </c>
      <c r="F1391" s="29" t="n">
        <f aca="false">IF(AND(ISNUMBER(E1391),D1391&gt;0),E1391/D1391,IF($B1391=$B1390,IF(F1390=0,1,F1390),1))</f>
        <v>1</v>
      </c>
      <c r="G1391" s="30" t="n">
        <f aca="false">IF(AND(ISNUMBER(E1391),D1391&gt;0),E1391,D1391*F1391)</f>
        <v>0</v>
      </c>
      <c r="H1391" s="28" t="n">
        <v>2619</v>
      </c>
      <c r="I1391" s="28" t="n">
        <v>3158</v>
      </c>
      <c r="J1391" s="29" t="n">
        <f aca="false">IF(AND(ISNUMBER(I1391),H1391&gt;0),I1391/H1391,IF($B1391=$B1390,IF(J1390=0,1,J1390),1))</f>
        <v>1.20580374188622</v>
      </c>
      <c r="K1391" s="30" t="n">
        <f aca="false">IF(AND(ISNUMBER(I1391),H1391&gt;0),I1391,H1391*J1391)</f>
        <v>3158</v>
      </c>
      <c r="L1391" s="28" t="n">
        <v>0</v>
      </c>
      <c r="M1391" s="28" t="n">
        <v>0</v>
      </c>
      <c r="N1391" s="29" t="n">
        <f aca="false">IF(AND(ISNUMBER(M1391),L1391&gt;0),M1391/L1391,IF($B1391=$B1390,IF(N1390=0,1,N1390),1))</f>
        <v>1</v>
      </c>
      <c r="O1391" s="30" t="n">
        <f aca="false">IF(AND(ISNUMBER(M1391),L1391&gt;0),M1391,L1391*N1391)</f>
        <v>0</v>
      </c>
      <c r="P1391" s="28" t="n">
        <v>0</v>
      </c>
      <c r="Q1391" s="28" t="n">
        <v>0</v>
      </c>
      <c r="R1391" s="29" t="n">
        <f aca="false">IF(AND(ISNUMBER(Q1391),P1391&gt;0),Q1391/P1391,IF($B1391=$B1390,IF(R1390=0,1,R1390),1))</f>
        <v>1</v>
      </c>
      <c r="S1391" s="30" t="n">
        <f aca="false">IF(AND(ISNUMBER(Q1391),P1391&gt;0),Q1391,P1391*R1391)</f>
        <v>0</v>
      </c>
      <c r="T1391" s="31" t="n">
        <f aca="false">DAY(EOMONTH(C1391,0))</f>
        <v>31</v>
      </c>
    </row>
    <row r="1392" customFormat="false" ht="15" hidden="false" customHeight="false" outlineLevel="0" collapsed="false">
      <c r="A1392" s="26" t="s">
        <v>89</v>
      </c>
      <c r="B1392" s="26" t="s">
        <v>57</v>
      </c>
      <c r="C1392" s="27" t="n">
        <v>42461</v>
      </c>
      <c r="D1392" s="28" t="n">
        <v>0</v>
      </c>
      <c r="E1392" s="28" t="n">
        <v>0</v>
      </c>
      <c r="F1392" s="29" t="n">
        <f aca="false">IF(AND(ISNUMBER(E1392),D1392&gt;0),E1392/D1392,IF($B1392=$B1391,IF(F1391=0,1,F1391),1))</f>
        <v>1</v>
      </c>
      <c r="G1392" s="30" t="n">
        <f aca="false">IF(AND(ISNUMBER(E1392),D1392&gt;0),E1392,D1392*F1392)</f>
        <v>0</v>
      </c>
      <c r="H1392" s="28" t="n">
        <v>2570</v>
      </c>
      <c r="I1392" s="28" t="n">
        <v>3203</v>
      </c>
      <c r="J1392" s="29" t="n">
        <f aca="false">IF(AND(ISNUMBER(I1392),H1392&gt;0),I1392/H1392,IF($B1392=$B1391,IF(J1391=0,1,J1391),1))</f>
        <v>1.24630350194553</v>
      </c>
      <c r="K1392" s="30" t="n">
        <f aca="false">IF(AND(ISNUMBER(I1392),H1392&gt;0),I1392,H1392*J1392)</f>
        <v>3203</v>
      </c>
      <c r="L1392" s="28" t="n">
        <v>0</v>
      </c>
      <c r="M1392" s="28" t="n">
        <v>0</v>
      </c>
      <c r="N1392" s="29" t="n">
        <f aca="false">IF(AND(ISNUMBER(M1392),L1392&gt;0),M1392/L1392,IF($B1392=$B1391,IF(N1391=0,1,N1391),1))</f>
        <v>1</v>
      </c>
      <c r="O1392" s="30" t="n">
        <f aca="false">IF(AND(ISNUMBER(M1392),L1392&gt;0),M1392,L1392*N1392)</f>
        <v>0</v>
      </c>
      <c r="P1392" s="28" t="n">
        <v>0</v>
      </c>
      <c r="Q1392" s="28" t="n">
        <v>0</v>
      </c>
      <c r="R1392" s="29" t="n">
        <f aca="false">IF(AND(ISNUMBER(Q1392),P1392&gt;0),Q1392/P1392,IF($B1392=$B1391,IF(R1391=0,1,R1391),1))</f>
        <v>1</v>
      </c>
      <c r="S1392" s="30" t="n">
        <f aca="false">IF(AND(ISNUMBER(Q1392),P1392&gt;0),Q1392,P1392*R1392)</f>
        <v>0</v>
      </c>
      <c r="T1392" s="31" t="n">
        <f aca="false">DAY(EOMONTH(C1392,0))</f>
        <v>30</v>
      </c>
    </row>
    <row r="1393" customFormat="false" ht="15" hidden="false" customHeight="false" outlineLevel="0" collapsed="false">
      <c r="A1393" s="26" t="s">
        <v>89</v>
      </c>
      <c r="B1393" s="26" t="s">
        <v>57</v>
      </c>
      <c r="C1393" s="27" t="n">
        <v>42491</v>
      </c>
      <c r="D1393" s="28" t="n">
        <v>0</v>
      </c>
      <c r="E1393" s="28" t="n">
        <v>0</v>
      </c>
      <c r="F1393" s="29" t="n">
        <f aca="false">IF(AND(ISNUMBER(E1393),D1393&gt;0),E1393/D1393,IF($B1393=$B1392,IF(F1392=0,1,F1392),1))</f>
        <v>1</v>
      </c>
      <c r="G1393" s="30" t="n">
        <f aca="false">IF(AND(ISNUMBER(E1393),D1393&gt;0),E1393,D1393*F1393)</f>
        <v>0</v>
      </c>
      <c r="H1393" s="28" t="n">
        <v>2155</v>
      </c>
      <c r="I1393" s="28" t="n">
        <v>2826</v>
      </c>
      <c r="J1393" s="29" t="n">
        <f aca="false">IF(AND(ISNUMBER(I1393),H1393&gt;0),I1393/H1393,IF($B1393=$B1392,IF(J1392=0,1,J1392),1))</f>
        <v>1.31136890951276</v>
      </c>
      <c r="K1393" s="30" t="n">
        <f aca="false">IF(AND(ISNUMBER(I1393),H1393&gt;0),I1393,H1393*J1393)</f>
        <v>2826</v>
      </c>
      <c r="L1393" s="28" t="n">
        <v>0</v>
      </c>
      <c r="M1393" s="28" t="n">
        <v>0</v>
      </c>
      <c r="N1393" s="29" t="n">
        <f aca="false">IF(AND(ISNUMBER(M1393),L1393&gt;0),M1393/L1393,IF($B1393=$B1392,IF(N1392=0,1,N1392),1))</f>
        <v>1</v>
      </c>
      <c r="O1393" s="30" t="n">
        <f aca="false">IF(AND(ISNUMBER(M1393),L1393&gt;0),M1393,L1393*N1393)</f>
        <v>0</v>
      </c>
      <c r="P1393" s="28" t="n">
        <v>0</v>
      </c>
      <c r="Q1393" s="28" t="n">
        <v>0</v>
      </c>
      <c r="R1393" s="29" t="n">
        <f aca="false">IF(AND(ISNUMBER(Q1393),P1393&gt;0),Q1393/P1393,IF($B1393=$B1392,IF(R1392=0,1,R1392),1))</f>
        <v>1</v>
      </c>
      <c r="S1393" s="30" t="n">
        <f aca="false">IF(AND(ISNUMBER(Q1393),P1393&gt;0),Q1393,P1393*R1393)</f>
        <v>0</v>
      </c>
      <c r="T1393" s="31" t="n">
        <f aca="false">DAY(EOMONTH(C1393,0))</f>
        <v>31</v>
      </c>
    </row>
    <row r="1394" customFormat="false" ht="15" hidden="false" customHeight="false" outlineLevel="0" collapsed="false">
      <c r="A1394" s="26" t="s">
        <v>89</v>
      </c>
      <c r="B1394" s="26" t="s">
        <v>57</v>
      </c>
      <c r="C1394" s="27" t="n">
        <v>42522</v>
      </c>
      <c r="D1394" s="28" t="n">
        <v>0</v>
      </c>
      <c r="E1394" s="28" t="n">
        <v>0</v>
      </c>
      <c r="F1394" s="29" t="n">
        <f aca="false">IF(AND(ISNUMBER(E1394),D1394&gt;0),E1394/D1394,IF($B1394=$B1393,IF(F1393=0,1,F1393),1))</f>
        <v>1</v>
      </c>
      <c r="G1394" s="30" t="n">
        <f aca="false">IF(AND(ISNUMBER(E1394),D1394&gt;0),E1394,D1394*F1394)</f>
        <v>0</v>
      </c>
      <c r="H1394" s="28" t="n">
        <v>1881</v>
      </c>
      <c r="I1394" s="28" t="n">
        <v>2599</v>
      </c>
      <c r="J1394" s="29" t="n">
        <f aca="false">IF(AND(ISNUMBER(I1394),H1394&gt;0),I1394/H1394,IF($B1394=$B1393,IF(J1393=0,1,J1393),1))</f>
        <v>1.38171185539607</v>
      </c>
      <c r="K1394" s="30" t="n">
        <f aca="false">IF(AND(ISNUMBER(I1394),H1394&gt;0),I1394,H1394*J1394)</f>
        <v>2599</v>
      </c>
      <c r="L1394" s="28" t="n">
        <v>0</v>
      </c>
      <c r="M1394" s="28" t="n">
        <v>0</v>
      </c>
      <c r="N1394" s="29" t="n">
        <f aca="false">IF(AND(ISNUMBER(M1394),L1394&gt;0),M1394/L1394,IF($B1394=$B1393,IF(N1393=0,1,N1393),1))</f>
        <v>1</v>
      </c>
      <c r="O1394" s="30" t="n">
        <f aca="false">IF(AND(ISNUMBER(M1394),L1394&gt;0),M1394,L1394*N1394)</f>
        <v>0</v>
      </c>
      <c r="P1394" s="28" t="n">
        <v>0</v>
      </c>
      <c r="Q1394" s="28" t="n">
        <v>0</v>
      </c>
      <c r="R1394" s="29" t="n">
        <f aca="false">IF(AND(ISNUMBER(Q1394),P1394&gt;0),Q1394/P1394,IF($B1394=$B1393,IF(R1393=0,1,R1393),1))</f>
        <v>1</v>
      </c>
      <c r="S1394" s="30" t="n">
        <f aca="false">IF(AND(ISNUMBER(Q1394),P1394&gt;0),Q1394,P1394*R1394)</f>
        <v>0</v>
      </c>
      <c r="T1394" s="31" t="n">
        <f aca="false">DAY(EOMONTH(C1394,0))</f>
        <v>30</v>
      </c>
    </row>
    <row r="1395" customFormat="false" ht="15" hidden="false" customHeight="false" outlineLevel="0" collapsed="false">
      <c r="A1395" s="26" t="s">
        <v>89</v>
      </c>
      <c r="B1395" s="26" t="s">
        <v>57</v>
      </c>
      <c r="C1395" s="27" t="n">
        <v>42552</v>
      </c>
      <c r="D1395" s="28" t="n">
        <v>0</v>
      </c>
      <c r="E1395" s="28" t="n">
        <v>0</v>
      </c>
      <c r="F1395" s="29" t="n">
        <f aca="false">IF(AND(ISNUMBER(E1395),D1395&gt;0),E1395/D1395,IF($B1395=$B1394,IF(F1394=0,1,F1394),1))</f>
        <v>1</v>
      </c>
      <c r="G1395" s="30" t="n">
        <f aca="false">IF(AND(ISNUMBER(E1395),D1395&gt;0),E1395,D1395*F1395)</f>
        <v>0</v>
      </c>
      <c r="H1395" s="28" t="n">
        <v>1655</v>
      </c>
      <c r="I1395" s="28" t="n">
        <v>2325</v>
      </c>
      <c r="J1395" s="29" t="n">
        <f aca="false">IF(AND(ISNUMBER(I1395),H1395&gt;0),I1395/H1395,IF($B1395=$B1394,IF(J1394=0,1,J1394),1))</f>
        <v>1.40483383685801</v>
      </c>
      <c r="K1395" s="30" t="n">
        <f aca="false">IF(AND(ISNUMBER(I1395),H1395&gt;0),I1395,H1395*J1395)</f>
        <v>2325</v>
      </c>
      <c r="L1395" s="28" t="n">
        <v>0</v>
      </c>
      <c r="M1395" s="28" t="n">
        <v>0</v>
      </c>
      <c r="N1395" s="29" t="n">
        <f aca="false">IF(AND(ISNUMBER(M1395),L1395&gt;0),M1395/L1395,IF($B1395=$B1394,IF(N1394=0,1,N1394),1))</f>
        <v>1</v>
      </c>
      <c r="O1395" s="30" t="n">
        <f aca="false">IF(AND(ISNUMBER(M1395),L1395&gt;0),M1395,L1395*N1395)</f>
        <v>0</v>
      </c>
      <c r="P1395" s="28" t="n">
        <v>0</v>
      </c>
      <c r="Q1395" s="28" t="n">
        <v>0</v>
      </c>
      <c r="R1395" s="29" t="n">
        <f aca="false">IF(AND(ISNUMBER(Q1395),P1395&gt;0),Q1395/P1395,IF($B1395=$B1394,IF(R1394=0,1,R1394),1))</f>
        <v>1</v>
      </c>
      <c r="S1395" s="30" t="n">
        <f aca="false">IF(AND(ISNUMBER(Q1395),P1395&gt;0),Q1395,P1395*R1395)</f>
        <v>0</v>
      </c>
      <c r="T1395" s="31" t="n">
        <f aca="false">DAY(EOMONTH(C1395,0))</f>
        <v>31</v>
      </c>
    </row>
    <row r="1396" customFormat="false" ht="15" hidden="false" customHeight="false" outlineLevel="0" collapsed="false">
      <c r="A1396" s="26" t="s">
        <v>89</v>
      </c>
      <c r="B1396" s="26" t="s">
        <v>57</v>
      </c>
      <c r="C1396" s="27" t="n">
        <v>42583</v>
      </c>
      <c r="D1396" s="28" t="n">
        <v>0</v>
      </c>
      <c r="E1396" s="28" t="n">
        <v>0</v>
      </c>
      <c r="F1396" s="29" t="n">
        <f aca="false">IF(AND(ISNUMBER(E1396),D1396&gt;0),E1396/D1396,IF($B1396=$B1395,IF(F1395=0,1,F1395),1))</f>
        <v>1</v>
      </c>
      <c r="G1396" s="30" t="n">
        <f aca="false">IF(AND(ISNUMBER(E1396),D1396&gt;0),E1396,D1396*F1396)</f>
        <v>0</v>
      </c>
      <c r="H1396" s="28" t="n">
        <v>1286</v>
      </c>
      <c r="I1396" s="28" t="n">
        <v>1784</v>
      </c>
      <c r="J1396" s="29" t="n">
        <f aca="false">IF(AND(ISNUMBER(I1396),H1396&gt;0),I1396/H1396,IF($B1396=$B1395,IF(J1395=0,1,J1395),1))</f>
        <v>1.38724727838258</v>
      </c>
      <c r="K1396" s="30" t="n">
        <f aca="false">IF(AND(ISNUMBER(I1396),H1396&gt;0),I1396,H1396*J1396)</f>
        <v>1784</v>
      </c>
      <c r="L1396" s="28" t="n">
        <v>0</v>
      </c>
      <c r="M1396" s="28" t="n">
        <v>0</v>
      </c>
      <c r="N1396" s="29" t="n">
        <f aca="false">IF(AND(ISNUMBER(M1396),L1396&gt;0),M1396/L1396,IF($B1396=$B1395,IF(N1395=0,1,N1395),1))</f>
        <v>1</v>
      </c>
      <c r="O1396" s="30" t="n">
        <f aca="false">IF(AND(ISNUMBER(M1396),L1396&gt;0),M1396,L1396*N1396)</f>
        <v>0</v>
      </c>
      <c r="P1396" s="28" t="n">
        <v>0</v>
      </c>
      <c r="Q1396" s="28" t="n">
        <v>0</v>
      </c>
      <c r="R1396" s="29" t="n">
        <f aca="false">IF(AND(ISNUMBER(Q1396),P1396&gt;0),Q1396/P1396,IF($B1396=$B1395,IF(R1395=0,1,R1395),1))</f>
        <v>1</v>
      </c>
      <c r="S1396" s="30" t="n">
        <f aca="false">IF(AND(ISNUMBER(Q1396),P1396&gt;0),Q1396,P1396*R1396)</f>
        <v>0</v>
      </c>
      <c r="T1396" s="31" t="n">
        <f aca="false">DAY(EOMONTH(C1396,0))</f>
        <v>31</v>
      </c>
    </row>
    <row r="1397" customFormat="false" ht="15" hidden="false" customHeight="false" outlineLevel="0" collapsed="false">
      <c r="A1397" s="26" t="s">
        <v>89</v>
      </c>
      <c r="B1397" s="26" t="s">
        <v>57</v>
      </c>
      <c r="C1397" s="27" t="n">
        <v>42614</v>
      </c>
      <c r="D1397" s="28" t="n">
        <v>0</v>
      </c>
      <c r="E1397" s="28" t="n">
        <v>0</v>
      </c>
      <c r="F1397" s="29" t="n">
        <f aca="false">IF(AND(ISNUMBER(E1397),D1397&gt;0),E1397/D1397,IF($B1397=$B1396,IF(F1396=0,1,F1396),1))</f>
        <v>1</v>
      </c>
      <c r="G1397" s="30" t="n">
        <f aca="false">IF(AND(ISNUMBER(E1397),D1397&gt;0),E1397,D1397*F1397)</f>
        <v>0</v>
      </c>
      <c r="H1397" s="28" t="n">
        <v>1090</v>
      </c>
      <c r="I1397" s="28" t="n">
        <v>865.5</v>
      </c>
      <c r="J1397" s="29" t="n">
        <f aca="false">IF(AND(ISNUMBER(I1397),H1397&gt;0),I1397/H1397,IF($B1397=$B1396,IF(J1396=0,1,J1396),1))</f>
        <v>0.794036697247706</v>
      </c>
      <c r="K1397" s="30" t="n">
        <f aca="false">IF(AND(ISNUMBER(I1397),H1397&gt;0),I1397,H1397*J1397)</f>
        <v>865.5</v>
      </c>
      <c r="L1397" s="28" t="n">
        <v>0</v>
      </c>
      <c r="M1397" s="28" t="n">
        <v>0</v>
      </c>
      <c r="N1397" s="29" t="n">
        <f aca="false">IF(AND(ISNUMBER(M1397),L1397&gt;0),M1397/L1397,IF($B1397=$B1396,IF(N1396=0,1,N1396),1))</f>
        <v>1</v>
      </c>
      <c r="O1397" s="30" t="n">
        <f aca="false">IF(AND(ISNUMBER(M1397),L1397&gt;0),M1397,L1397*N1397)</f>
        <v>0</v>
      </c>
      <c r="P1397" s="28" t="n">
        <v>0</v>
      </c>
      <c r="Q1397" s="28" t="n">
        <v>0</v>
      </c>
      <c r="R1397" s="29" t="n">
        <f aca="false">IF(AND(ISNUMBER(Q1397),P1397&gt;0),Q1397/P1397,IF($B1397=$B1396,IF(R1396=0,1,R1396),1))</f>
        <v>1</v>
      </c>
      <c r="S1397" s="30" t="n">
        <f aca="false">IF(AND(ISNUMBER(Q1397),P1397&gt;0),Q1397,P1397*R1397)</f>
        <v>0</v>
      </c>
      <c r="T1397" s="31" t="n">
        <f aca="false">DAY(EOMONTH(C1397,0))</f>
        <v>30</v>
      </c>
    </row>
    <row r="1398" customFormat="false" ht="15" hidden="false" customHeight="false" outlineLevel="0" collapsed="false">
      <c r="A1398" s="26" t="s">
        <v>89</v>
      </c>
      <c r="B1398" s="26" t="s">
        <v>57</v>
      </c>
      <c r="C1398" s="27" t="n">
        <v>42644</v>
      </c>
      <c r="D1398" s="28" t="n">
        <v>1.62</v>
      </c>
      <c r="E1398" s="28" t="n">
        <v>19</v>
      </c>
      <c r="F1398" s="29" t="n">
        <f aca="false">IF(AND(ISNUMBER(E1398),D1398&gt;0),E1398/D1398,IF($B1398=$B1397,IF(F1397=0,1,F1397),1))</f>
        <v>11.7283950617284</v>
      </c>
      <c r="G1398" s="30" t="n">
        <f aca="false">IF(AND(ISNUMBER(E1398),D1398&gt;0),E1398,D1398*F1398)</f>
        <v>19</v>
      </c>
      <c r="H1398" s="28" t="n">
        <v>1267</v>
      </c>
      <c r="I1398" s="28" t="n">
        <v>747</v>
      </c>
      <c r="J1398" s="29" t="n">
        <f aca="false">IF(AND(ISNUMBER(I1398),H1398&gt;0),I1398/H1398,IF($B1398=$B1397,IF(J1397=0,1,J1397),1))</f>
        <v>0.589581689029203</v>
      </c>
      <c r="K1398" s="30" t="n">
        <f aca="false">IF(AND(ISNUMBER(I1398),H1398&gt;0),I1398,H1398*J1398)</f>
        <v>747</v>
      </c>
      <c r="L1398" s="28" t="n">
        <v>9.37</v>
      </c>
      <c r="M1398" s="28" t="n">
        <v>77</v>
      </c>
      <c r="N1398" s="29" t="n">
        <f aca="false">IF(AND(ISNUMBER(M1398),L1398&gt;0),M1398/L1398,IF($B1398=$B1397,IF(N1397=0,1,N1397),1))</f>
        <v>8.21771611526147</v>
      </c>
      <c r="O1398" s="30" t="n">
        <f aca="false">IF(AND(ISNUMBER(M1398),L1398&gt;0),M1398,L1398*N1398)</f>
        <v>77</v>
      </c>
      <c r="P1398" s="28" t="n">
        <v>11</v>
      </c>
      <c r="Q1398" s="28" t="n">
        <v>96</v>
      </c>
      <c r="R1398" s="29" t="n">
        <f aca="false">IF(AND(ISNUMBER(Q1398),P1398&gt;0),Q1398/P1398,IF($B1398=$B1397,IF(R1397=0,1,R1397),1))</f>
        <v>8.72727272727273</v>
      </c>
      <c r="S1398" s="30" t="n">
        <f aca="false">IF(AND(ISNUMBER(Q1398),P1398&gt;0),Q1398,P1398*R1398)</f>
        <v>96</v>
      </c>
      <c r="T1398" s="31" t="n">
        <f aca="false">DAY(EOMONTH(C1398,0))</f>
        <v>31</v>
      </c>
    </row>
    <row r="1399" customFormat="false" ht="15" hidden="false" customHeight="false" outlineLevel="0" collapsed="false">
      <c r="A1399" s="26" t="s">
        <v>89</v>
      </c>
      <c r="B1399" s="26" t="s">
        <v>57</v>
      </c>
      <c r="C1399" s="27" t="n">
        <v>42675</v>
      </c>
      <c r="D1399" s="28" t="n">
        <v>9.71</v>
      </c>
      <c r="E1399" s="28" t="n">
        <v>14.5</v>
      </c>
      <c r="F1399" s="29" t="n">
        <f aca="false">IF(AND(ISNUMBER(E1399),D1399&gt;0),E1399/D1399,IF($B1399=$B1398,IF(F1398=0,1,F1398),1))</f>
        <v>1.49330587023687</v>
      </c>
      <c r="G1399" s="30" t="n">
        <f aca="false">IF(AND(ISNUMBER(E1399),D1399&gt;0),E1399,D1399*F1399)</f>
        <v>14.5</v>
      </c>
      <c r="H1399" s="28" t="n">
        <v>1477</v>
      </c>
      <c r="I1399" s="28" t="n">
        <v>2095.5</v>
      </c>
      <c r="J1399" s="29" t="n">
        <f aca="false">IF(AND(ISNUMBER(I1399),H1399&gt;0),I1399/H1399,IF($B1399=$B1398,IF(J1398=0,1,J1398),1))</f>
        <v>1.41875423155044</v>
      </c>
      <c r="K1399" s="30" t="n">
        <f aca="false">IF(AND(ISNUMBER(I1399),H1399&gt;0),I1399,H1399*J1399)</f>
        <v>2095.5</v>
      </c>
      <c r="L1399" s="28" t="n">
        <v>64.1</v>
      </c>
      <c r="M1399" s="28" t="n">
        <v>56</v>
      </c>
      <c r="N1399" s="29" t="n">
        <f aca="false">IF(AND(ISNUMBER(M1399),L1399&gt;0),M1399/L1399,IF($B1399=$B1398,IF(N1398=0,1,N1398),1))</f>
        <v>0.873634945397816</v>
      </c>
      <c r="O1399" s="30" t="n">
        <f aca="false">IF(AND(ISNUMBER(M1399),L1399&gt;0),M1399,L1399*N1399)</f>
        <v>56</v>
      </c>
      <c r="P1399" s="28" t="n">
        <v>73.8</v>
      </c>
      <c r="Q1399" s="28" t="n">
        <v>70.5</v>
      </c>
      <c r="R1399" s="29" t="n">
        <f aca="false">IF(AND(ISNUMBER(Q1399),P1399&gt;0),Q1399/P1399,IF($B1399=$B1398,IF(R1398=0,1,R1398),1))</f>
        <v>0.955284552845529</v>
      </c>
      <c r="S1399" s="30" t="n">
        <f aca="false">IF(AND(ISNUMBER(Q1399),P1399&gt;0),Q1399,P1399*R1399)</f>
        <v>70.5</v>
      </c>
      <c r="T1399" s="31" t="n">
        <f aca="false">DAY(EOMONTH(C1399,0))</f>
        <v>30</v>
      </c>
    </row>
    <row r="1400" customFormat="false" ht="15" hidden="false" customHeight="false" outlineLevel="0" collapsed="false">
      <c r="A1400" s="26" t="s">
        <v>89</v>
      </c>
      <c r="B1400" s="26" t="s">
        <v>57</v>
      </c>
      <c r="C1400" s="27" t="n">
        <v>42705</v>
      </c>
      <c r="D1400" s="28" t="n">
        <v>18.7</v>
      </c>
      <c r="E1400" s="28" t="n">
        <v>27</v>
      </c>
      <c r="F1400" s="29" t="n">
        <f aca="false">IF(AND(ISNUMBER(E1400),D1400&gt;0),E1400/D1400,IF($B1400=$B1399,IF(F1399=0,1,F1399),1))</f>
        <v>1.44385026737968</v>
      </c>
      <c r="G1400" s="30" t="n">
        <f aca="false">IF(AND(ISNUMBER(E1400),D1400&gt;0),E1400,D1400*F1400)</f>
        <v>27</v>
      </c>
      <c r="H1400" s="28" t="n">
        <v>1532</v>
      </c>
      <c r="I1400" s="28" t="n">
        <v>2108</v>
      </c>
      <c r="J1400" s="29" t="n">
        <f aca="false">IF(AND(ISNUMBER(I1400),H1400&gt;0),I1400/H1400,IF($B1400=$B1399,IF(J1399=0,1,J1399),1))</f>
        <v>1.37597911227154</v>
      </c>
      <c r="K1400" s="30" t="n">
        <f aca="false">IF(AND(ISNUMBER(I1400),H1400&gt;0),I1400,H1400*J1400)</f>
        <v>2108</v>
      </c>
      <c r="L1400" s="28" t="n">
        <v>115</v>
      </c>
      <c r="M1400" s="28" t="n">
        <v>108</v>
      </c>
      <c r="N1400" s="29" t="n">
        <f aca="false">IF(AND(ISNUMBER(M1400),L1400&gt;0),M1400/L1400,IF($B1400=$B1399,IF(N1399=0,1,N1399),1))</f>
        <v>0.939130434782609</v>
      </c>
      <c r="O1400" s="30" t="n">
        <f aca="false">IF(AND(ISNUMBER(M1400),L1400&gt;0),M1400,L1400*N1400)</f>
        <v>108</v>
      </c>
      <c r="P1400" s="28" t="n">
        <v>134</v>
      </c>
      <c r="Q1400" s="28" t="n">
        <v>135</v>
      </c>
      <c r="R1400" s="29" t="n">
        <f aca="false">IF(AND(ISNUMBER(Q1400),P1400&gt;0),Q1400/P1400,IF($B1400=$B1399,IF(R1399=0,1,R1399),1))</f>
        <v>1.00746268656716</v>
      </c>
      <c r="S1400" s="30" t="n">
        <f aca="false">IF(AND(ISNUMBER(Q1400),P1400&gt;0),Q1400,P1400*R1400)</f>
        <v>135</v>
      </c>
      <c r="T1400" s="31" t="n">
        <f aca="false">DAY(EOMONTH(C1400,0))</f>
        <v>31</v>
      </c>
    </row>
    <row r="1401" customFormat="false" ht="15" hidden="false" customHeight="false" outlineLevel="0" collapsed="false">
      <c r="A1401" s="26" t="s">
        <v>89</v>
      </c>
      <c r="B1401" s="26" t="s">
        <v>57</v>
      </c>
      <c r="C1401" s="27" t="n">
        <v>42736</v>
      </c>
      <c r="D1401" s="28" t="n">
        <v>19.4</v>
      </c>
      <c r="E1401" s="28" t="n">
        <v>24</v>
      </c>
      <c r="F1401" s="29" t="n">
        <f aca="false">IF(AND(ISNUMBER(E1401),D1401&gt;0),E1401/D1401,IF($B1401=$B1400,IF(F1400=0,1,F1400),1))</f>
        <v>1.23711340206186</v>
      </c>
      <c r="G1401" s="30" t="n">
        <f aca="false">IF(AND(ISNUMBER(E1401),D1401&gt;0),E1401,D1401*F1401)</f>
        <v>24</v>
      </c>
      <c r="H1401" s="28" t="n">
        <v>1375</v>
      </c>
      <c r="I1401" s="28" t="n">
        <v>2092</v>
      </c>
      <c r="J1401" s="29" t="n">
        <f aca="false">IF(AND(ISNUMBER(I1401),H1401&gt;0),I1401/H1401,IF($B1401=$B1400,IF(J1400=0,1,J1400),1))</f>
        <v>1.52145454545455</v>
      </c>
      <c r="K1401" s="30" t="n">
        <f aca="false">IF(AND(ISNUMBER(I1401),H1401&gt;0),I1401,H1401*J1401)</f>
        <v>2092</v>
      </c>
      <c r="L1401" s="28" t="n">
        <v>133</v>
      </c>
      <c r="M1401" s="28" t="n">
        <v>108</v>
      </c>
      <c r="N1401" s="29" t="n">
        <f aca="false">IF(AND(ISNUMBER(M1401),L1401&gt;0),M1401/L1401,IF($B1401=$B1400,IF(N1400=0,1,N1400),1))</f>
        <v>0.81203007518797</v>
      </c>
      <c r="O1401" s="30" t="n">
        <f aca="false">IF(AND(ISNUMBER(M1401),L1401&gt;0),M1401,L1401*N1401)</f>
        <v>108</v>
      </c>
      <c r="P1401" s="28" t="n">
        <v>152</v>
      </c>
      <c r="Q1401" s="28" t="n">
        <v>131</v>
      </c>
      <c r="R1401" s="29" t="n">
        <f aca="false">IF(AND(ISNUMBER(Q1401),P1401&gt;0),Q1401/P1401,IF($B1401=$B1400,IF(R1400=0,1,R1400),1))</f>
        <v>0.861842105263158</v>
      </c>
      <c r="S1401" s="30" t="n">
        <f aca="false">IF(AND(ISNUMBER(Q1401),P1401&gt;0),Q1401,P1401*R1401)</f>
        <v>131</v>
      </c>
      <c r="T1401" s="31" t="n">
        <f aca="false">DAY(EOMONTH(C1401,0))</f>
        <v>31</v>
      </c>
    </row>
    <row r="1402" customFormat="false" ht="15" hidden="false" customHeight="false" outlineLevel="0" collapsed="false">
      <c r="A1402" s="26" t="s">
        <v>89</v>
      </c>
      <c r="B1402" s="26" t="s">
        <v>57</v>
      </c>
      <c r="C1402" s="27" t="n">
        <v>42767</v>
      </c>
      <c r="D1402" s="28" t="n">
        <v>19.4</v>
      </c>
      <c r="E1402" s="28" t="n">
        <v>23</v>
      </c>
      <c r="F1402" s="29" t="n">
        <f aca="false">IF(AND(ISNUMBER(E1402),D1402&gt;0),E1402/D1402,IF($B1402=$B1401,IF(F1401=0,1,F1401),1))</f>
        <v>1.18556701030928</v>
      </c>
      <c r="G1402" s="30" t="n">
        <f aca="false">IF(AND(ISNUMBER(E1402),D1402&gt;0),E1402,D1402*F1402)</f>
        <v>23</v>
      </c>
      <c r="H1402" s="28" t="n">
        <v>1498</v>
      </c>
      <c r="I1402" s="28" t="n">
        <v>2243</v>
      </c>
      <c r="J1402" s="29" t="n">
        <f aca="false">IF(AND(ISNUMBER(I1402),H1402&gt;0),I1402/H1402,IF($B1402=$B1401,IF(J1401=0,1,J1401),1))</f>
        <v>1.49732977303071</v>
      </c>
      <c r="K1402" s="30" t="n">
        <f aca="false">IF(AND(ISNUMBER(I1402),H1402&gt;0),I1402,H1402*J1402)</f>
        <v>2243</v>
      </c>
      <c r="L1402" s="28" t="n">
        <v>135</v>
      </c>
      <c r="M1402" s="28" t="n">
        <v>104</v>
      </c>
      <c r="N1402" s="29" t="n">
        <f aca="false">IF(AND(ISNUMBER(M1402),L1402&gt;0),M1402/L1402,IF($B1402=$B1401,IF(N1401=0,1,N1401),1))</f>
        <v>0.77037037037037</v>
      </c>
      <c r="O1402" s="30" t="n">
        <f aca="false">IF(AND(ISNUMBER(M1402),L1402&gt;0),M1402,L1402*N1402)</f>
        <v>104</v>
      </c>
      <c r="P1402" s="28" t="n">
        <v>154</v>
      </c>
      <c r="Q1402" s="28" t="n">
        <v>127</v>
      </c>
      <c r="R1402" s="29" t="n">
        <f aca="false">IF(AND(ISNUMBER(Q1402),P1402&gt;0),Q1402/P1402,IF($B1402=$B1401,IF(R1401=0,1,R1401),1))</f>
        <v>0.824675324675325</v>
      </c>
      <c r="S1402" s="30" t="n">
        <f aca="false">IF(AND(ISNUMBER(Q1402),P1402&gt;0),Q1402,P1402*R1402)</f>
        <v>127</v>
      </c>
      <c r="T1402" s="31" t="n">
        <f aca="false">DAY(EOMONTH(C1402,0))</f>
        <v>28</v>
      </c>
    </row>
    <row r="1403" customFormat="false" ht="15" hidden="false" customHeight="false" outlineLevel="0" collapsed="false">
      <c r="A1403" s="26" t="s">
        <v>89</v>
      </c>
      <c r="B1403" s="26" t="s">
        <v>57</v>
      </c>
      <c r="C1403" s="27" t="n">
        <v>42795</v>
      </c>
      <c r="D1403" s="28" t="n">
        <v>19.5</v>
      </c>
      <c r="E1403" s="28" t="n">
        <v>23</v>
      </c>
      <c r="F1403" s="29" t="n">
        <f aca="false">IF(AND(ISNUMBER(E1403),D1403&gt;0),E1403/D1403,IF($B1403=$B1402,IF(F1402=0,1,F1402),1))</f>
        <v>1.17948717948718</v>
      </c>
      <c r="G1403" s="30" t="n">
        <f aca="false">IF(AND(ISNUMBER(E1403),D1403&gt;0),E1403,D1403*F1403)</f>
        <v>23</v>
      </c>
      <c r="H1403" s="28" t="n">
        <v>1554</v>
      </c>
      <c r="I1403" s="28" t="n">
        <v>2422</v>
      </c>
      <c r="J1403" s="29" t="n">
        <f aca="false">IF(AND(ISNUMBER(I1403),H1403&gt;0),I1403/H1403,IF($B1403=$B1402,IF(J1402=0,1,J1402),1))</f>
        <v>1.55855855855856</v>
      </c>
      <c r="K1403" s="30" t="n">
        <f aca="false">IF(AND(ISNUMBER(I1403),H1403&gt;0),I1403,H1403*J1403)</f>
        <v>2422</v>
      </c>
      <c r="L1403" s="28" t="n">
        <v>108</v>
      </c>
      <c r="M1403" s="28" t="n">
        <v>92</v>
      </c>
      <c r="N1403" s="29" t="n">
        <f aca="false">IF(AND(ISNUMBER(M1403),L1403&gt;0),M1403/L1403,IF($B1403=$B1402,IF(N1402=0,1,N1402),1))</f>
        <v>0.851851851851852</v>
      </c>
      <c r="O1403" s="30" t="n">
        <f aca="false">IF(AND(ISNUMBER(M1403),L1403&gt;0),M1403,L1403*N1403)</f>
        <v>92</v>
      </c>
      <c r="P1403" s="28" t="n">
        <v>128</v>
      </c>
      <c r="Q1403" s="28" t="n">
        <v>115</v>
      </c>
      <c r="R1403" s="29" t="n">
        <f aca="false">IF(AND(ISNUMBER(Q1403),P1403&gt;0),Q1403/P1403,IF($B1403=$B1402,IF(R1402=0,1,R1402),1))</f>
        <v>0.8984375</v>
      </c>
      <c r="S1403" s="30" t="n">
        <f aca="false">IF(AND(ISNUMBER(Q1403),P1403&gt;0),Q1403,P1403*R1403)</f>
        <v>115</v>
      </c>
      <c r="T1403" s="31" t="n">
        <f aca="false">DAY(EOMONTH(C1403,0))</f>
        <v>31</v>
      </c>
    </row>
    <row r="1404" customFormat="false" ht="15" hidden="false" customHeight="false" outlineLevel="0" collapsed="false">
      <c r="A1404" s="26" t="s">
        <v>89</v>
      </c>
      <c r="B1404" s="26" t="s">
        <v>57</v>
      </c>
      <c r="C1404" s="27" t="n">
        <v>42826</v>
      </c>
      <c r="D1404" s="28" t="n">
        <v>23.5</v>
      </c>
      <c r="E1404" s="28" t="n">
        <v>28</v>
      </c>
      <c r="F1404" s="29" t="n">
        <f aca="false">IF(AND(ISNUMBER(E1404),D1404&gt;0),E1404/D1404,IF($B1404=$B1403,IF(F1403=0,1,F1403),1))</f>
        <v>1.19148936170213</v>
      </c>
      <c r="G1404" s="30" t="n">
        <f aca="false">IF(AND(ISNUMBER(E1404),D1404&gt;0),E1404,D1404*F1404)</f>
        <v>28</v>
      </c>
      <c r="H1404" s="28" t="n">
        <v>1294</v>
      </c>
      <c r="I1404" s="28" t="n">
        <v>2078</v>
      </c>
      <c r="J1404" s="29" t="n">
        <f aca="false">IF(AND(ISNUMBER(I1404),H1404&gt;0),I1404/H1404,IF($B1404=$B1403,IF(J1403=0,1,J1403),1))</f>
        <v>1.60587326120556</v>
      </c>
      <c r="K1404" s="30" t="n">
        <f aca="false">IF(AND(ISNUMBER(I1404),H1404&gt;0),I1404,H1404*J1404)</f>
        <v>2078</v>
      </c>
      <c r="L1404" s="28" t="n">
        <v>120</v>
      </c>
      <c r="M1404" s="28" t="n">
        <v>111</v>
      </c>
      <c r="N1404" s="29" t="n">
        <f aca="false">IF(AND(ISNUMBER(M1404),L1404&gt;0),M1404/L1404,IF($B1404=$B1403,IF(N1403=0,1,N1403),1))</f>
        <v>0.925</v>
      </c>
      <c r="O1404" s="30" t="n">
        <f aca="false">IF(AND(ISNUMBER(M1404),L1404&gt;0),M1404,L1404*N1404)</f>
        <v>111</v>
      </c>
      <c r="P1404" s="28" t="n">
        <v>144</v>
      </c>
      <c r="Q1404" s="28" t="n">
        <v>138</v>
      </c>
      <c r="R1404" s="29" t="n">
        <f aca="false">IF(AND(ISNUMBER(Q1404),P1404&gt;0),Q1404/P1404,IF($B1404=$B1403,IF(R1403=0,1,R1403),1))</f>
        <v>0.958333333333333</v>
      </c>
      <c r="S1404" s="30" t="n">
        <f aca="false">IF(AND(ISNUMBER(Q1404),P1404&gt;0),Q1404,P1404*R1404)</f>
        <v>138</v>
      </c>
      <c r="T1404" s="31" t="n">
        <f aca="false">DAY(EOMONTH(C1404,0))</f>
        <v>30</v>
      </c>
    </row>
    <row r="1405" customFormat="false" ht="15" hidden="false" customHeight="false" outlineLevel="0" collapsed="false">
      <c r="A1405" s="26" t="s">
        <v>89</v>
      </c>
      <c r="B1405" s="26" t="s">
        <v>57</v>
      </c>
      <c r="C1405" s="27" t="n">
        <v>42856</v>
      </c>
      <c r="D1405" s="28" t="n">
        <v>23.2</v>
      </c>
      <c r="E1405" s="28" t="n">
        <v>27</v>
      </c>
      <c r="F1405" s="29" t="n">
        <f aca="false">IF(AND(ISNUMBER(E1405),D1405&gt;0),E1405/D1405,IF($B1405=$B1404,IF(F1404=0,1,F1404),1))</f>
        <v>1.16379310344828</v>
      </c>
      <c r="G1405" s="30" t="n">
        <f aca="false">IF(AND(ISNUMBER(E1405),D1405&gt;0),E1405,D1405*F1405)</f>
        <v>27</v>
      </c>
      <c r="H1405" s="28" t="n">
        <v>1439</v>
      </c>
      <c r="I1405" s="28" t="n">
        <v>2185</v>
      </c>
      <c r="J1405" s="29" t="n">
        <f aca="false">IF(AND(ISNUMBER(I1405),H1405&gt;0),I1405/H1405,IF($B1405=$B1404,IF(J1404=0,1,J1404),1))</f>
        <v>1.51841556636553</v>
      </c>
      <c r="K1405" s="30" t="n">
        <f aca="false">IF(AND(ISNUMBER(I1405),H1405&gt;0),I1405,H1405*J1405)</f>
        <v>2185</v>
      </c>
      <c r="L1405" s="28" t="n">
        <v>124</v>
      </c>
      <c r="M1405" s="28" t="n">
        <v>107</v>
      </c>
      <c r="N1405" s="29" t="n">
        <f aca="false">IF(AND(ISNUMBER(M1405),L1405&gt;0),M1405/L1405,IF($B1405=$B1404,IF(N1404=0,1,N1404),1))</f>
        <v>0.862903225806452</v>
      </c>
      <c r="O1405" s="30" t="n">
        <f aca="false">IF(AND(ISNUMBER(M1405),L1405&gt;0),M1405,L1405*N1405)</f>
        <v>107</v>
      </c>
      <c r="P1405" s="28" t="n">
        <v>147</v>
      </c>
      <c r="Q1405" s="28" t="n">
        <v>134</v>
      </c>
      <c r="R1405" s="29" t="n">
        <f aca="false">IF(AND(ISNUMBER(Q1405),P1405&gt;0),Q1405/P1405,IF($B1405=$B1404,IF(R1404=0,1,R1404),1))</f>
        <v>0.91156462585034</v>
      </c>
      <c r="S1405" s="30" t="n">
        <f aca="false">IF(AND(ISNUMBER(Q1405),P1405&gt;0),Q1405,P1405*R1405)</f>
        <v>134</v>
      </c>
      <c r="T1405" s="31" t="n">
        <f aca="false">DAY(EOMONTH(C1405,0))</f>
        <v>31</v>
      </c>
    </row>
    <row r="1406" customFormat="false" ht="15" hidden="false" customHeight="false" outlineLevel="0" collapsed="false">
      <c r="A1406" s="26" t="s">
        <v>89</v>
      </c>
      <c r="B1406" s="26" t="s">
        <v>57</v>
      </c>
      <c r="C1406" s="27" t="n">
        <v>42887</v>
      </c>
      <c r="D1406" s="28" t="n">
        <v>20.1</v>
      </c>
      <c r="E1406" s="28" t="n">
        <v>25</v>
      </c>
      <c r="F1406" s="29" t="n">
        <f aca="false">IF(AND(ISNUMBER(E1406),D1406&gt;0),E1406/D1406,IF($B1406=$B1405,IF(F1405=0,1,F1405),1))</f>
        <v>1.24378109452736</v>
      </c>
      <c r="G1406" s="30" t="n">
        <f aca="false">IF(AND(ISNUMBER(E1406),D1406&gt;0),E1406,D1406*F1406)</f>
        <v>25</v>
      </c>
      <c r="H1406" s="28" t="n">
        <v>1226</v>
      </c>
      <c r="I1406" s="28" t="n">
        <v>1559.5</v>
      </c>
      <c r="J1406" s="29" t="n">
        <f aca="false">IF(AND(ISNUMBER(I1406),H1406&gt;0),I1406/H1406,IF($B1406=$B1405,IF(J1405=0,1,J1405),1))</f>
        <v>1.27202283849918</v>
      </c>
      <c r="K1406" s="30" t="n">
        <f aca="false">IF(AND(ISNUMBER(I1406),H1406&gt;0),I1406,H1406*J1406)</f>
        <v>1559.5</v>
      </c>
      <c r="L1406" s="28" t="n">
        <v>118</v>
      </c>
      <c r="M1406" s="28" t="n">
        <v>101</v>
      </c>
      <c r="N1406" s="29" t="n">
        <f aca="false">IF(AND(ISNUMBER(M1406),L1406&gt;0),M1406/L1406,IF($B1406=$B1405,IF(N1405=0,1,N1405),1))</f>
        <v>0.855932203389831</v>
      </c>
      <c r="O1406" s="30" t="n">
        <f aca="false">IF(AND(ISNUMBER(M1406),L1406&gt;0),M1406,L1406*N1406)</f>
        <v>101</v>
      </c>
      <c r="P1406" s="28" t="n">
        <v>138</v>
      </c>
      <c r="Q1406" s="28" t="n">
        <v>126</v>
      </c>
      <c r="R1406" s="29" t="n">
        <f aca="false">IF(AND(ISNUMBER(Q1406),P1406&gt;0),Q1406/P1406,IF($B1406=$B1405,IF(R1405=0,1,R1405),1))</f>
        <v>0.91304347826087</v>
      </c>
      <c r="S1406" s="30" t="n">
        <f aca="false">IF(AND(ISNUMBER(Q1406),P1406&gt;0),Q1406,P1406*R1406)</f>
        <v>126</v>
      </c>
      <c r="T1406" s="31" t="n">
        <f aca="false">DAY(EOMONTH(C1406,0))</f>
        <v>30</v>
      </c>
    </row>
    <row r="1407" customFormat="false" ht="15" hidden="false" customHeight="false" outlineLevel="0" collapsed="false">
      <c r="A1407" s="26" t="s">
        <v>89</v>
      </c>
      <c r="B1407" s="26" t="s">
        <v>57</v>
      </c>
      <c r="C1407" s="27" t="n">
        <v>42917</v>
      </c>
      <c r="D1407" s="28" t="n">
        <v>17.9</v>
      </c>
      <c r="E1407" s="28" t="n">
        <v>23</v>
      </c>
      <c r="F1407" s="29" t="n">
        <f aca="false">IF(AND(ISNUMBER(E1407),D1407&gt;0),E1407/D1407,IF($B1407=$B1406,IF(F1406=0,1,F1406),1))</f>
        <v>1.28491620111732</v>
      </c>
      <c r="G1407" s="30" t="n">
        <f aca="false">IF(AND(ISNUMBER(E1407),D1407&gt;0),E1407,D1407*F1407)</f>
        <v>23</v>
      </c>
      <c r="H1407" s="28" t="n">
        <v>1281</v>
      </c>
      <c r="I1407" s="28" t="n">
        <v>1850</v>
      </c>
      <c r="J1407" s="29" t="n">
        <f aca="false">IF(AND(ISNUMBER(I1407),H1407&gt;0),I1407/H1407,IF($B1407=$B1406,IF(J1406=0,1,J1406),1))</f>
        <v>1.44418423106948</v>
      </c>
      <c r="K1407" s="30" t="n">
        <f aca="false">IF(AND(ISNUMBER(I1407),H1407&gt;0),I1407,H1407*J1407)</f>
        <v>1850</v>
      </c>
      <c r="L1407" s="28" t="n">
        <v>123</v>
      </c>
      <c r="M1407" s="28" t="n">
        <v>92</v>
      </c>
      <c r="N1407" s="29" t="n">
        <f aca="false">IF(AND(ISNUMBER(M1407),L1407&gt;0),M1407/L1407,IF($B1407=$B1406,IF(N1406=0,1,N1406),1))</f>
        <v>0.747967479674797</v>
      </c>
      <c r="O1407" s="30" t="n">
        <f aca="false">IF(AND(ISNUMBER(M1407),L1407&gt;0),M1407,L1407*N1407)</f>
        <v>92</v>
      </c>
      <c r="P1407" s="28" t="n">
        <v>141</v>
      </c>
      <c r="Q1407" s="28" t="n">
        <v>115</v>
      </c>
      <c r="R1407" s="29" t="n">
        <f aca="false">IF(AND(ISNUMBER(Q1407),P1407&gt;0),Q1407/P1407,IF($B1407=$B1406,IF(R1406=0,1,R1406),1))</f>
        <v>0.815602836879433</v>
      </c>
      <c r="S1407" s="30" t="n">
        <f aca="false">IF(AND(ISNUMBER(Q1407),P1407&gt;0),Q1407,P1407*R1407)</f>
        <v>115</v>
      </c>
      <c r="T1407" s="31" t="n">
        <f aca="false">DAY(EOMONTH(C1407,0))</f>
        <v>31</v>
      </c>
    </row>
    <row r="1408" customFormat="false" ht="15" hidden="false" customHeight="false" outlineLevel="0" collapsed="false">
      <c r="A1408" s="26" t="s">
        <v>89</v>
      </c>
      <c r="B1408" s="26" t="s">
        <v>57</v>
      </c>
      <c r="C1408" s="27" t="n">
        <v>42948</v>
      </c>
      <c r="D1408" s="28" t="n">
        <v>16.2</v>
      </c>
      <c r="E1408" s="28" t="n">
        <v>24</v>
      </c>
      <c r="F1408" s="29" t="n">
        <f aca="false">IF(AND(ISNUMBER(E1408),D1408&gt;0),E1408/D1408,IF($B1408=$B1407,IF(F1407=0,1,F1407),1))</f>
        <v>1.48148148148148</v>
      </c>
      <c r="G1408" s="30" t="n">
        <f aca="false">IF(AND(ISNUMBER(E1408),D1408&gt;0),E1408,D1408*F1408)</f>
        <v>24</v>
      </c>
      <c r="H1408" s="28" t="n">
        <v>1307</v>
      </c>
      <c r="I1408" s="28" t="n">
        <v>1910</v>
      </c>
      <c r="J1408" s="29" t="n">
        <f aca="false">IF(AND(ISNUMBER(I1408),H1408&gt;0),I1408/H1408,IF($B1408=$B1407,IF(J1407=0,1,J1407),1))</f>
        <v>1.46136189747513</v>
      </c>
      <c r="K1408" s="30" t="n">
        <f aca="false">IF(AND(ISNUMBER(I1408),H1408&gt;0),I1408,H1408*J1408)</f>
        <v>1910</v>
      </c>
      <c r="L1408" s="28" t="n">
        <v>101</v>
      </c>
      <c r="M1408" s="28" t="n">
        <v>97</v>
      </c>
      <c r="N1408" s="29" t="n">
        <f aca="false">IF(AND(ISNUMBER(M1408),L1408&gt;0),M1408/L1408,IF($B1408=$B1407,IF(N1407=0,1,N1407),1))</f>
        <v>0.96039603960396</v>
      </c>
      <c r="O1408" s="30" t="n">
        <f aca="false">IF(AND(ISNUMBER(M1408),L1408&gt;0),M1408,L1408*N1408)</f>
        <v>97</v>
      </c>
      <c r="P1408" s="28" t="n">
        <v>117</v>
      </c>
      <c r="Q1408" s="28" t="n">
        <v>121</v>
      </c>
      <c r="R1408" s="29" t="n">
        <f aca="false">IF(AND(ISNUMBER(Q1408),P1408&gt;0),Q1408/P1408,IF($B1408=$B1407,IF(R1407=0,1,R1407),1))</f>
        <v>1.03418803418803</v>
      </c>
      <c r="S1408" s="30" t="n">
        <f aca="false">IF(AND(ISNUMBER(Q1408),P1408&gt;0),Q1408,P1408*R1408)</f>
        <v>121</v>
      </c>
      <c r="T1408" s="31" t="n">
        <f aca="false">DAY(EOMONTH(C1408,0))</f>
        <v>31</v>
      </c>
    </row>
    <row r="1409" customFormat="false" ht="15" hidden="false" customHeight="false" outlineLevel="0" collapsed="false">
      <c r="A1409" s="26" t="s">
        <v>89</v>
      </c>
      <c r="B1409" s="26" t="s">
        <v>57</v>
      </c>
      <c r="C1409" s="27" t="n">
        <v>42979</v>
      </c>
      <c r="D1409" s="28" t="n">
        <v>2.59</v>
      </c>
      <c r="E1409" s="28" t="n">
        <v>0</v>
      </c>
      <c r="F1409" s="29" t="n">
        <f aca="false">IF(AND(ISNUMBER(E1409),D1409&gt;0),E1409/D1409,IF($B1409=$B1408,IF(F1408=0,1,F1408),1))</f>
        <v>0</v>
      </c>
      <c r="G1409" s="30" t="n">
        <f aca="false">IF(AND(ISNUMBER(E1409),D1409&gt;0),E1409,D1409*F1409)</f>
        <v>0</v>
      </c>
      <c r="H1409" s="28" t="n">
        <v>1170</v>
      </c>
      <c r="I1409" s="28" t="n">
        <v>1628</v>
      </c>
      <c r="J1409" s="29" t="n">
        <f aca="false">IF(AND(ISNUMBER(I1409),H1409&gt;0),I1409/H1409,IF($B1409=$B1408,IF(J1408=0,1,J1408),1))</f>
        <v>1.39145299145299</v>
      </c>
      <c r="K1409" s="30" t="n">
        <f aca="false">IF(AND(ISNUMBER(I1409),H1409&gt;0),I1409,H1409*J1409)</f>
        <v>1628</v>
      </c>
      <c r="L1409" s="28" t="n">
        <v>17.1</v>
      </c>
      <c r="M1409" s="28" t="n">
        <v>0</v>
      </c>
      <c r="N1409" s="29" t="n">
        <f aca="false">IF(AND(ISNUMBER(M1409),L1409&gt;0),M1409/L1409,IF($B1409=$B1408,IF(N1408=0,1,N1408),1))</f>
        <v>0</v>
      </c>
      <c r="O1409" s="30" t="n">
        <f aca="false">IF(AND(ISNUMBER(M1409),L1409&gt;0),M1409,L1409*N1409)</f>
        <v>0</v>
      </c>
      <c r="P1409" s="28" t="n">
        <v>19.7</v>
      </c>
      <c r="Q1409" s="28" t="n">
        <v>0</v>
      </c>
      <c r="R1409" s="29" t="n">
        <f aca="false">IF(AND(ISNUMBER(Q1409),P1409&gt;0),Q1409/P1409,IF($B1409=$B1408,IF(R1408=0,1,R1408),1))</f>
        <v>0</v>
      </c>
      <c r="S1409" s="30" t="n">
        <f aca="false">IF(AND(ISNUMBER(Q1409),P1409&gt;0),Q1409,P1409*R1409)</f>
        <v>0</v>
      </c>
      <c r="T1409" s="31" t="n">
        <f aca="false">DAY(EOMONTH(C1409,0))</f>
        <v>30</v>
      </c>
    </row>
    <row r="1410" customFormat="false" ht="15" hidden="false" customHeight="false" outlineLevel="0" collapsed="false">
      <c r="A1410" s="26" t="s">
        <v>89</v>
      </c>
      <c r="B1410" s="26" t="s">
        <v>57</v>
      </c>
      <c r="C1410" s="27" t="n">
        <v>43009</v>
      </c>
      <c r="D1410" s="28" t="n">
        <v>3.62</v>
      </c>
      <c r="E1410" s="28" t="n">
        <v>22</v>
      </c>
      <c r="F1410" s="29" t="n">
        <f aca="false">IF(AND(ISNUMBER(E1410),D1410&gt;0),E1410/D1410,IF($B1410=$B1409,IF(F1409=0,1,F1409),1))</f>
        <v>6.07734806629834</v>
      </c>
      <c r="G1410" s="30" t="n">
        <f aca="false">IF(AND(ISNUMBER(E1410),D1410&gt;0),E1410,D1410*F1410)</f>
        <v>22</v>
      </c>
      <c r="H1410" s="28" t="n">
        <v>902</v>
      </c>
      <c r="I1410" s="28" t="n">
        <v>1542</v>
      </c>
      <c r="J1410" s="29" t="n">
        <f aca="false">IF(AND(ISNUMBER(I1410),H1410&gt;0),I1410/H1410,IF($B1410=$B1409,IF(J1409=0,1,J1409),1))</f>
        <v>1.70953436807095</v>
      </c>
      <c r="K1410" s="30" t="n">
        <f aca="false">IF(AND(ISNUMBER(I1410),H1410&gt;0),I1410,H1410*J1410)</f>
        <v>1542</v>
      </c>
      <c r="L1410" s="28" t="n">
        <v>24</v>
      </c>
      <c r="M1410" s="28" t="n">
        <v>88</v>
      </c>
      <c r="N1410" s="29" t="n">
        <f aca="false">IF(AND(ISNUMBER(M1410),L1410&gt;0),M1410/L1410,IF($B1410=$B1409,IF(N1409=0,1,N1409),1))</f>
        <v>3.66666666666667</v>
      </c>
      <c r="O1410" s="30" t="n">
        <f aca="false">IF(AND(ISNUMBER(M1410),L1410&gt;0),M1410,L1410*N1410)</f>
        <v>88</v>
      </c>
      <c r="P1410" s="28" t="n">
        <v>27.7</v>
      </c>
      <c r="Q1410" s="28" t="n">
        <v>110</v>
      </c>
      <c r="R1410" s="29" t="n">
        <f aca="false">IF(AND(ISNUMBER(Q1410),P1410&gt;0),Q1410/P1410,IF($B1410=$B1409,IF(R1409=0,1,R1409),1))</f>
        <v>3.97111913357401</v>
      </c>
      <c r="S1410" s="30" t="n">
        <f aca="false">IF(AND(ISNUMBER(Q1410),P1410&gt;0),Q1410,P1410*R1410)</f>
        <v>110</v>
      </c>
      <c r="T1410" s="31" t="n">
        <f aca="false">DAY(EOMONTH(C1410,0))</f>
        <v>31</v>
      </c>
    </row>
    <row r="1411" customFormat="false" ht="15" hidden="false" customHeight="false" outlineLevel="0" collapsed="false">
      <c r="A1411" s="26" t="s">
        <v>89</v>
      </c>
      <c r="B1411" s="26" t="s">
        <v>57</v>
      </c>
      <c r="C1411" s="27" t="n">
        <v>43040</v>
      </c>
      <c r="D1411" s="28" t="n">
        <v>8.67</v>
      </c>
      <c r="E1411" s="28" t="n">
        <v>7.5</v>
      </c>
      <c r="F1411" s="29" t="n">
        <f aca="false">IF(AND(ISNUMBER(E1411),D1411&gt;0),E1411/D1411,IF($B1411=$B1410,IF(F1410=0,1,F1410),1))</f>
        <v>0.865051903114187</v>
      </c>
      <c r="G1411" s="30" t="n">
        <f aca="false">IF(AND(ISNUMBER(E1411),D1411&gt;0),E1411,D1411*F1411)</f>
        <v>7.5</v>
      </c>
      <c r="H1411" s="28" t="n">
        <v>1360</v>
      </c>
      <c r="I1411" s="28" t="n">
        <v>1780</v>
      </c>
      <c r="J1411" s="29" t="n">
        <f aca="false">IF(AND(ISNUMBER(I1411),H1411&gt;0),I1411/H1411,IF($B1411=$B1410,IF(J1410=0,1,J1410),1))</f>
        <v>1.30882352941176</v>
      </c>
      <c r="K1411" s="30" t="n">
        <f aca="false">IF(AND(ISNUMBER(I1411),H1411&gt;0),I1411,H1411*J1411)</f>
        <v>1780</v>
      </c>
      <c r="L1411" s="28" t="n">
        <v>54.2</v>
      </c>
      <c r="M1411" s="28" t="n">
        <v>31</v>
      </c>
      <c r="N1411" s="29" t="n">
        <f aca="false">IF(AND(ISNUMBER(M1411),L1411&gt;0),M1411/L1411,IF($B1411=$B1410,IF(N1410=0,1,N1410),1))</f>
        <v>0.571955719557196</v>
      </c>
      <c r="O1411" s="30" t="n">
        <f aca="false">IF(AND(ISNUMBER(M1411),L1411&gt;0),M1411,L1411*N1411)</f>
        <v>31</v>
      </c>
      <c r="P1411" s="28" t="n">
        <v>62.8</v>
      </c>
      <c r="Q1411" s="28" t="n">
        <v>38.5</v>
      </c>
      <c r="R1411" s="29" t="n">
        <f aca="false">IF(AND(ISNUMBER(Q1411),P1411&gt;0),Q1411/P1411,IF($B1411=$B1410,IF(R1410=0,1,R1410),1))</f>
        <v>0.613057324840764</v>
      </c>
      <c r="S1411" s="30" t="n">
        <f aca="false">IF(AND(ISNUMBER(Q1411),P1411&gt;0),Q1411,P1411*R1411)</f>
        <v>38.5</v>
      </c>
      <c r="T1411" s="31" t="n">
        <f aca="false">DAY(EOMONTH(C1411,0))</f>
        <v>30</v>
      </c>
    </row>
    <row r="1412" customFormat="false" ht="15" hidden="false" customHeight="false" outlineLevel="0" collapsed="false">
      <c r="A1412" s="26" t="s">
        <v>89</v>
      </c>
      <c r="B1412" s="26" t="s">
        <v>57</v>
      </c>
      <c r="C1412" s="27" t="n">
        <v>43070</v>
      </c>
      <c r="D1412" s="28" t="n">
        <v>6.82</v>
      </c>
      <c r="E1412" s="28"/>
      <c r="F1412" s="29" t="n">
        <f aca="false">IF(AND(ISNUMBER(E1412),D1412&gt;0),E1412/D1412,IF($B1412=$B1411,IF(F1411=0,1,F1411),1))</f>
        <v>0.865051903114187</v>
      </c>
      <c r="G1412" s="30" t="n">
        <f aca="false">IF(AND(ISNUMBER(E1412),D1412&gt;0),E1412,D1412*F1412)</f>
        <v>5.89965397923876</v>
      </c>
      <c r="H1412" s="28" t="n">
        <v>1182</v>
      </c>
      <c r="I1412" s="28"/>
      <c r="J1412" s="29" t="n">
        <f aca="false">IF(AND(ISNUMBER(I1412),H1412&gt;0),I1412/H1412,IF($B1412=$B1411,IF(J1411=0,1,J1411),1))</f>
        <v>1.30882352941176</v>
      </c>
      <c r="K1412" s="30" t="n">
        <f aca="false">IF(AND(ISNUMBER(I1412),H1412&gt;0),I1412,H1412*J1412)</f>
        <v>1547.02941176471</v>
      </c>
      <c r="L1412" s="28" t="n">
        <v>39.9</v>
      </c>
      <c r="M1412" s="28"/>
      <c r="N1412" s="29" t="n">
        <f aca="false">IF(AND(ISNUMBER(M1412),L1412&gt;0),M1412/L1412,IF($B1412=$B1411,IF(N1411=0,1,N1411),1))</f>
        <v>0.571955719557196</v>
      </c>
      <c r="O1412" s="30" t="n">
        <f aca="false">IF(AND(ISNUMBER(M1412),L1412&gt;0),M1412,L1412*N1412)</f>
        <v>22.8210332103321</v>
      </c>
      <c r="P1412" s="28" t="n">
        <v>46.7</v>
      </c>
      <c r="Q1412" s="28"/>
      <c r="R1412" s="29" t="n">
        <f aca="false">IF(AND(ISNUMBER(Q1412),P1412&gt;0),Q1412/P1412,IF($B1412=$B1411,IF(R1411=0,1,R1411),1))</f>
        <v>0.613057324840764</v>
      </c>
      <c r="S1412" s="30" t="n">
        <f aca="false">IF(AND(ISNUMBER(Q1412),P1412&gt;0),Q1412,P1412*R1412)</f>
        <v>28.6297770700637</v>
      </c>
      <c r="T1412" s="31" t="n">
        <f aca="false">DAY(EOMONTH(C1412,0))</f>
        <v>31</v>
      </c>
    </row>
    <row r="1413" customFormat="false" ht="15" hidden="false" customHeight="false" outlineLevel="0" collapsed="false">
      <c r="A1413" s="26" t="s">
        <v>89</v>
      </c>
      <c r="B1413" s="26" t="s">
        <v>57</v>
      </c>
      <c r="C1413" s="27" t="n">
        <v>43101</v>
      </c>
      <c r="D1413" s="28" t="n">
        <v>3.41</v>
      </c>
      <c r="E1413" s="28" t="n">
        <v>6</v>
      </c>
      <c r="F1413" s="29" t="n">
        <f aca="false">IF(AND(ISNUMBER(E1413),D1413&gt;0),E1413/D1413,IF($B1413=$B1412,IF(F1412=0,1,F1412),1))</f>
        <v>1.75953079178886</v>
      </c>
      <c r="G1413" s="30" t="n">
        <f aca="false">IF(AND(ISNUMBER(E1413),D1413&gt;0),E1413,D1413*F1413)</f>
        <v>6</v>
      </c>
      <c r="H1413" s="28" t="n">
        <v>1263</v>
      </c>
      <c r="I1413" s="28" t="n">
        <v>1718</v>
      </c>
      <c r="J1413" s="29" t="n">
        <f aca="false">IF(AND(ISNUMBER(I1413),H1413&gt;0),I1413/H1413,IF($B1413=$B1412,IF(J1412=0,1,J1412),1))</f>
        <v>1.36025336500396</v>
      </c>
      <c r="K1413" s="30" t="n">
        <f aca="false">IF(AND(ISNUMBER(I1413),H1413&gt;0),I1413,H1413*J1413)</f>
        <v>1718</v>
      </c>
      <c r="L1413" s="28" t="n">
        <v>24.4</v>
      </c>
      <c r="M1413" s="28" t="n">
        <v>25.5</v>
      </c>
      <c r="N1413" s="29" t="n">
        <f aca="false">IF(AND(ISNUMBER(M1413),L1413&gt;0),M1413/L1413,IF($B1413=$B1412,IF(N1412=0,1,N1412),1))</f>
        <v>1.04508196721311</v>
      </c>
      <c r="O1413" s="30" t="n">
        <f aca="false">IF(AND(ISNUMBER(M1413),L1413&gt;0),M1413,L1413*N1413)</f>
        <v>25.5</v>
      </c>
      <c r="P1413" s="28" t="n">
        <v>27.8</v>
      </c>
      <c r="Q1413" s="28" t="n">
        <v>31.5</v>
      </c>
      <c r="R1413" s="29" t="n">
        <f aca="false">IF(AND(ISNUMBER(Q1413),P1413&gt;0),Q1413/P1413,IF($B1413=$B1412,IF(R1412=0,1,R1412),1))</f>
        <v>1.13309352517986</v>
      </c>
      <c r="S1413" s="30" t="n">
        <f aca="false">IF(AND(ISNUMBER(Q1413),P1413&gt;0),Q1413,P1413*R1413)</f>
        <v>31.5</v>
      </c>
      <c r="T1413" s="31" t="n">
        <f aca="false">DAY(EOMONTH(C1413,0))</f>
        <v>31</v>
      </c>
    </row>
    <row r="1414" customFormat="false" ht="15" hidden="false" customHeight="false" outlineLevel="0" collapsed="false">
      <c r="A1414" s="26" t="s">
        <v>89</v>
      </c>
      <c r="B1414" s="26" t="s">
        <v>57</v>
      </c>
      <c r="C1414" s="27" t="n">
        <v>43132</v>
      </c>
      <c r="D1414" s="28" t="n">
        <v>2.3</v>
      </c>
      <c r="E1414" s="28" t="n">
        <v>2</v>
      </c>
      <c r="F1414" s="29" t="n">
        <f aca="false">IF(AND(ISNUMBER(E1414),D1414&gt;0),E1414/D1414,IF($B1414=$B1413,IF(F1413=0,1,F1413),1))</f>
        <v>0.869565217391304</v>
      </c>
      <c r="G1414" s="30" t="n">
        <f aca="false">IF(AND(ISNUMBER(E1414),D1414&gt;0),E1414,D1414*F1414)</f>
        <v>2</v>
      </c>
      <c r="H1414" s="28" t="n">
        <v>1506</v>
      </c>
      <c r="I1414" s="28" t="n">
        <v>2116</v>
      </c>
      <c r="J1414" s="29" t="n">
        <f aca="false">IF(AND(ISNUMBER(I1414),H1414&gt;0),I1414/H1414,IF($B1414=$B1413,IF(J1413=0,1,J1413),1))</f>
        <v>1.40504648074369</v>
      </c>
      <c r="K1414" s="30" t="n">
        <f aca="false">IF(AND(ISNUMBER(I1414),H1414&gt;0),I1414,H1414*J1414)</f>
        <v>2116</v>
      </c>
      <c r="L1414" s="28" t="n">
        <v>14.2</v>
      </c>
      <c r="M1414" s="28" t="n">
        <v>9</v>
      </c>
      <c r="N1414" s="29" t="n">
        <f aca="false">IF(AND(ISNUMBER(M1414),L1414&gt;0),M1414/L1414,IF($B1414=$B1413,IF(N1413=0,1,N1413),1))</f>
        <v>0.633802816901409</v>
      </c>
      <c r="O1414" s="30" t="n">
        <f aca="false">IF(AND(ISNUMBER(M1414),L1414&gt;0),M1414,L1414*N1414)</f>
        <v>9</v>
      </c>
      <c r="P1414" s="28" t="n">
        <v>16.5</v>
      </c>
      <c r="Q1414" s="28" t="n">
        <v>12</v>
      </c>
      <c r="R1414" s="29" t="n">
        <f aca="false">IF(AND(ISNUMBER(Q1414),P1414&gt;0),Q1414/P1414,IF($B1414=$B1413,IF(R1413=0,1,R1413),1))</f>
        <v>0.727272727272727</v>
      </c>
      <c r="S1414" s="30" t="n">
        <f aca="false">IF(AND(ISNUMBER(Q1414),P1414&gt;0),Q1414,P1414*R1414)</f>
        <v>12</v>
      </c>
      <c r="T1414" s="31" t="n">
        <f aca="false">DAY(EOMONTH(C1414,0))</f>
        <v>28</v>
      </c>
    </row>
    <row r="1415" customFormat="false" ht="15" hidden="false" customHeight="false" outlineLevel="0" collapsed="false">
      <c r="A1415" s="26" t="s">
        <v>89</v>
      </c>
      <c r="B1415" s="26" t="s">
        <v>57</v>
      </c>
      <c r="C1415" s="27" t="n">
        <v>43160</v>
      </c>
      <c r="D1415" s="28" t="n">
        <v>1.16</v>
      </c>
      <c r="E1415" s="28" t="n">
        <v>1</v>
      </c>
      <c r="F1415" s="29" t="n">
        <f aca="false">IF(AND(ISNUMBER(E1415),D1415&gt;0),E1415/D1415,IF($B1415=$B1414,IF(F1414=0,1,F1414),1))</f>
        <v>0.862068965517241</v>
      </c>
      <c r="G1415" s="30" t="n">
        <f aca="false">IF(AND(ISNUMBER(E1415),D1415&gt;0),E1415,D1415*F1415)</f>
        <v>1</v>
      </c>
      <c r="H1415" s="28" t="n">
        <v>1518</v>
      </c>
      <c r="I1415" s="28" t="n">
        <v>2058</v>
      </c>
      <c r="J1415" s="29" t="n">
        <f aca="false">IF(AND(ISNUMBER(I1415),H1415&gt;0),I1415/H1415,IF($B1415=$B1414,IF(J1414=0,1,J1414),1))</f>
        <v>1.35573122529644</v>
      </c>
      <c r="K1415" s="30" t="n">
        <f aca="false">IF(AND(ISNUMBER(I1415),H1415&gt;0),I1415,H1415*J1415)</f>
        <v>2058</v>
      </c>
      <c r="L1415" s="28" t="n">
        <v>7.85</v>
      </c>
      <c r="M1415" s="28" t="n">
        <v>5</v>
      </c>
      <c r="N1415" s="29" t="n">
        <f aca="false">IF(AND(ISNUMBER(M1415),L1415&gt;0),M1415/L1415,IF($B1415=$B1414,IF(N1414=0,1,N1414),1))</f>
        <v>0.636942675159236</v>
      </c>
      <c r="O1415" s="30" t="n">
        <f aca="false">IF(AND(ISNUMBER(M1415),L1415&gt;0),M1415,L1415*N1415)</f>
        <v>5</v>
      </c>
      <c r="P1415" s="28" t="n">
        <v>9.02</v>
      </c>
      <c r="Q1415" s="28" t="n">
        <v>6</v>
      </c>
      <c r="R1415" s="29" t="n">
        <f aca="false">IF(AND(ISNUMBER(Q1415),P1415&gt;0),Q1415/P1415,IF($B1415=$B1414,IF(R1414=0,1,R1414),1))</f>
        <v>0.665188470066519</v>
      </c>
      <c r="S1415" s="30" t="n">
        <f aca="false">IF(AND(ISNUMBER(Q1415),P1415&gt;0),Q1415,P1415*R1415)</f>
        <v>6</v>
      </c>
      <c r="T1415" s="31" t="n">
        <f aca="false">DAY(EOMONTH(C1415,0))</f>
        <v>31</v>
      </c>
    </row>
    <row r="1416" customFormat="false" ht="15" hidden="false" customHeight="false" outlineLevel="0" collapsed="false">
      <c r="A1416" s="26" t="s">
        <v>89</v>
      </c>
      <c r="B1416" s="26" t="s">
        <v>57</v>
      </c>
      <c r="C1416" s="27" t="n">
        <v>43191</v>
      </c>
      <c r="D1416" s="28" t="n">
        <v>1.28</v>
      </c>
      <c r="E1416" s="28" t="n">
        <v>2</v>
      </c>
      <c r="F1416" s="29" t="n">
        <f aca="false">IF(AND(ISNUMBER(E1416),D1416&gt;0),E1416/D1416,IF($B1416=$B1415,IF(F1415=0,1,F1415),1))</f>
        <v>1.5625</v>
      </c>
      <c r="G1416" s="30" t="n">
        <f aca="false">IF(AND(ISNUMBER(E1416),D1416&gt;0),E1416,D1416*F1416)</f>
        <v>2</v>
      </c>
      <c r="H1416" s="28" t="n">
        <v>1629</v>
      </c>
      <c r="I1416" s="28" t="n">
        <v>2267</v>
      </c>
      <c r="J1416" s="29" t="n">
        <f aca="false">IF(AND(ISNUMBER(I1416),H1416&gt;0),I1416/H1416,IF($B1416=$B1415,IF(J1415=0,1,J1415),1))</f>
        <v>1.39165131982812</v>
      </c>
      <c r="K1416" s="30" t="n">
        <f aca="false">IF(AND(ISNUMBER(I1416),H1416&gt;0),I1416,H1416*J1416)</f>
        <v>2267</v>
      </c>
      <c r="L1416" s="28" t="n">
        <v>15.8</v>
      </c>
      <c r="M1416" s="28" t="n">
        <v>16</v>
      </c>
      <c r="N1416" s="29" t="n">
        <f aca="false">IF(AND(ISNUMBER(M1416),L1416&gt;0),M1416/L1416,IF($B1416=$B1415,IF(N1415=0,1,N1415),1))</f>
        <v>1.0126582278481</v>
      </c>
      <c r="O1416" s="30" t="n">
        <f aca="false">IF(AND(ISNUMBER(M1416),L1416&gt;0),M1416,L1416*N1416)</f>
        <v>16</v>
      </c>
      <c r="P1416" s="28" t="n">
        <v>17.1</v>
      </c>
      <c r="Q1416" s="28" t="n">
        <v>17</v>
      </c>
      <c r="R1416" s="29" t="n">
        <f aca="false">IF(AND(ISNUMBER(Q1416),P1416&gt;0),Q1416/P1416,IF($B1416=$B1415,IF(R1415=0,1,R1415),1))</f>
        <v>0.994152046783626</v>
      </c>
      <c r="S1416" s="30" t="n">
        <f aca="false">IF(AND(ISNUMBER(Q1416),P1416&gt;0),Q1416,P1416*R1416)</f>
        <v>17</v>
      </c>
      <c r="T1416" s="31" t="n">
        <f aca="false">DAY(EOMONTH(C1416,0))</f>
        <v>30</v>
      </c>
    </row>
    <row r="1417" customFormat="false" ht="15" hidden="false" customHeight="false" outlineLevel="0" collapsed="false">
      <c r="A1417" s="26" t="s">
        <v>89</v>
      </c>
      <c r="B1417" s="26" t="s">
        <v>57</v>
      </c>
      <c r="C1417" s="27" t="n">
        <v>43221</v>
      </c>
      <c r="D1417" s="28" t="n">
        <v>1.49</v>
      </c>
      <c r="E1417" s="28" t="n">
        <v>2</v>
      </c>
      <c r="F1417" s="29" t="n">
        <f aca="false">IF(AND(ISNUMBER(E1417),D1417&gt;0),E1417/D1417,IF($B1417=$B1416,IF(F1416=0,1,F1416),1))</f>
        <v>1.34228187919463</v>
      </c>
      <c r="G1417" s="30" t="n">
        <f aca="false">IF(AND(ISNUMBER(E1417),D1417&gt;0),E1417,D1417*F1417)</f>
        <v>2</v>
      </c>
      <c r="H1417" s="28" t="n">
        <v>1771</v>
      </c>
      <c r="I1417" s="28" t="n">
        <v>2181</v>
      </c>
      <c r="J1417" s="29" t="n">
        <f aca="false">IF(AND(ISNUMBER(I1417),H1417&gt;0),I1417/H1417,IF($B1417=$B1416,IF(J1416=0,1,J1416),1))</f>
        <v>1.23150762281197</v>
      </c>
      <c r="K1417" s="30" t="n">
        <f aca="false">IF(AND(ISNUMBER(I1417),H1417&gt;0),I1417,H1417*J1417)</f>
        <v>2181</v>
      </c>
      <c r="L1417" s="28" t="n">
        <v>19.2</v>
      </c>
      <c r="M1417" s="28" t="n">
        <v>21</v>
      </c>
      <c r="N1417" s="29" t="n">
        <f aca="false">IF(AND(ISNUMBER(M1417),L1417&gt;0),M1417/L1417,IF($B1417=$B1416,IF(N1416=0,1,N1416),1))</f>
        <v>1.09375</v>
      </c>
      <c r="O1417" s="30" t="n">
        <f aca="false">IF(AND(ISNUMBER(M1417),L1417&gt;0),M1417,L1417*N1417)</f>
        <v>21</v>
      </c>
      <c r="P1417" s="28" t="n">
        <v>20.7</v>
      </c>
      <c r="Q1417" s="28" t="n">
        <v>23</v>
      </c>
      <c r="R1417" s="29" t="n">
        <f aca="false">IF(AND(ISNUMBER(Q1417),P1417&gt;0),Q1417/P1417,IF($B1417=$B1416,IF(R1416=0,1,R1416),1))</f>
        <v>1.11111111111111</v>
      </c>
      <c r="S1417" s="30" t="n">
        <f aca="false">IF(AND(ISNUMBER(Q1417),P1417&gt;0),Q1417,P1417*R1417)</f>
        <v>23</v>
      </c>
      <c r="T1417" s="31" t="n">
        <f aca="false">DAY(EOMONTH(C1417,0))</f>
        <v>31</v>
      </c>
    </row>
    <row r="1418" customFormat="false" ht="15" hidden="false" customHeight="false" outlineLevel="0" collapsed="false">
      <c r="A1418" s="26" t="s">
        <v>89</v>
      </c>
      <c r="B1418" s="26" t="s">
        <v>57</v>
      </c>
      <c r="C1418" s="27" t="n">
        <v>43252</v>
      </c>
      <c r="D1418" s="28" t="n">
        <v>1.15</v>
      </c>
      <c r="E1418" s="28" t="n">
        <v>2</v>
      </c>
      <c r="F1418" s="29" t="n">
        <f aca="false">IF(AND(ISNUMBER(E1418),D1418&gt;0),E1418/D1418,IF($B1418=$B1417,IF(F1417=0,1,F1417),1))</f>
        <v>1.73913043478261</v>
      </c>
      <c r="G1418" s="30" t="n">
        <f aca="false">IF(AND(ISNUMBER(E1418),D1418&gt;0),E1418,D1418*F1418)</f>
        <v>2</v>
      </c>
      <c r="H1418" s="28" t="n">
        <v>1581</v>
      </c>
      <c r="I1418" s="28" t="n">
        <v>2176</v>
      </c>
      <c r="J1418" s="29" t="n">
        <f aca="false">IF(AND(ISNUMBER(I1418),H1418&gt;0),I1418/H1418,IF($B1418=$B1417,IF(J1417=0,1,J1417),1))</f>
        <v>1.37634408602151</v>
      </c>
      <c r="K1418" s="30" t="n">
        <f aca="false">IF(AND(ISNUMBER(I1418),H1418&gt;0),I1418,H1418*J1418)</f>
        <v>2176</v>
      </c>
      <c r="L1418" s="28" t="n">
        <v>15.9</v>
      </c>
      <c r="M1418" s="28" t="n">
        <v>14</v>
      </c>
      <c r="N1418" s="29" t="n">
        <f aca="false">IF(AND(ISNUMBER(M1418),L1418&gt;0),M1418/L1418,IF($B1418=$B1417,IF(N1417=0,1,N1417),1))</f>
        <v>0.880503144654088</v>
      </c>
      <c r="O1418" s="30" t="n">
        <f aca="false">IF(AND(ISNUMBER(M1418),L1418&gt;0),M1418,L1418*N1418)</f>
        <v>14</v>
      </c>
      <c r="P1418" s="28" t="n">
        <v>17.1</v>
      </c>
      <c r="Q1418" s="28" t="n">
        <v>15</v>
      </c>
      <c r="R1418" s="29" t="n">
        <f aca="false">IF(AND(ISNUMBER(Q1418),P1418&gt;0),Q1418/P1418,IF($B1418=$B1417,IF(R1417=0,1,R1417),1))</f>
        <v>0.87719298245614</v>
      </c>
      <c r="S1418" s="30" t="n">
        <f aca="false">IF(AND(ISNUMBER(Q1418),P1418&gt;0),Q1418,P1418*R1418)</f>
        <v>15</v>
      </c>
      <c r="T1418" s="31" t="n">
        <f aca="false">DAY(EOMONTH(C1418,0))</f>
        <v>30</v>
      </c>
    </row>
    <row r="1419" customFormat="false" ht="15" hidden="false" customHeight="false" outlineLevel="0" collapsed="false">
      <c r="A1419" s="26" t="s">
        <v>89</v>
      </c>
      <c r="B1419" s="26" t="s">
        <v>57</v>
      </c>
      <c r="C1419" s="27" t="n">
        <v>43282</v>
      </c>
      <c r="D1419" s="28" t="n">
        <v>1.19</v>
      </c>
      <c r="E1419" s="28" t="n">
        <v>1</v>
      </c>
      <c r="F1419" s="29" t="n">
        <f aca="false">IF(AND(ISNUMBER(E1419),D1419&gt;0),E1419/D1419,IF($B1419=$B1418,IF(F1418=0,1,F1418),1))</f>
        <v>0.840336134453782</v>
      </c>
      <c r="G1419" s="30" t="n">
        <f aca="false">IF(AND(ISNUMBER(E1419),D1419&gt;0),E1419,D1419*F1419)</f>
        <v>1</v>
      </c>
      <c r="H1419" s="28" t="n">
        <v>1502</v>
      </c>
      <c r="I1419" s="28" t="n">
        <v>2065</v>
      </c>
      <c r="J1419" s="29" t="n">
        <f aca="false">IF(AND(ISNUMBER(I1419),H1419&gt;0),I1419/H1419,IF($B1419=$B1418,IF(J1418=0,1,J1418),1))</f>
        <v>1.37483355525965</v>
      </c>
      <c r="K1419" s="30" t="n">
        <f aca="false">IF(AND(ISNUMBER(I1419),H1419&gt;0),I1419,H1419*J1419)</f>
        <v>2065</v>
      </c>
      <c r="L1419" s="28" t="n">
        <v>15.5</v>
      </c>
      <c r="M1419" s="28" t="n">
        <v>11</v>
      </c>
      <c r="N1419" s="29" t="n">
        <f aca="false">IF(AND(ISNUMBER(M1419),L1419&gt;0),M1419/L1419,IF($B1419=$B1418,IF(N1418=0,1,N1418),1))</f>
        <v>0.709677419354839</v>
      </c>
      <c r="O1419" s="30" t="n">
        <f aca="false">IF(AND(ISNUMBER(M1419),L1419&gt;0),M1419,L1419*N1419)</f>
        <v>11</v>
      </c>
      <c r="P1419" s="28" t="n">
        <v>16.7</v>
      </c>
      <c r="Q1419" s="28" t="n">
        <v>12</v>
      </c>
      <c r="R1419" s="29" t="n">
        <f aca="false">IF(AND(ISNUMBER(Q1419),P1419&gt;0),Q1419/P1419,IF($B1419=$B1418,IF(R1418=0,1,R1418),1))</f>
        <v>0.718562874251497</v>
      </c>
      <c r="S1419" s="30" t="n">
        <f aca="false">IF(AND(ISNUMBER(Q1419),P1419&gt;0),Q1419,P1419*R1419)</f>
        <v>12</v>
      </c>
      <c r="T1419" s="31" t="n">
        <f aca="false">DAY(EOMONTH(C1419,0))</f>
        <v>31</v>
      </c>
    </row>
    <row r="1420" customFormat="false" ht="15" hidden="false" customHeight="false" outlineLevel="0" collapsed="false">
      <c r="A1420" s="26" t="s">
        <v>89</v>
      </c>
      <c r="B1420" s="26" t="s">
        <v>57</v>
      </c>
      <c r="C1420" s="27" t="n">
        <v>43313</v>
      </c>
      <c r="D1420" s="28" t="n">
        <v>0.953</v>
      </c>
      <c r="E1420" s="28" t="n">
        <v>1</v>
      </c>
      <c r="F1420" s="29" t="n">
        <f aca="false">IF(AND(ISNUMBER(E1420),D1420&gt;0),E1420/D1420,IF($B1420=$B1419,IF(F1419=0,1,F1419),1))</f>
        <v>1.04931794333683</v>
      </c>
      <c r="G1420" s="30" t="n">
        <f aca="false">IF(AND(ISNUMBER(E1420),D1420&gt;0),E1420,D1420*F1420)</f>
        <v>1</v>
      </c>
      <c r="H1420" s="28" t="n">
        <v>1389</v>
      </c>
      <c r="I1420" s="28" t="n">
        <v>2048</v>
      </c>
      <c r="J1420" s="29" t="n">
        <f aca="false">IF(AND(ISNUMBER(I1420),H1420&gt;0),I1420/H1420,IF($B1420=$B1419,IF(J1419=0,1,J1419),1))</f>
        <v>1.47444204463643</v>
      </c>
      <c r="K1420" s="30" t="n">
        <f aca="false">IF(AND(ISNUMBER(I1420),H1420&gt;0),I1420,H1420*J1420)</f>
        <v>2048</v>
      </c>
      <c r="L1420" s="28" t="n">
        <v>13.2</v>
      </c>
      <c r="M1420" s="28" t="n">
        <v>12</v>
      </c>
      <c r="N1420" s="29" t="n">
        <f aca="false">IF(AND(ISNUMBER(M1420),L1420&gt;0),M1420/L1420,IF($B1420=$B1419,IF(N1419=0,1,N1419),1))</f>
        <v>0.909090909090909</v>
      </c>
      <c r="O1420" s="30" t="n">
        <f aca="false">IF(AND(ISNUMBER(M1420),L1420&gt;0),M1420,L1420*N1420)</f>
        <v>12</v>
      </c>
      <c r="P1420" s="28" t="n">
        <v>14.2</v>
      </c>
      <c r="Q1420" s="28" t="n">
        <v>13</v>
      </c>
      <c r="R1420" s="29" t="n">
        <f aca="false">IF(AND(ISNUMBER(Q1420),P1420&gt;0),Q1420/P1420,IF($B1420=$B1419,IF(R1419=0,1,R1419),1))</f>
        <v>0.915492957746479</v>
      </c>
      <c r="S1420" s="30" t="n">
        <f aca="false">IF(AND(ISNUMBER(Q1420),P1420&gt;0),Q1420,P1420*R1420)</f>
        <v>13</v>
      </c>
      <c r="T1420" s="31" t="n">
        <f aca="false">DAY(EOMONTH(C1420,0))</f>
        <v>31</v>
      </c>
    </row>
    <row r="1421" customFormat="false" ht="15" hidden="false" customHeight="false" outlineLevel="0" collapsed="false">
      <c r="A1421" s="26" t="s">
        <v>89</v>
      </c>
      <c r="B1421" s="26" t="s">
        <v>57</v>
      </c>
      <c r="C1421" s="27" t="n">
        <v>43344</v>
      </c>
      <c r="D1421" s="28" t="n">
        <v>0.491</v>
      </c>
      <c r="E1421" s="28" t="n">
        <v>1</v>
      </c>
      <c r="F1421" s="29" t="n">
        <f aca="false">IF(AND(ISNUMBER(E1421),D1421&gt;0),E1421/D1421,IF($B1421=$B1420,IF(F1420=0,1,F1420),1))</f>
        <v>2.03665987780041</v>
      </c>
      <c r="G1421" s="30" t="n">
        <f aca="false">IF(AND(ISNUMBER(E1421),D1421&gt;0),E1421,D1421*F1421)</f>
        <v>1</v>
      </c>
      <c r="H1421" s="28" t="n">
        <v>1695</v>
      </c>
      <c r="I1421" s="28" t="n">
        <v>2028</v>
      </c>
      <c r="J1421" s="29" t="n">
        <f aca="false">IF(AND(ISNUMBER(I1421),H1421&gt;0),I1421/H1421,IF($B1421=$B1420,IF(J1420=0,1,J1420),1))</f>
        <v>1.19646017699115</v>
      </c>
      <c r="K1421" s="30" t="n">
        <f aca="false">IF(AND(ISNUMBER(I1421),H1421&gt;0),I1421,H1421*J1421)</f>
        <v>2028</v>
      </c>
      <c r="L1421" s="28" t="n">
        <v>6.57</v>
      </c>
      <c r="M1421" s="28" t="n">
        <v>5</v>
      </c>
      <c r="N1421" s="29" t="n">
        <f aca="false">IF(AND(ISNUMBER(M1421),L1421&gt;0),M1421/L1421,IF($B1421=$B1420,IF(N1420=0,1,N1420),1))</f>
        <v>0.76103500761035</v>
      </c>
      <c r="O1421" s="30" t="n">
        <f aca="false">IF(AND(ISNUMBER(M1421),L1421&gt;0),M1421,L1421*N1421)</f>
        <v>5</v>
      </c>
      <c r="P1421" s="28" t="n">
        <v>7.07</v>
      </c>
      <c r="Q1421" s="28" t="n">
        <v>6</v>
      </c>
      <c r="R1421" s="29" t="n">
        <f aca="false">IF(AND(ISNUMBER(Q1421),P1421&gt;0),Q1421/P1421,IF($B1421=$B1420,IF(R1420=0,1,R1420),1))</f>
        <v>0.848656294200849</v>
      </c>
      <c r="S1421" s="30" t="n">
        <f aca="false">IF(AND(ISNUMBER(Q1421),P1421&gt;0),Q1421,P1421*R1421)</f>
        <v>6</v>
      </c>
      <c r="T1421" s="31" t="n">
        <f aca="false">DAY(EOMONTH(C1421,0))</f>
        <v>30</v>
      </c>
    </row>
    <row r="1422" customFormat="false" ht="15" hidden="false" customHeight="false" outlineLevel="0" collapsed="false">
      <c r="A1422" s="26" t="s">
        <v>89</v>
      </c>
      <c r="B1422" s="26" t="s">
        <v>57</v>
      </c>
      <c r="C1422" s="27" t="n">
        <v>43374</v>
      </c>
      <c r="D1422" s="28" t="n">
        <v>0.529</v>
      </c>
      <c r="E1422" s="28" t="n">
        <v>1</v>
      </c>
      <c r="F1422" s="29" t="n">
        <f aca="false">IF(AND(ISNUMBER(E1422),D1422&gt;0),E1422/D1422,IF($B1422=$B1421,IF(F1421=0,1,F1421),1))</f>
        <v>1.89035916824197</v>
      </c>
      <c r="G1422" s="30" t="n">
        <f aca="false">IF(AND(ISNUMBER(E1422),D1422&gt;0),E1422,D1422*F1422)</f>
        <v>1</v>
      </c>
      <c r="H1422" s="28" t="n">
        <v>1947</v>
      </c>
      <c r="I1422" s="28" t="n">
        <v>2224</v>
      </c>
      <c r="J1422" s="29" t="n">
        <f aca="false">IF(AND(ISNUMBER(I1422),H1422&gt;0),I1422/H1422,IF($B1422=$B1421,IF(J1421=0,1,J1421),1))</f>
        <v>1.14227015921931</v>
      </c>
      <c r="K1422" s="30" t="n">
        <f aca="false">IF(AND(ISNUMBER(I1422),H1422&gt;0),I1422,H1422*J1422)</f>
        <v>2224</v>
      </c>
      <c r="L1422" s="28" t="n">
        <v>6.61</v>
      </c>
      <c r="M1422" s="28" t="n">
        <v>7</v>
      </c>
      <c r="N1422" s="29" t="n">
        <f aca="false">IF(AND(ISNUMBER(M1422),L1422&gt;0),M1422/L1422,IF($B1422=$B1421,IF(N1421=0,1,N1421),1))</f>
        <v>1.0590015128593</v>
      </c>
      <c r="O1422" s="30" t="n">
        <f aca="false">IF(AND(ISNUMBER(M1422),L1422&gt;0),M1422,L1422*N1422)</f>
        <v>7</v>
      </c>
      <c r="P1422" s="28" t="n">
        <v>7.14</v>
      </c>
      <c r="Q1422" s="28" t="n">
        <v>8</v>
      </c>
      <c r="R1422" s="29" t="n">
        <f aca="false">IF(AND(ISNUMBER(Q1422),P1422&gt;0),Q1422/P1422,IF($B1422=$B1421,IF(R1421=0,1,R1421),1))</f>
        <v>1.12044817927171</v>
      </c>
      <c r="S1422" s="30" t="n">
        <f aca="false">IF(AND(ISNUMBER(Q1422),P1422&gt;0),Q1422,P1422*R1422)</f>
        <v>8</v>
      </c>
      <c r="T1422" s="31" t="n">
        <f aca="false">DAY(EOMONTH(C1422,0))</f>
        <v>31</v>
      </c>
    </row>
    <row r="1423" customFormat="false" ht="15" hidden="false" customHeight="false" outlineLevel="0" collapsed="false">
      <c r="A1423" s="26" t="s">
        <v>89</v>
      </c>
      <c r="B1423" s="26" t="s">
        <v>57</v>
      </c>
      <c r="C1423" s="27" t="n">
        <v>43405</v>
      </c>
      <c r="D1423" s="28" t="n">
        <v>0.86</v>
      </c>
      <c r="E1423" s="28" t="n">
        <v>1</v>
      </c>
      <c r="F1423" s="29" t="n">
        <f aca="false">IF(AND(ISNUMBER(E1423),D1423&gt;0),E1423/D1423,IF($B1423=$B1422,IF(F1422=0,1,F1422),1))</f>
        <v>1.16279069767442</v>
      </c>
      <c r="G1423" s="30" t="n">
        <f aca="false">IF(AND(ISNUMBER(E1423),D1423&gt;0),E1423,D1423*F1423)</f>
        <v>1</v>
      </c>
      <c r="H1423" s="28" t="n">
        <v>2014</v>
      </c>
      <c r="I1423" s="28" t="n">
        <v>2197</v>
      </c>
      <c r="J1423" s="29" t="n">
        <f aca="false">IF(AND(ISNUMBER(I1423),H1423&gt;0),I1423/H1423,IF($B1423=$B1422,IF(J1422=0,1,J1422),1))</f>
        <v>1.09086395233366</v>
      </c>
      <c r="K1423" s="30" t="n">
        <f aca="false">IF(AND(ISNUMBER(I1423),H1423&gt;0),I1423,H1423*J1423)</f>
        <v>2197</v>
      </c>
      <c r="L1423" s="28" t="n">
        <v>10.8</v>
      </c>
      <c r="M1423" s="28" t="n">
        <v>10</v>
      </c>
      <c r="N1423" s="29" t="n">
        <f aca="false">IF(AND(ISNUMBER(M1423),L1423&gt;0),M1423/L1423,IF($B1423=$B1422,IF(N1422=0,1,N1422),1))</f>
        <v>0.925925925925926</v>
      </c>
      <c r="O1423" s="30" t="n">
        <f aca="false">IF(AND(ISNUMBER(M1423),L1423&gt;0),M1423,L1423*N1423)</f>
        <v>10</v>
      </c>
      <c r="P1423" s="28" t="n">
        <v>11.6</v>
      </c>
      <c r="Q1423" s="28" t="n">
        <v>12</v>
      </c>
      <c r="R1423" s="29" t="n">
        <f aca="false">IF(AND(ISNUMBER(Q1423),P1423&gt;0),Q1423/P1423,IF($B1423=$B1422,IF(R1422=0,1,R1422),1))</f>
        <v>1.03448275862069</v>
      </c>
      <c r="S1423" s="30" t="n">
        <f aca="false">IF(AND(ISNUMBER(Q1423),P1423&gt;0),Q1423,P1423*R1423)</f>
        <v>12</v>
      </c>
      <c r="T1423" s="31" t="n">
        <f aca="false">DAY(EOMONTH(C1423,0))</f>
        <v>30</v>
      </c>
    </row>
    <row r="1424" customFormat="false" ht="15" hidden="false" customHeight="false" outlineLevel="0" collapsed="false">
      <c r="A1424" s="26" t="s">
        <v>89</v>
      </c>
      <c r="B1424" s="26" t="s">
        <v>57</v>
      </c>
      <c r="C1424" s="27" t="n">
        <v>43435</v>
      </c>
      <c r="D1424" s="28" t="n">
        <v>0.963</v>
      </c>
      <c r="E1424" s="28" t="n">
        <v>1</v>
      </c>
      <c r="F1424" s="29" t="n">
        <f aca="false">IF(AND(ISNUMBER(E1424),D1424&gt;0),E1424/D1424,IF($B1424=$B1423,IF(F1423=0,1,F1423),1))</f>
        <v>1.03842159916926</v>
      </c>
      <c r="G1424" s="30" t="n">
        <f aca="false">IF(AND(ISNUMBER(E1424),D1424&gt;0),E1424,D1424*F1424)</f>
        <v>1</v>
      </c>
      <c r="H1424" s="28" t="n">
        <v>1897</v>
      </c>
      <c r="I1424" s="28" t="n">
        <v>2188</v>
      </c>
      <c r="J1424" s="29" t="n">
        <f aca="false">IF(AND(ISNUMBER(I1424),H1424&gt;0),I1424/H1424,IF($B1424=$B1423,IF(J1423=0,1,J1423),1))</f>
        <v>1.15340010542963</v>
      </c>
      <c r="K1424" s="30" t="n">
        <f aca="false">IF(AND(ISNUMBER(I1424),H1424&gt;0),I1424,H1424*J1424)</f>
        <v>2188</v>
      </c>
      <c r="L1424" s="28" t="n">
        <v>11.3</v>
      </c>
      <c r="M1424" s="28" t="n">
        <v>9</v>
      </c>
      <c r="N1424" s="29" t="n">
        <f aca="false">IF(AND(ISNUMBER(M1424),L1424&gt;0),M1424/L1424,IF($B1424=$B1423,IF(N1423=0,1,N1423),1))</f>
        <v>0.79646017699115</v>
      </c>
      <c r="O1424" s="30" t="n">
        <f aca="false">IF(AND(ISNUMBER(M1424),L1424&gt;0),M1424,L1424*N1424)</f>
        <v>9</v>
      </c>
      <c r="P1424" s="28" t="n">
        <v>12.3</v>
      </c>
      <c r="Q1424" s="28" t="n">
        <v>10</v>
      </c>
      <c r="R1424" s="29" t="n">
        <f aca="false">IF(AND(ISNUMBER(Q1424),P1424&gt;0),Q1424/P1424,IF($B1424=$B1423,IF(R1423=0,1,R1423),1))</f>
        <v>0.813008130081301</v>
      </c>
      <c r="S1424" s="30" t="n">
        <f aca="false">IF(AND(ISNUMBER(Q1424),P1424&gt;0),Q1424,P1424*R1424)</f>
        <v>10</v>
      </c>
      <c r="T1424" s="31" t="n">
        <f aca="false">DAY(EOMONTH(C1424,0))</f>
        <v>31</v>
      </c>
    </row>
    <row r="1425" customFormat="false" ht="15" hidden="false" customHeight="false" outlineLevel="0" collapsed="false">
      <c r="A1425" s="26" t="s">
        <v>89</v>
      </c>
      <c r="B1425" s="26" t="s">
        <v>57</v>
      </c>
      <c r="C1425" s="27" t="n">
        <v>43466</v>
      </c>
      <c r="D1425" s="28" t="n">
        <v>0.662</v>
      </c>
      <c r="E1425" s="28" t="n">
        <v>1</v>
      </c>
      <c r="F1425" s="29" t="n">
        <f aca="false">IF(AND(ISNUMBER(E1425),D1425&gt;0),E1425/D1425,IF($B1425=$B1424,IF(F1424=0,1,F1424),1))</f>
        <v>1.51057401812689</v>
      </c>
      <c r="G1425" s="30" t="n">
        <f aca="false">IF(AND(ISNUMBER(E1425),D1425&gt;0),E1425,D1425*F1425)</f>
        <v>1</v>
      </c>
      <c r="H1425" s="28" t="n">
        <v>2002</v>
      </c>
      <c r="I1425" s="28" t="n">
        <v>2168</v>
      </c>
      <c r="J1425" s="29" t="n">
        <f aca="false">IF(AND(ISNUMBER(I1425),H1425&gt;0),I1425/H1425,IF($B1425=$B1424,IF(J1424=0,1,J1424),1))</f>
        <v>1.08291708291708</v>
      </c>
      <c r="K1425" s="30" t="n">
        <f aca="false">IF(AND(ISNUMBER(I1425),H1425&gt;0),I1425,H1425*J1425)</f>
        <v>2168</v>
      </c>
      <c r="L1425" s="28" t="n">
        <v>8.76</v>
      </c>
      <c r="M1425" s="28" t="n">
        <v>7</v>
      </c>
      <c r="N1425" s="29" t="n">
        <f aca="false">IF(AND(ISNUMBER(M1425),L1425&gt;0),M1425/L1425,IF($B1425=$B1424,IF(N1424=0,1,N1424),1))</f>
        <v>0.799086757990868</v>
      </c>
      <c r="O1425" s="30" t="n">
        <f aca="false">IF(AND(ISNUMBER(M1425),L1425&gt;0),M1425,L1425*N1425)</f>
        <v>7</v>
      </c>
      <c r="P1425" s="28" t="n">
        <v>9.42</v>
      </c>
      <c r="Q1425" s="28" t="n">
        <v>8</v>
      </c>
      <c r="R1425" s="29" t="n">
        <f aca="false">IF(AND(ISNUMBER(Q1425),P1425&gt;0),Q1425/P1425,IF($B1425=$B1424,IF(R1424=0,1,R1424),1))</f>
        <v>0.849256900212314</v>
      </c>
      <c r="S1425" s="30" t="n">
        <f aca="false">IF(AND(ISNUMBER(Q1425),P1425&gt;0),Q1425,P1425*R1425)</f>
        <v>8</v>
      </c>
      <c r="T1425" s="31" t="n">
        <f aca="false">DAY(EOMONTH(C1425,0))</f>
        <v>31</v>
      </c>
    </row>
    <row r="1426" customFormat="false" ht="15" hidden="false" customHeight="false" outlineLevel="0" collapsed="false">
      <c r="A1426" s="26" t="s">
        <v>89</v>
      </c>
      <c r="B1426" s="26" t="s">
        <v>57</v>
      </c>
      <c r="C1426" s="27" t="n">
        <v>43497</v>
      </c>
      <c r="D1426" s="28" t="n">
        <v>0.901</v>
      </c>
      <c r="E1426" s="28" t="n">
        <v>1</v>
      </c>
      <c r="F1426" s="29" t="n">
        <f aca="false">IF(AND(ISNUMBER(E1426),D1426&gt;0),E1426/D1426,IF($B1426=$B1425,IF(F1425=0,1,F1425),1))</f>
        <v>1.10987791342952</v>
      </c>
      <c r="G1426" s="30" t="n">
        <f aca="false">IF(AND(ISNUMBER(E1426),D1426&gt;0),E1426,D1426*F1426)</f>
        <v>1</v>
      </c>
      <c r="H1426" s="28" t="n">
        <v>1828</v>
      </c>
      <c r="I1426" s="28" t="n">
        <v>2178</v>
      </c>
      <c r="J1426" s="29" t="n">
        <f aca="false">IF(AND(ISNUMBER(I1426),H1426&gt;0),I1426/H1426,IF($B1426=$B1425,IF(J1425=0,1,J1425),1))</f>
        <v>1.19146608315098</v>
      </c>
      <c r="K1426" s="30" t="n">
        <f aca="false">IF(AND(ISNUMBER(I1426),H1426&gt;0),I1426,H1426*J1426)</f>
        <v>2178</v>
      </c>
      <c r="L1426" s="28" t="n">
        <v>10.4</v>
      </c>
      <c r="M1426" s="28" t="n">
        <v>10</v>
      </c>
      <c r="N1426" s="29" t="n">
        <f aca="false">IF(AND(ISNUMBER(M1426),L1426&gt;0),M1426/L1426,IF($B1426=$B1425,IF(N1425=0,1,N1425),1))</f>
        <v>0.961538461538462</v>
      </c>
      <c r="O1426" s="30" t="n">
        <f aca="false">IF(AND(ISNUMBER(M1426),L1426&gt;0),M1426,L1426*N1426)</f>
        <v>10</v>
      </c>
      <c r="P1426" s="28" t="n">
        <v>11.3</v>
      </c>
      <c r="Q1426" s="28" t="n">
        <v>12</v>
      </c>
      <c r="R1426" s="29" t="n">
        <f aca="false">IF(AND(ISNUMBER(Q1426),P1426&gt;0),Q1426/P1426,IF($B1426=$B1425,IF(R1425=0,1,R1425),1))</f>
        <v>1.06194690265487</v>
      </c>
      <c r="S1426" s="30" t="n">
        <f aca="false">IF(AND(ISNUMBER(Q1426),P1426&gt;0),Q1426,P1426*R1426)</f>
        <v>12</v>
      </c>
      <c r="T1426" s="31" t="n">
        <f aca="false">DAY(EOMONTH(C1426,0))</f>
        <v>28</v>
      </c>
    </row>
    <row r="1427" customFormat="false" ht="15" hidden="false" customHeight="false" outlineLevel="0" collapsed="false">
      <c r="A1427" s="26" t="s">
        <v>89</v>
      </c>
      <c r="B1427" s="26" t="s">
        <v>57</v>
      </c>
      <c r="C1427" s="27" t="n">
        <v>43525</v>
      </c>
      <c r="D1427" s="28" t="n">
        <v>1.24</v>
      </c>
      <c r="E1427" s="28" t="n">
        <v>2</v>
      </c>
      <c r="F1427" s="29" t="n">
        <f aca="false">IF(AND(ISNUMBER(E1427),D1427&gt;0),E1427/D1427,IF($B1427=$B1426,IF(F1426=0,1,F1426),1))</f>
        <v>1.61290322580645</v>
      </c>
      <c r="G1427" s="30" t="n">
        <f aca="false">IF(AND(ISNUMBER(E1427),D1427&gt;0),E1427,D1427*F1427)</f>
        <v>2</v>
      </c>
      <c r="H1427" s="28" t="n">
        <v>1954</v>
      </c>
      <c r="I1427" s="28" t="n">
        <v>2208</v>
      </c>
      <c r="J1427" s="29" t="n">
        <f aca="false">IF(AND(ISNUMBER(I1427),H1427&gt;0),I1427/H1427,IF($B1427=$B1426,IF(J1426=0,1,J1426),1))</f>
        <v>1.12998976458547</v>
      </c>
      <c r="K1427" s="30" t="n">
        <f aca="false">IF(AND(ISNUMBER(I1427),H1427&gt;0),I1427,H1427*J1427)</f>
        <v>2208</v>
      </c>
      <c r="L1427" s="28" t="n">
        <v>17.9</v>
      </c>
      <c r="M1427" s="28" t="n">
        <v>16</v>
      </c>
      <c r="N1427" s="29" t="n">
        <f aca="false">IF(AND(ISNUMBER(M1427),L1427&gt;0),M1427/L1427,IF($B1427=$B1426,IF(N1426=0,1,N1426),1))</f>
        <v>0.893854748603352</v>
      </c>
      <c r="O1427" s="30" t="n">
        <f aca="false">IF(AND(ISNUMBER(M1427),L1427&gt;0),M1427,L1427*N1427)</f>
        <v>16</v>
      </c>
      <c r="P1427" s="28" t="n">
        <v>19.1</v>
      </c>
      <c r="Q1427" s="28" t="n">
        <v>17</v>
      </c>
      <c r="R1427" s="29" t="n">
        <f aca="false">IF(AND(ISNUMBER(Q1427),P1427&gt;0),Q1427/P1427,IF($B1427=$B1426,IF(R1426=0,1,R1426),1))</f>
        <v>0.890052356020942</v>
      </c>
      <c r="S1427" s="30" t="n">
        <f aca="false">IF(AND(ISNUMBER(Q1427),P1427&gt;0),Q1427,P1427*R1427)</f>
        <v>17</v>
      </c>
      <c r="T1427" s="31" t="n">
        <f aca="false">DAY(EOMONTH(C1427,0))</f>
        <v>31</v>
      </c>
    </row>
    <row r="1428" customFormat="false" ht="15" hidden="false" customHeight="false" outlineLevel="0" collapsed="false">
      <c r="A1428" s="26" t="s">
        <v>89</v>
      </c>
      <c r="B1428" s="26" t="s">
        <v>57</v>
      </c>
      <c r="C1428" s="27" t="n">
        <v>43556</v>
      </c>
      <c r="D1428" s="28" t="n">
        <v>2.41</v>
      </c>
      <c r="E1428" s="28" t="n">
        <v>3</v>
      </c>
      <c r="F1428" s="29" t="n">
        <f aca="false">IF(AND(ISNUMBER(E1428),D1428&gt;0),E1428/D1428,IF($B1428=$B1427,IF(F1427=0,1,F1427),1))</f>
        <v>1.2448132780083</v>
      </c>
      <c r="G1428" s="30" t="n">
        <f aca="false">IF(AND(ISNUMBER(E1428),D1428&gt;0),E1428,D1428*F1428)</f>
        <v>3</v>
      </c>
      <c r="H1428" s="28" t="n">
        <v>2012</v>
      </c>
      <c r="I1428" s="28" t="n">
        <v>2027</v>
      </c>
      <c r="J1428" s="29" t="n">
        <f aca="false">IF(AND(ISNUMBER(I1428),H1428&gt;0),I1428/H1428,IF($B1428=$B1427,IF(J1427=0,1,J1427),1))</f>
        <v>1.00745526838966</v>
      </c>
      <c r="K1428" s="30" t="n">
        <f aca="false">IF(AND(ISNUMBER(I1428),H1428&gt;0),I1428,H1428*J1428)</f>
        <v>2027</v>
      </c>
      <c r="L1428" s="28" t="n">
        <v>36.4</v>
      </c>
      <c r="M1428" s="28" t="n">
        <v>26</v>
      </c>
      <c r="N1428" s="29" t="n">
        <f aca="false">IF(AND(ISNUMBER(M1428),L1428&gt;0),M1428/L1428,IF($B1428=$B1427,IF(N1427=0,1,N1427),1))</f>
        <v>0.714285714285714</v>
      </c>
      <c r="O1428" s="30" t="n">
        <f aca="false">IF(AND(ISNUMBER(M1428),L1428&gt;0),M1428,L1428*N1428)</f>
        <v>26</v>
      </c>
      <c r="P1428" s="28" t="n">
        <v>38.8</v>
      </c>
      <c r="Q1428" s="28" t="n">
        <v>29</v>
      </c>
      <c r="R1428" s="29" t="n">
        <f aca="false">IF(AND(ISNUMBER(Q1428),P1428&gt;0),Q1428/P1428,IF($B1428=$B1427,IF(R1427=0,1,R1427),1))</f>
        <v>0.747422680412371</v>
      </c>
      <c r="S1428" s="30" t="n">
        <f aca="false">IF(AND(ISNUMBER(Q1428),P1428&gt;0),Q1428,P1428*R1428)</f>
        <v>29</v>
      </c>
      <c r="T1428" s="31" t="n">
        <f aca="false">DAY(EOMONTH(C1428,0))</f>
        <v>30</v>
      </c>
    </row>
    <row r="1429" customFormat="false" ht="15" hidden="false" customHeight="false" outlineLevel="0" collapsed="false">
      <c r="A1429" s="26" t="s">
        <v>89</v>
      </c>
      <c r="B1429" s="26" t="s">
        <v>57</v>
      </c>
      <c r="C1429" s="27" t="n">
        <v>43586</v>
      </c>
      <c r="D1429" s="28" t="n">
        <v>3.01</v>
      </c>
      <c r="E1429" s="28" t="n">
        <v>5</v>
      </c>
      <c r="F1429" s="29" t="n">
        <f aca="false">IF(AND(ISNUMBER(E1429),D1429&gt;0),E1429/D1429,IF($B1429=$B1428,IF(F1428=0,1,F1428),1))</f>
        <v>1.66112956810631</v>
      </c>
      <c r="G1429" s="30" t="n">
        <f aca="false">IF(AND(ISNUMBER(E1429),D1429&gt;0),E1429,D1429*F1429)</f>
        <v>5</v>
      </c>
      <c r="H1429" s="28" t="n">
        <v>1613</v>
      </c>
      <c r="I1429" s="28" t="n">
        <v>1980</v>
      </c>
      <c r="J1429" s="29" t="n">
        <f aca="false">IF(AND(ISNUMBER(I1429),H1429&gt;0),I1429/H1429,IF($B1429=$B1428,IF(J1428=0,1,J1428),1))</f>
        <v>1.22752634841909</v>
      </c>
      <c r="K1429" s="30" t="n">
        <f aca="false">IF(AND(ISNUMBER(I1429),H1429&gt;0),I1429,H1429*J1429)</f>
        <v>1980</v>
      </c>
      <c r="L1429" s="28" t="n">
        <v>32.9</v>
      </c>
      <c r="M1429" s="28" t="n">
        <v>27</v>
      </c>
      <c r="N1429" s="29" t="n">
        <f aca="false">IF(AND(ISNUMBER(M1429),L1429&gt;0),M1429/L1429,IF($B1429=$B1428,IF(N1428=0,1,N1428),1))</f>
        <v>0.820668693009119</v>
      </c>
      <c r="O1429" s="30" t="n">
        <f aca="false">IF(AND(ISNUMBER(M1429),L1429&gt;0),M1429,L1429*N1429)</f>
        <v>27</v>
      </c>
      <c r="P1429" s="28" t="n">
        <v>35.9</v>
      </c>
      <c r="Q1429" s="28" t="n">
        <v>32</v>
      </c>
      <c r="R1429" s="29" t="n">
        <f aca="false">IF(AND(ISNUMBER(Q1429),P1429&gt;0),Q1429/P1429,IF($B1429=$B1428,IF(R1428=0,1,R1428),1))</f>
        <v>0.891364902506964</v>
      </c>
      <c r="S1429" s="30" t="n">
        <f aca="false">IF(AND(ISNUMBER(Q1429),P1429&gt;0),Q1429,P1429*R1429)</f>
        <v>32</v>
      </c>
      <c r="T1429" s="31" t="n">
        <f aca="false">DAY(EOMONTH(C1429,0))</f>
        <v>31</v>
      </c>
    </row>
    <row r="1430" customFormat="false" ht="15" hidden="false" customHeight="false" outlineLevel="0" collapsed="false">
      <c r="A1430" s="26" t="s">
        <v>89</v>
      </c>
      <c r="B1430" s="26" t="s">
        <v>57</v>
      </c>
      <c r="C1430" s="27" t="n">
        <v>43617</v>
      </c>
      <c r="D1430" s="28" t="n">
        <v>3.6</v>
      </c>
      <c r="E1430" s="28" t="n">
        <v>3</v>
      </c>
      <c r="F1430" s="29" t="n">
        <f aca="false">IF(AND(ISNUMBER(E1430),D1430&gt;0),E1430/D1430,IF($B1430=$B1429,IF(F1429=0,1,F1429),1))</f>
        <v>0.833333333333333</v>
      </c>
      <c r="G1430" s="30" t="n">
        <f aca="false">IF(AND(ISNUMBER(E1430),D1430&gt;0),E1430,D1430*F1430)</f>
        <v>3</v>
      </c>
      <c r="H1430" s="28" t="n">
        <v>1583</v>
      </c>
      <c r="I1430" s="28" t="n">
        <v>2331</v>
      </c>
      <c r="J1430" s="29" t="n">
        <f aca="false">IF(AND(ISNUMBER(I1430),H1430&gt;0),I1430/H1430,IF($B1430=$B1429,IF(J1429=0,1,J1429),1))</f>
        <v>1.47252053063803</v>
      </c>
      <c r="K1430" s="30" t="n">
        <f aca="false">IF(AND(ISNUMBER(I1430),H1430&gt;0),I1430,H1430*J1430)</f>
        <v>2331</v>
      </c>
      <c r="L1430" s="28" t="n">
        <v>32.4</v>
      </c>
      <c r="M1430" s="28" t="n">
        <v>31</v>
      </c>
      <c r="N1430" s="29" t="n">
        <f aca="false">IF(AND(ISNUMBER(M1430),L1430&gt;0),M1430/L1430,IF($B1430=$B1429,IF(N1429=0,1,N1429),1))</f>
        <v>0.95679012345679</v>
      </c>
      <c r="O1430" s="30" t="n">
        <f aca="false">IF(AND(ISNUMBER(M1430),L1430&gt;0),M1430,L1430*N1430)</f>
        <v>31</v>
      </c>
      <c r="P1430" s="28" t="n">
        <v>36</v>
      </c>
      <c r="Q1430" s="28" t="n">
        <v>35</v>
      </c>
      <c r="R1430" s="29" t="n">
        <f aca="false">IF(AND(ISNUMBER(Q1430),P1430&gt;0),Q1430/P1430,IF($B1430=$B1429,IF(R1429=0,1,R1429),1))</f>
        <v>0.972222222222222</v>
      </c>
      <c r="S1430" s="30" t="n">
        <f aca="false">IF(AND(ISNUMBER(Q1430),P1430&gt;0),Q1430,P1430*R1430)</f>
        <v>35</v>
      </c>
      <c r="T1430" s="31" t="n">
        <f aca="false">DAY(EOMONTH(C1430,0))</f>
        <v>30</v>
      </c>
    </row>
    <row r="1431" customFormat="false" ht="15" hidden="false" customHeight="false" outlineLevel="0" collapsed="false">
      <c r="A1431" s="26" t="s">
        <v>89</v>
      </c>
      <c r="B1431" s="26" t="s">
        <v>57</v>
      </c>
      <c r="C1431" s="27" t="n">
        <v>43647</v>
      </c>
      <c r="D1431" s="28" t="n">
        <v>3.83</v>
      </c>
      <c r="E1431" s="28" t="n">
        <v>9</v>
      </c>
      <c r="F1431" s="29" t="n">
        <f aca="false">IF(AND(ISNUMBER(E1431),D1431&gt;0),E1431/D1431,IF($B1431=$B1430,IF(F1430=0,1,F1430),1))</f>
        <v>2.34986945169713</v>
      </c>
      <c r="G1431" s="30" t="n">
        <f aca="false">IF(AND(ISNUMBER(E1431),D1431&gt;0),E1431,D1431*F1431)</f>
        <v>9</v>
      </c>
      <c r="H1431" s="28" t="n">
        <v>1519</v>
      </c>
      <c r="I1431" s="28" t="n">
        <v>2489</v>
      </c>
      <c r="J1431" s="29" t="n">
        <f aca="false">IF(AND(ISNUMBER(I1431),H1431&gt;0),I1431/H1431,IF($B1431=$B1430,IF(J1430=0,1,J1430),1))</f>
        <v>1.6385780118499</v>
      </c>
      <c r="K1431" s="30" t="n">
        <f aca="false">IF(AND(ISNUMBER(I1431),H1431&gt;0),I1431,H1431*J1431)</f>
        <v>2489</v>
      </c>
      <c r="L1431" s="28" t="n">
        <v>44</v>
      </c>
      <c r="M1431" s="28" t="n">
        <v>83</v>
      </c>
      <c r="N1431" s="29" t="n">
        <f aca="false">IF(AND(ISNUMBER(M1431),L1431&gt;0),M1431/L1431,IF($B1431=$B1430,IF(N1430=0,1,N1430),1))</f>
        <v>1.88636363636364</v>
      </c>
      <c r="O1431" s="30" t="n">
        <f aca="false">IF(AND(ISNUMBER(M1431),L1431&gt;0),M1431,L1431*N1431)</f>
        <v>83</v>
      </c>
      <c r="P1431" s="28" t="n">
        <v>47.9</v>
      </c>
      <c r="Q1431" s="28" t="n">
        <v>92</v>
      </c>
      <c r="R1431" s="29" t="n">
        <f aca="false">IF(AND(ISNUMBER(Q1431),P1431&gt;0),Q1431/P1431,IF($B1431=$B1430,IF(R1430=0,1,R1430),1))</f>
        <v>1.92066805845511</v>
      </c>
      <c r="S1431" s="30" t="n">
        <f aca="false">IF(AND(ISNUMBER(Q1431),P1431&gt;0),Q1431,P1431*R1431)</f>
        <v>92</v>
      </c>
      <c r="T1431" s="31" t="n">
        <f aca="false">DAY(EOMONTH(C1431,0))</f>
        <v>31</v>
      </c>
    </row>
    <row r="1432" customFormat="false" ht="15" hidden="false" customHeight="false" outlineLevel="0" collapsed="false">
      <c r="A1432" s="26" t="s">
        <v>89</v>
      </c>
      <c r="B1432" s="26" t="s">
        <v>57</v>
      </c>
      <c r="C1432" s="27" t="n">
        <v>43678</v>
      </c>
      <c r="D1432" s="28" t="n">
        <v>5.08</v>
      </c>
      <c r="E1432" s="28" t="n">
        <v>4</v>
      </c>
      <c r="F1432" s="29" t="n">
        <f aca="false">IF(AND(ISNUMBER(E1432),D1432&gt;0),E1432/D1432,IF($B1432=$B1431,IF(F1431=0,1,F1431),1))</f>
        <v>0.78740157480315</v>
      </c>
      <c r="G1432" s="30" t="n">
        <f aca="false">IF(AND(ISNUMBER(E1432),D1432&gt;0),E1432,D1432*F1432)</f>
        <v>4</v>
      </c>
      <c r="H1432" s="28" t="n">
        <v>1797</v>
      </c>
      <c r="I1432" s="28" t="n">
        <v>2454</v>
      </c>
      <c r="J1432" s="29" t="n">
        <f aca="false">IF(AND(ISNUMBER(I1432),H1432&gt;0),I1432/H1432,IF($B1432=$B1431,IF(J1431=0,1,J1431),1))</f>
        <v>1.36560934891486</v>
      </c>
      <c r="K1432" s="30" t="n">
        <f aca="false">IF(AND(ISNUMBER(I1432),H1432&gt;0),I1432,H1432*J1432)</f>
        <v>2454</v>
      </c>
      <c r="L1432" s="28" t="n">
        <v>55.7</v>
      </c>
      <c r="M1432" s="28" t="n">
        <v>36</v>
      </c>
      <c r="N1432" s="29" t="n">
        <f aca="false">IF(AND(ISNUMBER(M1432),L1432&gt;0),M1432/L1432,IF($B1432=$B1431,IF(N1431=0,1,N1431),1))</f>
        <v>0.646319569120287</v>
      </c>
      <c r="O1432" s="30" t="n">
        <f aca="false">IF(AND(ISNUMBER(M1432),L1432&gt;0),M1432,L1432*N1432)</f>
        <v>36</v>
      </c>
      <c r="P1432" s="28" t="n">
        <v>60.7</v>
      </c>
      <c r="Q1432" s="28" t="n">
        <v>40</v>
      </c>
      <c r="R1432" s="29" t="n">
        <f aca="false">IF(AND(ISNUMBER(Q1432),P1432&gt;0),Q1432/P1432,IF($B1432=$B1431,IF(R1431=0,1,R1431),1))</f>
        <v>0.658978583196046</v>
      </c>
      <c r="S1432" s="30" t="n">
        <f aca="false">IF(AND(ISNUMBER(Q1432),P1432&gt;0),Q1432,P1432*R1432)</f>
        <v>40</v>
      </c>
      <c r="T1432" s="31" t="n">
        <f aca="false">DAY(EOMONTH(C1432,0))</f>
        <v>31</v>
      </c>
    </row>
    <row r="1433" customFormat="false" ht="15" hidden="false" customHeight="false" outlineLevel="0" collapsed="false">
      <c r="A1433" s="26" t="s">
        <v>89</v>
      </c>
      <c r="B1433" s="26" t="s">
        <v>57</v>
      </c>
      <c r="C1433" s="27" t="n">
        <v>43709</v>
      </c>
      <c r="D1433" s="28" t="n">
        <v>3.71</v>
      </c>
      <c r="E1433" s="28"/>
      <c r="F1433" s="29" t="n">
        <f aca="false">IF(AND(ISNUMBER(E1433),D1433&gt;0),E1433/D1433,IF($B1433=$B1432,IF(F1432=0,1,F1432),1))</f>
        <v>0.78740157480315</v>
      </c>
      <c r="G1433" s="30" t="n">
        <f aca="false">IF(AND(ISNUMBER(E1433),D1433&gt;0),E1433,D1433*F1433)</f>
        <v>2.92125984251968</v>
      </c>
      <c r="H1433" s="28" t="n">
        <v>1870</v>
      </c>
      <c r="I1433" s="28"/>
      <c r="J1433" s="29" t="n">
        <f aca="false">IF(AND(ISNUMBER(I1433),H1433&gt;0),I1433/H1433,IF($B1433=$B1432,IF(J1432=0,1,J1432),1))</f>
        <v>1.36560934891486</v>
      </c>
      <c r="K1433" s="30" t="n">
        <f aca="false">IF(AND(ISNUMBER(I1433),H1433&gt;0),I1433,H1433*J1433)</f>
        <v>2553.68948247078</v>
      </c>
      <c r="L1433" s="28" t="n">
        <v>45.7</v>
      </c>
      <c r="M1433" s="28"/>
      <c r="N1433" s="29" t="n">
        <f aca="false">IF(AND(ISNUMBER(M1433),L1433&gt;0),M1433/L1433,IF($B1433=$B1432,IF(N1432=0,1,N1432),1))</f>
        <v>0.646319569120287</v>
      </c>
      <c r="O1433" s="30" t="n">
        <f aca="false">IF(AND(ISNUMBER(M1433),L1433&gt;0),M1433,L1433*N1433)</f>
        <v>29.5368043087971</v>
      </c>
      <c r="P1433" s="28" t="n">
        <v>49.4</v>
      </c>
      <c r="Q1433" s="28"/>
      <c r="R1433" s="29" t="n">
        <f aca="false">IF(AND(ISNUMBER(Q1433),P1433&gt;0),Q1433/P1433,IF($B1433=$B1432,IF(R1432=0,1,R1432),1))</f>
        <v>0.658978583196046</v>
      </c>
      <c r="S1433" s="30" t="n">
        <f aca="false">IF(AND(ISNUMBER(Q1433),P1433&gt;0),Q1433,P1433*R1433)</f>
        <v>32.5535420098847</v>
      </c>
      <c r="T1433" s="31" t="n">
        <f aca="false">DAY(EOMONTH(C1433,0))</f>
        <v>30</v>
      </c>
    </row>
    <row r="1434" customFormat="false" ht="15" hidden="false" customHeight="false" outlineLevel="0" collapsed="false">
      <c r="A1434" s="26" t="s">
        <v>89</v>
      </c>
      <c r="B1434" s="26" t="s">
        <v>57</v>
      </c>
      <c r="C1434" s="27" t="n">
        <v>43739</v>
      </c>
      <c r="D1434" s="28" t="n">
        <v>3.67</v>
      </c>
      <c r="E1434" s="28" t="n">
        <v>3</v>
      </c>
      <c r="F1434" s="29" t="n">
        <f aca="false">IF(AND(ISNUMBER(E1434),D1434&gt;0),E1434/D1434,IF($B1434=$B1433,IF(F1433=0,1,F1433),1))</f>
        <v>0.817438692098093</v>
      </c>
      <c r="G1434" s="30" t="n">
        <f aca="false">IF(AND(ISNUMBER(E1434),D1434&gt;0),E1434,D1434*F1434)</f>
        <v>3</v>
      </c>
      <c r="H1434" s="28" t="n">
        <v>1655</v>
      </c>
      <c r="I1434" s="28" t="n">
        <v>2346</v>
      </c>
      <c r="J1434" s="29" t="n">
        <f aca="false">IF(AND(ISNUMBER(I1434),H1434&gt;0),I1434/H1434,IF($B1434=$B1433,IF(J1433=0,1,J1433),1))</f>
        <v>1.41752265861027</v>
      </c>
      <c r="K1434" s="30" t="n">
        <f aca="false">IF(AND(ISNUMBER(I1434),H1434&gt;0),I1434,H1434*J1434)</f>
        <v>2346</v>
      </c>
      <c r="L1434" s="28" t="n">
        <v>37.8</v>
      </c>
      <c r="M1434" s="28" t="n">
        <v>31</v>
      </c>
      <c r="N1434" s="29" t="n">
        <f aca="false">IF(AND(ISNUMBER(M1434),L1434&gt;0),M1434/L1434,IF($B1434=$B1433,IF(N1433=0,1,N1433),1))</f>
        <v>0.82010582010582</v>
      </c>
      <c r="O1434" s="30" t="n">
        <f aca="false">IF(AND(ISNUMBER(M1434),L1434&gt;0),M1434,L1434*N1434)</f>
        <v>31</v>
      </c>
      <c r="P1434" s="28" t="n">
        <v>41.5</v>
      </c>
      <c r="Q1434" s="28" t="n">
        <v>35</v>
      </c>
      <c r="R1434" s="29" t="n">
        <f aca="false">IF(AND(ISNUMBER(Q1434),P1434&gt;0),Q1434/P1434,IF($B1434=$B1433,IF(R1433=0,1,R1433),1))</f>
        <v>0.843373493975904</v>
      </c>
      <c r="S1434" s="30" t="n">
        <f aca="false">IF(AND(ISNUMBER(Q1434),P1434&gt;0),Q1434,P1434*R1434)</f>
        <v>35</v>
      </c>
      <c r="T1434" s="31" t="n">
        <f aca="false">DAY(EOMONTH(C1434,0))</f>
        <v>31</v>
      </c>
    </row>
    <row r="1435" customFormat="false" ht="15" hidden="false" customHeight="false" outlineLevel="0" collapsed="false">
      <c r="A1435" s="26" t="s">
        <v>89</v>
      </c>
      <c r="B1435" s="26" t="s">
        <v>57</v>
      </c>
      <c r="C1435" s="27" t="n">
        <v>43770</v>
      </c>
      <c r="D1435" s="28" t="n">
        <v>3.41</v>
      </c>
      <c r="E1435" s="28"/>
      <c r="F1435" s="29" t="n">
        <f aca="false">IF(AND(ISNUMBER(E1435),D1435&gt;0),E1435/D1435,IF($B1435=$B1434,IF(F1434=0,1,F1434),1))</f>
        <v>0.817438692098093</v>
      </c>
      <c r="G1435" s="30" t="n">
        <f aca="false">IF(AND(ISNUMBER(E1435),D1435&gt;0),E1435,D1435*F1435)</f>
        <v>2.7874659400545</v>
      </c>
      <c r="H1435" s="28" t="n">
        <v>1913</v>
      </c>
      <c r="I1435" s="28"/>
      <c r="J1435" s="29" t="n">
        <f aca="false">IF(AND(ISNUMBER(I1435),H1435&gt;0),I1435/H1435,IF($B1435=$B1434,IF(J1434=0,1,J1434),1))</f>
        <v>1.41752265861027</v>
      </c>
      <c r="K1435" s="30" t="n">
        <f aca="false">IF(AND(ISNUMBER(I1435),H1435&gt;0),I1435,H1435*J1435)</f>
        <v>2711.72084592145</v>
      </c>
      <c r="L1435" s="28" t="n">
        <v>35.4</v>
      </c>
      <c r="M1435" s="28"/>
      <c r="N1435" s="29" t="n">
        <f aca="false">IF(AND(ISNUMBER(M1435),L1435&gt;0),M1435/L1435,IF($B1435=$B1434,IF(N1434=0,1,N1434),1))</f>
        <v>0.82010582010582</v>
      </c>
      <c r="O1435" s="30" t="n">
        <f aca="false">IF(AND(ISNUMBER(M1435),L1435&gt;0),M1435,L1435*N1435)</f>
        <v>29.031746031746</v>
      </c>
      <c r="P1435" s="28" t="n">
        <v>38.8</v>
      </c>
      <c r="Q1435" s="28"/>
      <c r="R1435" s="29" t="n">
        <f aca="false">IF(AND(ISNUMBER(Q1435),P1435&gt;0),Q1435/P1435,IF($B1435=$B1434,IF(R1434=0,1,R1434),1))</f>
        <v>0.843373493975904</v>
      </c>
      <c r="S1435" s="30" t="n">
        <f aca="false">IF(AND(ISNUMBER(Q1435),P1435&gt;0),Q1435,P1435*R1435)</f>
        <v>32.7228915662651</v>
      </c>
      <c r="T1435" s="31" t="n">
        <f aca="false">DAY(EOMONTH(C1435,0))</f>
        <v>30</v>
      </c>
    </row>
    <row r="1436" customFormat="false" ht="15" hidden="false" customHeight="false" outlineLevel="0" collapsed="false">
      <c r="A1436" s="26" t="s">
        <v>89</v>
      </c>
      <c r="B1436" s="26" t="s">
        <v>57</v>
      </c>
      <c r="C1436" s="27" t="n">
        <v>43800</v>
      </c>
      <c r="D1436" s="28" t="n">
        <v>3.33</v>
      </c>
      <c r="E1436" s="28" t="n">
        <v>3</v>
      </c>
      <c r="F1436" s="29" t="n">
        <f aca="false">IF(AND(ISNUMBER(E1436),D1436&gt;0),E1436/D1436,IF($B1436=$B1435,IF(F1435=0,1,F1435),1))</f>
        <v>0.900900900900901</v>
      </c>
      <c r="G1436" s="30" t="n">
        <f aca="false">IF(AND(ISNUMBER(E1436),D1436&gt;0),E1436,D1436*F1436)</f>
        <v>3</v>
      </c>
      <c r="H1436" s="28" t="n">
        <v>1703</v>
      </c>
      <c r="I1436" s="28" t="n">
        <v>2262</v>
      </c>
      <c r="J1436" s="29" t="n">
        <f aca="false">IF(AND(ISNUMBER(I1436),H1436&gt;0),I1436/H1436,IF($B1436=$B1435,IF(J1435=0,1,J1435),1))</f>
        <v>1.32824427480916</v>
      </c>
      <c r="K1436" s="30" t="n">
        <f aca="false">IF(AND(ISNUMBER(I1436),H1436&gt;0),I1436,H1436*J1436)</f>
        <v>2262</v>
      </c>
      <c r="L1436" s="28" t="n">
        <v>34.3</v>
      </c>
      <c r="M1436" s="28" t="n">
        <v>26</v>
      </c>
      <c r="N1436" s="29" t="n">
        <f aca="false">IF(AND(ISNUMBER(M1436),L1436&gt;0),M1436/L1436,IF($B1436=$B1435,IF(N1435=0,1,N1435),1))</f>
        <v>0.75801749271137</v>
      </c>
      <c r="O1436" s="30" t="n">
        <f aca="false">IF(AND(ISNUMBER(M1436),L1436&gt;0),M1436,L1436*N1436)</f>
        <v>26</v>
      </c>
      <c r="P1436" s="28" t="n">
        <v>37.6</v>
      </c>
      <c r="Q1436" s="28" t="n">
        <v>29</v>
      </c>
      <c r="R1436" s="29" t="n">
        <f aca="false">IF(AND(ISNUMBER(Q1436),P1436&gt;0),Q1436/P1436,IF($B1436=$B1435,IF(R1435=0,1,R1435),1))</f>
        <v>0.771276595744681</v>
      </c>
      <c r="S1436" s="30" t="n">
        <f aca="false">IF(AND(ISNUMBER(Q1436),P1436&gt;0),Q1436,P1436*R1436)</f>
        <v>29</v>
      </c>
      <c r="T1436" s="31" t="n">
        <f aca="false">DAY(EOMONTH(C1436,0))</f>
        <v>31</v>
      </c>
    </row>
    <row r="1437" customFormat="false" ht="15" hidden="false" customHeight="false" outlineLevel="0" collapsed="false">
      <c r="A1437" s="26" t="s">
        <v>89</v>
      </c>
      <c r="B1437" s="26" t="s">
        <v>57</v>
      </c>
      <c r="C1437" s="27" t="n">
        <v>43831</v>
      </c>
      <c r="D1437" s="28" t="n">
        <v>2.94</v>
      </c>
      <c r="E1437" s="28"/>
      <c r="F1437" s="29" t="n">
        <f aca="false">IF(AND(ISNUMBER(E1437),D1437&gt;0),E1437/D1437,IF($B1437=$B1436,IF(F1436=0,1,F1436),1))</f>
        <v>0.900900900900901</v>
      </c>
      <c r="G1437" s="30" t="n">
        <f aca="false">IF(AND(ISNUMBER(E1437),D1437&gt;0),E1437,D1437*F1437)</f>
        <v>2.64864864864865</v>
      </c>
      <c r="H1437" s="28" t="n">
        <v>1790</v>
      </c>
      <c r="I1437" s="28"/>
      <c r="J1437" s="29" t="n">
        <f aca="false">IF(AND(ISNUMBER(I1437),H1437&gt;0),I1437/H1437,IF($B1437=$B1436,IF(J1436=0,1,J1436),1))</f>
        <v>1.32824427480916</v>
      </c>
      <c r="K1437" s="30" t="n">
        <f aca="false">IF(AND(ISNUMBER(I1437),H1437&gt;0),I1437,H1437*J1437)</f>
        <v>2377.5572519084</v>
      </c>
      <c r="L1437" s="28" t="n">
        <v>29.5</v>
      </c>
      <c r="M1437" s="28"/>
      <c r="N1437" s="29" t="n">
        <f aca="false">IF(AND(ISNUMBER(M1437),L1437&gt;0),M1437/L1437,IF($B1437=$B1436,IF(N1436=0,1,N1436),1))</f>
        <v>0.75801749271137</v>
      </c>
      <c r="O1437" s="30" t="n">
        <f aca="false">IF(AND(ISNUMBER(M1437),L1437&gt;0),M1437,L1437*N1437)</f>
        <v>22.3615160349854</v>
      </c>
      <c r="P1437" s="28" t="n">
        <v>32.4</v>
      </c>
      <c r="Q1437" s="28"/>
      <c r="R1437" s="29" t="n">
        <f aca="false">IF(AND(ISNUMBER(Q1437),P1437&gt;0),Q1437/P1437,IF($B1437=$B1436,IF(R1436=0,1,R1436),1))</f>
        <v>0.771276595744681</v>
      </c>
      <c r="S1437" s="30" t="n">
        <f aca="false">IF(AND(ISNUMBER(Q1437),P1437&gt;0),Q1437,P1437*R1437)</f>
        <v>24.9893617021277</v>
      </c>
      <c r="T1437" s="31" t="n">
        <f aca="false">DAY(EOMONTH(C1437,0))</f>
        <v>31</v>
      </c>
    </row>
    <row r="1438" customFormat="false" ht="15" hidden="false" customHeight="false" outlineLevel="0" collapsed="false">
      <c r="A1438" s="26" t="s">
        <v>89</v>
      </c>
      <c r="B1438" s="26" t="s">
        <v>57</v>
      </c>
      <c r="C1438" s="27" t="n">
        <v>43862</v>
      </c>
      <c r="D1438" s="28" t="n">
        <v>2.92</v>
      </c>
      <c r="E1438" s="28"/>
      <c r="F1438" s="29" t="n">
        <f aca="false">IF(AND(ISNUMBER(E1438),D1438&gt;0),E1438/D1438,IF($B1438=$B1437,IF(F1437=0,1,F1437),1))</f>
        <v>0.900900900900901</v>
      </c>
      <c r="G1438" s="30" t="n">
        <f aca="false">IF(AND(ISNUMBER(E1438),D1438&gt;0),E1438,D1438*F1438)</f>
        <v>2.63063063063063</v>
      </c>
      <c r="H1438" s="28" t="n">
        <v>1816</v>
      </c>
      <c r="I1438" s="28"/>
      <c r="J1438" s="29" t="n">
        <f aca="false">IF(AND(ISNUMBER(I1438),H1438&gt;0),I1438/H1438,IF($B1438=$B1437,IF(J1437=0,1,J1437),1))</f>
        <v>1.32824427480916</v>
      </c>
      <c r="K1438" s="30" t="n">
        <f aca="false">IF(AND(ISNUMBER(I1438),H1438&gt;0),I1438,H1438*J1438)</f>
        <v>2412.09160305344</v>
      </c>
      <c r="L1438" s="28" t="n">
        <v>29.5</v>
      </c>
      <c r="M1438" s="28"/>
      <c r="N1438" s="29" t="n">
        <f aca="false">IF(AND(ISNUMBER(M1438),L1438&gt;0),M1438/L1438,IF($B1438=$B1437,IF(N1437=0,1,N1437),1))</f>
        <v>0.75801749271137</v>
      </c>
      <c r="O1438" s="30" t="n">
        <f aca="false">IF(AND(ISNUMBER(M1438),L1438&gt;0),M1438,L1438*N1438)</f>
        <v>22.3615160349854</v>
      </c>
      <c r="P1438" s="28" t="n">
        <v>32.4</v>
      </c>
      <c r="Q1438" s="28"/>
      <c r="R1438" s="29" t="n">
        <f aca="false">IF(AND(ISNUMBER(Q1438),P1438&gt;0),Q1438/P1438,IF($B1438=$B1437,IF(R1437=0,1,R1437),1))</f>
        <v>0.771276595744681</v>
      </c>
      <c r="S1438" s="30" t="n">
        <f aca="false">IF(AND(ISNUMBER(Q1438),P1438&gt;0),Q1438,P1438*R1438)</f>
        <v>24.9893617021277</v>
      </c>
      <c r="T1438" s="31" t="n">
        <f aca="false">DAY(EOMONTH(C1438,0))</f>
        <v>29</v>
      </c>
    </row>
    <row r="1439" customFormat="false" ht="15" hidden="false" customHeight="false" outlineLevel="0" collapsed="false">
      <c r="A1439" s="26" t="s">
        <v>89</v>
      </c>
      <c r="B1439" s="26" t="s">
        <v>57</v>
      </c>
      <c r="C1439" s="27" t="n">
        <v>43891</v>
      </c>
      <c r="D1439" s="28" t="n">
        <v>2.92</v>
      </c>
      <c r="E1439" s="28"/>
      <c r="F1439" s="29" t="n">
        <f aca="false">IF(AND(ISNUMBER(E1439),D1439&gt;0),E1439/D1439,IF($B1439=$B1438,IF(F1438=0,1,F1438),1))</f>
        <v>0.900900900900901</v>
      </c>
      <c r="G1439" s="30" t="n">
        <f aca="false">IF(AND(ISNUMBER(E1439),D1439&gt;0),E1439,D1439*F1439)</f>
        <v>2.63063063063063</v>
      </c>
      <c r="H1439" s="28" t="n">
        <v>1616</v>
      </c>
      <c r="I1439" s="28"/>
      <c r="J1439" s="29" t="n">
        <f aca="false">IF(AND(ISNUMBER(I1439),H1439&gt;0),I1439/H1439,IF($B1439=$B1438,IF(J1438=0,1,J1438),1))</f>
        <v>1.32824427480916</v>
      </c>
      <c r="K1439" s="30" t="n">
        <f aca="false">IF(AND(ISNUMBER(I1439),H1439&gt;0),I1439,H1439*J1439)</f>
        <v>2146.4427480916</v>
      </c>
      <c r="L1439" s="28" t="n">
        <v>29.7</v>
      </c>
      <c r="M1439" s="28"/>
      <c r="N1439" s="29" t="n">
        <f aca="false">IF(AND(ISNUMBER(M1439),L1439&gt;0),M1439/L1439,IF($B1439=$B1438,IF(N1438=0,1,N1438),1))</f>
        <v>0.75801749271137</v>
      </c>
      <c r="O1439" s="30" t="n">
        <f aca="false">IF(AND(ISNUMBER(M1439),L1439&gt;0),M1439,L1439*N1439)</f>
        <v>22.5131195335277</v>
      </c>
      <c r="P1439" s="28" t="n">
        <v>32.7</v>
      </c>
      <c r="Q1439" s="28"/>
      <c r="R1439" s="29" t="n">
        <f aca="false">IF(AND(ISNUMBER(Q1439),P1439&gt;0),Q1439/P1439,IF($B1439=$B1438,IF(R1438=0,1,R1438),1))</f>
        <v>0.771276595744681</v>
      </c>
      <c r="S1439" s="30" t="n">
        <f aca="false">IF(AND(ISNUMBER(Q1439),P1439&gt;0),Q1439,P1439*R1439)</f>
        <v>25.2207446808511</v>
      </c>
      <c r="T1439" s="31" t="n">
        <f aca="false">DAY(EOMONTH(C1439,0))</f>
        <v>31</v>
      </c>
    </row>
    <row r="1440" customFormat="false" ht="15" hidden="false" customHeight="false" outlineLevel="0" collapsed="false">
      <c r="A1440" s="26" t="s">
        <v>89</v>
      </c>
      <c r="B1440" s="26" t="s">
        <v>57</v>
      </c>
      <c r="C1440" s="27" t="n">
        <v>43922</v>
      </c>
      <c r="D1440" s="28" t="n">
        <v>2.85</v>
      </c>
      <c r="E1440" s="28"/>
      <c r="F1440" s="29" t="n">
        <f aca="false">IF(AND(ISNUMBER(E1440),D1440&gt;0),E1440/D1440,IF($B1440=$B1439,IF(F1439=0,1,F1439),1))</f>
        <v>0.900900900900901</v>
      </c>
      <c r="G1440" s="30" t="n">
        <f aca="false">IF(AND(ISNUMBER(E1440),D1440&gt;0),E1440,D1440*F1440)</f>
        <v>2.56756756756757</v>
      </c>
      <c r="H1440" s="28" t="n">
        <v>1659</v>
      </c>
      <c r="I1440" s="28"/>
      <c r="J1440" s="29" t="n">
        <f aca="false">IF(AND(ISNUMBER(I1440),H1440&gt;0),I1440/H1440,IF($B1440=$B1439,IF(J1439=0,1,J1439),1))</f>
        <v>1.32824427480916</v>
      </c>
      <c r="K1440" s="30" t="n">
        <f aca="false">IF(AND(ISNUMBER(I1440),H1440&gt;0),I1440,H1440*J1440)</f>
        <v>2203.5572519084</v>
      </c>
      <c r="L1440" s="28" t="n">
        <v>28.2</v>
      </c>
      <c r="M1440" s="28"/>
      <c r="N1440" s="29" t="n">
        <f aca="false">IF(AND(ISNUMBER(M1440),L1440&gt;0),M1440/L1440,IF($B1440=$B1439,IF(N1439=0,1,N1439),1))</f>
        <v>0.75801749271137</v>
      </c>
      <c r="O1440" s="30" t="n">
        <f aca="false">IF(AND(ISNUMBER(M1440),L1440&gt;0),M1440,L1440*N1440)</f>
        <v>21.3760932944606</v>
      </c>
      <c r="P1440" s="28" t="n">
        <v>31</v>
      </c>
      <c r="Q1440" s="28"/>
      <c r="R1440" s="29" t="n">
        <f aca="false">IF(AND(ISNUMBER(Q1440),P1440&gt;0),Q1440/P1440,IF($B1440=$B1439,IF(R1439=0,1,R1439),1))</f>
        <v>0.771276595744681</v>
      </c>
      <c r="S1440" s="30" t="n">
        <f aca="false">IF(AND(ISNUMBER(Q1440),P1440&gt;0),Q1440,P1440*R1440)</f>
        <v>23.9095744680851</v>
      </c>
      <c r="T1440" s="31" t="n">
        <f aca="false">DAY(EOMONTH(C1440,0))</f>
        <v>30</v>
      </c>
    </row>
    <row r="1441" customFormat="false" ht="15" hidden="false" customHeight="false" outlineLevel="0" collapsed="false">
      <c r="A1441" s="26" t="s">
        <v>89</v>
      </c>
      <c r="B1441" s="26" t="s">
        <v>57</v>
      </c>
      <c r="C1441" s="27" t="n">
        <v>43952</v>
      </c>
      <c r="D1441" s="28" t="n">
        <v>2.75</v>
      </c>
      <c r="E1441" s="28"/>
      <c r="F1441" s="29" t="n">
        <f aca="false">IF(AND(ISNUMBER(E1441),D1441&gt;0),E1441/D1441,IF($B1441=$B1440,IF(F1440=0,1,F1440),1))</f>
        <v>0.900900900900901</v>
      </c>
      <c r="G1441" s="30" t="n">
        <f aca="false">IF(AND(ISNUMBER(E1441),D1441&gt;0),E1441,D1441*F1441)</f>
        <v>2.47747747747748</v>
      </c>
      <c r="H1441" s="28" t="n">
        <v>1791</v>
      </c>
      <c r="I1441" s="28"/>
      <c r="J1441" s="29" t="n">
        <f aca="false">IF(AND(ISNUMBER(I1441),H1441&gt;0),I1441/H1441,IF($B1441=$B1440,IF(J1440=0,1,J1440),1))</f>
        <v>1.32824427480916</v>
      </c>
      <c r="K1441" s="30" t="n">
        <f aca="false">IF(AND(ISNUMBER(I1441),H1441&gt;0),I1441,H1441*J1441)</f>
        <v>2378.88549618321</v>
      </c>
      <c r="L1441" s="28" t="n">
        <v>25.9</v>
      </c>
      <c r="M1441" s="28"/>
      <c r="N1441" s="29" t="n">
        <f aca="false">IF(AND(ISNUMBER(M1441),L1441&gt;0),M1441/L1441,IF($B1441=$B1440,IF(N1440=0,1,N1440),1))</f>
        <v>0.75801749271137</v>
      </c>
      <c r="O1441" s="30" t="n">
        <f aca="false">IF(AND(ISNUMBER(M1441),L1441&gt;0),M1441,L1441*N1441)</f>
        <v>19.6326530612245</v>
      </c>
      <c r="P1441" s="28" t="n">
        <v>28.7</v>
      </c>
      <c r="Q1441" s="28"/>
      <c r="R1441" s="29" t="n">
        <f aca="false">IF(AND(ISNUMBER(Q1441),P1441&gt;0),Q1441/P1441,IF($B1441=$B1440,IF(R1440=0,1,R1440),1))</f>
        <v>0.771276595744681</v>
      </c>
      <c r="S1441" s="30" t="n">
        <f aca="false">IF(AND(ISNUMBER(Q1441),P1441&gt;0),Q1441,P1441*R1441)</f>
        <v>22.1356382978723</v>
      </c>
      <c r="T1441" s="31" t="n">
        <f aca="false">DAY(EOMONTH(C1441,0))</f>
        <v>31</v>
      </c>
    </row>
    <row r="1442" customFormat="false" ht="15" hidden="false" customHeight="false" outlineLevel="0" collapsed="false">
      <c r="A1442" s="26" t="s">
        <v>89</v>
      </c>
      <c r="B1442" s="26" t="s">
        <v>57</v>
      </c>
      <c r="C1442" s="27" t="n">
        <v>43983</v>
      </c>
      <c r="D1442" s="28" t="n">
        <v>2.58</v>
      </c>
      <c r="E1442" s="28"/>
      <c r="F1442" s="29" t="n">
        <f aca="false">IF(AND(ISNUMBER(E1442),D1442&gt;0),E1442/D1442,IF($B1442=$B1441,IF(F1441=0,1,F1441),1))</f>
        <v>0.900900900900901</v>
      </c>
      <c r="G1442" s="30" t="n">
        <f aca="false">IF(AND(ISNUMBER(E1442),D1442&gt;0),E1442,D1442*F1442)</f>
        <v>2.32432432432432</v>
      </c>
      <c r="H1442" s="28" t="n">
        <v>1686</v>
      </c>
      <c r="I1442" s="28"/>
      <c r="J1442" s="29" t="n">
        <f aca="false">IF(AND(ISNUMBER(I1442),H1442&gt;0),I1442/H1442,IF($B1442=$B1441,IF(J1441=0,1,J1441),1))</f>
        <v>1.32824427480916</v>
      </c>
      <c r="K1442" s="30" t="n">
        <f aca="false">IF(AND(ISNUMBER(I1442),H1442&gt;0),I1442,H1442*J1442)</f>
        <v>2239.41984732824</v>
      </c>
      <c r="L1442" s="28" t="n">
        <v>25.4</v>
      </c>
      <c r="M1442" s="28"/>
      <c r="N1442" s="29" t="n">
        <f aca="false">IF(AND(ISNUMBER(M1442),L1442&gt;0),M1442/L1442,IF($B1442=$B1441,IF(N1441=0,1,N1441),1))</f>
        <v>0.75801749271137</v>
      </c>
      <c r="O1442" s="30" t="n">
        <f aca="false">IF(AND(ISNUMBER(M1442),L1442&gt;0),M1442,L1442*N1442)</f>
        <v>19.2536443148688</v>
      </c>
      <c r="P1442" s="28" t="n">
        <v>28</v>
      </c>
      <c r="Q1442" s="28"/>
      <c r="R1442" s="29" t="n">
        <f aca="false">IF(AND(ISNUMBER(Q1442),P1442&gt;0),Q1442/P1442,IF($B1442=$B1441,IF(R1441=0,1,R1441),1))</f>
        <v>0.771276595744681</v>
      </c>
      <c r="S1442" s="30" t="n">
        <f aca="false">IF(AND(ISNUMBER(Q1442),P1442&gt;0),Q1442,P1442*R1442)</f>
        <v>21.5957446808511</v>
      </c>
      <c r="T1442" s="31" t="n">
        <f aca="false">DAY(EOMONTH(C1442,0))</f>
        <v>30</v>
      </c>
    </row>
    <row r="1443" customFormat="false" ht="15" hidden="false" customHeight="false" outlineLevel="0" collapsed="false">
      <c r="A1443" s="26" t="s">
        <v>89</v>
      </c>
      <c r="B1443" s="26" t="s">
        <v>57</v>
      </c>
      <c r="C1443" s="27" t="n">
        <v>44013</v>
      </c>
      <c r="D1443" s="28" t="n">
        <v>2.66</v>
      </c>
      <c r="E1443" s="28" t="n">
        <v>3</v>
      </c>
      <c r="F1443" s="29" t="n">
        <f aca="false">IF(AND(ISNUMBER(E1443),D1443&gt;0),E1443/D1443,IF($B1443=$B1442,IF(F1442=0,1,F1442),1))</f>
        <v>1.12781954887218</v>
      </c>
      <c r="G1443" s="30" t="n">
        <f aca="false">IF(AND(ISNUMBER(E1443),D1443&gt;0),E1443,D1443*F1443)</f>
        <v>3</v>
      </c>
      <c r="H1443" s="28" t="n">
        <v>1489</v>
      </c>
      <c r="I1443" s="28" t="n">
        <v>2221</v>
      </c>
      <c r="J1443" s="29" t="n">
        <f aca="false">IF(AND(ISNUMBER(I1443),H1443&gt;0),I1443/H1443,IF($B1443=$B1442,IF(J1442=0,1,J1442),1))</f>
        <v>1.49160510409671</v>
      </c>
      <c r="K1443" s="30" t="n">
        <f aca="false">IF(AND(ISNUMBER(I1443),H1443&gt;0),I1443,H1443*J1443)</f>
        <v>2221</v>
      </c>
      <c r="L1443" s="28" t="n">
        <v>29.1</v>
      </c>
      <c r="M1443" s="28" t="n">
        <v>31</v>
      </c>
      <c r="N1443" s="29" t="n">
        <f aca="false">IF(AND(ISNUMBER(M1443),L1443&gt;0),M1443/L1443,IF($B1443=$B1442,IF(N1442=0,1,N1442),1))</f>
        <v>1.06529209621993</v>
      </c>
      <c r="O1443" s="30" t="n">
        <f aca="false">IF(AND(ISNUMBER(M1443),L1443&gt;0),M1443,L1443*N1443)</f>
        <v>31</v>
      </c>
      <c r="P1443" s="28" t="n">
        <v>31.7</v>
      </c>
      <c r="Q1443" s="28" t="n">
        <v>34</v>
      </c>
      <c r="R1443" s="29" t="n">
        <f aca="false">IF(AND(ISNUMBER(Q1443),P1443&gt;0),Q1443/P1443,IF($B1443=$B1442,IF(R1442=0,1,R1442),1))</f>
        <v>1.07255520504732</v>
      </c>
      <c r="S1443" s="30" t="n">
        <f aca="false">IF(AND(ISNUMBER(Q1443),P1443&gt;0),Q1443,P1443*R1443)</f>
        <v>34</v>
      </c>
      <c r="T1443" s="31" t="n">
        <f aca="false">DAY(EOMONTH(C1443,0))</f>
        <v>31</v>
      </c>
    </row>
    <row r="1444" customFormat="false" ht="15" hidden="false" customHeight="false" outlineLevel="0" collapsed="false">
      <c r="A1444" s="26" t="s">
        <v>89</v>
      </c>
      <c r="B1444" s="26" t="s">
        <v>57</v>
      </c>
      <c r="C1444" s="27" t="n">
        <v>44044</v>
      </c>
      <c r="D1444" s="28" t="n">
        <v>2.54</v>
      </c>
      <c r="E1444" s="28" t="n">
        <v>3</v>
      </c>
      <c r="F1444" s="29" t="n">
        <f aca="false">IF(AND(ISNUMBER(E1444),D1444&gt;0),E1444/D1444,IF($B1444=$B1443,IF(F1443=0,1,F1443),1))</f>
        <v>1.18110236220472</v>
      </c>
      <c r="G1444" s="30" t="n">
        <f aca="false">IF(AND(ISNUMBER(E1444),D1444&gt;0),E1444,D1444*F1444)</f>
        <v>3</v>
      </c>
      <c r="H1444" s="28" t="n">
        <v>1407</v>
      </c>
      <c r="I1444" s="28" t="n">
        <v>2158</v>
      </c>
      <c r="J1444" s="29" t="n">
        <f aca="false">IF(AND(ISNUMBER(I1444),H1444&gt;0),I1444/H1444,IF($B1444=$B1443,IF(J1443=0,1,J1443),1))</f>
        <v>1.53375977256574</v>
      </c>
      <c r="K1444" s="30" t="n">
        <f aca="false">IF(AND(ISNUMBER(I1444),H1444&gt;0),I1444,H1444*J1444)</f>
        <v>2158</v>
      </c>
      <c r="L1444" s="28" t="n">
        <v>35.2</v>
      </c>
      <c r="M1444" s="28" t="n">
        <v>29</v>
      </c>
      <c r="N1444" s="29" t="n">
        <f aca="false">IF(AND(ISNUMBER(M1444),L1444&gt;0),M1444/L1444,IF($B1444=$B1443,IF(N1443=0,1,N1443),1))</f>
        <v>0.823863636363636</v>
      </c>
      <c r="O1444" s="30" t="n">
        <f aca="false">IF(AND(ISNUMBER(M1444),L1444&gt;0),M1444,L1444*N1444)</f>
        <v>29</v>
      </c>
      <c r="P1444" s="28" t="n">
        <v>37.7</v>
      </c>
      <c r="Q1444" s="28" t="n">
        <v>32</v>
      </c>
      <c r="R1444" s="29" t="n">
        <f aca="false">IF(AND(ISNUMBER(Q1444),P1444&gt;0),Q1444/P1444,IF($B1444=$B1443,IF(R1443=0,1,R1443),1))</f>
        <v>0.848806366047745</v>
      </c>
      <c r="S1444" s="30" t="n">
        <f aca="false">IF(AND(ISNUMBER(Q1444),P1444&gt;0),Q1444,P1444*R1444)</f>
        <v>32</v>
      </c>
      <c r="T1444" s="31" t="n">
        <f aca="false">DAY(EOMONTH(C1444,0))</f>
        <v>31</v>
      </c>
    </row>
    <row r="1445" customFormat="false" ht="15" hidden="false" customHeight="false" outlineLevel="0" collapsed="false">
      <c r="A1445" s="26" t="s">
        <v>89</v>
      </c>
      <c r="B1445" s="26" t="s">
        <v>57</v>
      </c>
      <c r="C1445" s="27" t="n">
        <v>44075</v>
      </c>
      <c r="D1445" s="28" t="n">
        <v>2.28</v>
      </c>
      <c r="E1445" s="28" t="n">
        <v>2</v>
      </c>
      <c r="F1445" s="29" t="n">
        <f aca="false">IF(AND(ISNUMBER(E1445),D1445&gt;0),E1445/D1445,IF($B1445=$B1444,IF(F1444=0,1,F1444),1))</f>
        <v>0.87719298245614</v>
      </c>
      <c r="G1445" s="30" t="n">
        <f aca="false">IF(AND(ISNUMBER(E1445),D1445&gt;0),E1445,D1445*F1445)</f>
        <v>2</v>
      </c>
      <c r="H1445" s="28" t="n">
        <v>1482</v>
      </c>
      <c r="I1445" s="28" t="n">
        <v>2168</v>
      </c>
      <c r="J1445" s="29" t="n">
        <f aca="false">IF(AND(ISNUMBER(I1445),H1445&gt;0),I1445/H1445,IF($B1445=$B1444,IF(J1444=0,1,J1444),1))</f>
        <v>1.46288798920378</v>
      </c>
      <c r="K1445" s="30" t="n">
        <f aca="false">IF(AND(ISNUMBER(I1445),H1445&gt;0),I1445,H1445*J1445)</f>
        <v>2168</v>
      </c>
      <c r="L1445" s="28" t="n">
        <v>29.2</v>
      </c>
      <c r="M1445" s="28" t="n">
        <v>28</v>
      </c>
      <c r="N1445" s="29" t="n">
        <f aca="false">IF(AND(ISNUMBER(M1445),L1445&gt;0),M1445/L1445,IF($B1445=$B1444,IF(N1444=0,1,N1444),1))</f>
        <v>0.958904109589041</v>
      </c>
      <c r="O1445" s="30" t="n">
        <f aca="false">IF(AND(ISNUMBER(M1445),L1445&gt;0),M1445,L1445*N1445)</f>
        <v>28</v>
      </c>
      <c r="P1445" s="28" t="n">
        <v>31.5</v>
      </c>
      <c r="Q1445" s="28" t="n">
        <v>30</v>
      </c>
      <c r="R1445" s="29" t="n">
        <f aca="false">IF(AND(ISNUMBER(Q1445),P1445&gt;0),Q1445/P1445,IF($B1445=$B1444,IF(R1444=0,1,R1444),1))</f>
        <v>0.952380952380952</v>
      </c>
      <c r="S1445" s="30" t="n">
        <f aca="false">IF(AND(ISNUMBER(Q1445),P1445&gt;0),Q1445,P1445*R1445)</f>
        <v>30</v>
      </c>
      <c r="T1445" s="31" t="n">
        <f aca="false">DAY(EOMONTH(C1445,0))</f>
        <v>30</v>
      </c>
    </row>
    <row r="1446" customFormat="false" ht="15" hidden="false" customHeight="false" outlineLevel="0" collapsed="false">
      <c r="A1446" s="26" t="s">
        <v>89</v>
      </c>
      <c r="B1446" s="26" t="s">
        <v>57</v>
      </c>
      <c r="C1446" s="27" t="n">
        <v>44105</v>
      </c>
      <c r="D1446" s="28" t="n">
        <v>2.03</v>
      </c>
      <c r="E1446" s="28"/>
      <c r="F1446" s="29" t="n">
        <f aca="false">IF(AND(ISNUMBER(E1446),D1446&gt;0),E1446/D1446,IF($B1446=$B1445,IF(F1445=0,1,F1445),1))</f>
        <v>0.87719298245614</v>
      </c>
      <c r="G1446" s="30" t="n">
        <f aca="false">IF(AND(ISNUMBER(E1446),D1446&gt;0),E1446,D1446*F1446)</f>
        <v>1.78070175438597</v>
      </c>
      <c r="H1446" s="28" t="n">
        <v>1319</v>
      </c>
      <c r="I1446" s="28"/>
      <c r="J1446" s="29" t="n">
        <f aca="false">IF(AND(ISNUMBER(I1446),H1446&gt;0),I1446/H1446,IF($B1446=$B1445,IF(J1445=0,1,J1445),1))</f>
        <v>1.46288798920378</v>
      </c>
      <c r="K1446" s="30" t="n">
        <f aca="false">IF(AND(ISNUMBER(I1446),H1446&gt;0),I1446,H1446*J1446)</f>
        <v>1929.54925775978</v>
      </c>
      <c r="L1446" s="28" t="n">
        <v>27.6</v>
      </c>
      <c r="M1446" s="28"/>
      <c r="N1446" s="29" t="n">
        <f aca="false">IF(AND(ISNUMBER(M1446),L1446&gt;0),M1446/L1446,IF($B1446=$B1445,IF(N1445=0,1,N1445),1))</f>
        <v>0.958904109589041</v>
      </c>
      <c r="O1446" s="30" t="n">
        <f aca="false">IF(AND(ISNUMBER(M1446),L1446&gt;0),M1446,L1446*N1446)</f>
        <v>26.4657534246575</v>
      </c>
      <c r="P1446" s="28" t="n">
        <v>29.7</v>
      </c>
      <c r="Q1446" s="28"/>
      <c r="R1446" s="29" t="n">
        <f aca="false">IF(AND(ISNUMBER(Q1446),P1446&gt;0),Q1446/P1446,IF($B1446=$B1445,IF(R1445=0,1,R1445),1))</f>
        <v>0.952380952380952</v>
      </c>
      <c r="S1446" s="30" t="n">
        <f aca="false">IF(AND(ISNUMBER(Q1446),P1446&gt;0),Q1446,P1446*R1446)</f>
        <v>28.2857142857143</v>
      </c>
      <c r="T1446" s="31" t="n">
        <f aca="false">DAY(EOMONTH(C1446,0))</f>
        <v>31</v>
      </c>
    </row>
    <row r="1447" customFormat="false" ht="15" hidden="false" customHeight="false" outlineLevel="0" collapsed="false">
      <c r="A1447" s="26" t="s">
        <v>89</v>
      </c>
      <c r="B1447" s="26" t="s">
        <v>57</v>
      </c>
      <c r="C1447" s="27" t="n">
        <v>44136</v>
      </c>
      <c r="D1447" s="28" t="n">
        <v>2.3</v>
      </c>
      <c r="E1447" s="28"/>
      <c r="F1447" s="29" t="n">
        <f aca="false">IF(AND(ISNUMBER(E1447),D1447&gt;0),E1447/D1447,IF($B1447=$B1446,IF(F1446=0,1,F1446),1))</f>
        <v>0.87719298245614</v>
      </c>
      <c r="G1447" s="30" t="n">
        <f aca="false">IF(AND(ISNUMBER(E1447),D1447&gt;0),E1447,D1447*F1447)</f>
        <v>2.01754385964912</v>
      </c>
      <c r="H1447" s="28" t="n">
        <v>1526</v>
      </c>
      <c r="I1447" s="28"/>
      <c r="J1447" s="29" t="n">
        <f aca="false">IF(AND(ISNUMBER(I1447),H1447&gt;0),I1447/H1447,IF($B1447=$B1446,IF(J1446=0,1,J1446),1))</f>
        <v>1.46288798920378</v>
      </c>
      <c r="K1447" s="30" t="n">
        <f aca="false">IF(AND(ISNUMBER(I1447),H1447&gt;0),I1447,H1447*J1447)</f>
        <v>2232.36707152497</v>
      </c>
      <c r="L1447" s="28" t="n">
        <v>29.9</v>
      </c>
      <c r="M1447" s="28"/>
      <c r="N1447" s="29" t="n">
        <f aca="false">IF(AND(ISNUMBER(M1447),L1447&gt;0),M1447/L1447,IF($B1447=$B1446,IF(N1446=0,1,N1446),1))</f>
        <v>0.958904109589041</v>
      </c>
      <c r="O1447" s="30" t="n">
        <f aca="false">IF(AND(ISNUMBER(M1447),L1447&gt;0),M1447,L1447*N1447)</f>
        <v>28.6712328767123</v>
      </c>
      <c r="P1447" s="28" t="n">
        <v>32.2</v>
      </c>
      <c r="Q1447" s="28"/>
      <c r="R1447" s="29" t="n">
        <f aca="false">IF(AND(ISNUMBER(Q1447),P1447&gt;0),Q1447/P1447,IF($B1447=$B1446,IF(R1446=0,1,R1446),1))</f>
        <v>0.952380952380952</v>
      </c>
      <c r="S1447" s="30" t="n">
        <f aca="false">IF(AND(ISNUMBER(Q1447),P1447&gt;0),Q1447,P1447*R1447)</f>
        <v>30.6666666666667</v>
      </c>
      <c r="T1447" s="31" t="n">
        <f aca="false">DAY(EOMONTH(C1447,0))</f>
        <v>30</v>
      </c>
    </row>
    <row r="1448" customFormat="false" ht="15" hidden="false" customHeight="false" outlineLevel="0" collapsed="false">
      <c r="A1448" s="26" t="s">
        <v>89</v>
      </c>
      <c r="B1448" s="26" t="s">
        <v>57</v>
      </c>
      <c r="C1448" s="27" t="n">
        <v>44166</v>
      </c>
      <c r="D1448" s="28" t="n">
        <v>2.32</v>
      </c>
      <c r="E1448" s="28"/>
      <c r="F1448" s="29" t="n">
        <f aca="false">IF(AND(ISNUMBER(E1448),D1448&gt;0),E1448/D1448,IF($B1448=$B1447,IF(F1447=0,1,F1447),1))</f>
        <v>0.87719298245614</v>
      </c>
      <c r="G1448" s="30" t="n">
        <f aca="false">IF(AND(ISNUMBER(E1448),D1448&gt;0),E1448,D1448*F1448)</f>
        <v>2.03508771929825</v>
      </c>
      <c r="H1448" s="28" t="n">
        <v>1636</v>
      </c>
      <c r="I1448" s="28"/>
      <c r="J1448" s="29" t="n">
        <f aca="false">IF(AND(ISNUMBER(I1448),H1448&gt;0),I1448/H1448,IF($B1448=$B1447,IF(J1447=0,1,J1447),1))</f>
        <v>1.46288798920378</v>
      </c>
      <c r="K1448" s="30" t="n">
        <f aca="false">IF(AND(ISNUMBER(I1448),H1448&gt;0),I1448,H1448*J1448)</f>
        <v>2393.28475033738</v>
      </c>
      <c r="L1448" s="28" t="n">
        <v>28.2</v>
      </c>
      <c r="M1448" s="28"/>
      <c r="N1448" s="29" t="n">
        <f aca="false">IF(AND(ISNUMBER(M1448),L1448&gt;0),M1448/L1448,IF($B1448=$B1447,IF(N1447=0,1,N1447),1))</f>
        <v>0.958904109589041</v>
      </c>
      <c r="O1448" s="30" t="n">
        <f aca="false">IF(AND(ISNUMBER(M1448),L1448&gt;0),M1448,L1448*N1448)</f>
        <v>27.041095890411</v>
      </c>
      <c r="P1448" s="28" t="n">
        <v>30.5</v>
      </c>
      <c r="Q1448" s="28"/>
      <c r="R1448" s="29" t="n">
        <f aca="false">IF(AND(ISNUMBER(Q1448),P1448&gt;0),Q1448/P1448,IF($B1448=$B1447,IF(R1447=0,1,R1447),1))</f>
        <v>0.952380952380952</v>
      </c>
      <c r="S1448" s="30" t="n">
        <f aca="false">IF(AND(ISNUMBER(Q1448),P1448&gt;0),Q1448,P1448*R1448)</f>
        <v>29.047619047619</v>
      </c>
      <c r="T1448" s="31" t="n">
        <f aca="false">DAY(EOMONTH(C1448,0))</f>
        <v>31</v>
      </c>
    </row>
    <row r="1449" customFormat="false" ht="15" hidden="false" customHeight="false" outlineLevel="0" collapsed="false">
      <c r="A1449" s="26" t="s">
        <v>89</v>
      </c>
      <c r="B1449" s="26" t="s">
        <v>57</v>
      </c>
      <c r="C1449" s="27" t="n">
        <v>44197</v>
      </c>
      <c r="D1449" s="28" t="n">
        <v>2.26</v>
      </c>
      <c r="E1449" s="28"/>
      <c r="F1449" s="29" t="n">
        <f aca="false">IF(AND(ISNUMBER(E1449),D1449&gt;0),E1449/D1449,IF($B1449=$B1448,IF(F1448=0,1,F1448),1))</f>
        <v>0.87719298245614</v>
      </c>
      <c r="G1449" s="30" t="n">
        <f aca="false">IF(AND(ISNUMBER(E1449),D1449&gt;0),E1449,D1449*F1449)</f>
        <v>1.98245614035088</v>
      </c>
      <c r="H1449" s="28" t="n">
        <v>1315</v>
      </c>
      <c r="I1449" s="28"/>
      <c r="J1449" s="29" t="n">
        <f aca="false">IF(AND(ISNUMBER(I1449),H1449&gt;0),I1449/H1449,IF($B1449=$B1448,IF(J1448=0,1,J1448),1))</f>
        <v>1.46288798920378</v>
      </c>
      <c r="K1449" s="30" t="n">
        <f aca="false">IF(AND(ISNUMBER(I1449),H1449&gt;0),I1449,H1449*J1449)</f>
        <v>1923.69770580297</v>
      </c>
      <c r="L1449" s="28" t="n">
        <v>26.1</v>
      </c>
      <c r="M1449" s="28"/>
      <c r="N1449" s="29" t="n">
        <f aca="false">IF(AND(ISNUMBER(M1449),L1449&gt;0),M1449/L1449,IF($B1449=$B1448,IF(N1448=0,1,N1448),1))</f>
        <v>0.958904109589041</v>
      </c>
      <c r="O1449" s="30" t="n">
        <f aca="false">IF(AND(ISNUMBER(M1449),L1449&gt;0),M1449,L1449*N1449)</f>
        <v>25.027397260274</v>
      </c>
      <c r="P1449" s="28" t="n">
        <v>28.3</v>
      </c>
      <c r="Q1449" s="28"/>
      <c r="R1449" s="29" t="n">
        <f aca="false">IF(AND(ISNUMBER(Q1449),P1449&gt;0),Q1449/P1449,IF($B1449=$B1448,IF(R1448=0,1,R1448),1))</f>
        <v>0.952380952380952</v>
      </c>
      <c r="S1449" s="30" t="n">
        <f aca="false">IF(AND(ISNUMBER(Q1449),P1449&gt;0),Q1449,P1449*R1449)</f>
        <v>26.952380952381</v>
      </c>
      <c r="T1449" s="31" t="n">
        <f aca="false">DAY(EOMONTH(C1449,0))</f>
        <v>31</v>
      </c>
    </row>
    <row r="1450" customFormat="false" ht="15" hidden="false" customHeight="false" outlineLevel="0" collapsed="false">
      <c r="A1450" s="26" t="s">
        <v>89</v>
      </c>
      <c r="B1450" s="26" t="s">
        <v>57</v>
      </c>
      <c r="C1450" s="27" t="n">
        <v>44228</v>
      </c>
      <c r="D1450" s="28" t="n">
        <v>2.26</v>
      </c>
      <c r="E1450" s="28"/>
      <c r="F1450" s="29" t="n">
        <f aca="false">IF(AND(ISNUMBER(E1450),D1450&gt;0),E1450/D1450,IF($B1450=$B1449,IF(F1449=0,1,F1449),1))</f>
        <v>0.87719298245614</v>
      </c>
      <c r="G1450" s="30" t="n">
        <f aca="false">IF(AND(ISNUMBER(E1450),D1450&gt;0),E1450,D1450*F1450)</f>
        <v>1.98245614035088</v>
      </c>
      <c r="H1450" s="28" t="n">
        <v>1500</v>
      </c>
      <c r="I1450" s="28"/>
      <c r="J1450" s="29" t="n">
        <f aca="false">IF(AND(ISNUMBER(I1450),H1450&gt;0),I1450/H1450,IF($B1450=$B1449,IF(J1449=0,1,J1449),1))</f>
        <v>1.46288798920378</v>
      </c>
      <c r="K1450" s="30" t="n">
        <f aca="false">IF(AND(ISNUMBER(I1450),H1450&gt;0),I1450,H1450*J1450)</f>
        <v>2194.33198380567</v>
      </c>
      <c r="L1450" s="28" t="n">
        <v>24.9</v>
      </c>
      <c r="M1450" s="28"/>
      <c r="N1450" s="29" t="n">
        <f aca="false">IF(AND(ISNUMBER(M1450),L1450&gt;0),M1450/L1450,IF($B1450=$B1449,IF(N1449=0,1,N1449),1))</f>
        <v>0.958904109589041</v>
      </c>
      <c r="O1450" s="30" t="n">
        <f aca="false">IF(AND(ISNUMBER(M1450),L1450&gt;0),M1450,L1450*N1450)</f>
        <v>23.8767123287671</v>
      </c>
      <c r="P1450" s="28" t="n">
        <v>27.2</v>
      </c>
      <c r="Q1450" s="28"/>
      <c r="R1450" s="29" t="n">
        <f aca="false">IF(AND(ISNUMBER(Q1450),P1450&gt;0),Q1450/P1450,IF($B1450=$B1449,IF(R1449=0,1,R1449),1))</f>
        <v>0.952380952380952</v>
      </c>
      <c r="S1450" s="30" t="n">
        <f aca="false">IF(AND(ISNUMBER(Q1450),P1450&gt;0),Q1450,P1450*R1450)</f>
        <v>25.9047619047619</v>
      </c>
      <c r="T1450" s="31" t="n">
        <f aca="false">DAY(EOMONTH(C1450,0))</f>
        <v>28</v>
      </c>
    </row>
    <row r="1451" customFormat="false" ht="15" hidden="false" customHeight="false" outlineLevel="0" collapsed="false">
      <c r="A1451" s="26" t="s">
        <v>89</v>
      </c>
      <c r="B1451" s="26" t="s">
        <v>57</v>
      </c>
      <c r="C1451" s="27" t="n">
        <v>44256</v>
      </c>
      <c r="D1451" s="28" t="n">
        <v>2.31</v>
      </c>
      <c r="E1451" s="28"/>
      <c r="F1451" s="29" t="n">
        <f aca="false">IF(AND(ISNUMBER(E1451),D1451&gt;0),E1451/D1451,IF($B1451=$B1450,IF(F1450=0,1,F1450),1))</f>
        <v>0.87719298245614</v>
      </c>
      <c r="G1451" s="30" t="n">
        <f aca="false">IF(AND(ISNUMBER(E1451),D1451&gt;0),E1451,D1451*F1451)</f>
        <v>2.02631578947368</v>
      </c>
      <c r="H1451" s="28" t="n">
        <v>1630</v>
      </c>
      <c r="I1451" s="28"/>
      <c r="J1451" s="29" t="n">
        <f aca="false">IF(AND(ISNUMBER(I1451),H1451&gt;0),I1451/H1451,IF($B1451=$B1450,IF(J1450=0,1,J1450),1))</f>
        <v>1.46288798920378</v>
      </c>
      <c r="K1451" s="30" t="n">
        <f aca="false">IF(AND(ISNUMBER(I1451),H1451&gt;0),I1451,H1451*J1451)</f>
        <v>2384.50742240216</v>
      </c>
      <c r="L1451" s="28" t="n">
        <v>23.4</v>
      </c>
      <c r="M1451" s="28"/>
      <c r="N1451" s="29" t="n">
        <f aca="false">IF(AND(ISNUMBER(M1451),L1451&gt;0),M1451/L1451,IF($B1451=$B1450,IF(N1450=0,1,N1450),1))</f>
        <v>0.958904109589041</v>
      </c>
      <c r="O1451" s="30" t="n">
        <f aca="false">IF(AND(ISNUMBER(M1451),L1451&gt;0),M1451,L1451*N1451)</f>
        <v>22.4383561643836</v>
      </c>
      <c r="P1451" s="28" t="n">
        <v>25.7</v>
      </c>
      <c r="Q1451" s="28"/>
      <c r="R1451" s="29" t="n">
        <f aca="false">IF(AND(ISNUMBER(Q1451),P1451&gt;0),Q1451/P1451,IF($B1451=$B1450,IF(R1450=0,1,R1450),1))</f>
        <v>0.952380952380952</v>
      </c>
      <c r="S1451" s="30" t="n">
        <f aca="false">IF(AND(ISNUMBER(Q1451),P1451&gt;0),Q1451,P1451*R1451)</f>
        <v>24.4761904761905</v>
      </c>
      <c r="T1451" s="31" t="n">
        <f aca="false">DAY(EOMONTH(C1451,0))</f>
        <v>31</v>
      </c>
    </row>
    <row r="1452" customFormat="false" ht="15" hidden="false" customHeight="false" outlineLevel="0" collapsed="false">
      <c r="A1452" s="26" t="s">
        <v>89</v>
      </c>
      <c r="B1452" s="26" t="s">
        <v>57</v>
      </c>
      <c r="C1452" s="27" t="n">
        <v>44287</v>
      </c>
      <c r="D1452" s="28" t="n">
        <v>2.07</v>
      </c>
      <c r="E1452" s="28"/>
      <c r="F1452" s="29" t="n">
        <f aca="false">IF(AND(ISNUMBER(E1452),D1452&gt;0),E1452/D1452,IF($B1452=$B1451,IF(F1451=0,1,F1451),1))</f>
        <v>0.87719298245614</v>
      </c>
      <c r="G1452" s="30" t="n">
        <f aca="false">IF(AND(ISNUMBER(E1452),D1452&gt;0),E1452,D1452*F1452)</f>
        <v>1.81578947368421</v>
      </c>
      <c r="H1452" s="28" t="n">
        <v>1606</v>
      </c>
      <c r="I1452" s="28"/>
      <c r="J1452" s="29" t="n">
        <f aca="false">IF(AND(ISNUMBER(I1452),H1452&gt;0),I1452/H1452,IF($B1452=$B1451,IF(J1451=0,1,J1451),1))</f>
        <v>1.46288798920378</v>
      </c>
      <c r="K1452" s="30" t="n">
        <f aca="false">IF(AND(ISNUMBER(I1452),H1452&gt;0),I1452,H1452*J1452)</f>
        <v>2349.39811066127</v>
      </c>
      <c r="L1452" s="28" t="n">
        <v>18.1</v>
      </c>
      <c r="M1452" s="28"/>
      <c r="N1452" s="29" t="n">
        <f aca="false">IF(AND(ISNUMBER(M1452),L1452&gt;0),M1452/L1452,IF($B1452=$B1451,IF(N1451=0,1,N1451),1))</f>
        <v>0.958904109589041</v>
      </c>
      <c r="O1452" s="30" t="n">
        <f aca="false">IF(AND(ISNUMBER(M1452),L1452&gt;0),M1452,L1452*N1452)</f>
        <v>17.3561643835616</v>
      </c>
      <c r="P1452" s="28" t="n">
        <v>20.2</v>
      </c>
      <c r="Q1452" s="28"/>
      <c r="R1452" s="29" t="n">
        <f aca="false">IF(AND(ISNUMBER(Q1452),P1452&gt;0),Q1452/P1452,IF($B1452=$B1451,IF(R1451=0,1,R1451),1))</f>
        <v>0.952380952380952</v>
      </c>
      <c r="S1452" s="30" t="n">
        <f aca="false">IF(AND(ISNUMBER(Q1452),P1452&gt;0),Q1452,P1452*R1452)</f>
        <v>19.2380952380952</v>
      </c>
      <c r="T1452" s="31" t="n">
        <f aca="false">DAY(EOMONTH(C1452,0))</f>
        <v>30</v>
      </c>
    </row>
    <row r="1453" customFormat="false" ht="15" hidden="false" customHeight="false" outlineLevel="0" collapsed="false">
      <c r="A1453" s="26" t="s">
        <v>89</v>
      </c>
      <c r="B1453" s="26" t="s">
        <v>57</v>
      </c>
      <c r="C1453" s="27" t="n">
        <v>44317</v>
      </c>
      <c r="D1453" s="28" t="n">
        <v>2.05</v>
      </c>
      <c r="E1453" s="28" t="n">
        <v>2</v>
      </c>
      <c r="F1453" s="29" t="n">
        <f aca="false">IF(AND(ISNUMBER(E1453),D1453&gt;0),E1453/D1453,IF($B1453=$B1452,IF(F1452=0,1,F1452),1))</f>
        <v>0.975609756097561</v>
      </c>
      <c r="G1453" s="30" t="n">
        <f aca="false">IF(AND(ISNUMBER(E1453),D1453&gt;0),E1453,D1453*F1453)</f>
        <v>2</v>
      </c>
      <c r="H1453" s="28" t="n">
        <v>584</v>
      </c>
      <c r="I1453" s="28" t="n">
        <v>0</v>
      </c>
      <c r="J1453" s="29" t="n">
        <f aca="false">IF(AND(ISNUMBER(I1453),H1453&gt;0),I1453/H1453,IF($B1453=$B1452,IF(J1452=0,1,J1452),1))</f>
        <v>0</v>
      </c>
      <c r="K1453" s="30" t="n">
        <f aca="false">IF(AND(ISNUMBER(I1453),H1453&gt;0),I1453,H1453*J1453)</f>
        <v>0</v>
      </c>
      <c r="L1453" s="28" t="n">
        <v>17.7</v>
      </c>
      <c r="M1453" s="28" t="n">
        <v>21</v>
      </c>
      <c r="N1453" s="29" t="n">
        <f aca="false">IF(AND(ISNUMBER(M1453),L1453&gt;0),M1453/L1453,IF($B1453=$B1452,IF(N1452=0,1,N1452),1))</f>
        <v>1.1864406779661</v>
      </c>
      <c r="O1453" s="30" t="n">
        <f aca="false">IF(AND(ISNUMBER(M1453),L1453&gt;0),M1453,L1453*N1453)</f>
        <v>21</v>
      </c>
      <c r="P1453" s="28" t="n">
        <v>19.7</v>
      </c>
      <c r="Q1453" s="28" t="n">
        <v>23</v>
      </c>
      <c r="R1453" s="29" t="n">
        <f aca="false">IF(AND(ISNUMBER(Q1453),P1453&gt;0),Q1453/P1453,IF($B1453=$B1452,IF(R1452=0,1,R1452),1))</f>
        <v>1.16751269035533</v>
      </c>
      <c r="S1453" s="30" t="n">
        <f aca="false">IF(AND(ISNUMBER(Q1453),P1453&gt;0),Q1453,P1453*R1453)</f>
        <v>23</v>
      </c>
      <c r="T1453" s="31" t="n">
        <f aca="false">DAY(EOMONTH(C1453,0))</f>
        <v>31</v>
      </c>
    </row>
    <row r="1454" customFormat="false" ht="15" hidden="false" customHeight="false" outlineLevel="0" collapsed="false">
      <c r="A1454" s="26" t="s">
        <v>89</v>
      </c>
      <c r="B1454" s="26" t="s">
        <v>57</v>
      </c>
      <c r="C1454" s="27" t="n">
        <v>44348</v>
      </c>
      <c r="D1454" s="28" t="n">
        <v>1.62</v>
      </c>
      <c r="E1454" s="28"/>
      <c r="F1454" s="29" t="n">
        <f aca="false">IF(AND(ISNUMBER(E1454),D1454&gt;0),E1454/D1454,IF($B1454=$B1453,IF(F1453=0,1,F1453),1))</f>
        <v>0.975609756097561</v>
      </c>
      <c r="G1454" s="30" t="n">
        <f aca="false">IF(AND(ISNUMBER(E1454),D1454&gt;0),E1454,D1454*F1454)</f>
        <v>1.58048780487805</v>
      </c>
      <c r="H1454" s="28" t="n">
        <v>0</v>
      </c>
      <c r="I1454" s="28"/>
      <c r="J1454" s="29" t="n">
        <f aca="false">IF(AND(ISNUMBER(I1454),H1454&gt;0),I1454/H1454,IF($B1454=$B1453,IF(J1453=0,1,J1453),1))</f>
        <v>1</v>
      </c>
      <c r="K1454" s="30" t="n">
        <f aca="false">IF(AND(ISNUMBER(I1454),H1454&gt;0),I1454,H1454*J1454)</f>
        <v>0</v>
      </c>
      <c r="L1454" s="28" t="n">
        <v>20.5</v>
      </c>
      <c r="M1454" s="28"/>
      <c r="N1454" s="29" t="n">
        <f aca="false">IF(AND(ISNUMBER(M1454),L1454&gt;0),M1454/L1454,IF($B1454=$B1453,IF(N1453=0,1,N1453),1))</f>
        <v>1.1864406779661</v>
      </c>
      <c r="O1454" s="30" t="n">
        <f aca="false">IF(AND(ISNUMBER(M1454),L1454&gt;0),M1454,L1454*N1454)</f>
        <v>24.3220338983051</v>
      </c>
      <c r="P1454" s="28" t="n">
        <v>22.2</v>
      </c>
      <c r="Q1454" s="28"/>
      <c r="R1454" s="29" t="n">
        <f aca="false">IF(AND(ISNUMBER(Q1454),P1454&gt;0),Q1454/P1454,IF($B1454=$B1453,IF(R1453=0,1,R1453),1))</f>
        <v>1.16751269035533</v>
      </c>
      <c r="S1454" s="30" t="n">
        <f aca="false">IF(AND(ISNUMBER(Q1454),P1454&gt;0),Q1454,P1454*R1454)</f>
        <v>25.9187817258883</v>
      </c>
      <c r="T1454" s="31" t="n">
        <f aca="false">DAY(EOMONTH(C1454,0))</f>
        <v>30</v>
      </c>
    </row>
    <row r="1455" customFormat="false" ht="15" hidden="false" customHeight="false" outlineLevel="0" collapsed="false">
      <c r="A1455" s="26" t="s">
        <v>89</v>
      </c>
      <c r="B1455" s="26" t="s">
        <v>57</v>
      </c>
      <c r="C1455" s="27" t="n">
        <v>44378</v>
      </c>
      <c r="D1455" s="28" t="n">
        <v>1.54</v>
      </c>
      <c r="E1455" s="28"/>
      <c r="F1455" s="29" t="n">
        <f aca="false">IF(AND(ISNUMBER(E1455),D1455&gt;0),E1455/D1455,IF($B1455=$B1454,IF(F1454=0,1,F1454),1))</f>
        <v>0.975609756097561</v>
      </c>
      <c r="G1455" s="30" t="n">
        <f aca="false">IF(AND(ISNUMBER(E1455),D1455&gt;0),E1455,D1455*F1455)</f>
        <v>1.50243902439024</v>
      </c>
      <c r="H1455" s="28" t="n">
        <v>0</v>
      </c>
      <c r="I1455" s="28"/>
      <c r="J1455" s="29" t="n">
        <f aca="false">IF(AND(ISNUMBER(I1455),H1455&gt;0),I1455/H1455,IF($B1455=$B1454,IF(J1454=0,1,J1454),1))</f>
        <v>1</v>
      </c>
      <c r="K1455" s="30" t="n">
        <f aca="false">IF(AND(ISNUMBER(I1455),H1455&gt;0),I1455,H1455*J1455)</f>
        <v>0</v>
      </c>
      <c r="L1455" s="28" t="n">
        <v>22.5</v>
      </c>
      <c r="M1455" s="28"/>
      <c r="N1455" s="29" t="n">
        <f aca="false">IF(AND(ISNUMBER(M1455),L1455&gt;0),M1455/L1455,IF($B1455=$B1454,IF(N1454=0,1,N1454),1))</f>
        <v>1.1864406779661</v>
      </c>
      <c r="O1455" s="30" t="n">
        <f aca="false">IF(AND(ISNUMBER(M1455),L1455&gt;0),M1455,L1455*N1455)</f>
        <v>26.6949152542373</v>
      </c>
      <c r="P1455" s="28" t="n">
        <v>24</v>
      </c>
      <c r="Q1455" s="28"/>
      <c r="R1455" s="29" t="n">
        <f aca="false">IF(AND(ISNUMBER(Q1455),P1455&gt;0),Q1455/P1455,IF($B1455=$B1454,IF(R1454=0,1,R1454),1))</f>
        <v>1.16751269035533</v>
      </c>
      <c r="S1455" s="30" t="n">
        <f aca="false">IF(AND(ISNUMBER(Q1455),P1455&gt;0),Q1455,P1455*R1455)</f>
        <v>28.0203045685279</v>
      </c>
      <c r="T1455" s="31" t="n">
        <f aca="false">DAY(EOMONTH(C1455,0))</f>
        <v>31</v>
      </c>
    </row>
    <row r="1456" customFormat="false" ht="15" hidden="false" customHeight="false" outlineLevel="0" collapsed="false">
      <c r="A1456" s="26" t="s">
        <v>89</v>
      </c>
      <c r="B1456" s="26" t="s">
        <v>57</v>
      </c>
      <c r="C1456" s="27" t="n">
        <v>44409</v>
      </c>
      <c r="D1456" s="28" t="n">
        <v>1.7</v>
      </c>
      <c r="E1456" s="28"/>
      <c r="F1456" s="29" t="n">
        <f aca="false">IF(AND(ISNUMBER(E1456),D1456&gt;0),E1456/D1456,IF($B1456=$B1455,IF(F1455=0,1,F1455),1))</f>
        <v>0.975609756097561</v>
      </c>
      <c r="G1456" s="30" t="n">
        <f aca="false">IF(AND(ISNUMBER(E1456),D1456&gt;0),E1456,D1456*F1456)</f>
        <v>1.65853658536585</v>
      </c>
      <c r="H1456" s="28" t="n">
        <v>0</v>
      </c>
      <c r="I1456" s="28"/>
      <c r="J1456" s="29" t="n">
        <f aca="false">IF(AND(ISNUMBER(I1456),H1456&gt;0),I1456/H1456,IF($B1456=$B1455,IF(J1455=0,1,J1455),1))</f>
        <v>1</v>
      </c>
      <c r="K1456" s="30" t="n">
        <f aca="false">IF(AND(ISNUMBER(I1456),H1456&gt;0),I1456,H1456*J1456)</f>
        <v>0</v>
      </c>
      <c r="L1456" s="28" t="n">
        <v>20.6</v>
      </c>
      <c r="M1456" s="28"/>
      <c r="N1456" s="29" t="n">
        <f aca="false">IF(AND(ISNUMBER(M1456),L1456&gt;0),M1456/L1456,IF($B1456=$B1455,IF(N1455=0,1,N1455),1))</f>
        <v>1.1864406779661</v>
      </c>
      <c r="O1456" s="30" t="n">
        <f aca="false">IF(AND(ISNUMBER(M1456),L1456&gt;0),M1456,L1456*N1456)</f>
        <v>24.4406779661017</v>
      </c>
      <c r="P1456" s="28" t="n">
        <v>22.3</v>
      </c>
      <c r="Q1456" s="28"/>
      <c r="R1456" s="29" t="n">
        <f aca="false">IF(AND(ISNUMBER(Q1456),P1456&gt;0),Q1456/P1456,IF($B1456=$B1455,IF(R1455=0,1,R1455),1))</f>
        <v>1.16751269035533</v>
      </c>
      <c r="S1456" s="30" t="n">
        <f aca="false">IF(AND(ISNUMBER(Q1456),P1456&gt;0),Q1456,P1456*R1456)</f>
        <v>26.0355329949239</v>
      </c>
      <c r="T1456" s="31" t="n">
        <f aca="false">DAY(EOMONTH(C1456,0))</f>
        <v>31</v>
      </c>
    </row>
    <row r="1457" customFormat="false" ht="15" hidden="false" customHeight="false" outlineLevel="0" collapsed="false">
      <c r="A1457" s="26" t="s">
        <v>89</v>
      </c>
      <c r="B1457" s="26" t="s">
        <v>57</v>
      </c>
      <c r="C1457" s="27" t="n">
        <v>44440</v>
      </c>
      <c r="D1457" s="28" t="n">
        <v>1.66</v>
      </c>
      <c r="E1457" s="28"/>
      <c r="F1457" s="29" t="n">
        <f aca="false">IF(AND(ISNUMBER(E1457),D1457&gt;0),E1457/D1457,IF($B1457=$B1456,IF(F1456=0,1,F1456),1))</f>
        <v>0.975609756097561</v>
      </c>
      <c r="G1457" s="30" t="n">
        <f aca="false">IF(AND(ISNUMBER(E1457),D1457&gt;0),E1457,D1457*F1457)</f>
        <v>1.61951219512195</v>
      </c>
      <c r="H1457" s="28" t="n">
        <v>0</v>
      </c>
      <c r="I1457" s="28"/>
      <c r="J1457" s="29" t="n">
        <f aca="false">IF(AND(ISNUMBER(I1457),H1457&gt;0),I1457/H1457,IF($B1457=$B1456,IF(J1456=0,1,J1456),1))</f>
        <v>1</v>
      </c>
      <c r="K1457" s="30" t="n">
        <f aca="false">IF(AND(ISNUMBER(I1457),H1457&gt;0),I1457,H1457*J1457)</f>
        <v>0</v>
      </c>
      <c r="L1457" s="28" t="n">
        <v>18.5</v>
      </c>
      <c r="M1457" s="28"/>
      <c r="N1457" s="29" t="n">
        <f aca="false">IF(AND(ISNUMBER(M1457),L1457&gt;0),M1457/L1457,IF($B1457=$B1456,IF(N1456=0,1,N1456),1))</f>
        <v>1.1864406779661</v>
      </c>
      <c r="O1457" s="30" t="n">
        <f aca="false">IF(AND(ISNUMBER(M1457),L1457&gt;0),M1457,L1457*N1457)</f>
        <v>21.9491525423729</v>
      </c>
      <c r="P1457" s="28" t="n">
        <v>20.2</v>
      </c>
      <c r="Q1457" s="28"/>
      <c r="R1457" s="29" t="n">
        <f aca="false">IF(AND(ISNUMBER(Q1457),P1457&gt;0),Q1457/P1457,IF($B1457=$B1456,IF(R1456=0,1,R1456),1))</f>
        <v>1.16751269035533</v>
      </c>
      <c r="S1457" s="30" t="n">
        <f aca="false">IF(AND(ISNUMBER(Q1457),P1457&gt;0),Q1457,P1457*R1457)</f>
        <v>23.5837563451777</v>
      </c>
      <c r="T1457" s="31" t="n">
        <f aca="false">DAY(EOMONTH(C1457,0))</f>
        <v>30</v>
      </c>
    </row>
    <row r="1458" customFormat="false" ht="15" hidden="false" customHeight="false" outlineLevel="0" collapsed="false">
      <c r="A1458" s="26" t="s">
        <v>89</v>
      </c>
      <c r="B1458" s="26" t="s">
        <v>57</v>
      </c>
      <c r="C1458" s="27" t="n">
        <v>44470</v>
      </c>
      <c r="D1458" s="28" t="n">
        <v>3.46</v>
      </c>
      <c r="E1458" s="28" t="n">
        <v>6</v>
      </c>
      <c r="F1458" s="29" t="n">
        <f aca="false">IF(AND(ISNUMBER(E1458),D1458&gt;0),E1458/D1458,IF($B1458=$B1457,IF(F1457=0,1,F1457),1))</f>
        <v>1.73410404624277</v>
      </c>
      <c r="G1458" s="30" t="n">
        <f aca="false">IF(AND(ISNUMBER(E1458),D1458&gt;0),E1458,D1458*F1458)</f>
        <v>6</v>
      </c>
      <c r="H1458" s="28" t="n">
        <v>709</v>
      </c>
      <c r="I1458" s="28" t="n">
        <v>1823</v>
      </c>
      <c r="J1458" s="29" t="n">
        <f aca="false">IF(AND(ISNUMBER(I1458),H1458&gt;0),I1458/H1458,IF($B1458=$B1457,IF(J1457=0,1,J1457),1))</f>
        <v>2.57122708039492</v>
      </c>
      <c r="K1458" s="30" t="n">
        <f aca="false">IF(AND(ISNUMBER(I1458),H1458&gt;0),I1458,H1458*J1458)</f>
        <v>1823</v>
      </c>
      <c r="L1458" s="28" t="n">
        <v>57.1</v>
      </c>
      <c r="M1458" s="28" t="n">
        <v>109</v>
      </c>
      <c r="N1458" s="29" t="n">
        <f aca="false">IF(AND(ISNUMBER(M1458),L1458&gt;0),M1458/L1458,IF($B1458=$B1457,IF(N1457=0,1,N1457),1))</f>
        <v>1.90893169877408</v>
      </c>
      <c r="O1458" s="30" t="n">
        <f aca="false">IF(AND(ISNUMBER(M1458),L1458&gt;0),M1458,L1458*N1458)</f>
        <v>109</v>
      </c>
      <c r="P1458" s="28" t="n">
        <v>60.6</v>
      </c>
      <c r="Q1458" s="28" t="n">
        <v>114</v>
      </c>
      <c r="R1458" s="29" t="n">
        <f aca="false">IF(AND(ISNUMBER(Q1458),P1458&gt;0),Q1458/P1458,IF($B1458=$B1457,IF(R1457=0,1,R1457),1))</f>
        <v>1.88118811881188</v>
      </c>
      <c r="S1458" s="30" t="n">
        <f aca="false">IF(AND(ISNUMBER(Q1458),P1458&gt;0),Q1458,P1458*R1458)</f>
        <v>114</v>
      </c>
      <c r="T1458" s="31" t="n">
        <f aca="false">DAY(EOMONTH(C1458,0))</f>
        <v>31</v>
      </c>
    </row>
    <row r="1459" customFormat="false" ht="15" hidden="false" customHeight="false" outlineLevel="0" collapsed="false">
      <c r="A1459" s="26" t="s">
        <v>89</v>
      </c>
      <c r="B1459" s="26" t="s">
        <v>57</v>
      </c>
      <c r="C1459" s="27" t="n">
        <v>44501</v>
      </c>
      <c r="D1459" s="28" t="n">
        <v>5.35</v>
      </c>
      <c r="E1459" s="28"/>
      <c r="F1459" s="29" t="n">
        <f aca="false">IF(AND(ISNUMBER(E1459),D1459&gt;0),E1459/D1459,IF($B1459=$B1458,IF(F1458=0,1,F1458),1))</f>
        <v>1.73410404624277</v>
      </c>
      <c r="G1459" s="30" t="n">
        <f aca="false">IF(AND(ISNUMBER(E1459),D1459&gt;0),E1459,D1459*F1459)</f>
        <v>9.27745664739884</v>
      </c>
      <c r="H1459" s="28" t="n">
        <v>1307</v>
      </c>
      <c r="I1459" s="28"/>
      <c r="J1459" s="29" t="n">
        <f aca="false">IF(AND(ISNUMBER(I1459),H1459&gt;0),I1459/H1459,IF($B1459=$B1458,IF(J1458=0,1,J1458),1))</f>
        <v>2.57122708039492</v>
      </c>
      <c r="K1459" s="30" t="n">
        <f aca="false">IF(AND(ISNUMBER(I1459),H1459&gt;0),I1459,H1459*J1459)</f>
        <v>3360.59379407616</v>
      </c>
      <c r="L1459" s="28" t="n">
        <v>100</v>
      </c>
      <c r="M1459" s="28"/>
      <c r="N1459" s="29" t="n">
        <f aca="false">IF(AND(ISNUMBER(M1459),L1459&gt;0),M1459/L1459,IF($B1459=$B1458,IF(N1458=0,1,N1458),1))</f>
        <v>1.90893169877408</v>
      </c>
      <c r="O1459" s="30" t="n">
        <f aca="false">IF(AND(ISNUMBER(M1459),L1459&gt;0),M1459,L1459*N1459)</f>
        <v>190.893169877408</v>
      </c>
      <c r="P1459" s="28" t="n">
        <v>105</v>
      </c>
      <c r="Q1459" s="28"/>
      <c r="R1459" s="29" t="n">
        <f aca="false">IF(AND(ISNUMBER(Q1459),P1459&gt;0),Q1459/P1459,IF($B1459=$B1458,IF(R1458=0,1,R1458),1))</f>
        <v>1.88118811881188</v>
      </c>
      <c r="S1459" s="30" t="n">
        <f aca="false">IF(AND(ISNUMBER(Q1459),P1459&gt;0),Q1459,P1459*R1459)</f>
        <v>197.524752475248</v>
      </c>
      <c r="T1459" s="31" t="n">
        <f aca="false">DAY(EOMONTH(C1459,0))</f>
        <v>30</v>
      </c>
    </row>
    <row r="1460" customFormat="false" ht="15" hidden="false" customHeight="false" outlineLevel="0" collapsed="false">
      <c r="A1460" s="26" t="s">
        <v>89</v>
      </c>
      <c r="B1460" s="26" t="s">
        <v>57</v>
      </c>
      <c r="C1460" s="27" t="n">
        <v>44531</v>
      </c>
      <c r="D1460" s="28" t="n">
        <v>5.51</v>
      </c>
      <c r="E1460" s="28" t="n">
        <v>6</v>
      </c>
      <c r="F1460" s="29" t="n">
        <f aca="false">IF(AND(ISNUMBER(E1460),D1460&gt;0),E1460/D1460,IF($B1460=$B1459,IF(F1459=0,1,F1459),1))</f>
        <v>1.08892921960073</v>
      </c>
      <c r="G1460" s="30" t="n">
        <f aca="false">IF(AND(ISNUMBER(E1460),D1460&gt;0),E1460,D1460*F1460)</f>
        <v>6</v>
      </c>
      <c r="H1460" s="28" t="n">
        <v>1477</v>
      </c>
      <c r="I1460" s="28" t="n">
        <v>2180</v>
      </c>
      <c r="J1460" s="29" t="n">
        <f aca="false">IF(AND(ISNUMBER(I1460),H1460&gt;0),I1460/H1460,IF($B1460=$B1459,IF(J1459=0,1,J1459),1))</f>
        <v>1.47596479350034</v>
      </c>
      <c r="K1460" s="30" t="n">
        <f aca="false">IF(AND(ISNUMBER(I1460),H1460&gt;0),I1460,H1460*J1460)</f>
        <v>2180</v>
      </c>
      <c r="L1460" s="28" t="n">
        <v>103</v>
      </c>
      <c r="M1460" s="28" t="n">
        <v>121</v>
      </c>
      <c r="N1460" s="29" t="n">
        <f aca="false">IF(AND(ISNUMBER(M1460),L1460&gt;0),M1460/L1460,IF($B1460=$B1459,IF(N1459=0,1,N1459),1))</f>
        <v>1.1747572815534</v>
      </c>
      <c r="O1460" s="30" t="n">
        <f aca="false">IF(AND(ISNUMBER(M1460),L1460&gt;0),M1460,L1460*N1460)</f>
        <v>121</v>
      </c>
      <c r="P1460" s="28" t="n">
        <v>108</v>
      </c>
      <c r="Q1460" s="28" t="n">
        <v>127</v>
      </c>
      <c r="R1460" s="29" t="n">
        <f aca="false">IF(AND(ISNUMBER(Q1460),P1460&gt;0),Q1460/P1460,IF($B1460=$B1459,IF(R1459=0,1,R1459),1))</f>
        <v>1.17592592592593</v>
      </c>
      <c r="S1460" s="30" t="n">
        <f aca="false">IF(AND(ISNUMBER(Q1460),P1460&gt;0),Q1460,P1460*R1460)</f>
        <v>127</v>
      </c>
      <c r="T1460" s="31" t="n">
        <f aca="false">DAY(EOMONTH(C1460,0))</f>
        <v>31</v>
      </c>
    </row>
    <row r="1461" customFormat="false" ht="15" hidden="false" customHeight="false" outlineLevel="0" collapsed="false">
      <c r="A1461" s="26" t="s">
        <v>89</v>
      </c>
      <c r="B1461" s="26" t="s">
        <v>57</v>
      </c>
      <c r="C1461" s="27" t="n">
        <v>44562</v>
      </c>
      <c r="D1461" s="28" t="n">
        <v>2.8</v>
      </c>
      <c r="E1461" s="28" t="n">
        <v>3</v>
      </c>
      <c r="F1461" s="29" t="n">
        <f aca="false">IF(AND(ISNUMBER(E1461),D1461&gt;0),E1461/D1461,IF($B1461=$B1460,IF(F1460=0,1,F1460),1))</f>
        <v>1.07142857142857</v>
      </c>
      <c r="G1461" s="30" t="n">
        <f aca="false">IF(AND(ISNUMBER(E1461),D1461&gt;0),E1461,D1461*F1461)</f>
        <v>3</v>
      </c>
      <c r="H1461" s="28" t="n">
        <v>1783</v>
      </c>
      <c r="I1461" s="28" t="n">
        <v>1985</v>
      </c>
      <c r="J1461" s="29" t="n">
        <f aca="false">IF(AND(ISNUMBER(I1461),H1461&gt;0),I1461/H1461,IF($B1461=$B1460,IF(J1460=0,1,J1460),1))</f>
        <v>1.11329220415031</v>
      </c>
      <c r="K1461" s="30" t="n">
        <f aca="false">IF(AND(ISNUMBER(I1461),H1461&gt;0),I1461,H1461*J1461)</f>
        <v>1985</v>
      </c>
      <c r="L1461" s="28" t="n">
        <v>57.6</v>
      </c>
      <c r="M1461" s="28" t="n">
        <v>55</v>
      </c>
      <c r="N1461" s="29" t="n">
        <f aca="false">IF(AND(ISNUMBER(M1461),L1461&gt;0),M1461/L1461,IF($B1461=$B1460,IF(N1460=0,1,N1460),1))</f>
        <v>0.954861111111111</v>
      </c>
      <c r="O1461" s="30" t="n">
        <f aca="false">IF(AND(ISNUMBER(M1461),L1461&gt;0),M1461,L1461*N1461)</f>
        <v>55</v>
      </c>
      <c r="P1461" s="28" t="n">
        <v>60.4</v>
      </c>
      <c r="Q1461" s="28" t="n">
        <v>58</v>
      </c>
      <c r="R1461" s="29" t="n">
        <f aca="false">IF(AND(ISNUMBER(Q1461),P1461&gt;0),Q1461/P1461,IF($B1461=$B1460,IF(R1460=0,1,R1460),1))</f>
        <v>0.960264900662252</v>
      </c>
      <c r="S1461" s="30" t="n">
        <f aca="false">IF(AND(ISNUMBER(Q1461),P1461&gt;0),Q1461,P1461*R1461)</f>
        <v>58</v>
      </c>
      <c r="T1461" s="31" t="n">
        <f aca="false">DAY(EOMONTH(C1461,0))</f>
        <v>31</v>
      </c>
    </row>
    <row r="1462" customFormat="false" ht="15" hidden="false" customHeight="false" outlineLevel="0" collapsed="false">
      <c r="A1462" s="26" t="s">
        <v>89</v>
      </c>
      <c r="B1462" s="26" t="s">
        <v>57</v>
      </c>
      <c r="C1462" s="27" t="n">
        <v>44593</v>
      </c>
      <c r="D1462" s="28" t="n">
        <v>2.46</v>
      </c>
      <c r="E1462" s="28"/>
      <c r="F1462" s="29" t="n">
        <f aca="false">IF(AND(ISNUMBER(E1462),D1462&gt;0),E1462/D1462,IF($B1462=$B1461,IF(F1461=0,1,F1461),1))</f>
        <v>1.07142857142857</v>
      </c>
      <c r="G1462" s="30" t="n">
        <f aca="false">IF(AND(ISNUMBER(E1462),D1462&gt;0),E1462,D1462*F1462)</f>
        <v>2.63571428571429</v>
      </c>
      <c r="H1462" s="28" t="n">
        <v>1790</v>
      </c>
      <c r="I1462" s="28"/>
      <c r="J1462" s="29" t="n">
        <f aca="false">IF(AND(ISNUMBER(I1462),H1462&gt;0),I1462/H1462,IF($B1462=$B1461,IF(J1461=0,1,J1461),1))</f>
        <v>1.11329220415031</v>
      </c>
      <c r="K1462" s="30" t="n">
        <f aca="false">IF(AND(ISNUMBER(I1462),H1462&gt;0),I1462,H1462*J1462)</f>
        <v>1992.79304542905</v>
      </c>
      <c r="L1462" s="28" t="n">
        <v>55.9</v>
      </c>
      <c r="M1462" s="28"/>
      <c r="N1462" s="29" t="n">
        <f aca="false">IF(AND(ISNUMBER(M1462),L1462&gt;0),M1462/L1462,IF($B1462=$B1461,IF(N1461=0,1,N1461),1))</f>
        <v>0.954861111111111</v>
      </c>
      <c r="O1462" s="30" t="n">
        <f aca="false">IF(AND(ISNUMBER(M1462),L1462&gt;0),M1462,L1462*N1462)</f>
        <v>53.3767361111111</v>
      </c>
      <c r="P1462" s="28" t="n">
        <v>58.3</v>
      </c>
      <c r="Q1462" s="28"/>
      <c r="R1462" s="29" t="n">
        <f aca="false">IF(AND(ISNUMBER(Q1462),P1462&gt;0),Q1462/P1462,IF($B1462=$B1461,IF(R1461=0,1,R1461),1))</f>
        <v>0.960264900662252</v>
      </c>
      <c r="S1462" s="30" t="n">
        <f aca="false">IF(AND(ISNUMBER(Q1462),P1462&gt;0),Q1462,P1462*R1462)</f>
        <v>55.9834437086093</v>
      </c>
      <c r="T1462" s="31" t="n">
        <f aca="false">DAY(EOMONTH(C1462,0))</f>
        <v>28</v>
      </c>
    </row>
    <row r="1463" customFormat="false" ht="15" hidden="false" customHeight="false" outlineLevel="0" collapsed="false">
      <c r="A1463" s="26" t="s">
        <v>89</v>
      </c>
      <c r="B1463" s="26" t="s">
        <v>57</v>
      </c>
      <c r="C1463" s="27" t="n">
        <v>44621</v>
      </c>
      <c r="D1463" s="28" t="n">
        <v>2.42</v>
      </c>
      <c r="E1463" s="28"/>
      <c r="F1463" s="29" t="n">
        <f aca="false">IF(AND(ISNUMBER(E1463),D1463&gt;0),E1463/D1463,IF($B1463=$B1462,IF(F1462=0,1,F1462),1))</f>
        <v>1.07142857142857</v>
      </c>
      <c r="G1463" s="30" t="n">
        <f aca="false">IF(AND(ISNUMBER(E1463),D1463&gt;0),E1463,D1463*F1463)</f>
        <v>2.59285714285714</v>
      </c>
      <c r="H1463" s="28" t="n">
        <v>1765</v>
      </c>
      <c r="I1463" s="28"/>
      <c r="J1463" s="29" t="n">
        <f aca="false">IF(AND(ISNUMBER(I1463),H1463&gt;0),I1463/H1463,IF($B1463=$B1462,IF(J1462=0,1,J1462),1))</f>
        <v>1.11329220415031</v>
      </c>
      <c r="K1463" s="30" t="n">
        <f aca="false">IF(AND(ISNUMBER(I1463),H1463&gt;0),I1463,H1463*J1463)</f>
        <v>1964.96074032529</v>
      </c>
      <c r="L1463" s="28" t="n">
        <v>57.1</v>
      </c>
      <c r="M1463" s="28"/>
      <c r="N1463" s="29" t="n">
        <f aca="false">IF(AND(ISNUMBER(M1463),L1463&gt;0),M1463/L1463,IF($B1463=$B1462,IF(N1462=0,1,N1462),1))</f>
        <v>0.954861111111111</v>
      </c>
      <c r="O1463" s="30" t="n">
        <f aca="false">IF(AND(ISNUMBER(M1463),L1463&gt;0),M1463,L1463*N1463)</f>
        <v>54.5225694444444</v>
      </c>
      <c r="P1463" s="28" t="n">
        <v>59.5</v>
      </c>
      <c r="Q1463" s="28"/>
      <c r="R1463" s="29" t="n">
        <f aca="false">IF(AND(ISNUMBER(Q1463),P1463&gt;0),Q1463/P1463,IF($B1463=$B1462,IF(R1462=0,1,R1462),1))</f>
        <v>0.960264900662252</v>
      </c>
      <c r="S1463" s="30" t="n">
        <f aca="false">IF(AND(ISNUMBER(Q1463),P1463&gt;0),Q1463,P1463*R1463)</f>
        <v>57.135761589404</v>
      </c>
      <c r="T1463" s="31" t="n">
        <f aca="false">DAY(EOMONTH(C1463,0))</f>
        <v>31</v>
      </c>
    </row>
    <row r="1464" customFormat="false" ht="15" hidden="false" customHeight="false" outlineLevel="0" collapsed="false">
      <c r="A1464" s="26" t="s">
        <v>89</v>
      </c>
      <c r="B1464" s="26" t="s">
        <v>57</v>
      </c>
      <c r="C1464" s="27" t="n">
        <v>44652</v>
      </c>
      <c r="D1464" s="28" t="n">
        <v>2.46</v>
      </c>
      <c r="E1464" s="28"/>
      <c r="F1464" s="29" t="n">
        <f aca="false">IF(AND(ISNUMBER(E1464),D1464&gt;0),E1464/D1464,IF($B1464=$B1463,IF(F1463=0,1,F1463),1))</f>
        <v>1.07142857142857</v>
      </c>
      <c r="G1464" s="30" t="n">
        <f aca="false">IF(AND(ISNUMBER(E1464),D1464&gt;0),E1464,D1464*F1464)</f>
        <v>2.63571428571429</v>
      </c>
      <c r="H1464" s="28" t="n">
        <v>1919</v>
      </c>
      <c r="I1464" s="28"/>
      <c r="J1464" s="29" t="n">
        <f aca="false">IF(AND(ISNUMBER(I1464),H1464&gt;0),I1464/H1464,IF($B1464=$B1463,IF(J1463=0,1,J1463),1))</f>
        <v>1.11329220415031</v>
      </c>
      <c r="K1464" s="30" t="n">
        <f aca="false">IF(AND(ISNUMBER(I1464),H1464&gt;0),I1464,H1464*J1464)</f>
        <v>2136.40773976444</v>
      </c>
      <c r="L1464" s="28" t="n">
        <v>52</v>
      </c>
      <c r="M1464" s="28"/>
      <c r="N1464" s="29" t="n">
        <f aca="false">IF(AND(ISNUMBER(M1464),L1464&gt;0),M1464/L1464,IF($B1464=$B1463,IF(N1463=0,1,N1463),1))</f>
        <v>0.954861111111111</v>
      </c>
      <c r="O1464" s="30" t="n">
        <f aca="false">IF(AND(ISNUMBER(M1464),L1464&gt;0),M1464,L1464*N1464)</f>
        <v>49.6527777777778</v>
      </c>
      <c r="P1464" s="28" t="n">
        <v>54.5</v>
      </c>
      <c r="Q1464" s="28"/>
      <c r="R1464" s="29" t="n">
        <f aca="false">IF(AND(ISNUMBER(Q1464),P1464&gt;0),Q1464/P1464,IF($B1464=$B1463,IF(R1463=0,1,R1463),1))</f>
        <v>0.960264900662252</v>
      </c>
      <c r="S1464" s="30" t="n">
        <f aca="false">IF(AND(ISNUMBER(Q1464),P1464&gt;0),Q1464,P1464*R1464)</f>
        <v>52.3344370860927</v>
      </c>
      <c r="T1464" s="31" t="n">
        <f aca="false">DAY(EOMONTH(C1464,0))</f>
        <v>30</v>
      </c>
    </row>
    <row r="1465" customFormat="false" ht="15" hidden="false" customHeight="false" outlineLevel="0" collapsed="false">
      <c r="A1465" s="26" t="s">
        <v>89</v>
      </c>
      <c r="B1465" s="26" t="s">
        <v>57</v>
      </c>
      <c r="C1465" s="27" t="n">
        <v>44682</v>
      </c>
      <c r="D1465" s="28" t="n">
        <v>2.46</v>
      </c>
      <c r="E1465" s="28"/>
      <c r="F1465" s="29" t="n">
        <f aca="false">IF(AND(ISNUMBER(E1465),D1465&gt;0),E1465/D1465,IF($B1465=$B1464,IF(F1464=0,1,F1464),1))</f>
        <v>1.07142857142857</v>
      </c>
      <c r="G1465" s="30" t="n">
        <f aca="false">IF(AND(ISNUMBER(E1465),D1465&gt;0),E1465,D1465*F1465)</f>
        <v>2.63571428571429</v>
      </c>
      <c r="H1465" s="28" t="n">
        <v>1976</v>
      </c>
      <c r="I1465" s="28"/>
      <c r="J1465" s="29" t="n">
        <f aca="false">IF(AND(ISNUMBER(I1465),H1465&gt;0),I1465/H1465,IF($B1465=$B1464,IF(J1464=0,1,J1464),1))</f>
        <v>1.11329220415031</v>
      </c>
      <c r="K1465" s="30" t="n">
        <f aca="false">IF(AND(ISNUMBER(I1465),H1465&gt;0),I1465,H1465*J1465)</f>
        <v>2199.86539540101</v>
      </c>
      <c r="L1465" s="28" t="n">
        <v>53.6</v>
      </c>
      <c r="M1465" s="28"/>
      <c r="N1465" s="29" t="n">
        <f aca="false">IF(AND(ISNUMBER(M1465),L1465&gt;0),M1465/L1465,IF($B1465=$B1464,IF(N1464=0,1,N1464),1))</f>
        <v>0.954861111111111</v>
      </c>
      <c r="O1465" s="30" t="n">
        <f aca="false">IF(AND(ISNUMBER(M1465),L1465&gt;0),M1465,L1465*N1465)</f>
        <v>51.1805555555556</v>
      </c>
      <c r="P1465" s="28" t="n">
        <v>56</v>
      </c>
      <c r="Q1465" s="28"/>
      <c r="R1465" s="29" t="n">
        <f aca="false">IF(AND(ISNUMBER(Q1465),P1465&gt;0),Q1465/P1465,IF($B1465=$B1464,IF(R1464=0,1,R1464),1))</f>
        <v>0.960264900662252</v>
      </c>
      <c r="S1465" s="30" t="n">
        <f aca="false">IF(AND(ISNUMBER(Q1465),P1465&gt;0),Q1465,P1465*R1465)</f>
        <v>53.7748344370861</v>
      </c>
      <c r="T1465" s="31" t="n">
        <f aca="false">DAY(EOMONTH(C1465,0))</f>
        <v>31</v>
      </c>
    </row>
    <row r="1466" customFormat="false" ht="15" hidden="false" customHeight="false" outlineLevel="0" collapsed="false">
      <c r="A1466" s="26" t="s">
        <v>89</v>
      </c>
      <c r="B1466" s="26" t="s">
        <v>57</v>
      </c>
      <c r="C1466" s="27" t="n">
        <v>44713</v>
      </c>
      <c r="D1466" s="28" t="n">
        <v>2.47</v>
      </c>
      <c r="E1466" s="28"/>
      <c r="F1466" s="29" t="n">
        <f aca="false">IF(AND(ISNUMBER(E1466),D1466&gt;0),E1466/D1466,IF($B1466=$B1465,IF(F1465=0,1,F1465),1))</f>
        <v>1.07142857142857</v>
      </c>
      <c r="G1466" s="30" t="n">
        <f aca="false">IF(AND(ISNUMBER(E1466),D1466&gt;0),E1466,D1466*F1466)</f>
        <v>2.64642857142857</v>
      </c>
      <c r="H1466" s="28" t="n">
        <v>1851</v>
      </c>
      <c r="I1466" s="28"/>
      <c r="J1466" s="29" t="n">
        <f aca="false">IF(AND(ISNUMBER(I1466),H1466&gt;0),I1466/H1466,IF($B1466=$B1465,IF(J1465=0,1,J1465),1))</f>
        <v>1.11329220415031</v>
      </c>
      <c r="K1466" s="30" t="n">
        <f aca="false">IF(AND(ISNUMBER(I1466),H1466&gt;0),I1466,H1466*J1466)</f>
        <v>2060.70386988222</v>
      </c>
      <c r="L1466" s="28" t="n">
        <v>49.6</v>
      </c>
      <c r="M1466" s="28"/>
      <c r="N1466" s="29" t="n">
        <f aca="false">IF(AND(ISNUMBER(M1466),L1466&gt;0),M1466/L1466,IF($B1466=$B1465,IF(N1465=0,1,N1465),1))</f>
        <v>0.954861111111111</v>
      </c>
      <c r="O1466" s="30" t="n">
        <f aca="false">IF(AND(ISNUMBER(M1466),L1466&gt;0),M1466,L1466*N1466)</f>
        <v>47.3611111111111</v>
      </c>
      <c r="P1466" s="28" t="n">
        <v>52.1</v>
      </c>
      <c r="Q1466" s="28"/>
      <c r="R1466" s="29" t="n">
        <f aca="false">IF(AND(ISNUMBER(Q1466),P1466&gt;0),Q1466/P1466,IF($B1466=$B1465,IF(R1465=0,1,R1465),1))</f>
        <v>0.960264900662252</v>
      </c>
      <c r="S1466" s="30" t="n">
        <f aca="false">IF(AND(ISNUMBER(Q1466),P1466&gt;0),Q1466,P1466*R1466)</f>
        <v>50.0298013245033</v>
      </c>
      <c r="T1466" s="31" t="n">
        <f aca="false">DAY(EOMONTH(C1466,0))</f>
        <v>30</v>
      </c>
    </row>
    <row r="1467" customFormat="false" ht="15" hidden="false" customHeight="false" outlineLevel="0" collapsed="false">
      <c r="A1467" s="26" t="s">
        <v>89</v>
      </c>
      <c r="B1467" s="26" t="s">
        <v>57</v>
      </c>
      <c r="C1467" s="27" t="n">
        <v>44743</v>
      </c>
      <c r="D1467" s="28" t="n">
        <v>2.6</v>
      </c>
      <c r="E1467" s="28"/>
      <c r="F1467" s="29" t="n">
        <f aca="false">IF(AND(ISNUMBER(E1467),D1467&gt;0),E1467/D1467,IF($B1467=$B1466,IF(F1466=0,1,F1466),1))</f>
        <v>1.07142857142857</v>
      </c>
      <c r="G1467" s="30" t="n">
        <f aca="false">IF(AND(ISNUMBER(E1467),D1467&gt;0),E1467,D1467*F1467)</f>
        <v>2.78571428571429</v>
      </c>
      <c r="H1467" s="28" t="n">
        <v>1891</v>
      </c>
      <c r="I1467" s="28"/>
      <c r="J1467" s="29" t="n">
        <f aca="false">IF(AND(ISNUMBER(I1467),H1467&gt;0),I1467/H1467,IF($B1467=$B1466,IF(J1466=0,1,J1466),1))</f>
        <v>1.11329220415031</v>
      </c>
      <c r="K1467" s="30" t="n">
        <f aca="false">IF(AND(ISNUMBER(I1467),H1467&gt;0),I1467,H1467*J1467)</f>
        <v>2105.23555804823</v>
      </c>
      <c r="L1467" s="28" t="n">
        <v>48.8</v>
      </c>
      <c r="M1467" s="28"/>
      <c r="N1467" s="29" t="n">
        <f aca="false">IF(AND(ISNUMBER(M1467),L1467&gt;0),M1467/L1467,IF($B1467=$B1466,IF(N1466=0,1,N1466),1))</f>
        <v>0.954861111111111</v>
      </c>
      <c r="O1467" s="30" t="n">
        <f aca="false">IF(AND(ISNUMBER(M1467),L1467&gt;0),M1467,L1467*N1467)</f>
        <v>46.5972222222222</v>
      </c>
      <c r="P1467" s="28" t="n">
        <v>51.4</v>
      </c>
      <c r="Q1467" s="28"/>
      <c r="R1467" s="29" t="n">
        <f aca="false">IF(AND(ISNUMBER(Q1467),P1467&gt;0),Q1467/P1467,IF($B1467=$B1466,IF(R1466=0,1,R1466),1))</f>
        <v>0.960264900662252</v>
      </c>
      <c r="S1467" s="30" t="n">
        <f aca="false">IF(AND(ISNUMBER(Q1467),P1467&gt;0),Q1467,P1467*R1467)</f>
        <v>49.3576158940397</v>
      </c>
      <c r="T1467" s="31" t="n">
        <f aca="false">DAY(EOMONTH(C1467,0))</f>
        <v>31</v>
      </c>
    </row>
    <row r="1468" customFormat="false" ht="15" hidden="false" customHeight="false" outlineLevel="0" collapsed="false">
      <c r="A1468" s="26" t="s">
        <v>89</v>
      </c>
      <c r="B1468" s="26" t="s">
        <v>57</v>
      </c>
      <c r="C1468" s="27" t="n">
        <v>44774</v>
      </c>
      <c r="D1468" s="28" t="n">
        <v>2.62</v>
      </c>
      <c r="E1468" s="28"/>
      <c r="F1468" s="29" t="n">
        <f aca="false">IF(AND(ISNUMBER(E1468),D1468&gt;0),E1468/D1468,IF($B1468=$B1467,IF(F1467=0,1,F1467),1))</f>
        <v>1.07142857142857</v>
      </c>
      <c r="G1468" s="30" t="n">
        <f aca="false">IF(AND(ISNUMBER(E1468),D1468&gt;0),E1468,D1468*F1468)</f>
        <v>2.80714285714286</v>
      </c>
      <c r="H1468" s="28" t="n">
        <v>1849</v>
      </c>
      <c r="I1468" s="28"/>
      <c r="J1468" s="29" t="n">
        <f aca="false">IF(AND(ISNUMBER(I1468),H1468&gt;0),I1468/H1468,IF($B1468=$B1467,IF(J1467=0,1,J1467),1))</f>
        <v>1.11329220415031</v>
      </c>
      <c r="K1468" s="30" t="n">
        <f aca="false">IF(AND(ISNUMBER(I1468),H1468&gt;0),I1468,H1468*J1468)</f>
        <v>2058.47728547392</v>
      </c>
      <c r="L1468" s="28" t="n">
        <v>48.1</v>
      </c>
      <c r="M1468" s="28"/>
      <c r="N1468" s="29" t="n">
        <f aca="false">IF(AND(ISNUMBER(M1468),L1468&gt;0),M1468/L1468,IF($B1468=$B1467,IF(N1467=0,1,N1467),1))</f>
        <v>0.954861111111111</v>
      </c>
      <c r="O1468" s="30" t="n">
        <f aca="false">IF(AND(ISNUMBER(M1468),L1468&gt;0),M1468,L1468*N1468)</f>
        <v>45.9288194444444</v>
      </c>
      <c r="P1468" s="28" t="n">
        <v>50.7</v>
      </c>
      <c r="Q1468" s="28"/>
      <c r="R1468" s="29" t="n">
        <f aca="false">IF(AND(ISNUMBER(Q1468),P1468&gt;0),Q1468/P1468,IF($B1468=$B1467,IF(R1467=0,1,R1467),1))</f>
        <v>0.960264900662252</v>
      </c>
      <c r="S1468" s="30" t="n">
        <f aca="false">IF(AND(ISNUMBER(Q1468),P1468&gt;0),Q1468,P1468*R1468)</f>
        <v>48.6854304635762</v>
      </c>
      <c r="T1468" s="31" t="n">
        <f aca="false">DAY(EOMONTH(C1468,0))</f>
        <v>31</v>
      </c>
    </row>
    <row r="1469" customFormat="false" ht="15" hidden="false" customHeight="false" outlineLevel="0" collapsed="false">
      <c r="A1469" s="26" t="s">
        <v>89</v>
      </c>
      <c r="B1469" s="26" t="s">
        <v>57</v>
      </c>
      <c r="C1469" s="27" t="n">
        <v>44805</v>
      </c>
      <c r="D1469" s="28" t="n">
        <v>2.32</v>
      </c>
      <c r="E1469" s="28"/>
      <c r="F1469" s="29" t="n">
        <f aca="false">IF(AND(ISNUMBER(E1469),D1469&gt;0),E1469/D1469,IF($B1469=$B1468,IF(F1468=0,1,F1468),1))</f>
        <v>1.07142857142857</v>
      </c>
      <c r="G1469" s="30" t="n">
        <f aca="false">IF(AND(ISNUMBER(E1469),D1469&gt;0),E1469,D1469*F1469)</f>
        <v>2.48571428571429</v>
      </c>
      <c r="H1469" s="28" t="n">
        <v>1859</v>
      </c>
      <c r="I1469" s="28"/>
      <c r="J1469" s="29" t="n">
        <f aca="false">IF(AND(ISNUMBER(I1469),H1469&gt;0),I1469/H1469,IF($B1469=$B1468,IF(J1468=0,1,J1468),1))</f>
        <v>1.11329220415031</v>
      </c>
      <c r="K1469" s="30" t="n">
        <f aca="false">IF(AND(ISNUMBER(I1469),H1469&gt;0),I1469,H1469*J1469)</f>
        <v>2069.61020751542</v>
      </c>
      <c r="L1469" s="28" t="n">
        <v>47.8</v>
      </c>
      <c r="M1469" s="28"/>
      <c r="N1469" s="29" t="n">
        <f aca="false">IF(AND(ISNUMBER(M1469),L1469&gt;0),M1469/L1469,IF($B1469=$B1468,IF(N1468=0,1,N1468),1))</f>
        <v>0.954861111111111</v>
      </c>
      <c r="O1469" s="30" t="n">
        <f aca="false">IF(AND(ISNUMBER(M1469),L1469&gt;0),M1469,L1469*N1469)</f>
        <v>45.6423611111111</v>
      </c>
      <c r="P1469" s="28" t="n">
        <v>50.1</v>
      </c>
      <c r="Q1469" s="28"/>
      <c r="R1469" s="29" t="n">
        <f aca="false">IF(AND(ISNUMBER(Q1469),P1469&gt;0),Q1469/P1469,IF($B1469=$B1468,IF(R1468=0,1,R1468),1))</f>
        <v>0.960264900662252</v>
      </c>
      <c r="S1469" s="30" t="n">
        <f aca="false">IF(AND(ISNUMBER(Q1469),P1469&gt;0),Q1469,P1469*R1469)</f>
        <v>48.1092715231788</v>
      </c>
      <c r="T1469" s="31" t="n">
        <f aca="false">DAY(EOMONTH(C1469,0))</f>
        <v>30</v>
      </c>
    </row>
    <row r="1470" customFormat="false" ht="15" hidden="false" customHeight="false" outlineLevel="0" collapsed="false">
      <c r="A1470" s="26" t="s">
        <v>89</v>
      </c>
      <c r="B1470" s="26" t="s">
        <v>57</v>
      </c>
      <c r="C1470" s="27" t="n">
        <v>44835</v>
      </c>
      <c r="D1470" s="28" t="n">
        <v>2.14</v>
      </c>
      <c r="E1470" s="28"/>
      <c r="F1470" s="29" t="n">
        <f aca="false">IF(AND(ISNUMBER(E1470),D1470&gt;0),E1470/D1470,IF($B1470=$B1469,IF(F1469=0,1,F1469),1))</f>
        <v>1.07142857142857</v>
      </c>
      <c r="G1470" s="30" t="n">
        <f aca="false">IF(AND(ISNUMBER(E1470),D1470&gt;0),E1470,D1470*F1470)</f>
        <v>2.29285714285714</v>
      </c>
      <c r="H1470" s="28" t="n">
        <v>1910</v>
      </c>
      <c r="I1470" s="28"/>
      <c r="J1470" s="29" t="n">
        <f aca="false">IF(AND(ISNUMBER(I1470),H1470&gt;0),I1470/H1470,IF($B1470=$B1469,IF(J1469=0,1,J1469),1))</f>
        <v>1.11329220415031</v>
      </c>
      <c r="K1470" s="30" t="n">
        <f aca="false">IF(AND(ISNUMBER(I1470),H1470&gt;0),I1470,H1470*J1470)</f>
        <v>2126.38810992709</v>
      </c>
      <c r="L1470" s="28" t="n">
        <v>45.6</v>
      </c>
      <c r="M1470" s="28"/>
      <c r="N1470" s="29" t="n">
        <f aca="false">IF(AND(ISNUMBER(M1470),L1470&gt;0),M1470/L1470,IF($B1470=$B1469,IF(N1469=0,1,N1469),1))</f>
        <v>0.954861111111111</v>
      </c>
      <c r="O1470" s="30" t="n">
        <f aca="false">IF(AND(ISNUMBER(M1470),L1470&gt;0),M1470,L1470*N1470)</f>
        <v>43.5416666666667</v>
      </c>
      <c r="P1470" s="28" t="n">
        <v>47.8</v>
      </c>
      <c r="Q1470" s="28"/>
      <c r="R1470" s="29" t="n">
        <f aca="false">IF(AND(ISNUMBER(Q1470),P1470&gt;0),Q1470/P1470,IF($B1470=$B1469,IF(R1469=0,1,R1469),1))</f>
        <v>0.960264900662252</v>
      </c>
      <c r="S1470" s="30" t="n">
        <f aca="false">IF(AND(ISNUMBER(Q1470),P1470&gt;0),Q1470,P1470*R1470)</f>
        <v>45.9006622516556</v>
      </c>
      <c r="T1470" s="31" t="n">
        <f aca="false">DAY(EOMONTH(C1470,0))</f>
        <v>31</v>
      </c>
    </row>
    <row r="1471" customFormat="false" ht="15" hidden="false" customHeight="false" outlineLevel="0" collapsed="false">
      <c r="A1471" s="26" t="s">
        <v>89</v>
      </c>
      <c r="B1471" s="26" t="s">
        <v>57</v>
      </c>
      <c r="C1471" s="27" t="n">
        <v>44866</v>
      </c>
      <c r="D1471" s="28" t="n">
        <v>2.16</v>
      </c>
      <c r="E1471" s="28"/>
      <c r="F1471" s="29" t="n">
        <f aca="false">IF(AND(ISNUMBER(E1471),D1471&gt;0),E1471/D1471,IF($B1471=$B1470,IF(F1470=0,1,F1470),1))</f>
        <v>1.07142857142857</v>
      </c>
      <c r="G1471" s="30" t="n">
        <f aca="false">IF(AND(ISNUMBER(E1471),D1471&gt;0),E1471,D1471*F1471)</f>
        <v>2.31428571428571</v>
      </c>
      <c r="H1471" s="28" t="n">
        <v>1936</v>
      </c>
      <c r="I1471" s="28"/>
      <c r="J1471" s="29" t="n">
        <f aca="false">IF(AND(ISNUMBER(I1471),H1471&gt;0),I1471/H1471,IF($B1471=$B1470,IF(J1470=0,1,J1470),1))</f>
        <v>1.11329220415031</v>
      </c>
      <c r="K1471" s="30" t="n">
        <f aca="false">IF(AND(ISNUMBER(I1471),H1471&gt;0),I1471,H1471*J1471)</f>
        <v>2155.333707235</v>
      </c>
      <c r="L1471" s="28" t="n">
        <v>51.4</v>
      </c>
      <c r="M1471" s="28"/>
      <c r="N1471" s="29" t="n">
        <f aca="false">IF(AND(ISNUMBER(M1471),L1471&gt;0),M1471/L1471,IF($B1471=$B1470,IF(N1470=0,1,N1470),1))</f>
        <v>0.954861111111111</v>
      </c>
      <c r="O1471" s="30" t="n">
        <f aca="false">IF(AND(ISNUMBER(M1471),L1471&gt;0),M1471,L1471*N1471)</f>
        <v>49.0798611111111</v>
      </c>
      <c r="P1471" s="28" t="n">
        <v>53.6</v>
      </c>
      <c r="Q1471" s="28"/>
      <c r="R1471" s="29" t="n">
        <f aca="false">IF(AND(ISNUMBER(Q1471),P1471&gt;0),Q1471/P1471,IF($B1471=$B1470,IF(R1470=0,1,R1470),1))</f>
        <v>0.960264900662252</v>
      </c>
      <c r="S1471" s="30" t="n">
        <f aca="false">IF(AND(ISNUMBER(Q1471),P1471&gt;0),Q1471,P1471*R1471)</f>
        <v>51.4701986754967</v>
      </c>
      <c r="T1471" s="31" t="n">
        <f aca="false">DAY(EOMONTH(C1471,0))</f>
        <v>30</v>
      </c>
    </row>
    <row r="1472" customFormat="false" ht="15" hidden="false" customHeight="false" outlineLevel="0" collapsed="false">
      <c r="A1472" s="26" t="s">
        <v>89</v>
      </c>
      <c r="B1472" s="26" t="s">
        <v>57</v>
      </c>
      <c r="C1472" s="27" t="n">
        <v>44896</v>
      </c>
      <c r="D1472" s="28" t="n">
        <v>2.08</v>
      </c>
      <c r="E1472" s="28"/>
      <c r="F1472" s="29" t="n">
        <f aca="false">IF(AND(ISNUMBER(E1472),D1472&gt;0),E1472/D1472,IF($B1472=$B1471,IF(F1471=0,1,F1471),1))</f>
        <v>1.07142857142857</v>
      </c>
      <c r="G1472" s="30" t="n">
        <f aca="false">IF(AND(ISNUMBER(E1472),D1472&gt;0),E1472,D1472*F1472)</f>
        <v>2.22857142857143</v>
      </c>
      <c r="H1472" s="28" t="n">
        <v>1859</v>
      </c>
      <c r="I1472" s="28"/>
      <c r="J1472" s="29" t="n">
        <f aca="false">IF(AND(ISNUMBER(I1472),H1472&gt;0),I1472/H1472,IF($B1472=$B1471,IF(J1471=0,1,J1471),1))</f>
        <v>1.11329220415031</v>
      </c>
      <c r="K1472" s="30" t="n">
        <f aca="false">IF(AND(ISNUMBER(I1472),H1472&gt;0),I1472,H1472*J1472)</f>
        <v>2069.61020751542</v>
      </c>
      <c r="L1472" s="28" t="n">
        <v>49.6</v>
      </c>
      <c r="M1472" s="28"/>
      <c r="N1472" s="29" t="n">
        <f aca="false">IF(AND(ISNUMBER(M1472),L1472&gt;0),M1472/L1472,IF($B1472=$B1471,IF(N1471=0,1,N1471),1))</f>
        <v>0.954861111111111</v>
      </c>
      <c r="O1472" s="30" t="n">
        <f aca="false">IF(AND(ISNUMBER(M1472),L1472&gt;0),M1472,L1472*N1472)</f>
        <v>47.3611111111111</v>
      </c>
      <c r="P1472" s="28" t="n">
        <v>51.7</v>
      </c>
      <c r="Q1472" s="28"/>
      <c r="R1472" s="29" t="n">
        <f aca="false">IF(AND(ISNUMBER(Q1472),P1472&gt;0),Q1472/P1472,IF($B1472=$B1471,IF(R1471=0,1,R1471),1))</f>
        <v>0.960264900662252</v>
      </c>
      <c r="S1472" s="30" t="n">
        <f aca="false">IF(AND(ISNUMBER(Q1472),P1472&gt;0),Q1472,P1472*R1472)</f>
        <v>49.6456953642384</v>
      </c>
      <c r="T1472" s="31" t="n">
        <f aca="false">DAY(EOMONTH(C1472,0))</f>
        <v>31</v>
      </c>
    </row>
    <row r="1473" customFormat="false" ht="15" hidden="false" customHeight="false" outlineLevel="0" collapsed="false">
      <c r="A1473" s="26" t="s">
        <v>89</v>
      </c>
      <c r="B1473" s="26" t="s">
        <v>57</v>
      </c>
      <c r="C1473" s="27" t="n">
        <v>44927</v>
      </c>
      <c r="D1473" s="28" t="n">
        <v>1.84</v>
      </c>
      <c r="E1473" s="28"/>
      <c r="F1473" s="29" t="n">
        <f aca="false">IF(AND(ISNUMBER(E1473),D1473&gt;0),E1473/D1473,IF($B1473=$B1472,IF(F1472=0,1,F1472),1))</f>
        <v>1.07142857142857</v>
      </c>
      <c r="G1473" s="30" t="n">
        <f aca="false">IF(AND(ISNUMBER(E1473),D1473&gt;0),E1473,D1473*F1473)</f>
        <v>1.97142857142857</v>
      </c>
      <c r="H1473" s="28" t="n">
        <v>1754</v>
      </c>
      <c r="I1473" s="28"/>
      <c r="J1473" s="29" t="n">
        <f aca="false">IF(AND(ISNUMBER(I1473),H1473&gt;0),I1473/H1473,IF($B1473=$B1472,IF(J1472=0,1,J1472),1))</f>
        <v>1.11329220415031</v>
      </c>
      <c r="K1473" s="30" t="n">
        <f aca="false">IF(AND(ISNUMBER(I1473),H1473&gt;0),I1473,H1473*J1473)</f>
        <v>1952.71452607964</v>
      </c>
      <c r="L1473" s="28" t="n">
        <v>46.7</v>
      </c>
      <c r="M1473" s="28"/>
      <c r="N1473" s="29" t="n">
        <f aca="false">IF(AND(ISNUMBER(M1473),L1473&gt;0),M1473/L1473,IF($B1473=$B1472,IF(N1472=0,1,N1472),1))</f>
        <v>0.954861111111111</v>
      </c>
      <c r="O1473" s="30" t="n">
        <f aca="false">IF(AND(ISNUMBER(M1473),L1473&gt;0),M1473,L1473*N1473)</f>
        <v>44.5920138888889</v>
      </c>
      <c r="P1473" s="28" t="n">
        <v>48.6</v>
      </c>
      <c r="Q1473" s="28"/>
      <c r="R1473" s="29" t="n">
        <f aca="false">IF(AND(ISNUMBER(Q1473),P1473&gt;0),Q1473/P1473,IF($B1473=$B1472,IF(R1472=0,1,R1472),1))</f>
        <v>0.960264900662252</v>
      </c>
      <c r="S1473" s="30" t="n">
        <f aca="false">IF(AND(ISNUMBER(Q1473),P1473&gt;0),Q1473,P1473*R1473)</f>
        <v>46.6688741721854</v>
      </c>
      <c r="T1473" s="31" t="n">
        <f aca="false">DAY(EOMONTH(C1473,0))</f>
        <v>31</v>
      </c>
    </row>
    <row r="1474" customFormat="false" ht="15" hidden="false" customHeight="false" outlineLevel="0" collapsed="false">
      <c r="A1474" s="26" t="s">
        <v>89</v>
      </c>
      <c r="B1474" s="26" t="s">
        <v>57</v>
      </c>
      <c r="C1474" s="27" t="n">
        <v>44958</v>
      </c>
      <c r="D1474" s="28" t="n">
        <v>1.89</v>
      </c>
      <c r="E1474" s="28" t="n">
        <v>2</v>
      </c>
      <c r="F1474" s="29" t="n">
        <f aca="false">IF(AND(ISNUMBER(E1474),D1474&gt;0),E1474/D1474,IF($B1474=$B1473,IF(F1473=0,1,F1473),1))</f>
        <v>1.05820105820106</v>
      </c>
      <c r="G1474" s="30" t="n">
        <f aca="false">IF(AND(ISNUMBER(E1474),D1474&gt;0),E1474,D1474*F1474)</f>
        <v>2</v>
      </c>
      <c r="H1474" s="28" t="n">
        <v>1760</v>
      </c>
      <c r="I1474" s="28" t="n">
        <v>1920</v>
      </c>
      <c r="J1474" s="29" t="n">
        <f aca="false">IF(AND(ISNUMBER(I1474),H1474&gt;0),I1474/H1474,IF($B1474=$B1473,IF(J1473=0,1,J1473),1))</f>
        <v>1.09090909090909</v>
      </c>
      <c r="K1474" s="30" t="n">
        <f aca="false">IF(AND(ISNUMBER(I1474),H1474&gt;0),I1474,H1474*J1474)</f>
        <v>1920</v>
      </c>
      <c r="L1474" s="28" t="n">
        <v>63.2</v>
      </c>
      <c r="M1474" s="28" t="n">
        <v>44</v>
      </c>
      <c r="N1474" s="29" t="n">
        <f aca="false">IF(AND(ISNUMBER(M1474),L1474&gt;0),M1474/L1474,IF($B1474=$B1473,IF(N1473=0,1,N1473),1))</f>
        <v>0.69620253164557</v>
      </c>
      <c r="O1474" s="30" t="n">
        <f aca="false">IF(AND(ISNUMBER(M1474),L1474&gt;0),M1474,L1474*N1474)</f>
        <v>44</v>
      </c>
      <c r="P1474" s="28" t="n">
        <v>65.1</v>
      </c>
      <c r="Q1474" s="28" t="n">
        <v>46</v>
      </c>
      <c r="R1474" s="29" t="n">
        <f aca="false">IF(AND(ISNUMBER(Q1474),P1474&gt;0),Q1474/P1474,IF($B1474=$B1473,IF(R1473=0,1,R1473),1))</f>
        <v>0.706605222734255</v>
      </c>
      <c r="S1474" s="30" t="n">
        <f aca="false">IF(AND(ISNUMBER(Q1474),P1474&gt;0),Q1474,P1474*R1474)</f>
        <v>46</v>
      </c>
      <c r="T1474" s="31" t="n">
        <f aca="false">DAY(EOMONTH(C1474,0))</f>
        <v>28</v>
      </c>
    </row>
    <row r="1475" customFormat="false" ht="15" hidden="false" customHeight="false" outlineLevel="0" collapsed="false">
      <c r="A1475" s="26" t="s">
        <v>89</v>
      </c>
      <c r="B1475" s="26" t="s">
        <v>57</v>
      </c>
      <c r="C1475" s="27" t="n">
        <v>44986</v>
      </c>
      <c r="D1475" s="28" t="n">
        <v>1.57</v>
      </c>
      <c r="E1475" s="28"/>
      <c r="F1475" s="29" t="n">
        <f aca="false">IF(AND(ISNUMBER(E1475),D1475&gt;0),E1475/D1475,IF($B1475=$B1474,IF(F1474=0,1,F1474),1))</f>
        <v>1.05820105820106</v>
      </c>
      <c r="G1475" s="30" t="n">
        <f aca="false">IF(AND(ISNUMBER(E1475),D1475&gt;0),E1475,D1475*F1475)</f>
        <v>1.66137566137566</v>
      </c>
      <c r="H1475" s="28" t="n">
        <v>1634</v>
      </c>
      <c r="I1475" s="28"/>
      <c r="J1475" s="29" t="n">
        <f aca="false">IF(AND(ISNUMBER(I1475),H1475&gt;0),I1475/H1475,IF($B1475=$B1474,IF(J1474=0,1,J1474),1))</f>
        <v>1.09090909090909</v>
      </c>
      <c r="K1475" s="30" t="n">
        <f aca="false">IF(AND(ISNUMBER(I1475),H1475&gt;0),I1475,H1475*J1475)</f>
        <v>1782.54545454545</v>
      </c>
      <c r="L1475" s="28" t="n">
        <v>43.4</v>
      </c>
      <c r="M1475" s="28"/>
      <c r="N1475" s="29" t="n">
        <f aca="false">IF(AND(ISNUMBER(M1475),L1475&gt;0),M1475/L1475,IF($B1475=$B1474,IF(N1474=0,1,N1474),1))</f>
        <v>0.69620253164557</v>
      </c>
      <c r="O1475" s="30" t="n">
        <f aca="false">IF(AND(ISNUMBER(M1475),L1475&gt;0),M1475,L1475*N1475)</f>
        <v>30.2151898734177</v>
      </c>
      <c r="P1475" s="28" t="n">
        <v>45</v>
      </c>
      <c r="Q1475" s="28"/>
      <c r="R1475" s="29" t="n">
        <f aca="false">IF(AND(ISNUMBER(Q1475),P1475&gt;0),Q1475/P1475,IF($B1475=$B1474,IF(R1474=0,1,R1474),1))</f>
        <v>0.706605222734255</v>
      </c>
      <c r="S1475" s="30" t="n">
        <f aca="false">IF(AND(ISNUMBER(Q1475),P1475&gt;0),Q1475,P1475*R1475)</f>
        <v>31.7972350230415</v>
      </c>
      <c r="T1475" s="31" t="n">
        <f aca="false">DAY(EOMONTH(C1475,0))</f>
        <v>31</v>
      </c>
    </row>
    <row r="1476" customFormat="false" ht="15" hidden="false" customHeight="false" outlineLevel="0" collapsed="false">
      <c r="A1476" s="26" t="s">
        <v>89</v>
      </c>
      <c r="B1476" s="26" t="s">
        <v>57</v>
      </c>
      <c r="C1476" s="27" t="n">
        <v>45017</v>
      </c>
      <c r="D1476" s="28" t="n">
        <v>1.76</v>
      </c>
      <c r="E1476" s="28"/>
      <c r="F1476" s="29" t="n">
        <f aca="false">IF(AND(ISNUMBER(E1476),D1476&gt;0),E1476/D1476,IF($B1476=$B1475,IF(F1475=0,1,F1475),1))</f>
        <v>1.05820105820106</v>
      </c>
      <c r="G1476" s="30" t="n">
        <f aca="false">IF(AND(ISNUMBER(E1476),D1476&gt;0),E1476,D1476*F1476)</f>
        <v>1.86243386243386</v>
      </c>
      <c r="H1476" s="28" t="n">
        <v>1859</v>
      </c>
      <c r="I1476" s="28"/>
      <c r="J1476" s="29" t="n">
        <f aca="false">IF(AND(ISNUMBER(I1476),H1476&gt;0),I1476/H1476,IF($B1476=$B1475,IF(J1475=0,1,J1475),1))</f>
        <v>1.09090909090909</v>
      </c>
      <c r="K1476" s="30" t="n">
        <f aca="false">IF(AND(ISNUMBER(I1476),H1476&gt;0),I1476,H1476*J1476)</f>
        <v>2028</v>
      </c>
      <c r="L1476" s="28" t="n">
        <v>51.9</v>
      </c>
      <c r="M1476" s="28"/>
      <c r="N1476" s="29" t="n">
        <f aca="false">IF(AND(ISNUMBER(M1476),L1476&gt;0),M1476/L1476,IF($B1476=$B1475,IF(N1475=0,1,N1475),1))</f>
        <v>0.69620253164557</v>
      </c>
      <c r="O1476" s="30" t="n">
        <f aca="false">IF(AND(ISNUMBER(M1476),L1476&gt;0),M1476,L1476*N1476)</f>
        <v>36.1329113924051</v>
      </c>
      <c r="P1476" s="28" t="n">
        <v>53.7</v>
      </c>
      <c r="Q1476" s="28"/>
      <c r="R1476" s="29" t="n">
        <f aca="false">IF(AND(ISNUMBER(Q1476),P1476&gt;0),Q1476/P1476,IF($B1476=$B1475,IF(R1475=0,1,R1475),1))</f>
        <v>0.706605222734255</v>
      </c>
      <c r="S1476" s="30" t="n">
        <f aca="false">IF(AND(ISNUMBER(Q1476),P1476&gt;0),Q1476,P1476*R1476)</f>
        <v>37.9447004608295</v>
      </c>
      <c r="T1476" s="31" t="n">
        <f aca="false">DAY(EOMONTH(C1476,0))</f>
        <v>30</v>
      </c>
    </row>
    <row r="1477" customFormat="false" ht="15" hidden="false" customHeight="false" outlineLevel="0" collapsed="false">
      <c r="A1477" s="26" t="s">
        <v>89</v>
      </c>
      <c r="B1477" s="26" t="s">
        <v>57</v>
      </c>
      <c r="C1477" s="27" t="n">
        <v>45047</v>
      </c>
      <c r="D1477" s="28" t="n">
        <v>1.87</v>
      </c>
      <c r="E1477" s="28" t="n">
        <v>3</v>
      </c>
      <c r="F1477" s="29" t="n">
        <f aca="false">IF(AND(ISNUMBER(E1477),D1477&gt;0),E1477/D1477,IF($B1477=$B1476,IF(F1476=0,1,F1476),1))</f>
        <v>1.60427807486631</v>
      </c>
      <c r="G1477" s="30" t="n">
        <f aca="false">IF(AND(ISNUMBER(E1477),D1477&gt;0),E1477,D1477*F1477)</f>
        <v>3</v>
      </c>
      <c r="H1477" s="28" t="n">
        <v>1940</v>
      </c>
      <c r="I1477" s="28" t="n">
        <v>1917</v>
      </c>
      <c r="J1477" s="29" t="n">
        <f aca="false">IF(AND(ISNUMBER(I1477),H1477&gt;0),I1477/H1477,IF($B1477=$B1476,IF(J1476=0,1,J1476),1))</f>
        <v>0.988144329896907</v>
      </c>
      <c r="K1477" s="30" t="n">
        <f aca="false">IF(AND(ISNUMBER(I1477),H1477&gt;0),I1477,H1477*J1477)</f>
        <v>1917</v>
      </c>
      <c r="L1477" s="28" t="n">
        <v>56.7</v>
      </c>
      <c r="M1477" s="28" t="n">
        <v>60</v>
      </c>
      <c r="N1477" s="29" t="n">
        <f aca="false">IF(AND(ISNUMBER(M1477),L1477&gt;0),M1477/L1477,IF($B1477=$B1476,IF(N1476=0,1,N1476),1))</f>
        <v>1.05820105820106</v>
      </c>
      <c r="O1477" s="30" t="n">
        <f aca="false">IF(AND(ISNUMBER(M1477),L1477&gt;0),M1477,L1477*N1477)</f>
        <v>60</v>
      </c>
      <c r="P1477" s="28" t="n">
        <v>58.6</v>
      </c>
      <c r="Q1477" s="28" t="n">
        <v>64</v>
      </c>
      <c r="R1477" s="29" t="n">
        <f aca="false">IF(AND(ISNUMBER(Q1477),P1477&gt;0),Q1477/P1477,IF($B1477=$B1476,IF(R1476=0,1,R1476),1))</f>
        <v>1.09215017064846</v>
      </c>
      <c r="S1477" s="30" t="n">
        <f aca="false">IF(AND(ISNUMBER(Q1477),P1477&gt;0),Q1477,P1477*R1477)</f>
        <v>64</v>
      </c>
      <c r="T1477" s="31" t="n">
        <f aca="false">DAY(EOMONTH(C1477,0))</f>
        <v>31</v>
      </c>
    </row>
    <row r="1478" customFormat="false" ht="15" hidden="false" customHeight="false" outlineLevel="0" collapsed="false">
      <c r="A1478" s="26" t="s">
        <v>89</v>
      </c>
      <c r="B1478" s="26" t="s">
        <v>57</v>
      </c>
      <c r="C1478" s="27" t="n">
        <v>45078</v>
      </c>
      <c r="D1478" s="28" t="n">
        <v>2.43</v>
      </c>
      <c r="E1478" s="28"/>
      <c r="F1478" s="29" t="n">
        <f aca="false">IF(AND(ISNUMBER(E1478),D1478&gt;0),E1478/D1478,IF($B1478=$B1477,IF(F1477=0,1,F1477),1))</f>
        <v>1.60427807486631</v>
      </c>
      <c r="G1478" s="30" t="n">
        <f aca="false">IF(AND(ISNUMBER(E1478),D1478&gt;0),E1478,D1478*F1478)</f>
        <v>3.89839572192513</v>
      </c>
      <c r="H1478" s="28" t="n">
        <v>1857</v>
      </c>
      <c r="I1478" s="28"/>
      <c r="J1478" s="29" t="n">
        <f aca="false">IF(AND(ISNUMBER(I1478),H1478&gt;0),I1478/H1478,IF($B1478=$B1477,IF(J1477=0,1,J1477),1))</f>
        <v>0.988144329896907</v>
      </c>
      <c r="K1478" s="30" t="n">
        <f aca="false">IF(AND(ISNUMBER(I1478),H1478&gt;0),I1478,H1478*J1478)</f>
        <v>1834.98402061856</v>
      </c>
      <c r="L1478" s="28" t="n">
        <v>65.6</v>
      </c>
      <c r="M1478" s="28"/>
      <c r="N1478" s="29" t="n">
        <f aca="false">IF(AND(ISNUMBER(M1478),L1478&gt;0),M1478/L1478,IF($B1478=$B1477,IF(N1477=0,1,N1477),1))</f>
        <v>1.05820105820106</v>
      </c>
      <c r="O1478" s="30" t="n">
        <f aca="false">IF(AND(ISNUMBER(M1478),L1478&gt;0),M1478,L1478*N1478)</f>
        <v>69.4179894179894</v>
      </c>
      <c r="P1478" s="28" t="n">
        <v>68</v>
      </c>
      <c r="Q1478" s="28"/>
      <c r="R1478" s="29" t="n">
        <f aca="false">IF(AND(ISNUMBER(Q1478),P1478&gt;0),Q1478/P1478,IF($B1478=$B1477,IF(R1477=0,1,R1477),1))</f>
        <v>1.09215017064846</v>
      </c>
      <c r="S1478" s="30" t="n">
        <f aca="false">IF(AND(ISNUMBER(Q1478),P1478&gt;0),Q1478,P1478*R1478)</f>
        <v>74.2662116040956</v>
      </c>
      <c r="T1478" s="31" t="n">
        <f aca="false">DAY(EOMONTH(C1478,0))</f>
        <v>30</v>
      </c>
    </row>
    <row r="1479" customFormat="false" ht="15" hidden="false" customHeight="false" outlineLevel="0" collapsed="false">
      <c r="A1479" s="26" t="s">
        <v>89</v>
      </c>
      <c r="B1479" s="26" t="s">
        <v>57</v>
      </c>
      <c r="C1479" s="27" t="n">
        <v>45108</v>
      </c>
      <c r="D1479" s="28" t="n">
        <v>1.95</v>
      </c>
      <c r="E1479" s="28" t="n">
        <v>2</v>
      </c>
      <c r="F1479" s="29" t="n">
        <f aca="false">IF(AND(ISNUMBER(E1479),D1479&gt;0),E1479/D1479,IF($B1479=$B1478,IF(F1478=0,1,F1478),1))</f>
        <v>1.02564102564103</v>
      </c>
      <c r="G1479" s="30" t="n">
        <f aca="false">IF(AND(ISNUMBER(E1479),D1479&gt;0),E1479,D1479*F1479)</f>
        <v>2</v>
      </c>
      <c r="H1479" s="28" t="n">
        <v>1715</v>
      </c>
      <c r="I1479" s="28" t="n">
        <v>1909</v>
      </c>
      <c r="J1479" s="29" t="n">
        <f aca="false">IF(AND(ISNUMBER(I1479),H1479&gt;0),I1479/H1479,IF($B1479=$B1478,IF(J1478=0,1,J1478),1))</f>
        <v>1.1131195335277</v>
      </c>
      <c r="K1479" s="30" t="n">
        <f aca="false">IF(AND(ISNUMBER(I1479),H1479&gt;0),I1479,H1479*J1479)</f>
        <v>1909</v>
      </c>
      <c r="L1479" s="28" t="n">
        <v>49.2</v>
      </c>
      <c r="M1479" s="28" t="n">
        <v>44</v>
      </c>
      <c r="N1479" s="29" t="n">
        <f aca="false">IF(AND(ISNUMBER(M1479),L1479&gt;0),M1479/L1479,IF($B1479=$B1478,IF(N1478=0,1,N1478),1))</f>
        <v>0.894308943089431</v>
      </c>
      <c r="O1479" s="30" t="n">
        <f aca="false">IF(AND(ISNUMBER(M1479),L1479&gt;0),M1479,L1479*N1479)</f>
        <v>44</v>
      </c>
      <c r="P1479" s="28" t="n">
        <v>51.2</v>
      </c>
      <c r="Q1479" s="28" t="n">
        <v>46</v>
      </c>
      <c r="R1479" s="29" t="n">
        <f aca="false">IF(AND(ISNUMBER(Q1479),P1479&gt;0),Q1479/P1479,IF($B1479=$B1478,IF(R1478=0,1,R1478),1))</f>
        <v>0.8984375</v>
      </c>
      <c r="S1479" s="30" t="n">
        <f aca="false">IF(AND(ISNUMBER(Q1479),P1479&gt;0),Q1479,P1479*R1479)</f>
        <v>46</v>
      </c>
      <c r="T1479" s="31" t="n">
        <f aca="false">DAY(EOMONTH(C1479,0))</f>
        <v>31</v>
      </c>
    </row>
    <row r="1480" customFormat="false" ht="15" hidden="false" customHeight="false" outlineLevel="0" collapsed="false">
      <c r="A1480" s="26" t="s">
        <v>89</v>
      </c>
      <c r="B1480" s="26" t="s">
        <v>57</v>
      </c>
      <c r="C1480" s="27" t="n">
        <v>45139</v>
      </c>
      <c r="D1480" s="28" t="n">
        <v>1.74</v>
      </c>
      <c r="E1480" s="28"/>
      <c r="F1480" s="29" t="n">
        <f aca="false">IF(AND(ISNUMBER(E1480),D1480&gt;0),E1480/D1480,IF($B1480=$B1479,IF(F1479=0,1,F1479),1))</f>
        <v>1.02564102564103</v>
      </c>
      <c r="G1480" s="30" t="n">
        <f aca="false">IF(AND(ISNUMBER(E1480),D1480&gt;0),E1480,D1480*F1480)</f>
        <v>1.78461538461539</v>
      </c>
      <c r="H1480" s="28" t="n">
        <v>1810</v>
      </c>
      <c r="I1480" s="28"/>
      <c r="J1480" s="29" t="n">
        <f aca="false">IF(AND(ISNUMBER(I1480),H1480&gt;0),I1480/H1480,IF($B1480=$B1479,IF(J1479=0,1,J1479),1))</f>
        <v>1.1131195335277</v>
      </c>
      <c r="K1480" s="30" t="n">
        <f aca="false">IF(AND(ISNUMBER(I1480),H1480&gt;0),I1480,H1480*J1480)</f>
        <v>2014.74635568513</v>
      </c>
      <c r="L1480" s="28" t="n">
        <v>50.2</v>
      </c>
      <c r="M1480" s="28"/>
      <c r="N1480" s="29" t="n">
        <f aca="false">IF(AND(ISNUMBER(M1480),L1480&gt;0),M1480/L1480,IF($B1480=$B1479,IF(N1479=0,1,N1479),1))</f>
        <v>0.894308943089431</v>
      </c>
      <c r="O1480" s="30" t="n">
        <f aca="false">IF(AND(ISNUMBER(M1480),L1480&gt;0),M1480,L1480*N1480)</f>
        <v>44.8943089430894</v>
      </c>
      <c r="P1480" s="28" t="n">
        <v>51.9</v>
      </c>
      <c r="Q1480" s="28"/>
      <c r="R1480" s="29" t="n">
        <f aca="false">IF(AND(ISNUMBER(Q1480),P1480&gt;0),Q1480/P1480,IF($B1480=$B1479,IF(R1479=0,1,R1479),1))</f>
        <v>0.8984375</v>
      </c>
      <c r="S1480" s="30" t="n">
        <f aca="false">IF(AND(ISNUMBER(Q1480),P1480&gt;0),Q1480,P1480*R1480)</f>
        <v>46.62890625</v>
      </c>
      <c r="T1480" s="31" t="n">
        <f aca="false">DAY(EOMONTH(C1480,0))</f>
        <v>31</v>
      </c>
    </row>
    <row r="1481" customFormat="false" ht="15" hidden="false" customHeight="false" outlineLevel="0" collapsed="false">
      <c r="A1481" s="26" t="s">
        <v>89</v>
      </c>
      <c r="B1481" s="26" t="s">
        <v>57</v>
      </c>
      <c r="C1481" s="27" t="n">
        <v>45170</v>
      </c>
      <c r="D1481" s="28" t="n">
        <v>1.73</v>
      </c>
      <c r="E1481" s="28"/>
      <c r="F1481" s="29" t="n">
        <f aca="false">IF(AND(ISNUMBER(E1481),D1481&gt;0),E1481/D1481,IF($B1481=$B1480,IF(F1480=0,1,F1480),1))</f>
        <v>1.02564102564103</v>
      </c>
      <c r="G1481" s="30" t="n">
        <f aca="false">IF(AND(ISNUMBER(E1481),D1481&gt;0),E1481,D1481*F1481)</f>
        <v>1.77435897435897</v>
      </c>
      <c r="H1481" s="28" t="n">
        <v>1881</v>
      </c>
      <c r="I1481" s="28"/>
      <c r="J1481" s="29" t="n">
        <f aca="false">IF(AND(ISNUMBER(I1481),H1481&gt;0),I1481/H1481,IF($B1481=$B1480,IF(J1480=0,1,J1480),1))</f>
        <v>1.1131195335277</v>
      </c>
      <c r="K1481" s="30" t="n">
        <f aca="false">IF(AND(ISNUMBER(I1481),H1481&gt;0),I1481,H1481*J1481)</f>
        <v>2093.7778425656</v>
      </c>
      <c r="L1481" s="28" t="n">
        <v>55.3</v>
      </c>
      <c r="M1481" s="28"/>
      <c r="N1481" s="29" t="n">
        <f aca="false">IF(AND(ISNUMBER(M1481),L1481&gt;0),M1481/L1481,IF($B1481=$B1480,IF(N1480=0,1,N1480),1))</f>
        <v>0.894308943089431</v>
      </c>
      <c r="O1481" s="30" t="n">
        <f aca="false">IF(AND(ISNUMBER(M1481),L1481&gt;0),M1481,L1481*N1481)</f>
        <v>49.4552845528455</v>
      </c>
      <c r="P1481" s="28" t="n">
        <v>57</v>
      </c>
      <c r="Q1481" s="28"/>
      <c r="R1481" s="29" t="n">
        <f aca="false">IF(AND(ISNUMBER(Q1481),P1481&gt;0),Q1481/P1481,IF($B1481=$B1480,IF(R1480=0,1,R1480),1))</f>
        <v>0.8984375</v>
      </c>
      <c r="S1481" s="30" t="n">
        <f aca="false">IF(AND(ISNUMBER(Q1481),P1481&gt;0),Q1481,P1481*R1481)</f>
        <v>51.2109375</v>
      </c>
      <c r="T1481" s="31" t="n">
        <f aca="false">DAY(EOMONTH(C1481,0))</f>
        <v>30</v>
      </c>
    </row>
    <row r="1482" customFormat="false" ht="15" hidden="false" customHeight="false" outlineLevel="0" collapsed="false">
      <c r="A1482" s="26" t="s">
        <v>89</v>
      </c>
      <c r="B1482" s="26" t="s">
        <v>57</v>
      </c>
      <c r="C1482" s="27" t="n">
        <v>45200</v>
      </c>
      <c r="D1482" s="28" t="n">
        <v>0.383</v>
      </c>
      <c r="E1482" s="28" t="n">
        <v>0</v>
      </c>
      <c r="F1482" s="29" t="n">
        <f aca="false">IF(AND(ISNUMBER(E1482),D1482&gt;0),E1482/D1482,IF($B1482=$B1481,IF(F1481=0,1,F1481),1))</f>
        <v>0</v>
      </c>
      <c r="G1482" s="30" t="n">
        <f aca="false">IF(AND(ISNUMBER(E1482),D1482&gt;0),E1482,D1482*F1482)</f>
        <v>0</v>
      </c>
      <c r="H1482" s="28" t="n">
        <v>1788</v>
      </c>
      <c r="I1482" s="28" t="n">
        <v>1891</v>
      </c>
      <c r="J1482" s="29" t="n">
        <f aca="false">IF(AND(ISNUMBER(I1482),H1482&gt;0),I1482/H1482,IF($B1482=$B1481,IF(J1481=0,1,J1481),1))</f>
        <v>1.0576062639821</v>
      </c>
      <c r="K1482" s="30" t="n">
        <f aca="false">IF(AND(ISNUMBER(I1482),H1482&gt;0),I1482,H1482*J1482)</f>
        <v>1891</v>
      </c>
      <c r="L1482" s="28" t="n">
        <v>12.1</v>
      </c>
      <c r="M1482" s="28" t="n">
        <v>0</v>
      </c>
      <c r="N1482" s="29" t="n">
        <f aca="false">IF(AND(ISNUMBER(M1482),L1482&gt;0),M1482/L1482,IF($B1482=$B1481,IF(N1481=0,1,N1481),1))</f>
        <v>0</v>
      </c>
      <c r="O1482" s="30" t="n">
        <f aca="false">IF(AND(ISNUMBER(M1482),L1482&gt;0),M1482,L1482*N1482)</f>
        <v>0</v>
      </c>
      <c r="P1482" s="28" t="n">
        <v>12.5</v>
      </c>
      <c r="Q1482" s="28" t="n">
        <v>0</v>
      </c>
      <c r="R1482" s="29" t="n">
        <f aca="false">IF(AND(ISNUMBER(Q1482),P1482&gt;0),Q1482/P1482,IF($B1482=$B1481,IF(R1481=0,1,R1481),1))</f>
        <v>0</v>
      </c>
      <c r="S1482" s="30" t="n">
        <f aca="false">IF(AND(ISNUMBER(Q1482),P1482&gt;0),Q1482,P1482*R1482)</f>
        <v>0</v>
      </c>
      <c r="T1482" s="31" t="n">
        <f aca="false">DAY(EOMONTH(C1482,0))</f>
        <v>31</v>
      </c>
    </row>
    <row r="1483" customFormat="false" ht="15" hidden="false" customHeight="false" outlineLevel="0" collapsed="false">
      <c r="A1483" s="26" t="s">
        <v>89</v>
      </c>
      <c r="B1483" s="26" t="s">
        <v>57</v>
      </c>
      <c r="C1483" s="27" t="n">
        <v>45231</v>
      </c>
      <c r="D1483" s="28" t="n">
        <v>0</v>
      </c>
      <c r="E1483" s="28" t="n">
        <v>3</v>
      </c>
      <c r="F1483" s="29" t="n">
        <f aca="false">IF(AND(ISNUMBER(E1483),D1483&gt;0),E1483/D1483,IF($B1483=$B1482,IF(F1482=0,1,F1482),1))</f>
        <v>1</v>
      </c>
      <c r="G1483" s="30" t="n">
        <f aca="false">IF(AND(ISNUMBER(E1483),D1483&gt;0),E1483,D1483*F1483)</f>
        <v>0</v>
      </c>
      <c r="H1483" s="28" t="n">
        <v>1715</v>
      </c>
      <c r="I1483" s="28" t="n">
        <v>1965</v>
      </c>
      <c r="J1483" s="29" t="n">
        <f aca="false">IF(AND(ISNUMBER(I1483),H1483&gt;0),I1483/H1483,IF($B1483=$B1482,IF(J1482=0,1,J1482),1))</f>
        <v>1.14577259475219</v>
      </c>
      <c r="K1483" s="30" t="n">
        <f aca="false">IF(AND(ISNUMBER(I1483),H1483&gt;0),I1483,H1483*J1483)</f>
        <v>1965</v>
      </c>
      <c r="L1483" s="28" t="n">
        <v>0</v>
      </c>
      <c r="M1483" s="28" t="n">
        <v>55</v>
      </c>
      <c r="N1483" s="29" t="n">
        <f aca="false">IF(AND(ISNUMBER(M1483),L1483&gt;0),M1483/L1483,IF($B1483=$B1482,IF(N1482=0,1,N1482),1))</f>
        <v>1</v>
      </c>
      <c r="O1483" s="30" t="n">
        <f aca="false">IF(AND(ISNUMBER(M1483),L1483&gt;0),M1483,L1483*N1483)</f>
        <v>0</v>
      </c>
      <c r="P1483" s="28" t="n">
        <v>0</v>
      </c>
      <c r="Q1483" s="28" t="n">
        <v>58</v>
      </c>
      <c r="R1483" s="29" t="n">
        <f aca="false">IF(AND(ISNUMBER(Q1483),P1483&gt;0),Q1483/P1483,IF($B1483=$B1482,IF(R1482=0,1,R1482),1))</f>
        <v>1</v>
      </c>
      <c r="S1483" s="30" t="n">
        <f aca="false">IF(AND(ISNUMBER(Q1483),P1483&gt;0),Q1483,P1483*R1483)</f>
        <v>0</v>
      </c>
      <c r="T1483" s="31" t="n">
        <f aca="false">DAY(EOMONTH(C1483,0))</f>
        <v>30</v>
      </c>
    </row>
    <row r="1484" customFormat="false" ht="15" hidden="false" customHeight="false" outlineLevel="0" collapsed="false">
      <c r="A1484" s="26" t="s">
        <v>89</v>
      </c>
      <c r="B1484" s="26" t="s">
        <v>57</v>
      </c>
      <c r="C1484" s="27" t="n">
        <v>45261</v>
      </c>
      <c r="D1484" s="28" t="n">
        <v>0</v>
      </c>
      <c r="E1484" s="28" t="n">
        <v>1</v>
      </c>
      <c r="F1484" s="29" t="n">
        <f aca="false">IF(AND(ISNUMBER(E1484),D1484&gt;0),E1484/D1484,IF($B1484=$B1483,IF(F1483=0,1,F1483),1))</f>
        <v>1</v>
      </c>
      <c r="G1484" s="30" t="n">
        <f aca="false">IF(AND(ISNUMBER(E1484),D1484&gt;0),E1484,D1484*F1484)</f>
        <v>0</v>
      </c>
      <c r="H1484" s="28" t="n">
        <v>1669</v>
      </c>
      <c r="I1484" s="28" t="n">
        <v>1888</v>
      </c>
      <c r="J1484" s="29" t="n">
        <f aca="false">IF(AND(ISNUMBER(I1484),H1484&gt;0),I1484/H1484,IF($B1484=$B1483,IF(J1483=0,1,J1483),1))</f>
        <v>1.13121629718394</v>
      </c>
      <c r="K1484" s="30" t="n">
        <f aca="false">IF(AND(ISNUMBER(I1484),H1484&gt;0),I1484,H1484*J1484)</f>
        <v>1888</v>
      </c>
      <c r="L1484" s="28" t="n">
        <v>0</v>
      </c>
      <c r="M1484" s="28" t="n">
        <v>63</v>
      </c>
      <c r="N1484" s="29" t="n">
        <f aca="false">IF(AND(ISNUMBER(M1484),L1484&gt;0),M1484/L1484,IF($B1484=$B1483,IF(N1483=0,1,N1483),1))</f>
        <v>1</v>
      </c>
      <c r="O1484" s="30" t="n">
        <f aca="false">IF(AND(ISNUMBER(M1484),L1484&gt;0),M1484,L1484*N1484)</f>
        <v>0</v>
      </c>
      <c r="P1484" s="28" t="n">
        <v>0</v>
      </c>
      <c r="Q1484" s="28" t="n">
        <v>64</v>
      </c>
      <c r="R1484" s="29" t="n">
        <f aca="false">IF(AND(ISNUMBER(Q1484),P1484&gt;0),Q1484/P1484,IF($B1484=$B1483,IF(R1483=0,1,R1483),1))</f>
        <v>1</v>
      </c>
      <c r="S1484" s="30" t="n">
        <f aca="false">IF(AND(ISNUMBER(Q1484),P1484&gt;0),Q1484,P1484*R1484)</f>
        <v>0</v>
      </c>
      <c r="T1484" s="31" t="n">
        <f aca="false">DAY(EOMONTH(C1484,0))</f>
        <v>31</v>
      </c>
    </row>
    <row r="1485" customFormat="false" ht="15" hidden="false" customHeight="false" outlineLevel="0" collapsed="false">
      <c r="A1485" s="26" t="s">
        <v>89</v>
      </c>
      <c r="B1485" s="26" t="s">
        <v>57</v>
      </c>
      <c r="C1485" s="27" t="n">
        <v>45292</v>
      </c>
      <c r="D1485" s="28" t="n">
        <v>0</v>
      </c>
      <c r="E1485" s="28"/>
      <c r="F1485" s="29" t="n">
        <f aca="false">IF(AND(ISNUMBER(E1485),D1485&gt;0),E1485/D1485,IF($B1485=$B1484,IF(F1484=0,1,F1484),1))</f>
        <v>1</v>
      </c>
      <c r="G1485" s="30" t="n">
        <f aca="false">IF(AND(ISNUMBER(E1485),D1485&gt;0),E1485,D1485*F1485)</f>
        <v>0</v>
      </c>
      <c r="H1485" s="28" t="n">
        <v>1732</v>
      </c>
      <c r="I1485" s="28"/>
      <c r="J1485" s="29" t="n">
        <f aca="false">IF(AND(ISNUMBER(I1485),H1485&gt;0),I1485/H1485,IF($B1485=$B1484,IF(J1484=0,1,J1484),1))</f>
        <v>1.13121629718394</v>
      </c>
      <c r="K1485" s="30" t="n">
        <f aca="false">IF(AND(ISNUMBER(I1485),H1485&gt;0),I1485,H1485*J1485)</f>
        <v>1959.26662672259</v>
      </c>
      <c r="L1485" s="28" t="n">
        <v>0</v>
      </c>
      <c r="M1485" s="28"/>
      <c r="N1485" s="29" t="n">
        <f aca="false">IF(AND(ISNUMBER(M1485),L1485&gt;0),M1485/L1485,IF($B1485=$B1484,IF(N1484=0,1,N1484),1))</f>
        <v>1</v>
      </c>
      <c r="O1485" s="30" t="n">
        <f aca="false">IF(AND(ISNUMBER(M1485),L1485&gt;0),M1485,L1485*N1485)</f>
        <v>0</v>
      </c>
      <c r="P1485" s="28" t="n">
        <v>0</v>
      </c>
      <c r="Q1485" s="28"/>
      <c r="R1485" s="29" t="n">
        <f aca="false">IF(AND(ISNUMBER(Q1485),P1485&gt;0),Q1485/P1485,IF($B1485=$B1484,IF(R1484=0,1,R1484),1))</f>
        <v>1</v>
      </c>
      <c r="S1485" s="30" t="n">
        <f aca="false">IF(AND(ISNUMBER(Q1485),P1485&gt;0),Q1485,P1485*R1485)</f>
        <v>0</v>
      </c>
      <c r="T1485" s="31" t="n">
        <f aca="false">DAY(EOMONTH(C1485,0))</f>
        <v>31</v>
      </c>
    </row>
    <row r="1486" customFormat="false" ht="15" hidden="false" customHeight="false" outlineLevel="0" collapsed="false">
      <c r="A1486" s="26" t="s">
        <v>89</v>
      </c>
      <c r="B1486" s="26" t="s">
        <v>57</v>
      </c>
      <c r="C1486" s="27" t="n">
        <v>45323</v>
      </c>
      <c r="D1486" s="28" t="n">
        <v>0</v>
      </c>
      <c r="E1486" s="28"/>
      <c r="F1486" s="29" t="n">
        <f aca="false">IF(AND(ISNUMBER(E1486),D1486&gt;0),E1486/D1486,IF($B1486=$B1485,IF(F1485=0,1,F1485),1))</f>
        <v>1</v>
      </c>
      <c r="G1486" s="30" t="n">
        <f aca="false">IF(AND(ISNUMBER(E1486),D1486&gt;0),E1486,D1486*F1486)</f>
        <v>0</v>
      </c>
      <c r="H1486" s="28" t="n">
        <v>1722</v>
      </c>
      <c r="I1486" s="28"/>
      <c r="J1486" s="29" t="n">
        <f aca="false">IF(AND(ISNUMBER(I1486),H1486&gt;0),I1486/H1486,IF($B1486=$B1485,IF(J1485=0,1,J1485),1))</f>
        <v>1.13121629718394</v>
      </c>
      <c r="K1486" s="30" t="n">
        <f aca="false">IF(AND(ISNUMBER(I1486),H1486&gt;0),I1486,H1486*J1486)</f>
        <v>1947.95446375075</v>
      </c>
      <c r="L1486" s="28" t="n">
        <v>0</v>
      </c>
      <c r="M1486" s="28"/>
      <c r="N1486" s="29" t="n">
        <f aca="false">IF(AND(ISNUMBER(M1486),L1486&gt;0),M1486/L1486,IF($B1486=$B1485,IF(N1485=0,1,N1485),1))</f>
        <v>1</v>
      </c>
      <c r="O1486" s="30" t="n">
        <f aca="false">IF(AND(ISNUMBER(M1486),L1486&gt;0),M1486,L1486*N1486)</f>
        <v>0</v>
      </c>
      <c r="P1486" s="28" t="n">
        <v>0</v>
      </c>
      <c r="Q1486" s="28"/>
      <c r="R1486" s="29" t="n">
        <f aca="false">IF(AND(ISNUMBER(Q1486),P1486&gt;0),Q1486/P1486,IF($B1486=$B1485,IF(R1485=0,1,R1485),1))</f>
        <v>1</v>
      </c>
      <c r="S1486" s="30" t="n">
        <f aca="false">IF(AND(ISNUMBER(Q1486),P1486&gt;0),Q1486,P1486*R1486)</f>
        <v>0</v>
      </c>
      <c r="T1486" s="31" t="n">
        <f aca="false">DAY(EOMONTH(C1486,0))</f>
        <v>29</v>
      </c>
    </row>
    <row r="1487" customFormat="false" ht="15" hidden="false" customHeight="false" outlineLevel="0" collapsed="false">
      <c r="A1487" s="26" t="s">
        <v>89</v>
      </c>
      <c r="B1487" s="26" t="s">
        <v>57</v>
      </c>
      <c r="C1487" s="27" t="n">
        <v>45352</v>
      </c>
      <c r="D1487" s="28" t="n">
        <v>0</v>
      </c>
      <c r="E1487" s="28"/>
      <c r="F1487" s="29" t="n">
        <f aca="false">IF(AND(ISNUMBER(E1487),D1487&gt;0),E1487/D1487,IF($B1487=$B1486,IF(F1486=0,1,F1486),1))</f>
        <v>1</v>
      </c>
      <c r="G1487" s="30" t="n">
        <f aca="false">IF(AND(ISNUMBER(E1487),D1487&gt;0),E1487,D1487*F1487)</f>
        <v>0</v>
      </c>
      <c r="H1487" s="28" t="n">
        <v>1713</v>
      </c>
      <c r="I1487" s="28"/>
      <c r="J1487" s="29" t="n">
        <f aca="false">IF(AND(ISNUMBER(I1487),H1487&gt;0),I1487/H1487,IF($B1487=$B1486,IF(J1486=0,1,J1486),1))</f>
        <v>1.13121629718394</v>
      </c>
      <c r="K1487" s="30" t="n">
        <f aca="false">IF(AND(ISNUMBER(I1487),H1487&gt;0),I1487,H1487*J1487)</f>
        <v>1937.77351707609</v>
      </c>
      <c r="L1487" s="28" t="n">
        <v>0</v>
      </c>
      <c r="M1487" s="28"/>
      <c r="N1487" s="29" t="n">
        <f aca="false">IF(AND(ISNUMBER(M1487),L1487&gt;0),M1487/L1487,IF($B1487=$B1486,IF(N1486=0,1,N1486),1))</f>
        <v>1</v>
      </c>
      <c r="O1487" s="30" t="n">
        <f aca="false">IF(AND(ISNUMBER(M1487),L1487&gt;0),M1487,L1487*N1487)</f>
        <v>0</v>
      </c>
      <c r="P1487" s="28" t="n">
        <v>0</v>
      </c>
      <c r="Q1487" s="28"/>
      <c r="R1487" s="29" t="n">
        <f aca="false">IF(AND(ISNUMBER(Q1487),P1487&gt;0),Q1487/P1487,IF($B1487=$B1486,IF(R1486=0,1,R1486),1))</f>
        <v>1</v>
      </c>
      <c r="S1487" s="30" t="n">
        <f aca="false">IF(AND(ISNUMBER(Q1487),P1487&gt;0),Q1487,P1487*R1487)</f>
        <v>0</v>
      </c>
      <c r="T1487" s="31" t="n">
        <f aca="false">DAY(EOMONTH(C1487,0))</f>
        <v>31</v>
      </c>
    </row>
    <row r="1488" customFormat="false" ht="15" hidden="false" customHeight="false" outlineLevel="0" collapsed="false">
      <c r="A1488" s="26" t="s">
        <v>89</v>
      </c>
      <c r="B1488" s="26" t="s">
        <v>57</v>
      </c>
      <c r="C1488" s="27" t="n">
        <v>45383</v>
      </c>
      <c r="D1488" s="28" t="n">
        <v>0.0332</v>
      </c>
      <c r="E1488" s="28" t="n">
        <v>1</v>
      </c>
      <c r="F1488" s="29" t="n">
        <f aca="false">IF(AND(ISNUMBER(E1488),D1488&gt;0),E1488/D1488,IF($B1488=$B1487,IF(F1487=0,1,F1487),1))</f>
        <v>30.1204819277108</v>
      </c>
      <c r="G1488" s="30" t="n">
        <f aca="false">IF(AND(ISNUMBER(E1488),D1488&gt;0),E1488,D1488*F1488)</f>
        <v>1</v>
      </c>
      <c r="H1488" s="28" t="n">
        <v>1791</v>
      </c>
      <c r="I1488" s="28" t="n">
        <v>1735</v>
      </c>
      <c r="J1488" s="29" t="n">
        <f aca="false">IF(AND(ISNUMBER(I1488),H1488&gt;0),I1488/H1488,IF($B1488=$B1487,IF(J1487=0,1,J1487),1))</f>
        <v>0.968732551647125</v>
      </c>
      <c r="K1488" s="30" t="n">
        <f aca="false">IF(AND(ISNUMBER(I1488),H1488&gt;0),I1488,H1488*J1488)</f>
        <v>1735</v>
      </c>
      <c r="L1488" s="28" t="n">
        <v>5.91</v>
      </c>
      <c r="M1488" s="28" t="n">
        <v>71</v>
      </c>
      <c r="N1488" s="29" t="n">
        <f aca="false">IF(AND(ISNUMBER(M1488),L1488&gt;0),M1488/L1488,IF($B1488=$B1487,IF(N1487=0,1,N1487),1))</f>
        <v>12.0135363790186</v>
      </c>
      <c r="O1488" s="30" t="n">
        <f aca="false">IF(AND(ISNUMBER(M1488),L1488&gt;0),M1488,L1488*N1488)</f>
        <v>71</v>
      </c>
      <c r="P1488" s="28" t="n">
        <v>5.94</v>
      </c>
      <c r="Q1488" s="28" t="n">
        <v>71</v>
      </c>
      <c r="R1488" s="29" t="n">
        <f aca="false">IF(AND(ISNUMBER(Q1488),P1488&gt;0),Q1488/P1488,IF($B1488=$B1487,IF(R1487=0,1,R1487),1))</f>
        <v>11.952861952862</v>
      </c>
      <c r="S1488" s="30" t="n">
        <f aca="false">IF(AND(ISNUMBER(Q1488),P1488&gt;0),Q1488,P1488*R1488)</f>
        <v>71</v>
      </c>
      <c r="T1488" s="31" t="n">
        <f aca="false">DAY(EOMONTH(C1488,0))</f>
        <v>30</v>
      </c>
    </row>
    <row r="1489" customFormat="false" ht="15" hidden="false" customHeight="false" outlineLevel="0" collapsed="false">
      <c r="A1489" s="26" t="s">
        <v>89</v>
      </c>
      <c r="B1489" s="26" t="s">
        <v>57</v>
      </c>
      <c r="C1489" s="27" t="n">
        <v>45413</v>
      </c>
      <c r="D1489" s="28" t="n">
        <v>0.54</v>
      </c>
      <c r="E1489" s="28" t="n">
        <v>1</v>
      </c>
      <c r="F1489" s="29" t="n">
        <f aca="false">IF(AND(ISNUMBER(E1489),D1489&gt;0),E1489/D1489,IF($B1489=$B1488,IF(F1488=0,1,F1488),1))</f>
        <v>1.85185185185185</v>
      </c>
      <c r="G1489" s="30" t="n">
        <f aca="false">IF(AND(ISNUMBER(E1489),D1489&gt;0),E1489,D1489*F1489)</f>
        <v>1</v>
      </c>
      <c r="H1489" s="28" t="n">
        <v>1576</v>
      </c>
      <c r="I1489" s="28" t="n">
        <v>1824</v>
      </c>
      <c r="J1489" s="29" t="n">
        <f aca="false">IF(AND(ISNUMBER(I1489),H1489&gt;0),I1489/H1489,IF($B1489=$B1488,IF(J1488=0,1,J1488),1))</f>
        <v>1.15736040609137</v>
      </c>
      <c r="K1489" s="30" t="n">
        <f aca="false">IF(AND(ISNUMBER(I1489),H1489&gt;0),I1489,H1489*J1489)</f>
        <v>1824</v>
      </c>
      <c r="L1489" s="28" t="n">
        <v>87.5</v>
      </c>
      <c r="M1489" s="28" t="n">
        <v>86</v>
      </c>
      <c r="N1489" s="29" t="n">
        <f aca="false">IF(AND(ISNUMBER(M1489),L1489&gt;0),M1489/L1489,IF($B1489=$B1488,IF(N1488=0,1,N1488),1))</f>
        <v>0.982857142857143</v>
      </c>
      <c r="O1489" s="30" t="n">
        <f aca="false">IF(AND(ISNUMBER(M1489),L1489&gt;0),M1489,L1489*N1489)</f>
        <v>86</v>
      </c>
      <c r="P1489" s="28" t="n">
        <v>88</v>
      </c>
      <c r="Q1489" s="28" t="n">
        <v>87</v>
      </c>
      <c r="R1489" s="29" t="n">
        <f aca="false">IF(AND(ISNUMBER(Q1489),P1489&gt;0),Q1489/P1489,IF($B1489=$B1488,IF(R1488=0,1,R1488),1))</f>
        <v>0.988636363636364</v>
      </c>
      <c r="S1489" s="30" t="n">
        <f aca="false">IF(AND(ISNUMBER(Q1489),P1489&gt;0),Q1489,P1489*R1489)</f>
        <v>87</v>
      </c>
      <c r="T1489" s="31" t="n">
        <f aca="false">DAY(EOMONTH(C1489,0))</f>
        <v>31</v>
      </c>
    </row>
    <row r="1490" customFormat="false" ht="15" hidden="false" customHeight="false" outlineLevel="0" collapsed="false">
      <c r="A1490" s="26" t="s">
        <v>89</v>
      </c>
      <c r="B1490" s="26" t="s">
        <v>57</v>
      </c>
      <c r="C1490" s="27" t="n">
        <v>45444</v>
      </c>
      <c r="D1490" s="28" t="n">
        <v>0.688</v>
      </c>
      <c r="E1490" s="28"/>
      <c r="F1490" s="29" t="n">
        <f aca="false">IF(AND(ISNUMBER(E1490),D1490&gt;0),E1490/D1490,IF($B1490=$B1489,IF(F1489=0,1,F1489),1))</f>
        <v>1.85185185185185</v>
      </c>
      <c r="G1490" s="30" t="n">
        <f aca="false">IF(AND(ISNUMBER(E1490),D1490&gt;0),E1490,D1490*F1490)</f>
        <v>1.27407407407407</v>
      </c>
      <c r="H1490" s="28" t="n">
        <v>1642</v>
      </c>
      <c r="I1490" s="28"/>
      <c r="J1490" s="29" t="n">
        <f aca="false">IF(AND(ISNUMBER(I1490),H1490&gt;0),I1490/H1490,IF($B1490=$B1489,IF(J1489=0,1,J1489),1))</f>
        <v>1.15736040609137</v>
      </c>
      <c r="K1490" s="30" t="n">
        <f aca="false">IF(AND(ISNUMBER(I1490),H1490&gt;0),I1490,H1490*J1490)</f>
        <v>1900.38578680203</v>
      </c>
      <c r="L1490" s="28" t="n">
        <v>102</v>
      </c>
      <c r="M1490" s="28"/>
      <c r="N1490" s="29" t="n">
        <f aca="false">IF(AND(ISNUMBER(M1490),L1490&gt;0),M1490/L1490,IF($B1490=$B1489,IF(N1489=0,1,N1489),1))</f>
        <v>0.982857142857143</v>
      </c>
      <c r="O1490" s="30" t="n">
        <f aca="false">IF(AND(ISNUMBER(M1490),L1490&gt;0),M1490,L1490*N1490)</f>
        <v>100.251428571429</v>
      </c>
      <c r="P1490" s="28" t="n">
        <v>103</v>
      </c>
      <c r="Q1490" s="28"/>
      <c r="R1490" s="29" t="n">
        <f aca="false">IF(AND(ISNUMBER(Q1490),P1490&gt;0),Q1490/P1490,IF($B1490=$B1489,IF(R1489=0,1,R1489),1))</f>
        <v>0.988636363636364</v>
      </c>
      <c r="S1490" s="30" t="n">
        <f aca="false">IF(AND(ISNUMBER(Q1490),P1490&gt;0),Q1490,P1490*R1490)</f>
        <v>101.829545454545</v>
      </c>
      <c r="T1490" s="31" t="n">
        <f aca="false">DAY(EOMONTH(C1490,0))</f>
        <v>30</v>
      </c>
    </row>
    <row r="1491" customFormat="false" ht="15" hidden="false" customHeight="false" outlineLevel="0" collapsed="false">
      <c r="A1491" s="26" t="s">
        <v>89</v>
      </c>
      <c r="B1491" s="26" t="s">
        <v>57</v>
      </c>
      <c r="C1491" s="27" t="n">
        <v>45474</v>
      </c>
      <c r="D1491" s="28" t="n">
        <v>0.624</v>
      </c>
      <c r="E1491" s="28" t="n">
        <v>1</v>
      </c>
      <c r="F1491" s="29" t="n">
        <f aca="false">IF(AND(ISNUMBER(E1491),D1491&gt;0),E1491/D1491,IF($B1491=$B1490,IF(F1490=0,1,F1490),1))</f>
        <v>1.6025641025641</v>
      </c>
      <c r="G1491" s="30" t="n">
        <f aca="false">IF(AND(ISNUMBER(E1491),D1491&gt;0),E1491,D1491*F1491)</f>
        <v>1</v>
      </c>
      <c r="H1491" s="28" t="n">
        <v>1668</v>
      </c>
      <c r="I1491" s="28" t="n">
        <v>1913</v>
      </c>
      <c r="J1491" s="29" t="n">
        <f aca="false">IF(AND(ISNUMBER(I1491),H1491&gt;0),I1491/H1491,IF($B1491=$B1490,IF(J1490=0,1,J1490),1))</f>
        <v>1.1468824940048</v>
      </c>
      <c r="K1491" s="30" t="n">
        <f aca="false">IF(AND(ISNUMBER(I1491),H1491&gt;0),I1491,H1491*J1491)</f>
        <v>1913</v>
      </c>
      <c r="L1491" s="28" t="n">
        <v>93.5</v>
      </c>
      <c r="M1491" s="28" t="n">
        <v>85</v>
      </c>
      <c r="N1491" s="29" t="n">
        <f aca="false">IF(AND(ISNUMBER(M1491),L1491&gt;0),M1491/L1491,IF($B1491=$B1490,IF(N1490=0,1,N1490),1))</f>
        <v>0.909090909090909</v>
      </c>
      <c r="O1491" s="30" t="n">
        <f aca="false">IF(AND(ISNUMBER(M1491),L1491&gt;0),M1491,L1491*N1491)</f>
        <v>85</v>
      </c>
      <c r="P1491" s="28" t="n">
        <v>94.2</v>
      </c>
      <c r="Q1491" s="28" t="n">
        <v>86</v>
      </c>
      <c r="R1491" s="29" t="n">
        <f aca="false">IF(AND(ISNUMBER(Q1491),P1491&gt;0),Q1491/P1491,IF($B1491=$B1490,IF(R1490=0,1,R1490),1))</f>
        <v>0.912951167728238</v>
      </c>
      <c r="S1491" s="30" t="n">
        <f aca="false">IF(AND(ISNUMBER(Q1491),P1491&gt;0),Q1491,P1491*R1491)</f>
        <v>86</v>
      </c>
      <c r="T1491" s="31" t="n">
        <f aca="false">DAY(EOMONTH(C1491,0))</f>
        <v>31</v>
      </c>
    </row>
    <row r="1492" customFormat="false" ht="15" hidden="false" customHeight="false" outlineLevel="0" collapsed="false">
      <c r="A1492" s="26" t="s">
        <v>89</v>
      </c>
      <c r="B1492" s="26" t="s">
        <v>57</v>
      </c>
      <c r="C1492" s="27" t="n">
        <v>45505</v>
      </c>
      <c r="D1492" s="28" t="n">
        <v>0.593</v>
      </c>
      <c r="E1492" s="28" t="n">
        <v>1</v>
      </c>
      <c r="F1492" s="29" t="n">
        <f aca="false">IF(AND(ISNUMBER(E1492),D1492&gt;0),E1492/D1492,IF($B1492=$B1491,IF(F1491=0,1,F1491),1))</f>
        <v>1.68634064080944</v>
      </c>
      <c r="G1492" s="30" t="n">
        <f aca="false">IF(AND(ISNUMBER(E1492),D1492&gt;0),E1492,D1492*F1492)</f>
        <v>1</v>
      </c>
      <c r="H1492" s="28" t="n">
        <v>1708</v>
      </c>
      <c r="I1492" s="28" t="n">
        <v>1888</v>
      </c>
      <c r="J1492" s="29" t="n">
        <f aca="false">IF(AND(ISNUMBER(I1492),H1492&gt;0),I1492/H1492,IF($B1492=$B1491,IF(J1491=0,1,J1491),1))</f>
        <v>1.10538641686183</v>
      </c>
      <c r="K1492" s="30" t="n">
        <f aca="false">IF(AND(ISNUMBER(I1492),H1492&gt;0),I1492,H1492*J1492)</f>
        <v>1888</v>
      </c>
      <c r="L1492" s="28" t="n">
        <v>89.4</v>
      </c>
      <c r="M1492" s="28" t="n">
        <v>76</v>
      </c>
      <c r="N1492" s="29" t="n">
        <f aca="false">IF(AND(ISNUMBER(M1492),L1492&gt;0),M1492/L1492,IF($B1492=$B1491,IF(N1491=0,1,N1491),1))</f>
        <v>0.850111856823266</v>
      </c>
      <c r="O1492" s="30" t="n">
        <f aca="false">IF(AND(ISNUMBER(M1492),L1492&gt;0),M1492,L1492*N1492)</f>
        <v>76</v>
      </c>
      <c r="P1492" s="28" t="n">
        <v>90</v>
      </c>
      <c r="Q1492" s="28" t="n">
        <v>76</v>
      </c>
      <c r="R1492" s="29" t="n">
        <f aca="false">IF(AND(ISNUMBER(Q1492),P1492&gt;0),Q1492/P1492,IF($B1492=$B1491,IF(R1491=0,1,R1491),1))</f>
        <v>0.844444444444444</v>
      </c>
      <c r="S1492" s="30" t="n">
        <f aca="false">IF(AND(ISNUMBER(Q1492),P1492&gt;0),Q1492,P1492*R1492)</f>
        <v>76</v>
      </c>
      <c r="T1492" s="31" t="n">
        <f aca="false">DAY(EOMONTH(C1492,0))</f>
        <v>31</v>
      </c>
    </row>
    <row r="1493" customFormat="false" ht="15" hidden="false" customHeight="false" outlineLevel="0" collapsed="false">
      <c r="A1493" s="26" t="s">
        <v>89</v>
      </c>
      <c r="B1493" s="26" t="s">
        <v>57</v>
      </c>
      <c r="C1493" s="27" t="n">
        <v>45536</v>
      </c>
      <c r="D1493" s="28" t="n">
        <v>0.546</v>
      </c>
      <c r="E1493" s="28" t="n">
        <v>1</v>
      </c>
      <c r="F1493" s="29" t="n">
        <f aca="false">IF(AND(ISNUMBER(E1493),D1493&gt;0),E1493/D1493,IF($B1493=$B1492,IF(F1492=0,1,F1492),1))</f>
        <v>1.83150183150183</v>
      </c>
      <c r="G1493" s="30" t="n">
        <f aca="false">IF(AND(ISNUMBER(E1493),D1493&gt;0),E1493,D1493*F1493)</f>
        <v>1</v>
      </c>
      <c r="H1493" s="28" t="n">
        <v>1709</v>
      </c>
      <c r="I1493" s="28" t="n">
        <v>1901</v>
      </c>
      <c r="J1493" s="29" t="n">
        <f aca="false">IF(AND(ISNUMBER(I1493),H1493&gt;0),I1493/H1493,IF($B1493=$B1492,IF(J1492=0,1,J1492),1))</f>
        <v>1.11234640140433</v>
      </c>
      <c r="K1493" s="30" t="n">
        <f aca="false">IF(AND(ISNUMBER(I1493),H1493&gt;0),I1493,H1493*J1493)</f>
        <v>1901</v>
      </c>
      <c r="L1493" s="28" t="n">
        <v>87.8</v>
      </c>
      <c r="M1493" s="28" t="n">
        <v>71</v>
      </c>
      <c r="N1493" s="29" t="n">
        <f aca="false">IF(AND(ISNUMBER(M1493),L1493&gt;0),M1493/L1493,IF($B1493=$B1492,IF(N1492=0,1,N1492),1))</f>
        <v>0.808656036446469</v>
      </c>
      <c r="O1493" s="30" t="n">
        <f aca="false">IF(AND(ISNUMBER(M1493),L1493&gt;0),M1493,L1493*N1493)</f>
        <v>71</v>
      </c>
      <c r="P1493" s="28" t="n">
        <v>88.4</v>
      </c>
      <c r="Q1493" s="28" t="n">
        <v>72</v>
      </c>
      <c r="R1493" s="29" t="n">
        <f aca="false">IF(AND(ISNUMBER(Q1493),P1493&gt;0),Q1493/P1493,IF($B1493=$B1492,IF(R1492=0,1,R1492),1))</f>
        <v>0.81447963800905</v>
      </c>
      <c r="S1493" s="30" t="n">
        <f aca="false">IF(AND(ISNUMBER(Q1493),P1493&gt;0),Q1493,P1493*R1493)</f>
        <v>72</v>
      </c>
      <c r="T1493" s="31" t="n">
        <f aca="false">DAY(EOMONTH(C1493,0))</f>
        <v>30</v>
      </c>
    </row>
    <row r="1494" customFormat="false" ht="15" hidden="false" customHeight="false" outlineLevel="0" collapsed="false">
      <c r="A1494" s="26" t="s">
        <v>89</v>
      </c>
      <c r="B1494" s="26" t="s">
        <v>57</v>
      </c>
      <c r="C1494" s="27" t="n">
        <v>45566</v>
      </c>
      <c r="D1494" s="28" t="n">
        <v>0.598</v>
      </c>
      <c r="E1494" s="28" t="n">
        <v>1</v>
      </c>
      <c r="F1494" s="29" t="n">
        <f aca="false">IF(AND(ISNUMBER(E1494),D1494&gt;0),E1494/D1494,IF($B1494=$B1493,IF(F1493=0,1,F1493),1))</f>
        <v>1.67224080267559</v>
      </c>
      <c r="G1494" s="30" t="n">
        <f aca="false">IF(AND(ISNUMBER(E1494),D1494&gt;0),E1494,D1494*F1494)</f>
        <v>1</v>
      </c>
      <c r="H1494" s="28" t="n">
        <v>1506</v>
      </c>
      <c r="I1494" s="28" t="n">
        <v>1512</v>
      </c>
      <c r="J1494" s="29" t="n">
        <f aca="false">IF(AND(ISNUMBER(I1494),H1494&gt;0),I1494/H1494,IF($B1494=$B1493,IF(J1493=0,1,J1493),1))</f>
        <v>1.00398406374502</v>
      </c>
      <c r="K1494" s="30" t="n">
        <f aca="false">IF(AND(ISNUMBER(I1494),H1494&gt;0),I1494,H1494*J1494)</f>
        <v>1512</v>
      </c>
      <c r="L1494" s="28" t="n">
        <v>95.8</v>
      </c>
      <c r="M1494" s="28" t="n">
        <v>82</v>
      </c>
      <c r="N1494" s="29" t="n">
        <f aca="false">IF(AND(ISNUMBER(M1494),L1494&gt;0),M1494/L1494,IF($B1494=$B1493,IF(N1493=0,1,N1493),1))</f>
        <v>0.855949895615866</v>
      </c>
      <c r="O1494" s="30" t="n">
        <f aca="false">IF(AND(ISNUMBER(M1494),L1494&gt;0),M1494,L1494*N1494)</f>
        <v>82</v>
      </c>
      <c r="P1494" s="28" t="n">
        <v>96.4</v>
      </c>
      <c r="Q1494" s="28" t="n">
        <v>83</v>
      </c>
      <c r="R1494" s="29" t="n">
        <f aca="false">IF(AND(ISNUMBER(Q1494),P1494&gt;0),Q1494/P1494,IF($B1494=$B1493,IF(R1493=0,1,R1493),1))</f>
        <v>0.860995850622407</v>
      </c>
      <c r="S1494" s="30" t="n">
        <f aca="false">IF(AND(ISNUMBER(Q1494),P1494&gt;0),Q1494,P1494*R1494)</f>
        <v>83</v>
      </c>
      <c r="T1494" s="31" t="n">
        <f aca="false">DAY(EOMONTH(C1494,0))</f>
        <v>31</v>
      </c>
    </row>
    <row r="1495" customFormat="false" ht="15" hidden="false" customHeight="false" outlineLevel="0" collapsed="false">
      <c r="A1495" s="26" t="s">
        <v>89</v>
      </c>
      <c r="B1495" s="26" t="s">
        <v>57</v>
      </c>
      <c r="C1495" s="27" t="n">
        <v>45597</v>
      </c>
      <c r="D1495" s="28" t="n">
        <v>0.6</v>
      </c>
      <c r="E1495" s="28" t="n">
        <v>1</v>
      </c>
      <c r="F1495" s="29" t="n">
        <f aca="false">IF(AND(ISNUMBER(E1495),D1495&gt;0),E1495/D1495,IF($B1495=$B1494,IF(F1494=0,1,F1494),1))</f>
        <v>1.66666666666667</v>
      </c>
      <c r="G1495" s="30" t="n">
        <f aca="false">IF(AND(ISNUMBER(E1495),D1495&gt;0),E1495,D1495*F1495)</f>
        <v>1</v>
      </c>
      <c r="H1495" s="28" t="n">
        <v>1336</v>
      </c>
      <c r="I1495" s="28" t="n">
        <v>1462</v>
      </c>
      <c r="J1495" s="29" t="n">
        <f aca="false">IF(AND(ISNUMBER(I1495),H1495&gt;0),I1495/H1495,IF($B1495=$B1494,IF(J1494=0,1,J1494),1))</f>
        <v>1.09431137724551</v>
      </c>
      <c r="K1495" s="30" t="n">
        <f aca="false">IF(AND(ISNUMBER(I1495),H1495&gt;0),I1495,H1495*J1495)</f>
        <v>1462</v>
      </c>
      <c r="L1495" s="28" t="n">
        <v>101</v>
      </c>
      <c r="M1495" s="28" t="n">
        <v>80</v>
      </c>
      <c r="N1495" s="29" t="n">
        <f aca="false">IF(AND(ISNUMBER(M1495),L1495&gt;0),M1495/L1495,IF($B1495=$B1494,IF(N1494=0,1,N1494),1))</f>
        <v>0.792079207920792</v>
      </c>
      <c r="O1495" s="30" t="n">
        <f aca="false">IF(AND(ISNUMBER(M1495),L1495&gt;0),M1495,L1495*N1495)</f>
        <v>80</v>
      </c>
      <c r="P1495" s="28" t="n">
        <v>102</v>
      </c>
      <c r="Q1495" s="28" t="n">
        <v>81</v>
      </c>
      <c r="R1495" s="29" t="n">
        <f aca="false">IF(AND(ISNUMBER(Q1495),P1495&gt;0),Q1495/P1495,IF($B1495=$B1494,IF(R1494=0,1,R1494),1))</f>
        <v>0.794117647058824</v>
      </c>
      <c r="S1495" s="30" t="n">
        <f aca="false">IF(AND(ISNUMBER(Q1495),P1495&gt;0),Q1495,P1495*R1495)</f>
        <v>81</v>
      </c>
      <c r="T1495" s="31" t="n">
        <f aca="false">DAY(EOMONTH(C1495,0))</f>
        <v>30</v>
      </c>
    </row>
    <row r="1496" customFormat="false" ht="15" hidden="false" customHeight="false" outlineLevel="0" collapsed="false">
      <c r="A1496" s="26" t="s">
        <v>89</v>
      </c>
      <c r="B1496" s="26" t="s">
        <v>57</v>
      </c>
      <c r="C1496" s="27" t="n">
        <v>45627</v>
      </c>
      <c r="D1496" s="28" t="n">
        <v>0.621</v>
      </c>
      <c r="E1496" s="28" t="n">
        <v>1</v>
      </c>
      <c r="F1496" s="29" t="n">
        <f aca="false">IF(AND(ISNUMBER(E1496),D1496&gt;0),E1496/D1496,IF($B1496=$B1495,IF(F1495=0,1,F1495),1))</f>
        <v>1.61030595813205</v>
      </c>
      <c r="G1496" s="30" t="n">
        <f aca="false">IF(AND(ISNUMBER(E1496),D1496&gt;0),E1496,D1496*F1496)</f>
        <v>1</v>
      </c>
      <c r="H1496" s="28" t="n">
        <v>1366</v>
      </c>
      <c r="I1496" s="28" t="n">
        <v>1535</v>
      </c>
      <c r="J1496" s="29" t="n">
        <f aca="false">IF(AND(ISNUMBER(I1496),H1496&gt;0),I1496/H1496,IF($B1496=$B1495,IF(J1495=0,1,J1495),1))</f>
        <v>1.12371888726208</v>
      </c>
      <c r="K1496" s="30" t="n">
        <f aca="false">IF(AND(ISNUMBER(I1496),H1496&gt;0),I1496,H1496*J1496)</f>
        <v>1535</v>
      </c>
      <c r="L1496" s="28" t="n">
        <v>117</v>
      </c>
      <c r="M1496" s="28" t="n">
        <v>110</v>
      </c>
      <c r="N1496" s="29" t="n">
        <f aca="false">IF(AND(ISNUMBER(M1496),L1496&gt;0),M1496/L1496,IF($B1496=$B1495,IF(N1495=0,1,N1495),1))</f>
        <v>0.94017094017094</v>
      </c>
      <c r="O1496" s="30" t="n">
        <f aca="false">IF(AND(ISNUMBER(M1496),L1496&gt;0),M1496,L1496*N1496)</f>
        <v>110</v>
      </c>
      <c r="P1496" s="28" t="n">
        <v>117</v>
      </c>
      <c r="Q1496" s="28" t="n">
        <v>112</v>
      </c>
      <c r="R1496" s="29" t="n">
        <f aca="false">IF(AND(ISNUMBER(Q1496),P1496&gt;0),Q1496/P1496,IF($B1496=$B1495,IF(R1495=0,1,R1495),1))</f>
        <v>0.957264957264957</v>
      </c>
      <c r="S1496" s="30" t="n">
        <f aca="false">IF(AND(ISNUMBER(Q1496),P1496&gt;0),Q1496,P1496*R1496)</f>
        <v>112</v>
      </c>
      <c r="T1496" s="31" t="n">
        <f aca="false">DAY(EOMONTH(C1496,0))</f>
        <v>31</v>
      </c>
    </row>
    <row r="1497" customFormat="false" ht="15" hidden="false" customHeight="false" outlineLevel="0" collapsed="false">
      <c r="A1497" s="26" t="s">
        <v>89</v>
      </c>
      <c r="B1497" s="26" t="s">
        <v>57</v>
      </c>
      <c r="C1497" s="27" t="n">
        <v>45658</v>
      </c>
      <c r="D1497" s="28" t="n">
        <v>0.77</v>
      </c>
      <c r="E1497" s="28" t="n">
        <v>1</v>
      </c>
      <c r="F1497" s="29" t="n">
        <f aca="false">IF(AND(ISNUMBER(E1497),D1497&gt;0),E1497/D1497,IF($B1497=$B1496,IF(F1496=0,1,F1496),1))</f>
        <v>1.2987012987013</v>
      </c>
      <c r="G1497" s="30" t="n">
        <f aca="false">IF(AND(ISNUMBER(E1497),D1497&gt;0),E1497,D1497*F1497)</f>
        <v>1</v>
      </c>
      <c r="H1497" s="28" t="n">
        <v>1483</v>
      </c>
      <c r="I1497" s="28" t="n">
        <v>1759</v>
      </c>
      <c r="J1497" s="29" t="n">
        <f aca="false">IF(AND(ISNUMBER(I1497),H1497&gt;0),I1497/H1497,IF($B1497=$B1496,IF(J1496=0,1,J1496),1))</f>
        <v>1.18610923803102</v>
      </c>
      <c r="K1497" s="30" t="n">
        <f aca="false">IF(AND(ISNUMBER(I1497),H1497&gt;0),I1497,H1497*J1497)</f>
        <v>1759</v>
      </c>
      <c r="L1497" s="28" t="n">
        <v>141</v>
      </c>
      <c r="M1497" s="28" t="n">
        <v>109</v>
      </c>
      <c r="N1497" s="29" t="n">
        <f aca="false">IF(AND(ISNUMBER(M1497),L1497&gt;0),M1497/L1497,IF($B1497=$B1496,IF(N1496=0,1,N1496),1))</f>
        <v>0.773049645390071</v>
      </c>
      <c r="O1497" s="30" t="n">
        <f aca="false">IF(AND(ISNUMBER(M1497),L1497&gt;0),M1497,L1497*N1497)</f>
        <v>109</v>
      </c>
      <c r="P1497" s="28" t="n">
        <v>142</v>
      </c>
      <c r="Q1497" s="28" t="n">
        <v>111</v>
      </c>
      <c r="R1497" s="29" t="n">
        <f aca="false">IF(AND(ISNUMBER(Q1497),P1497&gt;0),Q1497/P1497,IF($B1497=$B1496,IF(R1496=0,1,R1496),1))</f>
        <v>0.78169014084507</v>
      </c>
      <c r="S1497" s="30" t="n">
        <f aca="false">IF(AND(ISNUMBER(Q1497),P1497&gt;0),Q1497,P1497*R1497)</f>
        <v>111</v>
      </c>
      <c r="T1497" s="31" t="n">
        <f aca="false">DAY(EOMONTH(C1497,0))</f>
        <v>31</v>
      </c>
    </row>
    <row r="1498" customFormat="false" ht="15" hidden="false" customHeight="false" outlineLevel="0" collapsed="false">
      <c r="A1498" s="26" t="s">
        <v>89</v>
      </c>
      <c r="B1498" s="26" t="s">
        <v>57</v>
      </c>
      <c r="C1498" s="27" t="n">
        <v>45689</v>
      </c>
      <c r="D1498" s="28" t="n">
        <v>0.75</v>
      </c>
      <c r="E1498" s="28"/>
      <c r="F1498" s="29" t="n">
        <f aca="false">IF(AND(ISNUMBER(E1498),D1498&gt;0),E1498/D1498,IF($B1498=$B1497,IF(F1497=0,1,F1497),1))</f>
        <v>1.2987012987013</v>
      </c>
      <c r="G1498" s="30" t="n">
        <f aca="false">IF(AND(ISNUMBER(E1498),D1498&gt;0),E1498,D1498*F1498)</f>
        <v>0.974025974025974</v>
      </c>
      <c r="H1498" s="28" t="n">
        <v>1571</v>
      </c>
      <c r="I1498" s="28"/>
      <c r="J1498" s="29" t="n">
        <f aca="false">IF(AND(ISNUMBER(I1498),H1498&gt;0),I1498/H1498,IF($B1498=$B1497,IF(J1497=0,1,J1497),1))</f>
        <v>1.18610923803102</v>
      </c>
      <c r="K1498" s="30" t="n">
        <f aca="false">IF(AND(ISNUMBER(I1498),H1498&gt;0),I1498,H1498*J1498)</f>
        <v>1863.37761294673</v>
      </c>
      <c r="L1498" s="28" t="n">
        <v>122</v>
      </c>
      <c r="M1498" s="28"/>
      <c r="N1498" s="29" t="n">
        <f aca="false">IF(AND(ISNUMBER(M1498),L1498&gt;0),M1498/L1498,IF($B1498=$B1497,IF(N1497=0,1,N1497),1))</f>
        <v>0.773049645390071</v>
      </c>
      <c r="O1498" s="30" t="n">
        <f aca="false">IF(AND(ISNUMBER(M1498),L1498&gt;0),M1498,L1498*N1498)</f>
        <v>94.3120567375887</v>
      </c>
      <c r="P1498" s="28" t="n">
        <v>122</v>
      </c>
      <c r="Q1498" s="28"/>
      <c r="R1498" s="29" t="n">
        <f aca="false">IF(AND(ISNUMBER(Q1498),P1498&gt;0),Q1498/P1498,IF($B1498=$B1497,IF(R1497=0,1,R1497),1))</f>
        <v>0.78169014084507</v>
      </c>
      <c r="S1498" s="30" t="n">
        <f aca="false">IF(AND(ISNUMBER(Q1498),P1498&gt;0),Q1498,P1498*R1498)</f>
        <v>95.3661971830986</v>
      </c>
      <c r="T1498" s="31" t="n">
        <f aca="false">DAY(EOMONTH(C1498,0))</f>
        <v>28</v>
      </c>
    </row>
    <row r="1499" customFormat="false" ht="15" hidden="false" customHeight="false" outlineLevel="0" collapsed="false">
      <c r="A1499" s="26" t="s">
        <v>89</v>
      </c>
      <c r="B1499" s="26" t="s">
        <v>57</v>
      </c>
      <c r="C1499" s="27" t="n">
        <v>45717</v>
      </c>
      <c r="D1499" s="28" t="n">
        <v>0.796</v>
      </c>
      <c r="E1499" s="28" t="n">
        <v>1</v>
      </c>
      <c r="F1499" s="29" t="n">
        <f aca="false">IF(AND(ISNUMBER(E1499),D1499&gt;0),E1499/D1499,IF($B1499=$B1498,IF(F1498=0,1,F1498),1))</f>
        <v>1.25628140703518</v>
      </c>
      <c r="G1499" s="30" t="n">
        <f aca="false">IF(AND(ISNUMBER(E1499),D1499&gt;0),E1499,D1499*F1499)</f>
        <v>1</v>
      </c>
      <c r="H1499" s="28" t="n">
        <v>1557</v>
      </c>
      <c r="I1499" s="28" t="n">
        <v>1718</v>
      </c>
      <c r="J1499" s="29" t="n">
        <f aca="false">IF(AND(ISNUMBER(I1499),H1499&gt;0),I1499/H1499,IF($B1499=$B1498,IF(J1498=0,1,J1498),1))</f>
        <v>1.1034039820167</v>
      </c>
      <c r="K1499" s="30" t="n">
        <f aca="false">IF(AND(ISNUMBER(I1499),H1499&gt;0),I1499,H1499*J1499)</f>
        <v>1718</v>
      </c>
      <c r="L1499" s="28" t="n">
        <v>129</v>
      </c>
      <c r="M1499" s="28" t="n">
        <v>108</v>
      </c>
      <c r="N1499" s="29" t="n">
        <f aca="false">IF(AND(ISNUMBER(M1499),L1499&gt;0),M1499/L1499,IF($B1499=$B1498,IF(N1498=0,1,N1498),1))</f>
        <v>0.837209302325581</v>
      </c>
      <c r="O1499" s="30" t="n">
        <f aca="false">IF(AND(ISNUMBER(M1499),L1499&gt;0),M1499,L1499*N1499)</f>
        <v>108</v>
      </c>
      <c r="P1499" s="28" t="n">
        <v>130</v>
      </c>
      <c r="Q1499" s="28" t="n">
        <v>109</v>
      </c>
      <c r="R1499" s="29" t="n">
        <f aca="false">IF(AND(ISNUMBER(Q1499),P1499&gt;0),Q1499/P1499,IF($B1499=$B1498,IF(R1498=0,1,R1498),1))</f>
        <v>0.838461538461539</v>
      </c>
      <c r="S1499" s="30" t="n">
        <f aca="false">IF(AND(ISNUMBER(Q1499),P1499&gt;0),Q1499,P1499*R1499)</f>
        <v>109</v>
      </c>
      <c r="T1499" s="31" t="n">
        <f aca="false">DAY(EOMONTH(C1499,0))</f>
        <v>31</v>
      </c>
    </row>
    <row r="1500" customFormat="false" ht="15" hidden="false" customHeight="false" outlineLevel="0" collapsed="false">
      <c r="A1500" s="26" t="s">
        <v>89</v>
      </c>
      <c r="B1500" s="26" t="s">
        <v>57</v>
      </c>
      <c r="C1500" s="27" t="n">
        <v>45748</v>
      </c>
      <c r="D1500" s="28" t="n">
        <v>0.812</v>
      </c>
      <c r="E1500" s="28"/>
      <c r="F1500" s="29" t="n">
        <f aca="false">IF(AND(ISNUMBER(E1500),D1500&gt;0),E1500/D1500,IF($B1500=$B1499,IF(F1499=0,1,F1499),1))</f>
        <v>1.25628140703518</v>
      </c>
      <c r="G1500" s="30" t="n">
        <f aca="false">IF(AND(ISNUMBER(E1500),D1500&gt;0),E1500,D1500*F1500)</f>
        <v>1.02010050251256</v>
      </c>
      <c r="H1500" s="28" t="n">
        <v>1607</v>
      </c>
      <c r="I1500" s="28"/>
      <c r="J1500" s="29" t="n">
        <f aca="false">IF(AND(ISNUMBER(I1500),H1500&gt;0),I1500/H1500,IF($B1500=$B1499,IF(J1499=0,1,J1499),1))</f>
        <v>1.1034039820167</v>
      </c>
      <c r="K1500" s="30" t="n">
        <f aca="false">IF(AND(ISNUMBER(I1500),H1500&gt;0),I1500,H1500*J1500)</f>
        <v>1773.17019910084</v>
      </c>
      <c r="L1500" s="28" t="n">
        <v>129</v>
      </c>
      <c r="M1500" s="28"/>
      <c r="N1500" s="29" t="n">
        <f aca="false">IF(AND(ISNUMBER(M1500),L1500&gt;0),M1500/L1500,IF($B1500=$B1499,IF(N1499=0,1,N1499),1))</f>
        <v>0.837209302325581</v>
      </c>
      <c r="O1500" s="30" t="n">
        <f aca="false">IF(AND(ISNUMBER(M1500),L1500&gt;0),M1500,L1500*N1500)</f>
        <v>108</v>
      </c>
      <c r="P1500" s="28" t="n">
        <v>130</v>
      </c>
      <c r="Q1500" s="28"/>
      <c r="R1500" s="29" t="n">
        <f aca="false">IF(AND(ISNUMBER(Q1500),P1500&gt;0),Q1500/P1500,IF($B1500=$B1499,IF(R1499=0,1,R1499),1))</f>
        <v>0.838461538461539</v>
      </c>
      <c r="S1500" s="30" t="n">
        <f aca="false">IF(AND(ISNUMBER(Q1500),P1500&gt;0),Q1500,P1500*R1500)</f>
        <v>109</v>
      </c>
      <c r="T1500" s="31" t="n">
        <f aca="false">DAY(EOMONTH(C1500,0))</f>
        <v>30</v>
      </c>
    </row>
    <row r="1501" customFormat="false" ht="15" hidden="false" customHeight="false" outlineLevel="0" collapsed="false">
      <c r="A1501" s="26" t="s">
        <v>89</v>
      </c>
      <c r="B1501" s="26" t="s">
        <v>57</v>
      </c>
      <c r="C1501" s="27" t="n">
        <v>45778</v>
      </c>
      <c r="D1501" s="28"/>
      <c r="E1501" s="28" t="n">
        <v>1</v>
      </c>
      <c r="F1501" s="29" t="n">
        <f aca="false">IF(AND(ISNUMBER(E1501),D1501&gt;0),E1501/D1501,IF($B1501=$B1500,IF(F1500=0,1,F1500),1))</f>
        <v>1.25628140703518</v>
      </c>
      <c r="G1501" s="30"/>
      <c r="H1501" s="28"/>
      <c r="I1501" s="28" t="n">
        <v>1750</v>
      </c>
      <c r="J1501" s="29" t="n">
        <f aca="false">IF(AND(ISNUMBER(I1501),H1501&gt;0),I1501/H1501,IF($B1501=$B1500,IF(J1500=0,1,J1500),1))</f>
        <v>1.1034039820167</v>
      </c>
      <c r="K1501" s="30"/>
      <c r="L1501" s="28"/>
      <c r="M1501" s="28" t="n">
        <v>104</v>
      </c>
      <c r="N1501" s="29" t="n">
        <f aca="false">IF(AND(ISNUMBER(M1501),L1501&gt;0),M1501/L1501,IF($B1501=$B1500,IF(N1500=0,1,N1500),1))</f>
        <v>0.837209302325581</v>
      </c>
      <c r="O1501" s="30"/>
      <c r="P1501" s="28"/>
      <c r="Q1501" s="28" t="n">
        <v>105</v>
      </c>
      <c r="R1501" s="29" t="n">
        <f aca="false">IF(AND(ISNUMBER(Q1501),P1501&gt;0),Q1501/P1501,IF($B1501=$B1500,IF(R1500=0,1,R1500),1))</f>
        <v>0.838461538461539</v>
      </c>
      <c r="S1501" s="30"/>
      <c r="T1501" s="31" t="n">
        <f aca="false">DAY(EOMONTH(C1501,0))</f>
        <v>31</v>
      </c>
    </row>
    <row r="1502" customFormat="false" ht="15" hidden="false" customHeight="false" outlineLevel="0" collapsed="false">
      <c r="A1502" s="26" t="s">
        <v>89</v>
      </c>
      <c r="B1502" s="26" t="s">
        <v>57</v>
      </c>
      <c r="C1502" s="27" t="n">
        <v>45809</v>
      </c>
      <c r="D1502" s="28"/>
      <c r="E1502" s="28" t="n">
        <v>1</v>
      </c>
      <c r="F1502" s="29" t="n">
        <f aca="false">IF(AND(ISNUMBER(E1502),D1502&gt;0),E1502/D1502,IF($B1502=$B1501,IF(F1501=0,1,F1501),1))</f>
        <v>1.25628140703518</v>
      </c>
      <c r="G1502" s="30"/>
      <c r="H1502" s="28"/>
      <c r="I1502" s="28" t="n">
        <v>1780</v>
      </c>
      <c r="J1502" s="29" t="n">
        <f aca="false">IF(AND(ISNUMBER(I1502),H1502&gt;0),I1502/H1502,IF($B1502=$B1501,IF(J1501=0,1,J1501),1))</f>
        <v>1.1034039820167</v>
      </c>
      <c r="K1502" s="30"/>
      <c r="L1502" s="28"/>
      <c r="M1502" s="28" t="n">
        <v>98</v>
      </c>
      <c r="N1502" s="29" t="n">
        <f aca="false">IF(AND(ISNUMBER(M1502),L1502&gt;0),M1502/L1502,IF($B1502=$B1501,IF(N1501=0,1,N1501),1))</f>
        <v>0.837209302325581</v>
      </c>
      <c r="O1502" s="30"/>
      <c r="P1502" s="28"/>
      <c r="Q1502" s="28" t="n">
        <v>99</v>
      </c>
      <c r="R1502" s="29" t="n">
        <f aca="false">IF(AND(ISNUMBER(Q1502),P1502&gt;0),Q1502/P1502,IF($B1502=$B1501,IF(R1501=0,1,R1501),1))</f>
        <v>0.838461538461539</v>
      </c>
      <c r="S1502" s="30"/>
      <c r="T1502" s="31" t="n">
        <f aca="false">DAY(EOMONTH(C1502,0))</f>
        <v>30</v>
      </c>
    </row>
    <row r="1503" customFormat="false" ht="15" hidden="false" customHeight="false" outlineLevel="0" collapsed="false">
      <c r="A1503" s="26" t="s">
        <v>89</v>
      </c>
      <c r="B1503" s="26" t="s">
        <v>57</v>
      </c>
      <c r="C1503" s="27" t="n">
        <v>45839</v>
      </c>
      <c r="D1503" s="28"/>
      <c r="E1503" s="28" t="n">
        <v>1</v>
      </c>
      <c r="F1503" s="29" t="n">
        <f aca="false">IF(AND(ISNUMBER(E1503),D1503&gt;0),E1503/D1503,IF($B1503=$B1502,IF(F1502=0,1,F1502),1))</f>
        <v>1.25628140703518</v>
      </c>
      <c r="G1503" s="30"/>
      <c r="H1503" s="28"/>
      <c r="I1503" s="28" t="n">
        <v>1720</v>
      </c>
      <c r="J1503" s="29" t="n">
        <f aca="false">IF(AND(ISNUMBER(I1503),H1503&gt;0),I1503/H1503,IF($B1503=$B1502,IF(J1502=0,1,J1502),1))</f>
        <v>1.1034039820167</v>
      </c>
      <c r="K1503" s="30"/>
      <c r="L1503" s="28"/>
      <c r="M1503" s="28" t="n">
        <v>104</v>
      </c>
      <c r="N1503" s="29" t="n">
        <f aca="false">IF(AND(ISNUMBER(M1503),L1503&gt;0),M1503/L1503,IF($B1503=$B1502,IF(N1502=0,1,N1502),1))</f>
        <v>0.837209302325581</v>
      </c>
      <c r="O1503" s="30"/>
      <c r="P1503" s="28"/>
      <c r="Q1503" s="28" t="n">
        <v>105</v>
      </c>
      <c r="R1503" s="29" t="n">
        <f aca="false">IF(AND(ISNUMBER(Q1503),P1503&gt;0),Q1503/P1503,IF($B1503=$B1502,IF(R1502=0,1,R1502),1))</f>
        <v>0.838461538461539</v>
      </c>
      <c r="S1503" s="30"/>
      <c r="T1503" s="31" t="n">
        <f aca="false">DAY(EOMONTH(C1503,0))</f>
        <v>31</v>
      </c>
    </row>
    <row r="1504" customFormat="false" ht="15" hidden="false" customHeight="false" outlineLevel="0" collapsed="false">
      <c r="A1504" s="26" t="s">
        <v>89</v>
      </c>
      <c r="B1504" s="26" t="s">
        <v>57</v>
      </c>
      <c r="C1504" s="27" t="n">
        <v>45962</v>
      </c>
      <c r="D1504" s="28"/>
      <c r="E1504" s="28" t="n">
        <v>1</v>
      </c>
      <c r="F1504" s="29" t="n">
        <f aca="false">IF(AND(ISNUMBER(E1504),D1504&gt;0),E1504/D1504,IF($B1504=$B1503,IF(F1503=0,1,F1503),1))</f>
        <v>1.25628140703518</v>
      </c>
      <c r="G1504" s="30"/>
      <c r="H1504" s="28"/>
      <c r="I1504" s="28" t="n">
        <v>1546</v>
      </c>
      <c r="J1504" s="29" t="n">
        <f aca="false">IF(AND(ISNUMBER(I1504),H1504&gt;0),I1504/H1504,IF($B1504=$B1503,IF(J1503=0,1,J1503),1))</f>
        <v>1.1034039820167</v>
      </c>
      <c r="K1504" s="30"/>
      <c r="L1504" s="28"/>
      <c r="M1504" s="28" t="n">
        <v>94</v>
      </c>
      <c r="N1504" s="29" t="n">
        <f aca="false">IF(AND(ISNUMBER(M1504),L1504&gt;0),M1504/L1504,IF($B1504=$B1503,IF(N1503=0,1,N1503),1))</f>
        <v>0.837209302325581</v>
      </c>
      <c r="O1504" s="30"/>
      <c r="P1504" s="28"/>
      <c r="Q1504" s="28" t="n">
        <v>95</v>
      </c>
      <c r="R1504" s="29" t="n">
        <f aca="false">IF(AND(ISNUMBER(Q1504),P1504&gt;0),Q1504/P1504,IF($B1504=$B1503,IF(R1503=0,1,R1503),1))</f>
        <v>0.838461538461539</v>
      </c>
      <c r="S1504" s="30"/>
      <c r="T1504" s="31" t="n">
        <f aca="false">DAY(EOMONTH(C1504,0))</f>
        <v>30</v>
      </c>
    </row>
    <row r="1505" customFormat="false" ht="15" hidden="false" customHeight="false" outlineLevel="0" collapsed="false">
      <c r="A1505" s="26" t="s">
        <v>89</v>
      </c>
      <c r="B1505" s="26" t="s">
        <v>57</v>
      </c>
      <c r="C1505" s="27" t="n">
        <v>45992</v>
      </c>
      <c r="D1505" s="28"/>
      <c r="E1505" s="28" t="n">
        <v>1</v>
      </c>
      <c r="F1505" s="29" t="n">
        <f aca="false">IF(AND(ISNUMBER(E1505),D1505&gt;0),E1505/D1505,IF($B1505=$B1504,IF(F1504=0,1,F1504),1))</f>
        <v>1.25628140703518</v>
      </c>
      <c r="G1505" s="30"/>
      <c r="H1505" s="28"/>
      <c r="I1505" s="28" t="n">
        <v>1512</v>
      </c>
      <c r="J1505" s="29" t="n">
        <f aca="false">IF(AND(ISNUMBER(I1505),H1505&gt;0),I1505/H1505,IF($B1505=$B1504,IF(J1504=0,1,J1504),1))</f>
        <v>1.1034039820167</v>
      </c>
      <c r="K1505" s="30"/>
      <c r="L1505" s="28"/>
      <c r="M1505" s="28" t="n">
        <v>92</v>
      </c>
      <c r="N1505" s="29" t="n">
        <f aca="false">IF(AND(ISNUMBER(M1505),L1505&gt;0),M1505/L1505,IF($B1505=$B1504,IF(N1504=0,1,N1504),1))</f>
        <v>0.837209302325581</v>
      </c>
      <c r="O1505" s="30"/>
      <c r="P1505" s="28"/>
      <c r="Q1505" s="28" t="n">
        <v>93</v>
      </c>
      <c r="R1505" s="29" t="n">
        <f aca="false">IF(AND(ISNUMBER(Q1505),P1505&gt;0),Q1505/P1505,IF($B1505=$B1504,IF(R1504=0,1,R1504),1))</f>
        <v>0.838461538461539</v>
      </c>
      <c r="S1505" s="30"/>
      <c r="T1505" s="31" t="n">
        <f aca="false">DAY(EOMONTH(C1505,0))</f>
        <v>31</v>
      </c>
    </row>
    <row r="1506" customFormat="false" ht="15" hidden="false" customHeight="false" outlineLevel="0" collapsed="false">
      <c r="A1506" s="26" t="s">
        <v>89</v>
      </c>
      <c r="B1506" s="26" t="s">
        <v>57</v>
      </c>
      <c r="C1506" s="27" t="n">
        <v>46054</v>
      </c>
      <c r="D1506" s="28"/>
      <c r="E1506" s="28" t="n">
        <v>1</v>
      </c>
      <c r="F1506" s="29" t="n">
        <f aca="false">IF(AND(ISNUMBER(E1506),D1506&gt;0),E1506/D1506,IF($B1506=$B1505,IF(F1505=0,1,F1505),1))</f>
        <v>1.25628140703518</v>
      </c>
      <c r="G1506" s="30"/>
      <c r="H1506" s="28"/>
      <c r="I1506" s="28" t="n">
        <v>1143</v>
      </c>
      <c r="J1506" s="29" t="n">
        <f aca="false">IF(AND(ISNUMBER(I1506),H1506&gt;0),I1506/H1506,IF($B1506=$B1505,IF(J1505=0,1,J1505),1))</f>
        <v>1.1034039820167</v>
      </c>
      <c r="K1506" s="30"/>
      <c r="L1506" s="28"/>
      <c r="M1506" s="28" t="n">
        <v>114</v>
      </c>
      <c r="N1506" s="29" t="n">
        <f aca="false">IF(AND(ISNUMBER(M1506),L1506&gt;0),M1506/L1506,IF($B1506=$B1505,IF(N1505=0,1,N1505),1))</f>
        <v>0.837209302325581</v>
      </c>
      <c r="O1506" s="30"/>
      <c r="P1506" s="28"/>
      <c r="Q1506" s="28" t="n">
        <v>116</v>
      </c>
      <c r="R1506" s="29" t="n">
        <f aca="false">IF(AND(ISNUMBER(Q1506),P1506&gt;0),Q1506/P1506,IF($B1506=$B1505,IF(R1505=0,1,R1505),1))</f>
        <v>0.838461538461539</v>
      </c>
      <c r="S1506" s="30"/>
      <c r="T1506" s="31" t="n">
        <f aca="false">DAY(EOMONTH(C1506,0))</f>
        <v>28</v>
      </c>
    </row>
    <row r="1507" customFormat="false" ht="15" hidden="false" customHeight="false" outlineLevel="0" collapsed="false">
      <c r="A1507" s="26" t="s">
        <v>89</v>
      </c>
      <c r="B1507" s="26" t="s">
        <v>57</v>
      </c>
      <c r="C1507" s="27" t="n">
        <v>46113</v>
      </c>
      <c r="D1507" s="28"/>
      <c r="E1507" s="28" t="n">
        <v>7</v>
      </c>
      <c r="F1507" s="29" t="n">
        <f aca="false">IF(AND(ISNUMBER(E1507),D1507&gt;0),E1507/D1507,IF($B1507=$B1506,IF(F1506=0,1,F1506),1))</f>
        <v>1.25628140703518</v>
      </c>
      <c r="G1507" s="30"/>
      <c r="H1507" s="28"/>
      <c r="I1507" s="28" t="n">
        <v>1501</v>
      </c>
      <c r="J1507" s="29" t="n">
        <f aca="false">IF(AND(ISNUMBER(I1507),H1507&gt;0),I1507/H1507,IF($B1507=$B1506,IF(J1506=0,1,J1506),1))</f>
        <v>1.1034039820167</v>
      </c>
      <c r="K1507" s="30"/>
      <c r="L1507" s="28"/>
      <c r="M1507" s="28" t="n">
        <v>127</v>
      </c>
      <c r="N1507" s="29" t="n">
        <f aca="false">IF(AND(ISNUMBER(M1507),L1507&gt;0),M1507/L1507,IF($B1507=$B1506,IF(N1506=0,1,N1506),1))</f>
        <v>0.837209302325581</v>
      </c>
      <c r="O1507" s="30"/>
      <c r="P1507" s="28"/>
      <c r="Q1507" s="28" t="n">
        <v>134</v>
      </c>
      <c r="R1507" s="29" t="n">
        <f aca="false">IF(AND(ISNUMBER(Q1507),P1507&gt;0),Q1507/P1507,IF($B1507=$B1506,IF(R1506=0,1,R1506),1))</f>
        <v>0.838461538461539</v>
      </c>
      <c r="S1507" s="30"/>
      <c r="T1507" s="31" t="n">
        <f aca="false">DAY(EOMONTH(C1507,0))</f>
        <v>30</v>
      </c>
    </row>
    <row r="1508" customFormat="false" ht="15" hidden="false" customHeight="false" outlineLevel="0" collapsed="false">
      <c r="A1508" s="26" t="s">
        <v>89</v>
      </c>
      <c r="B1508" s="26" t="s">
        <v>57</v>
      </c>
      <c r="C1508" s="27" t="n">
        <v>46143</v>
      </c>
      <c r="D1508" s="28"/>
      <c r="E1508" s="28" t="n">
        <v>6</v>
      </c>
      <c r="F1508" s="29" t="n">
        <f aca="false">IF(AND(ISNUMBER(E1508),D1508&gt;0),E1508/D1508,IF($B1508=$B1507,IF(F1507=0,1,F1507),1))</f>
        <v>1.25628140703518</v>
      </c>
      <c r="G1508" s="30"/>
      <c r="H1508" s="28"/>
      <c r="I1508" s="28" t="n">
        <v>1398</v>
      </c>
      <c r="J1508" s="29" t="n">
        <f aca="false">IF(AND(ISNUMBER(I1508),H1508&gt;0),I1508/H1508,IF($B1508=$B1507,IF(J1507=0,1,J1507),1))</f>
        <v>1.1034039820167</v>
      </c>
      <c r="K1508" s="30"/>
      <c r="L1508" s="28"/>
      <c r="M1508" s="28" t="n">
        <v>119</v>
      </c>
      <c r="N1508" s="29" t="n">
        <f aca="false">IF(AND(ISNUMBER(M1508),L1508&gt;0),M1508/L1508,IF($B1508=$B1507,IF(N1507=0,1,N1507),1))</f>
        <v>0.837209302325581</v>
      </c>
      <c r="O1508" s="30"/>
      <c r="P1508" s="28"/>
      <c r="Q1508" s="28" t="n">
        <v>125</v>
      </c>
      <c r="R1508" s="29" t="n">
        <f aca="false">IF(AND(ISNUMBER(Q1508),P1508&gt;0),Q1508/P1508,IF($B1508=$B1507,IF(R1507=0,1,R1507),1))</f>
        <v>0.838461538461539</v>
      </c>
      <c r="S1508" s="30"/>
      <c r="T1508" s="31" t="n">
        <f aca="false">DAY(EOMONTH(C1508,0))</f>
        <v>31</v>
      </c>
    </row>
    <row r="1509" customFormat="false" ht="15" hidden="false" customHeight="false" outlineLevel="0" collapsed="false">
      <c r="A1509" s="26" t="s">
        <v>89</v>
      </c>
      <c r="B1509" s="26" t="s">
        <v>57</v>
      </c>
      <c r="C1509" s="27" t="n">
        <v>46174</v>
      </c>
      <c r="D1509" s="28"/>
      <c r="E1509" s="28" t="n">
        <v>6</v>
      </c>
      <c r="F1509" s="29" t="n">
        <f aca="false">IF(AND(ISNUMBER(E1509),D1509&gt;0),E1509/D1509,IF($B1509=$B1508,IF(F1508=0,1,F1508),1))</f>
        <v>1.25628140703518</v>
      </c>
      <c r="G1509" s="30"/>
      <c r="H1509" s="28"/>
      <c r="I1509" s="28" t="n">
        <v>1440</v>
      </c>
      <c r="J1509" s="29" t="n">
        <f aca="false">IF(AND(ISNUMBER(I1509),H1509&gt;0),I1509/H1509,IF($B1509=$B1508,IF(J1508=0,1,J1508),1))</f>
        <v>1.1034039820167</v>
      </c>
      <c r="K1509" s="30"/>
      <c r="L1509" s="28"/>
      <c r="M1509" s="28" t="n">
        <v>121</v>
      </c>
      <c r="N1509" s="29" t="n">
        <f aca="false">IF(AND(ISNUMBER(M1509),L1509&gt;0),M1509/L1509,IF($B1509=$B1508,IF(N1508=0,1,N1508),1))</f>
        <v>0.837209302325581</v>
      </c>
      <c r="O1509" s="30"/>
      <c r="P1509" s="28"/>
      <c r="Q1509" s="28" t="n">
        <v>127</v>
      </c>
      <c r="R1509" s="29" t="n">
        <f aca="false">IF(AND(ISNUMBER(Q1509),P1509&gt;0),Q1509/P1509,IF($B1509=$B1508,IF(R1508=0,1,R1508),1))</f>
        <v>0.838461538461539</v>
      </c>
      <c r="S1509" s="30"/>
      <c r="T1509" s="31" t="n">
        <f aca="false">DAY(EOMONTH(C1509,0))</f>
        <v>30</v>
      </c>
    </row>
    <row r="1510" customFormat="false" ht="15" hidden="false" customHeight="false" outlineLevel="0" collapsed="false">
      <c r="A1510" s="26" t="s">
        <v>89</v>
      </c>
      <c r="B1510" s="26" t="s">
        <v>57</v>
      </c>
      <c r="C1510" s="27" t="n">
        <v>46204</v>
      </c>
      <c r="D1510" s="28"/>
      <c r="E1510" s="28" t="n">
        <v>6</v>
      </c>
      <c r="F1510" s="29" t="n">
        <f aca="false">IF(AND(ISNUMBER(E1510),D1510&gt;0),E1510/D1510,IF($B1510=$B1509,IF(F1509=0,1,F1509),1))</f>
        <v>1.25628140703518</v>
      </c>
      <c r="G1510" s="30"/>
      <c r="H1510" s="28"/>
      <c r="I1510" s="28" t="n">
        <v>1386</v>
      </c>
      <c r="J1510" s="29" t="n">
        <f aca="false">IF(AND(ISNUMBER(I1510),H1510&gt;0),I1510/H1510,IF($B1510=$B1509,IF(J1509=0,1,J1509),1))</f>
        <v>1.1034039820167</v>
      </c>
      <c r="K1510" s="30"/>
      <c r="L1510" s="28"/>
      <c r="M1510" s="28" t="n">
        <v>118</v>
      </c>
      <c r="N1510" s="29" t="n">
        <f aca="false">IF(AND(ISNUMBER(M1510),L1510&gt;0),M1510/L1510,IF($B1510=$B1509,IF(N1509=0,1,N1509),1))</f>
        <v>0.837209302325581</v>
      </c>
      <c r="O1510" s="30"/>
      <c r="P1510" s="28"/>
      <c r="Q1510" s="28" t="n">
        <v>124</v>
      </c>
      <c r="R1510" s="29" t="n">
        <f aca="false">IF(AND(ISNUMBER(Q1510),P1510&gt;0),Q1510/P1510,IF($B1510=$B1509,IF(R1509=0,1,R1509),1))</f>
        <v>0.838461538461539</v>
      </c>
      <c r="S1510" s="30"/>
      <c r="T1510" s="31" t="n">
        <f aca="false">DAY(EOMONTH(C1510,0))</f>
        <v>31</v>
      </c>
    </row>
    <row r="1511" customFormat="false" ht="15" hidden="false" customHeight="false" outlineLevel="0" collapsed="false">
      <c r="A1511" s="26" t="s">
        <v>89</v>
      </c>
      <c r="B1511" s="26" t="s">
        <v>57</v>
      </c>
      <c r="C1511" s="27" t="n">
        <v>46235</v>
      </c>
      <c r="D1511" s="28"/>
      <c r="E1511" s="28" t="n">
        <v>6</v>
      </c>
      <c r="F1511" s="29" t="n">
        <f aca="false">IF(AND(ISNUMBER(E1511),D1511&gt;0),E1511/D1511,IF($B1511=$B1510,IF(F1510=0,1,F1510),1))</f>
        <v>1.25628140703518</v>
      </c>
      <c r="G1511" s="30"/>
      <c r="H1511" s="28"/>
      <c r="I1511" s="28" t="n">
        <v>1756</v>
      </c>
      <c r="J1511" s="29" t="n">
        <f aca="false">IF(AND(ISNUMBER(I1511),H1511&gt;0),I1511/H1511,IF($B1511=$B1510,IF(J1510=0,1,J1510),1))</f>
        <v>1.1034039820167</v>
      </c>
      <c r="K1511" s="30"/>
      <c r="L1511" s="28"/>
      <c r="M1511" s="28" t="n">
        <v>119</v>
      </c>
      <c r="N1511" s="29" t="n">
        <f aca="false">IF(AND(ISNUMBER(M1511),L1511&gt;0),M1511/L1511,IF($B1511=$B1510,IF(N1510=0,1,N1510),1))</f>
        <v>0.837209302325581</v>
      </c>
      <c r="O1511" s="30"/>
      <c r="P1511" s="28"/>
      <c r="Q1511" s="28" t="n">
        <v>125</v>
      </c>
      <c r="R1511" s="29" t="n">
        <f aca="false">IF(AND(ISNUMBER(Q1511),P1511&gt;0),Q1511/P1511,IF($B1511=$B1510,IF(R1510=0,1,R1510),1))</f>
        <v>0.838461538461539</v>
      </c>
      <c r="S1511" s="30"/>
      <c r="T1511" s="31" t="n">
        <f aca="false">DAY(EOMONTH(C1511,0))</f>
        <v>31</v>
      </c>
    </row>
    <row r="1512" customFormat="false" ht="15" hidden="false" customHeight="false" outlineLevel="0" collapsed="false">
      <c r="A1512" s="26" t="s">
        <v>89</v>
      </c>
      <c r="B1512" s="26" t="s">
        <v>58</v>
      </c>
      <c r="C1512" s="27" t="n">
        <v>38353</v>
      </c>
      <c r="D1512" s="28" t="n">
        <v>0</v>
      </c>
      <c r="E1512" s="28"/>
      <c r="F1512" s="29" t="n">
        <f aca="false">IF(AND(ISNUMBER(E1512),D1512&gt;0),E1512/D1512,IF($B1512=$B1511,IF(F1511=0,1,F1511),1))</f>
        <v>1</v>
      </c>
      <c r="G1512" s="30" t="n">
        <f aca="false">IF(AND(ISNUMBER(E1512),D1512&gt;0),E1512,D1512*F1512)</f>
        <v>0</v>
      </c>
      <c r="H1512" s="28" t="n">
        <v>0</v>
      </c>
      <c r="I1512" s="28"/>
      <c r="J1512" s="29" t="n">
        <f aca="false">IF(AND(ISNUMBER(I1512),H1512&gt;0),I1512/H1512,IF($B1512=$B1511,IF(J1511=0,1,J1511),1))</f>
        <v>1</v>
      </c>
      <c r="K1512" s="30" t="n">
        <f aca="false">IF(AND(ISNUMBER(I1512),H1512&gt;0),I1512,H1512*J1512)</f>
        <v>0</v>
      </c>
      <c r="L1512" s="28" t="n">
        <v>0</v>
      </c>
      <c r="M1512" s="28"/>
      <c r="N1512" s="29" t="n">
        <f aca="false">IF(AND(ISNUMBER(M1512),L1512&gt;0),M1512/L1512,IF($B1512=$B1511,IF(N1511=0,1,N1511),1))</f>
        <v>1</v>
      </c>
      <c r="O1512" s="30" t="n">
        <f aca="false">IF(AND(ISNUMBER(M1512),L1512&gt;0),M1512,L1512*N1512)</f>
        <v>0</v>
      </c>
      <c r="P1512" s="28" t="n">
        <v>0</v>
      </c>
      <c r="Q1512" s="28"/>
      <c r="R1512" s="29" t="n">
        <f aca="false">IF(AND(ISNUMBER(Q1512),P1512&gt;0),Q1512/P1512,IF($B1512=$B1511,IF(R1511=0,1,R1511),1))</f>
        <v>1</v>
      </c>
      <c r="S1512" s="30" t="n">
        <f aca="false">IF(AND(ISNUMBER(Q1512),P1512&gt;0),Q1512,P1512*R1512)</f>
        <v>0</v>
      </c>
      <c r="T1512" s="31" t="n">
        <f aca="false">DAY(EOMONTH(C1512,0))</f>
        <v>31</v>
      </c>
    </row>
    <row r="1513" customFormat="false" ht="15" hidden="false" customHeight="false" outlineLevel="0" collapsed="false">
      <c r="A1513" s="26" t="s">
        <v>89</v>
      </c>
      <c r="B1513" s="26" t="s">
        <v>58</v>
      </c>
      <c r="C1513" s="27" t="n">
        <v>38384</v>
      </c>
      <c r="D1513" s="28" t="n">
        <v>95</v>
      </c>
      <c r="E1513" s="28" t="n">
        <v>115</v>
      </c>
      <c r="F1513" s="29" t="n">
        <f aca="false">IF(AND(ISNUMBER(E1513),D1513&gt;0),E1513/D1513,IF($B1513=$B1512,IF(F1512=0,1,F1512),1))</f>
        <v>1.21052631578947</v>
      </c>
      <c r="G1513" s="30" t="n">
        <f aca="false">IF(AND(ISNUMBER(E1513),D1513&gt;0),E1513,D1513*F1513)</f>
        <v>115</v>
      </c>
      <c r="H1513" s="28" t="n">
        <v>12543</v>
      </c>
      <c r="I1513" s="28" t="n">
        <v>11228</v>
      </c>
      <c r="J1513" s="29" t="n">
        <f aca="false">IF(AND(ISNUMBER(I1513),H1513&gt;0),I1513/H1513,IF($B1513=$B1512,IF(J1512=0,1,J1512),1))</f>
        <v>0.895160647373037</v>
      </c>
      <c r="K1513" s="30" t="n">
        <f aca="false">IF(AND(ISNUMBER(I1513),H1513&gt;0),I1513,H1513*J1513)</f>
        <v>11228</v>
      </c>
      <c r="L1513" s="28" t="n">
        <v>1.77</v>
      </c>
      <c r="M1513" s="28" t="n">
        <v>5</v>
      </c>
      <c r="N1513" s="29" t="n">
        <f aca="false">IF(AND(ISNUMBER(M1513),L1513&gt;0),M1513/L1513,IF($B1513=$B1512,IF(N1512=0,1,N1512),1))</f>
        <v>2.82485875706215</v>
      </c>
      <c r="O1513" s="30" t="n">
        <f aca="false">IF(AND(ISNUMBER(M1513),L1513&gt;0),M1513,L1513*N1513)</f>
        <v>5</v>
      </c>
      <c r="P1513" s="28" t="n">
        <v>96.8</v>
      </c>
      <c r="Q1513" s="28" t="n">
        <v>120</v>
      </c>
      <c r="R1513" s="29" t="n">
        <f aca="false">IF(AND(ISNUMBER(Q1513),P1513&gt;0),Q1513/P1513,IF($B1513=$B1512,IF(R1512=0,1,R1512),1))</f>
        <v>1.2396694214876</v>
      </c>
      <c r="S1513" s="30" t="n">
        <f aca="false">IF(AND(ISNUMBER(Q1513),P1513&gt;0),Q1513,P1513*R1513)</f>
        <v>120</v>
      </c>
      <c r="T1513" s="31" t="n">
        <f aca="false">DAY(EOMONTH(C1513,0))</f>
        <v>28</v>
      </c>
    </row>
    <row r="1514" customFormat="false" ht="15" hidden="false" customHeight="false" outlineLevel="0" collapsed="false">
      <c r="A1514" s="26" t="s">
        <v>89</v>
      </c>
      <c r="B1514" s="26" t="s">
        <v>58</v>
      </c>
      <c r="C1514" s="27" t="n">
        <v>38412</v>
      </c>
      <c r="D1514" s="28" t="n">
        <v>67.3</v>
      </c>
      <c r="E1514" s="28" t="n">
        <v>111.5</v>
      </c>
      <c r="F1514" s="29" t="n">
        <f aca="false">IF(AND(ISNUMBER(E1514),D1514&gt;0),E1514/D1514,IF($B1514=$B1513,IF(F1513=0,1,F1513),1))</f>
        <v>1.65676077265973</v>
      </c>
      <c r="G1514" s="30" t="n">
        <f aca="false">IF(AND(ISNUMBER(E1514),D1514&gt;0),E1514,D1514*F1514)</f>
        <v>111.5</v>
      </c>
      <c r="H1514" s="28" t="n">
        <v>11447</v>
      </c>
      <c r="I1514" s="28" t="n">
        <v>11463</v>
      </c>
      <c r="J1514" s="29" t="n">
        <f aca="false">IF(AND(ISNUMBER(I1514),H1514&gt;0),I1514/H1514,IF($B1514=$B1513,IF(J1513=0,1,J1513),1))</f>
        <v>1.00139774613436</v>
      </c>
      <c r="K1514" s="30" t="n">
        <f aca="false">IF(AND(ISNUMBER(I1514),H1514&gt;0),I1514,H1514*J1514)</f>
        <v>11463</v>
      </c>
      <c r="L1514" s="28" t="n">
        <v>1.86</v>
      </c>
      <c r="M1514" s="28" t="n">
        <v>2.5</v>
      </c>
      <c r="N1514" s="29" t="n">
        <f aca="false">IF(AND(ISNUMBER(M1514),L1514&gt;0),M1514/L1514,IF($B1514=$B1513,IF(N1513=0,1,N1513),1))</f>
        <v>1.34408602150538</v>
      </c>
      <c r="O1514" s="30" t="n">
        <f aca="false">IF(AND(ISNUMBER(M1514),L1514&gt;0),M1514,L1514*N1514)</f>
        <v>2.5</v>
      </c>
      <c r="P1514" s="28" t="n">
        <v>69.2</v>
      </c>
      <c r="Q1514" s="28" t="n">
        <v>114</v>
      </c>
      <c r="R1514" s="29" t="n">
        <f aca="false">IF(AND(ISNUMBER(Q1514),P1514&gt;0),Q1514/P1514,IF($B1514=$B1513,IF(R1513=0,1,R1513),1))</f>
        <v>1.64739884393064</v>
      </c>
      <c r="S1514" s="30" t="n">
        <f aca="false">IF(AND(ISNUMBER(Q1514),P1514&gt;0),Q1514,P1514*R1514)</f>
        <v>114</v>
      </c>
      <c r="T1514" s="31" t="n">
        <f aca="false">DAY(EOMONTH(C1514,0))</f>
        <v>31</v>
      </c>
    </row>
    <row r="1515" customFormat="false" ht="15" hidden="false" customHeight="false" outlineLevel="0" collapsed="false">
      <c r="A1515" s="26" t="s">
        <v>89</v>
      </c>
      <c r="B1515" s="26" t="s">
        <v>58</v>
      </c>
      <c r="C1515" s="27" t="n">
        <v>38443</v>
      </c>
      <c r="D1515" s="28" t="n">
        <v>50.4</v>
      </c>
      <c r="E1515" s="28" t="n">
        <v>80</v>
      </c>
      <c r="F1515" s="29" t="n">
        <f aca="false">IF(AND(ISNUMBER(E1515),D1515&gt;0),E1515/D1515,IF($B1515=$B1514,IF(F1514=0,1,F1514),1))</f>
        <v>1.58730158730159</v>
      </c>
      <c r="G1515" s="30" t="n">
        <f aca="false">IF(AND(ISNUMBER(E1515),D1515&gt;0),E1515,D1515*F1515)</f>
        <v>80</v>
      </c>
      <c r="H1515" s="28" t="n">
        <v>12775</v>
      </c>
      <c r="I1515" s="28" t="n">
        <v>11490</v>
      </c>
      <c r="J1515" s="29" t="n">
        <f aca="false">IF(AND(ISNUMBER(I1515),H1515&gt;0),I1515/H1515,IF($B1515=$B1514,IF(J1514=0,1,J1514),1))</f>
        <v>0.899412915851272</v>
      </c>
      <c r="K1515" s="30" t="n">
        <f aca="false">IF(AND(ISNUMBER(I1515),H1515&gt;0),I1515,H1515*J1515)</f>
        <v>11490</v>
      </c>
      <c r="L1515" s="28" t="n">
        <v>1.01</v>
      </c>
      <c r="M1515" s="28" t="n">
        <v>4</v>
      </c>
      <c r="N1515" s="29" t="n">
        <f aca="false">IF(AND(ISNUMBER(M1515),L1515&gt;0),M1515/L1515,IF($B1515=$B1514,IF(N1514=0,1,N1514),1))</f>
        <v>3.96039603960396</v>
      </c>
      <c r="O1515" s="30" t="n">
        <f aca="false">IF(AND(ISNUMBER(M1515),L1515&gt;0),M1515,L1515*N1515)</f>
        <v>4</v>
      </c>
      <c r="P1515" s="28" t="n">
        <v>51.4</v>
      </c>
      <c r="Q1515" s="28" t="n">
        <v>84</v>
      </c>
      <c r="R1515" s="29" t="n">
        <f aca="false">IF(AND(ISNUMBER(Q1515),P1515&gt;0),Q1515/P1515,IF($B1515=$B1514,IF(R1514=0,1,R1514),1))</f>
        <v>1.63424124513619</v>
      </c>
      <c r="S1515" s="30" t="n">
        <f aca="false">IF(AND(ISNUMBER(Q1515),P1515&gt;0),Q1515,P1515*R1515)</f>
        <v>84</v>
      </c>
      <c r="T1515" s="31" t="n">
        <f aca="false">DAY(EOMONTH(C1515,0))</f>
        <v>30</v>
      </c>
    </row>
    <row r="1516" customFormat="false" ht="15" hidden="false" customHeight="false" outlineLevel="0" collapsed="false">
      <c r="A1516" s="26" t="s">
        <v>89</v>
      </c>
      <c r="B1516" s="26" t="s">
        <v>58</v>
      </c>
      <c r="C1516" s="27" t="n">
        <v>38473</v>
      </c>
      <c r="D1516" s="28" t="n">
        <v>73.6</v>
      </c>
      <c r="E1516" s="28"/>
      <c r="F1516" s="29" t="n">
        <f aca="false">IF(AND(ISNUMBER(E1516),D1516&gt;0),E1516/D1516,IF($B1516=$B1515,IF(F1515=0,1,F1515),1))</f>
        <v>1.58730158730159</v>
      </c>
      <c r="G1516" s="30" t="n">
        <f aca="false">IF(AND(ISNUMBER(E1516),D1516&gt;0),E1516,D1516*F1516)</f>
        <v>116.825396825397</v>
      </c>
      <c r="H1516" s="28" t="n">
        <v>12845</v>
      </c>
      <c r="I1516" s="28"/>
      <c r="J1516" s="29" t="n">
        <f aca="false">IF(AND(ISNUMBER(I1516),H1516&gt;0),I1516/H1516,IF($B1516=$B1515,IF(J1515=0,1,J1515),1))</f>
        <v>0.899412915851272</v>
      </c>
      <c r="K1516" s="30" t="n">
        <f aca="false">IF(AND(ISNUMBER(I1516),H1516&gt;0),I1516,H1516*J1516)</f>
        <v>11552.9589041096</v>
      </c>
      <c r="L1516" s="28" t="n">
        <v>3.42</v>
      </c>
      <c r="M1516" s="28"/>
      <c r="N1516" s="29" t="n">
        <f aca="false">IF(AND(ISNUMBER(M1516),L1516&gt;0),M1516/L1516,IF($B1516=$B1515,IF(N1515=0,1,N1515),1))</f>
        <v>3.96039603960396</v>
      </c>
      <c r="O1516" s="30" t="n">
        <f aca="false">IF(AND(ISNUMBER(M1516),L1516&gt;0),M1516,L1516*N1516)</f>
        <v>13.5445544554455</v>
      </c>
      <c r="P1516" s="28" t="n">
        <v>77</v>
      </c>
      <c r="Q1516" s="28"/>
      <c r="R1516" s="29" t="n">
        <f aca="false">IF(AND(ISNUMBER(Q1516),P1516&gt;0),Q1516/P1516,IF($B1516=$B1515,IF(R1515=0,1,R1515),1))</f>
        <v>1.63424124513619</v>
      </c>
      <c r="S1516" s="30" t="n">
        <f aca="false">IF(AND(ISNUMBER(Q1516),P1516&gt;0),Q1516,P1516*R1516)</f>
        <v>125.836575875486</v>
      </c>
      <c r="T1516" s="31" t="n">
        <f aca="false">DAY(EOMONTH(C1516,0))</f>
        <v>31</v>
      </c>
    </row>
    <row r="1517" customFormat="false" ht="15" hidden="false" customHeight="false" outlineLevel="0" collapsed="false">
      <c r="A1517" s="26" t="s">
        <v>89</v>
      </c>
      <c r="B1517" s="26" t="s">
        <v>58</v>
      </c>
      <c r="C1517" s="27" t="n">
        <v>38504</v>
      </c>
      <c r="D1517" s="28" t="n">
        <v>78.7</v>
      </c>
      <c r="E1517" s="28" t="n">
        <v>80</v>
      </c>
      <c r="F1517" s="29" t="n">
        <f aca="false">IF(AND(ISNUMBER(E1517),D1517&gt;0),E1517/D1517,IF($B1517=$B1516,IF(F1516=0,1,F1516),1))</f>
        <v>1.01651842439644</v>
      </c>
      <c r="G1517" s="30" t="n">
        <f aca="false">IF(AND(ISNUMBER(E1517),D1517&gt;0),E1517,D1517*F1517)</f>
        <v>80</v>
      </c>
      <c r="H1517" s="28" t="n">
        <v>10629</v>
      </c>
      <c r="I1517" s="28" t="n">
        <v>9936</v>
      </c>
      <c r="J1517" s="29" t="n">
        <f aca="false">IF(AND(ISNUMBER(I1517),H1517&gt;0),I1517/H1517,IF($B1517=$B1516,IF(J1516=0,1,J1516),1))</f>
        <v>0.934801016088061</v>
      </c>
      <c r="K1517" s="30" t="n">
        <f aca="false">IF(AND(ISNUMBER(I1517),H1517&gt;0),I1517,H1517*J1517)</f>
        <v>9936</v>
      </c>
      <c r="L1517" s="28" t="n">
        <v>0.831</v>
      </c>
      <c r="M1517" s="28" t="n">
        <v>4</v>
      </c>
      <c r="N1517" s="29" t="n">
        <f aca="false">IF(AND(ISNUMBER(M1517),L1517&gt;0),M1517/L1517,IF($B1517=$B1516,IF(N1516=0,1,N1516),1))</f>
        <v>4.81347773766546</v>
      </c>
      <c r="O1517" s="30" t="n">
        <f aca="false">IF(AND(ISNUMBER(M1517),L1517&gt;0),M1517,L1517*N1517)</f>
        <v>4</v>
      </c>
      <c r="P1517" s="28" t="n">
        <v>79.6</v>
      </c>
      <c r="Q1517" s="28" t="n">
        <v>84</v>
      </c>
      <c r="R1517" s="29" t="n">
        <f aca="false">IF(AND(ISNUMBER(Q1517),P1517&gt;0),Q1517/P1517,IF($B1517=$B1516,IF(R1516=0,1,R1516),1))</f>
        <v>1.05527638190955</v>
      </c>
      <c r="S1517" s="30" t="n">
        <f aca="false">IF(AND(ISNUMBER(Q1517),P1517&gt;0),Q1517,P1517*R1517)</f>
        <v>84</v>
      </c>
      <c r="T1517" s="31" t="n">
        <f aca="false">DAY(EOMONTH(C1517,0))</f>
        <v>30</v>
      </c>
    </row>
    <row r="1518" customFormat="false" ht="15" hidden="false" customHeight="false" outlineLevel="0" collapsed="false">
      <c r="A1518" s="26" t="s">
        <v>89</v>
      </c>
      <c r="B1518" s="26" t="s">
        <v>58</v>
      </c>
      <c r="C1518" s="27" t="n">
        <v>38534</v>
      </c>
      <c r="D1518" s="28" t="n">
        <v>42</v>
      </c>
      <c r="E1518" s="28" t="n">
        <v>68</v>
      </c>
      <c r="F1518" s="29" t="n">
        <f aca="false">IF(AND(ISNUMBER(E1518),D1518&gt;0),E1518/D1518,IF($B1518=$B1517,IF(F1517=0,1,F1517),1))</f>
        <v>1.61904761904762</v>
      </c>
      <c r="G1518" s="30" t="n">
        <f aca="false">IF(AND(ISNUMBER(E1518),D1518&gt;0),E1518,D1518*F1518)</f>
        <v>68</v>
      </c>
      <c r="H1518" s="28" t="n">
        <v>7631</v>
      </c>
      <c r="I1518" s="28" t="n">
        <v>10532</v>
      </c>
      <c r="J1518" s="29" t="n">
        <f aca="false">IF(AND(ISNUMBER(I1518),H1518&gt;0),I1518/H1518,IF($B1518=$B1517,IF(J1517=0,1,J1517),1))</f>
        <v>1.38015987419735</v>
      </c>
      <c r="K1518" s="30" t="n">
        <f aca="false">IF(AND(ISNUMBER(I1518),H1518&gt;0),I1518,H1518*J1518)</f>
        <v>10532</v>
      </c>
      <c r="L1518" s="28" t="n">
        <v>3.45</v>
      </c>
      <c r="M1518" s="28" t="n">
        <v>4</v>
      </c>
      <c r="N1518" s="29" t="n">
        <f aca="false">IF(AND(ISNUMBER(M1518),L1518&gt;0),M1518/L1518,IF($B1518=$B1517,IF(N1517=0,1,N1517),1))</f>
        <v>1.15942028985507</v>
      </c>
      <c r="O1518" s="30" t="n">
        <f aca="false">IF(AND(ISNUMBER(M1518),L1518&gt;0),M1518,L1518*N1518)</f>
        <v>4</v>
      </c>
      <c r="P1518" s="28" t="n">
        <v>45.4</v>
      </c>
      <c r="Q1518" s="28" t="n">
        <v>72</v>
      </c>
      <c r="R1518" s="29" t="n">
        <f aca="false">IF(AND(ISNUMBER(Q1518),P1518&gt;0),Q1518/P1518,IF($B1518=$B1517,IF(R1517=0,1,R1517),1))</f>
        <v>1.58590308370044</v>
      </c>
      <c r="S1518" s="30" t="n">
        <f aca="false">IF(AND(ISNUMBER(Q1518),P1518&gt;0),Q1518,P1518*R1518)</f>
        <v>72</v>
      </c>
      <c r="T1518" s="31" t="n">
        <f aca="false">DAY(EOMONTH(C1518,0))</f>
        <v>31</v>
      </c>
    </row>
    <row r="1519" customFormat="false" ht="15" hidden="false" customHeight="false" outlineLevel="0" collapsed="false">
      <c r="A1519" s="26" t="s">
        <v>89</v>
      </c>
      <c r="B1519" s="26" t="s">
        <v>58</v>
      </c>
      <c r="C1519" s="27" t="n">
        <v>38565</v>
      </c>
      <c r="D1519" s="28" t="n">
        <v>43</v>
      </c>
      <c r="E1519" s="28"/>
      <c r="F1519" s="29" t="n">
        <f aca="false">IF(AND(ISNUMBER(E1519),D1519&gt;0),E1519/D1519,IF($B1519=$B1518,IF(F1518=0,1,F1518),1))</f>
        <v>1.61904761904762</v>
      </c>
      <c r="G1519" s="30" t="n">
        <f aca="false">IF(AND(ISNUMBER(E1519),D1519&gt;0),E1519,D1519*F1519)</f>
        <v>69.6190476190476</v>
      </c>
      <c r="H1519" s="28" t="n">
        <v>7364</v>
      </c>
      <c r="I1519" s="28"/>
      <c r="J1519" s="29" t="n">
        <f aca="false">IF(AND(ISNUMBER(I1519),H1519&gt;0),I1519/H1519,IF($B1519=$B1518,IF(J1518=0,1,J1518),1))</f>
        <v>1.38015987419735</v>
      </c>
      <c r="K1519" s="30" t="n">
        <f aca="false">IF(AND(ISNUMBER(I1519),H1519&gt;0),I1519,H1519*J1519)</f>
        <v>10163.4973135893</v>
      </c>
      <c r="L1519" s="28" t="n">
        <v>4.38</v>
      </c>
      <c r="M1519" s="28"/>
      <c r="N1519" s="29" t="n">
        <f aca="false">IF(AND(ISNUMBER(M1519),L1519&gt;0),M1519/L1519,IF($B1519=$B1518,IF(N1518=0,1,N1518),1))</f>
        <v>1.15942028985507</v>
      </c>
      <c r="O1519" s="30" t="n">
        <f aca="false">IF(AND(ISNUMBER(M1519),L1519&gt;0),M1519,L1519*N1519)</f>
        <v>5.07826086956522</v>
      </c>
      <c r="P1519" s="28" t="n">
        <v>47.4</v>
      </c>
      <c r="Q1519" s="28"/>
      <c r="R1519" s="29" t="n">
        <f aca="false">IF(AND(ISNUMBER(Q1519),P1519&gt;0),Q1519/P1519,IF($B1519=$B1518,IF(R1518=0,1,R1518),1))</f>
        <v>1.58590308370044</v>
      </c>
      <c r="S1519" s="30" t="n">
        <f aca="false">IF(AND(ISNUMBER(Q1519),P1519&gt;0),Q1519,P1519*R1519)</f>
        <v>75.1718061674009</v>
      </c>
      <c r="T1519" s="31" t="n">
        <f aca="false">DAY(EOMONTH(C1519,0))</f>
        <v>31</v>
      </c>
    </row>
    <row r="1520" customFormat="false" ht="15" hidden="false" customHeight="false" outlineLevel="0" collapsed="false">
      <c r="A1520" s="26" t="s">
        <v>89</v>
      </c>
      <c r="B1520" s="26" t="s">
        <v>58</v>
      </c>
      <c r="C1520" s="27" t="n">
        <v>38596</v>
      </c>
      <c r="D1520" s="28" t="n">
        <v>30.1</v>
      </c>
      <c r="E1520" s="28"/>
      <c r="F1520" s="29" t="n">
        <f aca="false">IF(AND(ISNUMBER(E1520),D1520&gt;0),E1520/D1520,IF($B1520=$B1519,IF(F1519=0,1,F1519),1))</f>
        <v>1.61904761904762</v>
      </c>
      <c r="G1520" s="30" t="n">
        <f aca="false">IF(AND(ISNUMBER(E1520),D1520&gt;0),E1520,D1520*F1520)</f>
        <v>48.7333333333333</v>
      </c>
      <c r="H1520" s="28" t="n">
        <v>8605</v>
      </c>
      <c r="I1520" s="28"/>
      <c r="J1520" s="29" t="n">
        <f aca="false">IF(AND(ISNUMBER(I1520),H1520&gt;0),I1520/H1520,IF($B1520=$B1519,IF(J1519=0,1,J1519),1))</f>
        <v>1.38015987419735</v>
      </c>
      <c r="K1520" s="30" t="n">
        <f aca="false">IF(AND(ISNUMBER(I1520),H1520&gt;0),I1520,H1520*J1520)</f>
        <v>11876.2757174682</v>
      </c>
      <c r="L1520" s="28" t="n">
        <v>3.92</v>
      </c>
      <c r="M1520" s="28"/>
      <c r="N1520" s="29" t="n">
        <f aca="false">IF(AND(ISNUMBER(M1520),L1520&gt;0),M1520/L1520,IF($B1520=$B1519,IF(N1519=0,1,N1519),1))</f>
        <v>1.15942028985507</v>
      </c>
      <c r="O1520" s="30" t="n">
        <f aca="false">IF(AND(ISNUMBER(M1520),L1520&gt;0),M1520,L1520*N1520)</f>
        <v>4.54492753623188</v>
      </c>
      <c r="P1520" s="28" t="n">
        <v>34</v>
      </c>
      <c r="Q1520" s="28"/>
      <c r="R1520" s="29" t="n">
        <f aca="false">IF(AND(ISNUMBER(Q1520),P1520&gt;0),Q1520/P1520,IF($B1520=$B1519,IF(R1519=0,1,R1519),1))</f>
        <v>1.58590308370044</v>
      </c>
      <c r="S1520" s="30" t="n">
        <f aca="false">IF(AND(ISNUMBER(Q1520),P1520&gt;0),Q1520,P1520*R1520)</f>
        <v>53.920704845815</v>
      </c>
      <c r="T1520" s="31" t="n">
        <f aca="false">DAY(EOMONTH(C1520,0))</f>
        <v>30</v>
      </c>
    </row>
    <row r="1521" customFormat="false" ht="15" hidden="false" customHeight="false" outlineLevel="0" collapsed="false">
      <c r="A1521" s="26" t="s">
        <v>89</v>
      </c>
      <c r="B1521" s="26" t="s">
        <v>58</v>
      </c>
      <c r="C1521" s="27" t="n">
        <v>38626</v>
      </c>
      <c r="D1521" s="28" t="n">
        <v>30.4</v>
      </c>
      <c r="E1521" s="28" t="n">
        <v>86</v>
      </c>
      <c r="F1521" s="29" t="n">
        <f aca="false">IF(AND(ISNUMBER(E1521),D1521&gt;0),E1521/D1521,IF($B1521=$B1520,IF(F1520=0,1,F1520),1))</f>
        <v>2.82894736842105</v>
      </c>
      <c r="G1521" s="30" t="n">
        <f aca="false">IF(AND(ISNUMBER(E1521),D1521&gt;0),E1521,D1521*F1521)</f>
        <v>86</v>
      </c>
      <c r="H1521" s="28" t="n">
        <v>6711</v>
      </c>
      <c r="I1521" s="28" t="n">
        <v>8725</v>
      </c>
      <c r="J1521" s="29" t="n">
        <f aca="false">IF(AND(ISNUMBER(I1521),H1521&gt;0),I1521/H1521,IF($B1521=$B1520,IF(J1520=0,1,J1520),1))</f>
        <v>1.30010430636269</v>
      </c>
      <c r="K1521" s="30" t="n">
        <f aca="false">IF(AND(ISNUMBER(I1521),H1521&gt;0),I1521,H1521*J1521)</f>
        <v>8725</v>
      </c>
      <c r="L1521" s="28" t="n">
        <v>4.4</v>
      </c>
      <c r="M1521" s="28" t="n">
        <v>5</v>
      </c>
      <c r="N1521" s="29" t="n">
        <f aca="false">IF(AND(ISNUMBER(M1521),L1521&gt;0),M1521/L1521,IF($B1521=$B1520,IF(N1520=0,1,N1520),1))</f>
        <v>1.13636363636364</v>
      </c>
      <c r="O1521" s="30" t="n">
        <f aca="false">IF(AND(ISNUMBER(M1521),L1521&gt;0),M1521,L1521*N1521)</f>
        <v>5</v>
      </c>
      <c r="P1521" s="28" t="n">
        <v>34.8</v>
      </c>
      <c r="Q1521" s="28" t="n">
        <v>90</v>
      </c>
      <c r="R1521" s="29" t="n">
        <f aca="false">IF(AND(ISNUMBER(Q1521),P1521&gt;0),Q1521/P1521,IF($B1521=$B1520,IF(R1520=0,1,R1520),1))</f>
        <v>2.58620689655172</v>
      </c>
      <c r="S1521" s="30" t="n">
        <f aca="false">IF(AND(ISNUMBER(Q1521),P1521&gt;0),Q1521,P1521*R1521)</f>
        <v>90</v>
      </c>
      <c r="T1521" s="31" t="n">
        <f aca="false">DAY(EOMONTH(C1521,0))</f>
        <v>31</v>
      </c>
    </row>
    <row r="1522" customFormat="false" ht="15" hidden="false" customHeight="false" outlineLevel="0" collapsed="false">
      <c r="A1522" s="26" t="s">
        <v>89</v>
      </c>
      <c r="B1522" s="26" t="s">
        <v>58</v>
      </c>
      <c r="C1522" s="27" t="n">
        <v>38657</v>
      </c>
      <c r="D1522" s="28" t="n">
        <v>27.1</v>
      </c>
      <c r="E1522" s="28" t="n">
        <v>91</v>
      </c>
      <c r="F1522" s="29" t="n">
        <f aca="false">IF(AND(ISNUMBER(E1522),D1522&gt;0),E1522/D1522,IF($B1522=$B1521,IF(F1521=0,1,F1521),1))</f>
        <v>3.35793357933579</v>
      </c>
      <c r="G1522" s="30" t="n">
        <f aca="false">IF(AND(ISNUMBER(E1522),D1522&gt;0),E1522,D1522*F1522)</f>
        <v>91</v>
      </c>
      <c r="H1522" s="28" t="n">
        <v>6691</v>
      </c>
      <c r="I1522" s="28" t="n">
        <v>8086</v>
      </c>
      <c r="J1522" s="29" t="n">
        <f aca="false">IF(AND(ISNUMBER(I1522),H1522&gt;0),I1522/H1522,IF($B1522=$B1521,IF(J1521=0,1,J1521),1))</f>
        <v>1.2084890150949</v>
      </c>
      <c r="K1522" s="30" t="n">
        <f aca="false">IF(AND(ISNUMBER(I1522),H1522&gt;0),I1522,H1522*J1522)</f>
        <v>8086</v>
      </c>
      <c r="L1522" s="28" t="n">
        <v>4.93</v>
      </c>
      <c r="M1522" s="28" t="n">
        <v>5</v>
      </c>
      <c r="N1522" s="29" t="n">
        <f aca="false">IF(AND(ISNUMBER(M1522),L1522&gt;0),M1522/L1522,IF($B1522=$B1521,IF(N1521=0,1,N1521),1))</f>
        <v>1.01419878296146</v>
      </c>
      <c r="O1522" s="30" t="n">
        <f aca="false">IF(AND(ISNUMBER(M1522),L1522&gt;0),M1522,L1522*N1522)</f>
        <v>5</v>
      </c>
      <c r="P1522" s="28" t="n">
        <v>32</v>
      </c>
      <c r="Q1522" s="28" t="n">
        <v>96</v>
      </c>
      <c r="R1522" s="29" t="n">
        <f aca="false">IF(AND(ISNUMBER(Q1522),P1522&gt;0),Q1522/P1522,IF($B1522=$B1521,IF(R1521=0,1,R1521),1))</f>
        <v>3</v>
      </c>
      <c r="S1522" s="30" t="n">
        <f aca="false">IF(AND(ISNUMBER(Q1522),P1522&gt;0),Q1522,P1522*R1522)</f>
        <v>96</v>
      </c>
      <c r="T1522" s="31" t="n">
        <f aca="false">DAY(EOMONTH(C1522,0))</f>
        <v>30</v>
      </c>
    </row>
    <row r="1523" customFormat="false" ht="15" hidden="false" customHeight="false" outlineLevel="0" collapsed="false">
      <c r="A1523" s="26" t="s">
        <v>89</v>
      </c>
      <c r="B1523" s="26" t="s">
        <v>58</v>
      </c>
      <c r="C1523" s="27" t="n">
        <v>38687</v>
      </c>
      <c r="D1523" s="28" t="n">
        <v>41.6</v>
      </c>
      <c r="E1523" s="28"/>
      <c r="F1523" s="29" t="n">
        <f aca="false">IF(AND(ISNUMBER(E1523),D1523&gt;0),E1523/D1523,IF($B1523=$B1522,IF(F1522=0,1,F1522),1))</f>
        <v>3.35793357933579</v>
      </c>
      <c r="G1523" s="30" t="n">
        <f aca="false">IF(AND(ISNUMBER(E1523),D1523&gt;0),E1523,D1523*F1523)</f>
        <v>139.690036900369</v>
      </c>
      <c r="H1523" s="28" t="n">
        <v>6561</v>
      </c>
      <c r="I1523" s="28"/>
      <c r="J1523" s="29" t="n">
        <f aca="false">IF(AND(ISNUMBER(I1523),H1523&gt;0),I1523/H1523,IF($B1523=$B1522,IF(J1522=0,1,J1522),1))</f>
        <v>1.2084890150949</v>
      </c>
      <c r="K1523" s="30" t="n">
        <f aca="false">IF(AND(ISNUMBER(I1523),H1523&gt;0),I1523,H1523*J1523)</f>
        <v>7928.89642803766</v>
      </c>
      <c r="L1523" s="28" t="n">
        <v>8.48</v>
      </c>
      <c r="M1523" s="28"/>
      <c r="N1523" s="29" t="n">
        <f aca="false">IF(AND(ISNUMBER(M1523),L1523&gt;0),M1523/L1523,IF($B1523=$B1522,IF(N1522=0,1,N1522),1))</f>
        <v>1.01419878296146</v>
      </c>
      <c r="O1523" s="30" t="n">
        <f aca="false">IF(AND(ISNUMBER(M1523),L1523&gt;0),M1523,L1523*N1523)</f>
        <v>8.60040567951319</v>
      </c>
      <c r="P1523" s="28" t="n">
        <v>50</v>
      </c>
      <c r="Q1523" s="28"/>
      <c r="R1523" s="29" t="n">
        <f aca="false">IF(AND(ISNUMBER(Q1523),P1523&gt;0),Q1523/P1523,IF($B1523=$B1522,IF(R1522=0,1,R1522),1))</f>
        <v>3</v>
      </c>
      <c r="S1523" s="30" t="n">
        <f aca="false">IF(AND(ISNUMBER(Q1523),P1523&gt;0),Q1523,P1523*R1523)</f>
        <v>150</v>
      </c>
      <c r="T1523" s="31" t="n">
        <f aca="false">DAY(EOMONTH(C1523,0))</f>
        <v>31</v>
      </c>
    </row>
    <row r="1524" customFormat="false" ht="15" hidden="false" customHeight="false" outlineLevel="0" collapsed="false">
      <c r="A1524" s="26" t="s">
        <v>89</v>
      </c>
      <c r="B1524" s="26" t="s">
        <v>58</v>
      </c>
      <c r="C1524" s="27" t="n">
        <v>38718</v>
      </c>
      <c r="D1524" s="28" t="n">
        <v>74.2</v>
      </c>
      <c r="E1524" s="28"/>
      <c r="F1524" s="29" t="n">
        <f aca="false">IF(AND(ISNUMBER(E1524),D1524&gt;0),E1524/D1524,IF($B1524=$B1523,IF(F1523=0,1,F1523),1))</f>
        <v>3.35793357933579</v>
      </c>
      <c r="G1524" s="30" t="n">
        <f aca="false">IF(AND(ISNUMBER(E1524),D1524&gt;0),E1524,D1524*F1524)</f>
        <v>249.158671586716</v>
      </c>
      <c r="H1524" s="28" t="n">
        <v>6387</v>
      </c>
      <c r="I1524" s="28"/>
      <c r="J1524" s="29" t="n">
        <f aca="false">IF(AND(ISNUMBER(I1524),H1524&gt;0),I1524/H1524,IF($B1524=$B1523,IF(J1523=0,1,J1523),1))</f>
        <v>1.2084890150949</v>
      </c>
      <c r="K1524" s="30" t="n">
        <f aca="false">IF(AND(ISNUMBER(I1524),H1524&gt;0),I1524,H1524*J1524)</f>
        <v>7718.61933941115</v>
      </c>
      <c r="L1524" s="28" t="n">
        <v>5</v>
      </c>
      <c r="M1524" s="28"/>
      <c r="N1524" s="29" t="n">
        <f aca="false">IF(AND(ISNUMBER(M1524),L1524&gt;0),M1524/L1524,IF($B1524=$B1523,IF(N1523=0,1,N1523),1))</f>
        <v>1.01419878296146</v>
      </c>
      <c r="O1524" s="30" t="n">
        <f aca="false">IF(AND(ISNUMBER(M1524),L1524&gt;0),M1524,L1524*N1524)</f>
        <v>5.0709939148073</v>
      </c>
      <c r="P1524" s="28" t="n">
        <v>79.2</v>
      </c>
      <c r="Q1524" s="28"/>
      <c r="R1524" s="29" t="n">
        <f aca="false">IF(AND(ISNUMBER(Q1524),P1524&gt;0),Q1524/P1524,IF($B1524=$B1523,IF(R1523=0,1,R1523),1))</f>
        <v>3</v>
      </c>
      <c r="S1524" s="30" t="n">
        <f aca="false">IF(AND(ISNUMBER(Q1524),P1524&gt;0),Q1524,P1524*R1524)</f>
        <v>237.6</v>
      </c>
      <c r="T1524" s="31" t="n">
        <f aca="false">DAY(EOMONTH(C1524,0))</f>
        <v>31</v>
      </c>
    </row>
    <row r="1525" customFormat="false" ht="15" hidden="false" customHeight="false" outlineLevel="0" collapsed="false">
      <c r="A1525" s="26" t="s">
        <v>89</v>
      </c>
      <c r="B1525" s="26" t="s">
        <v>58</v>
      </c>
      <c r="C1525" s="27" t="n">
        <v>38749</v>
      </c>
      <c r="D1525" s="28" t="n">
        <v>50.3</v>
      </c>
      <c r="E1525" s="28"/>
      <c r="F1525" s="29" t="n">
        <f aca="false">IF(AND(ISNUMBER(E1525),D1525&gt;0),E1525/D1525,IF($B1525=$B1524,IF(F1524=0,1,F1524),1))</f>
        <v>3.35793357933579</v>
      </c>
      <c r="G1525" s="30" t="n">
        <f aca="false">IF(AND(ISNUMBER(E1525),D1525&gt;0),E1525,D1525*F1525)</f>
        <v>168.90405904059</v>
      </c>
      <c r="H1525" s="28" t="n">
        <v>6997</v>
      </c>
      <c r="I1525" s="28"/>
      <c r="J1525" s="29" t="n">
        <f aca="false">IF(AND(ISNUMBER(I1525),H1525&gt;0),I1525/H1525,IF($B1525=$B1524,IF(J1524=0,1,J1524),1))</f>
        <v>1.2084890150949</v>
      </c>
      <c r="K1525" s="30" t="n">
        <f aca="false">IF(AND(ISNUMBER(I1525),H1525&gt;0),I1525,H1525*J1525)</f>
        <v>8455.79763861904</v>
      </c>
      <c r="L1525" s="28" t="n">
        <v>5.35</v>
      </c>
      <c r="M1525" s="28"/>
      <c r="N1525" s="29" t="n">
        <f aca="false">IF(AND(ISNUMBER(M1525),L1525&gt;0),M1525/L1525,IF($B1525=$B1524,IF(N1524=0,1,N1524),1))</f>
        <v>1.01419878296146</v>
      </c>
      <c r="O1525" s="30" t="n">
        <f aca="false">IF(AND(ISNUMBER(M1525),L1525&gt;0),M1525,L1525*N1525)</f>
        <v>5.42596348884381</v>
      </c>
      <c r="P1525" s="28" t="n">
        <v>55.7</v>
      </c>
      <c r="Q1525" s="28"/>
      <c r="R1525" s="29" t="n">
        <f aca="false">IF(AND(ISNUMBER(Q1525),P1525&gt;0),Q1525/P1525,IF($B1525=$B1524,IF(R1524=0,1,R1524),1))</f>
        <v>3</v>
      </c>
      <c r="S1525" s="30" t="n">
        <f aca="false">IF(AND(ISNUMBER(Q1525),P1525&gt;0),Q1525,P1525*R1525)</f>
        <v>167.1</v>
      </c>
      <c r="T1525" s="31" t="n">
        <f aca="false">DAY(EOMONTH(C1525,0))</f>
        <v>28</v>
      </c>
    </row>
    <row r="1526" customFormat="false" ht="15" hidden="false" customHeight="false" outlineLevel="0" collapsed="false">
      <c r="A1526" s="26" t="s">
        <v>89</v>
      </c>
      <c r="B1526" s="26" t="s">
        <v>58</v>
      </c>
      <c r="C1526" s="27" t="n">
        <v>38777</v>
      </c>
      <c r="D1526" s="28" t="n">
        <v>48.7</v>
      </c>
      <c r="E1526" s="28"/>
      <c r="F1526" s="29" t="n">
        <f aca="false">IF(AND(ISNUMBER(E1526),D1526&gt;0),E1526/D1526,IF($B1526=$B1525,IF(F1525=0,1,F1525),1))</f>
        <v>3.35793357933579</v>
      </c>
      <c r="G1526" s="30" t="n">
        <f aca="false">IF(AND(ISNUMBER(E1526),D1526&gt;0),E1526,D1526*F1526)</f>
        <v>163.531365313653</v>
      </c>
      <c r="H1526" s="28" t="n">
        <v>6474</v>
      </c>
      <c r="I1526" s="28"/>
      <c r="J1526" s="29" t="n">
        <f aca="false">IF(AND(ISNUMBER(I1526),H1526&gt;0),I1526/H1526,IF($B1526=$B1525,IF(J1525=0,1,J1525),1))</f>
        <v>1.2084890150949</v>
      </c>
      <c r="K1526" s="30" t="n">
        <f aca="false">IF(AND(ISNUMBER(I1526),H1526&gt;0),I1526,H1526*J1526)</f>
        <v>7823.75788372441</v>
      </c>
      <c r="L1526" s="28" t="n">
        <v>5.27</v>
      </c>
      <c r="M1526" s="28"/>
      <c r="N1526" s="29" t="n">
        <f aca="false">IF(AND(ISNUMBER(M1526),L1526&gt;0),M1526/L1526,IF($B1526=$B1525,IF(N1525=0,1,N1525),1))</f>
        <v>1.01419878296146</v>
      </c>
      <c r="O1526" s="30" t="n">
        <f aca="false">IF(AND(ISNUMBER(M1526),L1526&gt;0),M1526,L1526*N1526)</f>
        <v>5.3448275862069</v>
      </c>
      <c r="P1526" s="28" t="n">
        <v>53.9</v>
      </c>
      <c r="Q1526" s="28"/>
      <c r="R1526" s="29" t="n">
        <f aca="false">IF(AND(ISNUMBER(Q1526),P1526&gt;0),Q1526/P1526,IF($B1526=$B1525,IF(R1525=0,1,R1525),1))</f>
        <v>3</v>
      </c>
      <c r="S1526" s="30" t="n">
        <f aca="false">IF(AND(ISNUMBER(Q1526),P1526&gt;0),Q1526,P1526*R1526)</f>
        <v>161.7</v>
      </c>
      <c r="T1526" s="31" t="n">
        <f aca="false">DAY(EOMONTH(C1526,0))</f>
        <v>31</v>
      </c>
    </row>
    <row r="1527" customFormat="false" ht="15" hidden="false" customHeight="false" outlineLevel="0" collapsed="false">
      <c r="A1527" s="26" t="s">
        <v>89</v>
      </c>
      <c r="B1527" s="26" t="s">
        <v>58</v>
      </c>
      <c r="C1527" s="27" t="n">
        <v>38808</v>
      </c>
      <c r="D1527" s="28" t="n">
        <v>48.2</v>
      </c>
      <c r="E1527" s="28"/>
      <c r="F1527" s="29" t="n">
        <f aca="false">IF(AND(ISNUMBER(E1527),D1527&gt;0),E1527/D1527,IF($B1527=$B1526,IF(F1526=0,1,F1526),1))</f>
        <v>3.35793357933579</v>
      </c>
      <c r="G1527" s="30" t="n">
        <f aca="false">IF(AND(ISNUMBER(E1527),D1527&gt;0),E1527,D1527*F1527)</f>
        <v>161.852398523985</v>
      </c>
      <c r="H1527" s="28" t="n">
        <v>6591</v>
      </c>
      <c r="I1527" s="28"/>
      <c r="J1527" s="29" t="n">
        <f aca="false">IF(AND(ISNUMBER(I1527),H1527&gt;0),I1527/H1527,IF($B1527=$B1526,IF(J1526=0,1,J1526),1))</f>
        <v>1.2084890150949</v>
      </c>
      <c r="K1527" s="30" t="n">
        <f aca="false">IF(AND(ISNUMBER(I1527),H1527&gt;0),I1527,H1527*J1527)</f>
        <v>7965.15109849051</v>
      </c>
      <c r="L1527" s="28" t="n">
        <v>5.5</v>
      </c>
      <c r="M1527" s="28"/>
      <c r="N1527" s="29" t="n">
        <f aca="false">IF(AND(ISNUMBER(M1527),L1527&gt;0),M1527/L1527,IF($B1527=$B1526,IF(N1526=0,1,N1526),1))</f>
        <v>1.01419878296146</v>
      </c>
      <c r="O1527" s="30" t="n">
        <f aca="false">IF(AND(ISNUMBER(M1527),L1527&gt;0),M1527,L1527*N1527)</f>
        <v>5.57809330628803</v>
      </c>
      <c r="P1527" s="28" t="n">
        <v>53.7</v>
      </c>
      <c r="Q1527" s="28"/>
      <c r="R1527" s="29" t="n">
        <f aca="false">IF(AND(ISNUMBER(Q1527),P1527&gt;0),Q1527/P1527,IF($B1527=$B1526,IF(R1526=0,1,R1526),1))</f>
        <v>3</v>
      </c>
      <c r="S1527" s="30" t="n">
        <f aca="false">IF(AND(ISNUMBER(Q1527),P1527&gt;0),Q1527,P1527*R1527)</f>
        <v>161.1</v>
      </c>
      <c r="T1527" s="31" t="n">
        <f aca="false">DAY(EOMONTH(C1527,0))</f>
        <v>30</v>
      </c>
    </row>
    <row r="1528" customFormat="false" ht="15" hidden="false" customHeight="false" outlineLevel="0" collapsed="false">
      <c r="A1528" s="26" t="s">
        <v>89</v>
      </c>
      <c r="B1528" s="26" t="s">
        <v>58</v>
      </c>
      <c r="C1528" s="27" t="n">
        <v>38838</v>
      </c>
      <c r="D1528" s="28" t="n">
        <v>52.4</v>
      </c>
      <c r="E1528" s="28"/>
      <c r="F1528" s="29" t="n">
        <f aca="false">IF(AND(ISNUMBER(E1528),D1528&gt;0),E1528/D1528,IF($B1528=$B1527,IF(F1527=0,1,F1527),1))</f>
        <v>3.35793357933579</v>
      </c>
      <c r="G1528" s="30" t="n">
        <f aca="false">IF(AND(ISNUMBER(E1528),D1528&gt;0),E1528,D1528*F1528)</f>
        <v>175.955719557196</v>
      </c>
      <c r="H1528" s="28" t="n">
        <v>6273</v>
      </c>
      <c r="I1528" s="28"/>
      <c r="J1528" s="29" t="n">
        <f aca="false">IF(AND(ISNUMBER(I1528),H1528&gt;0),I1528/H1528,IF($B1528=$B1527,IF(J1527=0,1,J1527),1))</f>
        <v>1.2084890150949</v>
      </c>
      <c r="K1528" s="30" t="n">
        <f aca="false">IF(AND(ISNUMBER(I1528),H1528&gt;0),I1528,H1528*J1528)</f>
        <v>7580.85159169033</v>
      </c>
      <c r="L1528" s="28" t="n">
        <v>5.65</v>
      </c>
      <c r="M1528" s="28"/>
      <c r="N1528" s="29" t="n">
        <f aca="false">IF(AND(ISNUMBER(M1528),L1528&gt;0),M1528/L1528,IF($B1528=$B1527,IF(N1527=0,1,N1527),1))</f>
        <v>1.01419878296146</v>
      </c>
      <c r="O1528" s="30" t="n">
        <f aca="false">IF(AND(ISNUMBER(M1528),L1528&gt;0),M1528,L1528*N1528)</f>
        <v>5.73022312373225</v>
      </c>
      <c r="P1528" s="28" t="n">
        <v>58</v>
      </c>
      <c r="Q1528" s="28"/>
      <c r="R1528" s="29" t="n">
        <f aca="false">IF(AND(ISNUMBER(Q1528),P1528&gt;0),Q1528/P1528,IF($B1528=$B1527,IF(R1527=0,1,R1527),1))</f>
        <v>3</v>
      </c>
      <c r="S1528" s="30" t="n">
        <f aca="false">IF(AND(ISNUMBER(Q1528),P1528&gt;0),Q1528,P1528*R1528)</f>
        <v>174</v>
      </c>
      <c r="T1528" s="31" t="n">
        <f aca="false">DAY(EOMONTH(C1528,0))</f>
        <v>31</v>
      </c>
    </row>
    <row r="1529" customFormat="false" ht="15" hidden="false" customHeight="false" outlineLevel="0" collapsed="false">
      <c r="A1529" s="26" t="s">
        <v>89</v>
      </c>
      <c r="B1529" s="26" t="s">
        <v>58</v>
      </c>
      <c r="C1529" s="27" t="n">
        <v>38869</v>
      </c>
      <c r="D1529" s="28" t="n">
        <v>68</v>
      </c>
      <c r="E1529" s="28"/>
      <c r="F1529" s="29" t="n">
        <f aca="false">IF(AND(ISNUMBER(E1529),D1529&gt;0),E1529/D1529,IF($B1529=$B1528,IF(F1528=0,1,F1528),1))</f>
        <v>3.35793357933579</v>
      </c>
      <c r="G1529" s="30" t="n">
        <f aca="false">IF(AND(ISNUMBER(E1529),D1529&gt;0),E1529,D1529*F1529)</f>
        <v>228.339483394834</v>
      </c>
      <c r="H1529" s="28" t="n">
        <v>6786</v>
      </c>
      <c r="I1529" s="28"/>
      <c r="J1529" s="29" t="n">
        <f aca="false">IF(AND(ISNUMBER(I1529),H1529&gt;0),I1529/H1529,IF($B1529=$B1528,IF(J1528=0,1,J1528),1))</f>
        <v>1.2084890150949</v>
      </c>
      <c r="K1529" s="30" t="n">
        <f aca="false">IF(AND(ISNUMBER(I1529),H1529&gt;0),I1529,H1529*J1529)</f>
        <v>8200.80645643402</v>
      </c>
      <c r="L1529" s="28" t="n">
        <v>16.3</v>
      </c>
      <c r="M1529" s="28"/>
      <c r="N1529" s="29" t="n">
        <f aca="false">IF(AND(ISNUMBER(M1529),L1529&gt;0),M1529/L1529,IF($B1529=$B1528,IF(N1528=0,1,N1528),1))</f>
        <v>1.01419878296146</v>
      </c>
      <c r="O1529" s="30" t="n">
        <f aca="false">IF(AND(ISNUMBER(M1529),L1529&gt;0),M1529,L1529*N1529)</f>
        <v>16.5314401622718</v>
      </c>
      <c r="P1529" s="28" t="n">
        <v>84.4</v>
      </c>
      <c r="Q1529" s="28"/>
      <c r="R1529" s="29" t="n">
        <f aca="false">IF(AND(ISNUMBER(Q1529),P1529&gt;0),Q1529/P1529,IF($B1529=$B1528,IF(R1528=0,1,R1528),1))</f>
        <v>3</v>
      </c>
      <c r="S1529" s="30" t="n">
        <f aca="false">IF(AND(ISNUMBER(Q1529),P1529&gt;0),Q1529,P1529*R1529)</f>
        <v>253.2</v>
      </c>
      <c r="T1529" s="31" t="n">
        <f aca="false">DAY(EOMONTH(C1529,0))</f>
        <v>30</v>
      </c>
    </row>
    <row r="1530" customFormat="false" ht="15" hidden="false" customHeight="false" outlineLevel="0" collapsed="false">
      <c r="A1530" s="26" t="s">
        <v>89</v>
      </c>
      <c r="B1530" s="26" t="s">
        <v>58</v>
      </c>
      <c r="C1530" s="27" t="n">
        <v>38899</v>
      </c>
      <c r="D1530" s="28" t="n">
        <v>54.2</v>
      </c>
      <c r="E1530" s="28"/>
      <c r="F1530" s="29" t="n">
        <f aca="false">IF(AND(ISNUMBER(E1530),D1530&gt;0),E1530/D1530,IF($B1530=$B1529,IF(F1529=0,1,F1529),1))</f>
        <v>3.35793357933579</v>
      </c>
      <c r="G1530" s="30" t="n">
        <f aca="false">IF(AND(ISNUMBER(E1530),D1530&gt;0),E1530,D1530*F1530)</f>
        <v>182</v>
      </c>
      <c r="H1530" s="28" t="n">
        <v>6594</v>
      </c>
      <c r="I1530" s="28"/>
      <c r="J1530" s="29" t="n">
        <f aca="false">IF(AND(ISNUMBER(I1530),H1530&gt;0),I1530/H1530,IF($B1530=$B1529,IF(J1529=0,1,J1529),1))</f>
        <v>1.2084890150949</v>
      </c>
      <c r="K1530" s="30" t="n">
        <f aca="false">IF(AND(ISNUMBER(I1530),H1530&gt;0),I1530,H1530*J1530)</f>
        <v>7968.7765655358</v>
      </c>
      <c r="L1530" s="28" t="n">
        <v>12.8</v>
      </c>
      <c r="M1530" s="28"/>
      <c r="N1530" s="29" t="n">
        <f aca="false">IF(AND(ISNUMBER(M1530),L1530&gt;0),M1530/L1530,IF($B1530=$B1529,IF(N1529=0,1,N1529),1))</f>
        <v>1.01419878296146</v>
      </c>
      <c r="O1530" s="30" t="n">
        <f aca="false">IF(AND(ISNUMBER(M1530),L1530&gt;0),M1530,L1530*N1530)</f>
        <v>12.9817444219067</v>
      </c>
      <c r="P1530" s="28" t="n">
        <v>67</v>
      </c>
      <c r="Q1530" s="28"/>
      <c r="R1530" s="29" t="n">
        <f aca="false">IF(AND(ISNUMBER(Q1530),P1530&gt;0),Q1530/P1530,IF($B1530=$B1529,IF(R1529=0,1,R1529),1))</f>
        <v>3</v>
      </c>
      <c r="S1530" s="30" t="n">
        <f aca="false">IF(AND(ISNUMBER(Q1530),P1530&gt;0),Q1530,P1530*R1530)</f>
        <v>201</v>
      </c>
      <c r="T1530" s="31" t="n">
        <f aca="false">DAY(EOMONTH(C1530,0))</f>
        <v>31</v>
      </c>
    </row>
    <row r="1531" customFormat="false" ht="15" hidden="false" customHeight="false" outlineLevel="0" collapsed="false">
      <c r="A1531" s="26" t="s">
        <v>89</v>
      </c>
      <c r="B1531" s="26" t="s">
        <v>58</v>
      </c>
      <c r="C1531" s="27" t="n">
        <v>38930</v>
      </c>
      <c r="D1531" s="28" t="n">
        <v>56</v>
      </c>
      <c r="E1531" s="28"/>
      <c r="F1531" s="29" t="n">
        <f aca="false">IF(AND(ISNUMBER(E1531),D1531&gt;0),E1531/D1531,IF($B1531=$B1530,IF(F1530=0,1,F1530),1))</f>
        <v>3.35793357933579</v>
      </c>
      <c r="G1531" s="30" t="n">
        <f aca="false">IF(AND(ISNUMBER(E1531),D1531&gt;0),E1531,D1531*F1531)</f>
        <v>188.044280442804</v>
      </c>
      <c r="H1531" s="28" t="n">
        <v>7050</v>
      </c>
      <c r="I1531" s="28"/>
      <c r="J1531" s="29" t="n">
        <f aca="false">IF(AND(ISNUMBER(I1531),H1531&gt;0),I1531/H1531,IF($B1531=$B1530,IF(J1530=0,1,J1530),1))</f>
        <v>1.2084890150949</v>
      </c>
      <c r="K1531" s="30" t="n">
        <f aca="false">IF(AND(ISNUMBER(I1531),H1531&gt;0),I1531,H1531*J1531)</f>
        <v>8519.84755641907</v>
      </c>
      <c r="L1531" s="28" t="n">
        <v>6.87</v>
      </c>
      <c r="M1531" s="28"/>
      <c r="N1531" s="29" t="n">
        <f aca="false">IF(AND(ISNUMBER(M1531),L1531&gt;0),M1531/L1531,IF($B1531=$B1530,IF(N1530=0,1,N1530),1))</f>
        <v>1.01419878296146</v>
      </c>
      <c r="O1531" s="30" t="n">
        <f aca="false">IF(AND(ISNUMBER(M1531),L1531&gt;0),M1531,L1531*N1531)</f>
        <v>6.96754563894523</v>
      </c>
      <c r="P1531" s="28" t="n">
        <v>62.9</v>
      </c>
      <c r="Q1531" s="28"/>
      <c r="R1531" s="29" t="n">
        <f aca="false">IF(AND(ISNUMBER(Q1531),P1531&gt;0),Q1531/P1531,IF($B1531=$B1530,IF(R1530=0,1,R1530),1))</f>
        <v>3</v>
      </c>
      <c r="S1531" s="30" t="n">
        <f aca="false">IF(AND(ISNUMBER(Q1531),P1531&gt;0),Q1531,P1531*R1531)</f>
        <v>188.7</v>
      </c>
      <c r="T1531" s="31" t="n">
        <f aca="false">DAY(EOMONTH(C1531,0))</f>
        <v>31</v>
      </c>
    </row>
    <row r="1532" customFormat="false" ht="15" hidden="false" customHeight="false" outlineLevel="0" collapsed="false">
      <c r="A1532" s="26" t="s">
        <v>89</v>
      </c>
      <c r="B1532" s="26" t="s">
        <v>58</v>
      </c>
      <c r="C1532" s="27" t="n">
        <v>38961</v>
      </c>
      <c r="D1532" s="28" t="n">
        <v>58.1</v>
      </c>
      <c r="E1532" s="28"/>
      <c r="F1532" s="29" t="n">
        <f aca="false">IF(AND(ISNUMBER(E1532),D1532&gt;0),E1532/D1532,IF($B1532=$B1531,IF(F1531=0,1,F1531),1))</f>
        <v>3.35793357933579</v>
      </c>
      <c r="G1532" s="30" t="n">
        <f aca="false">IF(AND(ISNUMBER(E1532),D1532&gt;0),E1532,D1532*F1532)</f>
        <v>195.09594095941</v>
      </c>
      <c r="H1532" s="28" t="n">
        <v>7438</v>
      </c>
      <c r="I1532" s="28"/>
      <c r="J1532" s="29" t="n">
        <f aca="false">IF(AND(ISNUMBER(I1532),H1532&gt;0),I1532/H1532,IF($B1532=$B1531,IF(J1531=0,1,J1531),1))</f>
        <v>1.2084890150949</v>
      </c>
      <c r="K1532" s="30" t="n">
        <f aca="false">IF(AND(ISNUMBER(I1532),H1532&gt;0),I1532,H1532*J1532)</f>
        <v>8988.74129427589</v>
      </c>
      <c r="L1532" s="28" t="n">
        <v>5.67</v>
      </c>
      <c r="M1532" s="28"/>
      <c r="N1532" s="29" t="n">
        <f aca="false">IF(AND(ISNUMBER(M1532),L1532&gt;0),M1532/L1532,IF($B1532=$B1531,IF(N1531=0,1,N1531),1))</f>
        <v>1.01419878296146</v>
      </c>
      <c r="O1532" s="30" t="n">
        <f aca="false">IF(AND(ISNUMBER(M1532),L1532&gt;0),M1532,L1532*N1532)</f>
        <v>5.75050709939148</v>
      </c>
      <c r="P1532" s="28" t="n">
        <v>63.8</v>
      </c>
      <c r="Q1532" s="28"/>
      <c r="R1532" s="29" t="n">
        <f aca="false">IF(AND(ISNUMBER(Q1532),P1532&gt;0),Q1532/P1532,IF($B1532=$B1531,IF(R1531=0,1,R1531),1))</f>
        <v>3</v>
      </c>
      <c r="S1532" s="30" t="n">
        <f aca="false">IF(AND(ISNUMBER(Q1532),P1532&gt;0),Q1532,P1532*R1532)</f>
        <v>191.4</v>
      </c>
      <c r="T1532" s="31" t="n">
        <f aca="false">DAY(EOMONTH(C1532,0))</f>
        <v>30</v>
      </c>
    </row>
    <row r="1533" customFormat="false" ht="15" hidden="false" customHeight="false" outlineLevel="0" collapsed="false">
      <c r="A1533" s="26" t="s">
        <v>89</v>
      </c>
      <c r="B1533" s="26" t="s">
        <v>58</v>
      </c>
      <c r="C1533" s="27" t="n">
        <v>38991</v>
      </c>
      <c r="D1533" s="28" t="n">
        <v>65.6</v>
      </c>
      <c r="E1533" s="28"/>
      <c r="F1533" s="29" t="n">
        <f aca="false">IF(AND(ISNUMBER(E1533),D1533&gt;0),E1533/D1533,IF($B1533=$B1532,IF(F1532=0,1,F1532),1))</f>
        <v>3.35793357933579</v>
      </c>
      <c r="G1533" s="30" t="n">
        <f aca="false">IF(AND(ISNUMBER(E1533),D1533&gt;0),E1533,D1533*F1533)</f>
        <v>220.280442804428</v>
      </c>
      <c r="H1533" s="28" t="n">
        <v>7628</v>
      </c>
      <c r="I1533" s="28"/>
      <c r="J1533" s="29" t="n">
        <f aca="false">IF(AND(ISNUMBER(I1533),H1533&gt;0),I1533/H1533,IF($B1533=$B1532,IF(J1532=0,1,J1532),1))</f>
        <v>1.2084890150949</v>
      </c>
      <c r="K1533" s="30" t="n">
        <f aca="false">IF(AND(ISNUMBER(I1533),H1533&gt;0),I1533,H1533*J1533)</f>
        <v>9218.35420714393</v>
      </c>
      <c r="L1533" s="28" t="n">
        <v>6.11</v>
      </c>
      <c r="M1533" s="28"/>
      <c r="N1533" s="29" t="n">
        <f aca="false">IF(AND(ISNUMBER(M1533),L1533&gt;0),M1533/L1533,IF($B1533=$B1532,IF(N1532=0,1,N1532),1))</f>
        <v>1.01419878296146</v>
      </c>
      <c r="O1533" s="30" t="n">
        <f aca="false">IF(AND(ISNUMBER(M1533),L1533&gt;0),M1533,L1533*N1533)</f>
        <v>6.19675456389452</v>
      </c>
      <c r="P1533" s="28" t="n">
        <v>71.7</v>
      </c>
      <c r="Q1533" s="28"/>
      <c r="R1533" s="29" t="n">
        <f aca="false">IF(AND(ISNUMBER(Q1533),P1533&gt;0),Q1533/P1533,IF($B1533=$B1532,IF(R1532=0,1,R1532),1))</f>
        <v>3</v>
      </c>
      <c r="S1533" s="30" t="n">
        <f aca="false">IF(AND(ISNUMBER(Q1533),P1533&gt;0),Q1533,P1533*R1533)</f>
        <v>215.1</v>
      </c>
      <c r="T1533" s="31" t="n">
        <f aca="false">DAY(EOMONTH(C1533,0))</f>
        <v>31</v>
      </c>
    </row>
    <row r="1534" customFormat="false" ht="15" hidden="false" customHeight="false" outlineLevel="0" collapsed="false">
      <c r="A1534" s="26" t="s">
        <v>89</v>
      </c>
      <c r="B1534" s="26" t="s">
        <v>58</v>
      </c>
      <c r="C1534" s="27" t="n">
        <v>39022</v>
      </c>
      <c r="D1534" s="28" t="n">
        <v>49</v>
      </c>
      <c r="E1534" s="28"/>
      <c r="F1534" s="29" t="n">
        <f aca="false">IF(AND(ISNUMBER(E1534),D1534&gt;0),E1534/D1534,IF($B1534=$B1533,IF(F1533=0,1,F1533),1))</f>
        <v>3.35793357933579</v>
      </c>
      <c r="G1534" s="30" t="n">
        <f aca="false">IF(AND(ISNUMBER(E1534),D1534&gt;0),E1534,D1534*F1534)</f>
        <v>164.538745387454</v>
      </c>
      <c r="H1534" s="28" t="n">
        <v>10275</v>
      </c>
      <c r="I1534" s="28"/>
      <c r="J1534" s="29" t="n">
        <f aca="false">IF(AND(ISNUMBER(I1534),H1534&gt;0),I1534/H1534,IF($B1534=$B1533,IF(J1533=0,1,J1533),1))</f>
        <v>1.2084890150949</v>
      </c>
      <c r="K1534" s="30" t="n">
        <f aca="false">IF(AND(ISNUMBER(I1534),H1534&gt;0),I1534,H1534*J1534)</f>
        <v>12417.2246301001</v>
      </c>
      <c r="L1534" s="28" t="n">
        <v>11.5</v>
      </c>
      <c r="M1534" s="28"/>
      <c r="N1534" s="29" t="n">
        <f aca="false">IF(AND(ISNUMBER(M1534),L1534&gt;0),M1534/L1534,IF($B1534=$B1533,IF(N1533=0,1,N1533),1))</f>
        <v>1.01419878296146</v>
      </c>
      <c r="O1534" s="30" t="n">
        <f aca="false">IF(AND(ISNUMBER(M1534),L1534&gt;0),M1534,L1534*N1534)</f>
        <v>11.6632860040568</v>
      </c>
      <c r="P1534" s="28" t="n">
        <v>60.5</v>
      </c>
      <c r="Q1534" s="28"/>
      <c r="R1534" s="29" t="n">
        <f aca="false">IF(AND(ISNUMBER(Q1534),P1534&gt;0),Q1534/P1534,IF($B1534=$B1533,IF(R1533=0,1,R1533),1))</f>
        <v>3</v>
      </c>
      <c r="S1534" s="30" t="n">
        <f aca="false">IF(AND(ISNUMBER(Q1534),P1534&gt;0),Q1534,P1534*R1534)</f>
        <v>181.5</v>
      </c>
      <c r="T1534" s="31" t="n">
        <f aca="false">DAY(EOMONTH(C1534,0))</f>
        <v>30</v>
      </c>
    </row>
    <row r="1535" customFormat="false" ht="15" hidden="false" customHeight="false" outlineLevel="0" collapsed="false">
      <c r="A1535" s="26" t="s">
        <v>89</v>
      </c>
      <c r="B1535" s="26" t="s">
        <v>58</v>
      </c>
      <c r="C1535" s="27" t="n">
        <v>39052</v>
      </c>
      <c r="D1535" s="28" t="n">
        <v>61</v>
      </c>
      <c r="E1535" s="28"/>
      <c r="F1535" s="29" t="n">
        <f aca="false">IF(AND(ISNUMBER(E1535),D1535&gt;0),E1535/D1535,IF($B1535=$B1534,IF(F1534=0,1,F1534),1))</f>
        <v>3.35793357933579</v>
      </c>
      <c r="G1535" s="30" t="n">
        <f aca="false">IF(AND(ISNUMBER(E1535),D1535&gt;0),E1535,D1535*F1535)</f>
        <v>204.833948339483</v>
      </c>
      <c r="H1535" s="28" t="n">
        <v>8092</v>
      </c>
      <c r="I1535" s="28"/>
      <c r="J1535" s="29" t="n">
        <f aca="false">IF(AND(ISNUMBER(I1535),H1535&gt;0),I1535/H1535,IF($B1535=$B1534,IF(J1534=0,1,J1534),1))</f>
        <v>1.2084890150949</v>
      </c>
      <c r="K1535" s="30" t="n">
        <f aca="false">IF(AND(ISNUMBER(I1535),H1535&gt;0),I1535,H1535*J1535)</f>
        <v>9779.09311014796</v>
      </c>
      <c r="L1535" s="28" t="n">
        <v>7.84</v>
      </c>
      <c r="M1535" s="28"/>
      <c r="N1535" s="29" t="n">
        <f aca="false">IF(AND(ISNUMBER(M1535),L1535&gt;0),M1535/L1535,IF($B1535=$B1534,IF(N1534=0,1,N1534),1))</f>
        <v>1.01419878296146</v>
      </c>
      <c r="O1535" s="30" t="n">
        <f aca="false">IF(AND(ISNUMBER(M1535),L1535&gt;0),M1535,L1535*N1535)</f>
        <v>7.95131845841785</v>
      </c>
      <c r="P1535" s="28" t="n">
        <v>68.9</v>
      </c>
      <c r="Q1535" s="28"/>
      <c r="R1535" s="29" t="n">
        <f aca="false">IF(AND(ISNUMBER(Q1535),P1535&gt;0),Q1535/P1535,IF($B1535=$B1534,IF(R1534=0,1,R1534),1))</f>
        <v>3</v>
      </c>
      <c r="S1535" s="30" t="n">
        <f aca="false">IF(AND(ISNUMBER(Q1535),P1535&gt;0),Q1535,P1535*R1535)</f>
        <v>206.7</v>
      </c>
      <c r="T1535" s="31" t="n">
        <f aca="false">DAY(EOMONTH(C1535,0))</f>
        <v>31</v>
      </c>
    </row>
    <row r="1536" customFormat="false" ht="15" hidden="false" customHeight="false" outlineLevel="0" collapsed="false">
      <c r="A1536" s="26" t="s">
        <v>89</v>
      </c>
      <c r="B1536" s="26" t="s">
        <v>58</v>
      </c>
      <c r="C1536" s="27" t="n">
        <v>39083</v>
      </c>
      <c r="D1536" s="28" t="n">
        <v>65.6</v>
      </c>
      <c r="E1536" s="28" t="n">
        <v>158</v>
      </c>
      <c r="F1536" s="29" t="n">
        <f aca="false">IF(AND(ISNUMBER(E1536),D1536&gt;0),E1536/D1536,IF($B1536=$B1535,IF(F1535=0,1,F1535),1))</f>
        <v>2.40853658536585</v>
      </c>
      <c r="G1536" s="30" t="n">
        <f aca="false">IF(AND(ISNUMBER(E1536),D1536&gt;0),E1536,D1536*F1536)</f>
        <v>158</v>
      </c>
      <c r="H1536" s="28" t="n">
        <v>7865</v>
      </c>
      <c r="I1536" s="28" t="n">
        <v>6829</v>
      </c>
      <c r="J1536" s="29" t="n">
        <f aca="false">IF(AND(ISNUMBER(I1536),H1536&gt;0),I1536/H1536,IF($B1536=$B1535,IF(J1535=0,1,J1535),1))</f>
        <v>0.868277177368086</v>
      </c>
      <c r="K1536" s="30" t="n">
        <f aca="false">IF(AND(ISNUMBER(I1536),H1536&gt;0),I1536,H1536*J1536)</f>
        <v>6829</v>
      </c>
      <c r="L1536" s="28" t="n">
        <v>13.6</v>
      </c>
      <c r="M1536" s="28" t="n">
        <v>10</v>
      </c>
      <c r="N1536" s="29" t="n">
        <f aca="false">IF(AND(ISNUMBER(M1536),L1536&gt;0),M1536/L1536,IF($B1536=$B1535,IF(N1535=0,1,N1535),1))</f>
        <v>0.735294117647059</v>
      </c>
      <c r="O1536" s="30" t="n">
        <f aca="false">IF(AND(ISNUMBER(M1536),L1536&gt;0),M1536,L1536*N1536)</f>
        <v>10</v>
      </c>
      <c r="P1536" s="28" t="n">
        <v>79.1</v>
      </c>
      <c r="Q1536" s="28" t="n">
        <v>168</v>
      </c>
      <c r="R1536" s="29" t="n">
        <f aca="false">IF(AND(ISNUMBER(Q1536),P1536&gt;0),Q1536/P1536,IF($B1536=$B1535,IF(R1535=0,1,R1535),1))</f>
        <v>2.12389380530973</v>
      </c>
      <c r="S1536" s="30" t="n">
        <f aca="false">IF(AND(ISNUMBER(Q1536),P1536&gt;0),Q1536,P1536*R1536)</f>
        <v>168</v>
      </c>
      <c r="T1536" s="31" t="n">
        <f aca="false">DAY(EOMONTH(C1536,0))</f>
        <v>31</v>
      </c>
    </row>
    <row r="1537" customFormat="false" ht="15" hidden="false" customHeight="false" outlineLevel="0" collapsed="false">
      <c r="A1537" s="26" t="s">
        <v>89</v>
      </c>
      <c r="B1537" s="26" t="s">
        <v>58</v>
      </c>
      <c r="C1537" s="27" t="n">
        <v>39114</v>
      </c>
      <c r="D1537" s="28" t="n">
        <v>89.5</v>
      </c>
      <c r="E1537" s="28" t="n">
        <v>180</v>
      </c>
      <c r="F1537" s="29" t="n">
        <f aca="false">IF(AND(ISNUMBER(E1537),D1537&gt;0),E1537/D1537,IF($B1537=$B1536,IF(F1536=0,1,F1536),1))</f>
        <v>2.01117318435754</v>
      </c>
      <c r="G1537" s="30" t="n">
        <f aca="false">IF(AND(ISNUMBER(E1537),D1537&gt;0),E1537,D1537*F1537)</f>
        <v>180</v>
      </c>
      <c r="H1537" s="28" t="n">
        <v>7943</v>
      </c>
      <c r="I1537" s="28" t="n">
        <v>6827</v>
      </c>
      <c r="J1537" s="29" t="n">
        <f aca="false">IF(AND(ISNUMBER(I1537),H1537&gt;0),I1537/H1537,IF($B1537=$B1536,IF(J1536=0,1,J1536),1))</f>
        <v>0.859498929875362</v>
      </c>
      <c r="K1537" s="30" t="n">
        <f aca="false">IF(AND(ISNUMBER(I1537),H1537&gt;0),I1537,H1537*J1537)</f>
        <v>6827</v>
      </c>
      <c r="L1537" s="28" t="n">
        <v>14.7</v>
      </c>
      <c r="M1537" s="28" t="n">
        <v>12</v>
      </c>
      <c r="N1537" s="29" t="n">
        <f aca="false">IF(AND(ISNUMBER(M1537),L1537&gt;0),M1537/L1537,IF($B1537=$B1536,IF(N1536=0,1,N1536),1))</f>
        <v>0.816326530612245</v>
      </c>
      <c r="O1537" s="30" t="n">
        <f aca="false">IF(AND(ISNUMBER(M1537),L1537&gt;0),M1537,L1537*N1537)</f>
        <v>12</v>
      </c>
      <c r="P1537" s="28" t="n">
        <v>104</v>
      </c>
      <c r="Q1537" s="28" t="n">
        <v>192</v>
      </c>
      <c r="R1537" s="29" t="n">
        <f aca="false">IF(AND(ISNUMBER(Q1537),P1537&gt;0),Q1537/P1537,IF($B1537=$B1536,IF(R1536=0,1,R1536),1))</f>
        <v>1.84615384615385</v>
      </c>
      <c r="S1537" s="30" t="n">
        <f aca="false">IF(AND(ISNUMBER(Q1537),P1537&gt;0),Q1537,P1537*R1537)</f>
        <v>192</v>
      </c>
      <c r="T1537" s="31" t="n">
        <f aca="false">DAY(EOMONTH(C1537,0))</f>
        <v>28</v>
      </c>
    </row>
    <row r="1538" customFormat="false" ht="15" hidden="false" customHeight="false" outlineLevel="0" collapsed="false">
      <c r="A1538" s="26" t="s">
        <v>89</v>
      </c>
      <c r="B1538" s="26" t="s">
        <v>58</v>
      </c>
      <c r="C1538" s="27" t="n">
        <v>39142</v>
      </c>
      <c r="D1538" s="28" t="n">
        <v>75.4</v>
      </c>
      <c r="E1538" s="28" t="n">
        <v>164</v>
      </c>
      <c r="F1538" s="29" t="n">
        <f aca="false">IF(AND(ISNUMBER(E1538),D1538&gt;0),E1538/D1538,IF($B1538=$B1537,IF(F1537=0,1,F1537),1))</f>
        <v>2.17506631299735</v>
      </c>
      <c r="G1538" s="30" t="n">
        <f aca="false">IF(AND(ISNUMBER(E1538),D1538&gt;0),E1538,D1538*F1538)</f>
        <v>164</v>
      </c>
      <c r="H1538" s="28" t="n">
        <v>6479</v>
      </c>
      <c r="I1538" s="28" t="n">
        <v>8143</v>
      </c>
      <c r="J1538" s="29" t="n">
        <f aca="false">IF(AND(ISNUMBER(I1538),H1538&gt;0),I1538/H1538,IF($B1538=$B1537,IF(J1537=0,1,J1537),1))</f>
        <v>1.25682975767865</v>
      </c>
      <c r="K1538" s="30" t="n">
        <f aca="false">IF(AND(ISNUMBER(I1538),H1538&gt;0),I1538,H1538*J1538)</f>
        <v>8143</v>
      </c>
      <c r="L1538" s="28" t="n">
        <v>11.2</v>
      </c>
      <c r="M1538" s="28" t="n">
        <v>10</v>
      </c>
      <c r="N1538" s="29" t="n">
        <f aca="false">IF(AND(ISNUMBER(M1538),L1538&gt;0),M1538/L1538,IF($B1538=$B1537,IF(N1537=0,1,N1537),1))</f>
        <v>0.892857142857143</v>
      </c>
      <c r="O1538" s="30" t="n">
        <f aca="false">IF(AND(ISNUMBER(M1538),L1538&gt;0),M1538,L1538*N1538)</f>
        <v>10</v>
      </c>
      <c r="P1538" s="28" t="n">
        <v>86.6</v>
      </c>
      <c r="Q1538" s="28" t="n">
        <v>174</v>
      </c>
      <c r="R1538" s="29" t="n">
        <f aca="false">IF(AND(ISNUMBER(Q1538),P1538&gt;0),Q1538/P1538,IF($B1538=$B1537,IF(R1537=0,1,R1537),1))</f>
        <v>2.00923787528868</v>
      </c>
      <c r="S1538" s="30" t="n">
        <f aca="false">IF(AND(ISNUMBER(Q1538),P1538&gt;0),Q1538,P1538*R1538)</f>
        <v>174</v>
      </c>
      <c r="T1538" s="31" t="n">
        <f aca="false">DAY(EOMONTH(C1538,0))</f>
        <v>31</v>
      </c>
    </row>
    <row r="1539" customFormat="false" ht="15" hidden="false" customHeight="false" outlineLevel="0" collapsed="false">
      <c r="A1539" s="26" t="s">
        <v>89</v>
      </c>
      <c r="B1539" s="26" t="s">
        <v>58</v>
      </c>
      <c r="C1539" s="27" t="n">
        <v>39173</v>
      </c>
      <c r="D1539" s="28" t="n">
        <v>122</v>
      </c>
      <c r="E1539" s="28" t="n">
        <v>152</v>
      </c>
      <c r="F1539" s="29" t="n">
        <f aca="false">IF(AND(ISNUMBER(E1539),D1539&gt;0),E1539/D1539,IF($B1539=$B1538,IF(F1538=0,1,F1538),1))</f>
        <v>1.24590163934426</v>
      </c>
      <c r="G1539" s="30" t="n">
        <f aca="false">IF(AND(ISNUMBER(E1539),D1539&gt;0),E1539,D1539*F1539)</f>
        <v>152</v>
      </c>
      <c r="H1539" s="28" t="n">
        <v>8055</v>
      </c>
      <c r="I1539" s="28" t="n">
        <v>7526</v>
      </c>
      <c r="J1539" s="29" t="n">
        <f aca="false">IF(AND(ISNUMBER(I1539),H1539&gt;0),I1539/H1539,IF($B1539=$B1538,IF(J1538=0,1,J1538),1))</f>
        <v>0.934326505276226</v>
      </c>
      <c r="K1539" s="30" t="n">
        <f aca="false">IF(AND(ISNUMBER(I1539),H1539&gt;0),I1539,H1539*J1539)</f>
        <v>7526</v>
      </c>
      <c r="L1539" s="28" t="n">
        <v>63.5</v>
      </c>
      <c r="M1539" s="28" t="n">
        <v>10</v>
      </c>
      <c r="N1539" s="29" t="n">
        <f aca="false">IF(AND(ISNUMBER(M1539),L1539&gt;0),M1539/L1539,IF($B1539=$B1538,IF(N1538=0,1,N1538),1))</f>
        <v>0.15748031496063</v>
      </c>
      <c r="O1539" s="30" t="n">
        <f aca="false">IF(AND(ISNUMBER(M1539),L1539&gt;0),M1539,L1539*N1539)</f>
        <v>10</v>
      </c>
      <c r="P1539" s="28" t="n">
        <v>186</v>
      </c>
      <c r="Q1539" s="28" t="n">
        <v>162</v>
      </c>
      <c r="R1539" s="29" t="n">
        <f aca="false">IF(AND(ISNUMBER(Q1539),P1539&gt;0),Q1539/P1539,IF($B1539=$B1538,IF(R1538=0,1,R1538),1))</f>
        <v>0.870967741935484</v>
      </c>
      <c r="S1539" s="30" t="n">
        <f aca="false">IF(AND(ISNUMBER(Q1539),P1539&gt;0),Q1539,P1539*R1539)</f>
        <v>162</v>
      </c>
      <c r="T1539" s="31" t="n">
        <f aca="false">DAY(EOMONTH(C1539,0))</f>
        <v>30</v>
      </c>
    </row>
    <row r="1540" customFormat="false" ht="15" hidden="false" customHeight="false" outlineLevel="0" collapsed="false">
      <c r="A1540" s="26" t="s">
        <v>89</v>
      </c>
      <c r="B1540" s="26" t="s">
        <v>58</v>
      </c>
      <c r="C1540" s="27" t="n">
        <v>39203</v>
      </c>
      <c r="D1540" s="28" t="n">
        <v>52.6</v>
      </c>
      <c r="E1540" s="28" t="n">
        <v>90</v>
      </c>
      <c r="F1540" s="29" t="n">
        <f aca="false">IF(AND(ISNUMBER(E1540),D1540&gt;0),E1540/D1540,IF($B1540=$B1539,IF(F1539=0,1,F1539),1))</f>
        <v>1.71102661596958</v>
      </c>
      <c r="G1540" s="30" t="n">
        <f aca="false">IF(AND(ISNUMBER(E1540),D1540&gt;0),E1540,D1540*F1540)</f>
        <v>90</v>
      </c>
      <c r="H1540" s="28" t="n">
        <v>2984</v>
      </c>
      <c r="I1540" s="28" t="n">
        <v>5227</v>
      </c>
      <c r="J1540" s="29" t="n">
        <f aca="false">IF(AND(ISNUMBER(I1540),H1540&gt;0),I1540/H1540,IF($B1540=$B1539,IF(J1539=0,1,J1539),1))</f>
        <v>1.75167560321716</v>
      </c>
      <c r="K1540" s="30" t="n">
        <f aca="false">IF(AND(ISNUMBER(I1540),H1540&gt;0),I1540,H1540*J1540)</f>
        <v>5227</v>
      </c>
      <c r="L1540" s="28" t="n">
        <v>0.544</v>
      </c>
      <c r="M1540" s="28" t="n">
        <v>6</v>
      </c>
      <c r="N1540" s="29" t="n">
        <f aca="false">IF(AND(ISNUMBER(M1540),L1540&gt;0),M1540/L1540,IF($B1540=$B1539,IF(N1539=0,1,N1539),1))</f>
        <v>11.0294117647059</v>
      </c>
      <c r="O1540" s="30" t="n">
        <f aca="false">IF(AND(ISNUMBER(M1540),L1540&gt;0),M1540,L1540*N1540)</f>
        <v>6</v>
      </c>
      <c r="P1540" s="28" t="n">
        <v>53.2</v>
      </c>
      <c r="Q1540" s="28" t="n">
        <v>96</v>
      </c>
      <c r="R1540" s="29" t="n">
        <f aca="false">IF(AND(ISNUMBER(Q1540),P1540&gt;0),Q1540/P1540,IF($B1540=$B1539,IF(R1539=0,1,R1539),1))</f>
        <v>1.80451127819549</v>
      </c>
      <c r="S1540" s="30" t="n">
        <f aca="false">IF(AND(ISNUMBER(Q1540),P1540&gt;0),Q1540,P1540*R1540)</f>
        <v>96</v>
      </c>
      <c r="T1540" s="31" t="n">
        <f aca="false">DAY(EOMONTH(C1540,0))</f>
        <v>31</v>
      </c>
    </row>
    <row r="1541" customFormat="false" ht="15" hidden="false" customHeight="false" outlineLevel="0" collapsed="false">
      <c r="A1541" s="26" t="s">
        <v>89</v>
      </c>
      <c r="B1541" s="26" t="s">
        <v>58</v>
      </c>
      <c r="C1541" s="27" t="n">
        <v>39234</v>
      </c>
      <c r="D1541" s="28" t="n">
        <v>66.4</v>
      </c>
      <c r="E1541" s="28" t="n">
        <v>71</v>
      </c>
      <c r="F1541" s="29" t="n">
        <f aca="false">IF(AND(ISNUMBER(E1541),D1541&gt;0),E1541/D1541,IF($B1541=$B1540,IF(F1540=0,1,F1540),1))</f>
        <v>1.06927710843374</v>
      </c>
      <c r="G1541" s="30" t="n">
        <f aca="false">IF(AND(ISNUMBER(E1541),D1541&gt;0),E1541,D1541*F1541)</f>
        <v>71</v>
      </c>
      <c r="H1541" s="28" t="n">
        <v>3791</v>
      </c>
      <c r="I1541" s="28" t="n">
        <v>3850</v>
      </c>
      <c r="J1541" s="29" t="n">
        <f aca="false">IF(AND(ISNUMBER(I1541),H1541&gt;0),I1541/H1541,IF($B1541=$B1540,IF(J1540=0,1,J1540),1))</f>
        <v>1.01556317594302</v>
      </c>
      <c r="K1541" s="30" t="n">
        <f aca="false">IF(AND(ISNUMBER(I1541),H1541&gt;0),I1541,H1541*J1541)</f>
        <v>3850</v>
      </c>
      <c r="L1541" s="28" t="n">
        <v>2.41</v>
      </c>
      <c r="M1541" s="28" t="n">
        <v>7</v>
      </c>
      <c r="N1541" s="29" t="n">
        <f aca="false">IF(AND(ISNUMBER(M1541),L1541&gt;0),M1541/L1541,IF($B1541=$B1540,IF(N1540=0,1,N1540),1))</f>
        <v>2.9045643153527</v>
      </c>
      <c r="O1541" s="30" t="n">
        <f aca="false">IF(AND(ISNUMBER(M1541),L1541&gt;0),M1541,L1541*N1541)</f>
        <v>7</v>
      </c>
      <c r="P1541" s="28" t="n">
        <v>68.8</v>
      </c>
      <c r="Q1541" s="28" t="n">
        <v>78</v>
      </c>
      <c r="R1541" s="29" t="n">
        <f aca="false">IF(AND(ISNUMBER(Q1541),P1541&gt;0),Q1541/P1541,IF($B1541=$B1540,IF(R1540=0,1,R1540),1))</f>
        <v>1.13372093023256</v>
      </c>
      <c r="S1541" s="30" t="n">
        <f aca="false">IF(AND(ISNUMBER(Q1541),P1541&gt;0),Q1541,P1541*R1541)</f>
        <v>78</v>
      </c>
      <c r="T1541" s="31" t="n">
        <f aca="false">DAY(EOMONTH(C1541,0))</f>
        <v>30</v>
      </c>
    </row>
    <row r="1542" customFormat="false" ht="15" hidden="false" customHeight="false" outlineLevel="0" collapsed="false">
      <c r="A1542" s="26" t="s">
        <v>89</v>
      </c>
      <c r="B1542" s="26" t="s">
        <v>58</v>
      </c>
      <c r="C1542" s="27" t="n">
        <v>39264</v>
      </c>
      <c r="D1542" s="28" t="n">
        <v>91.4</v>
      </c>
      <c r="E1542" s="28" t="n">
        <v>121</v>
      </c>
      <c r="F1542" s="29" t="n">
        <f aca="false">IF(AND(ISNUMBER(E1542),D1542&gt;0),E1542/D1542,IF($B1542=$B1541,IF(F1541=0,1,F1541),1))</f>
        <v>1.32385120350109</v>
      </c>
      <c r="G1542" s="30" t="n">
        <f aca="false">IF(AND(ISNUMBER(E1542),D1542&gt;0),E1542,D1542*F1542)</f>
        <v>121</v>
      </c>
      <c r="H1542" s="28" t="n">
        <v>9464</v>
      </c>
      <c r="I1542" s="28" t="n">
        <v>5258</v>
      </c>
      <c r="J1542" s="29" t="n">
        <f aca="false">IF(AND(ISNUMBER(I1542),H1542&gt;0),I1542/H1542,IF($B1542=$B1541,IF(J1541=0,1,J1541),1))</f>
        <v>0.555579036348267</v>
      </c>
      <c r="K1542" s="30" t="n">
        <f aca="false">IF(AND(ISNUMBER(I1542),H1542&gt;0),I1542,H1542*J1542)</f>
        <v>5258</v>
      </c>
      <c r="L1542" s="28" t="n">
        <v>12.3</v>
      </c>
      <c r="M1542" s="28" t="n">
        <v>11</v>
      </c>
      <c r="N1542" s="29" t="n">
        <f aca="false">IF(AND(ISNUMBER(M1542),L1542&gt;0),M1542/L1542,IF($B1542=$B1541,IF(N1541=0,1,N1541),1))</f>
        <v>0.894308943089431</v>
      </c>
      <c r="O1542" s="30" t="n">
        <f aca="false">IF(AND(ISNUMBER(M1542),L1542&gt;0),M1542,L1542*N1542)</f>
        <v>11</v>
      </c>
      <c r="P1542" s="28" t="n">
        <v>104</v>
      </c>
      <c r="Q1542" s="28" t="n">
        <v>132</v>
      </c>
      <c r="R1542" s="29" t="n">
        <f aca="false">IF(AND(ISNUMBER(Q1542),P1542&gt;0),Q1542/P1542,IF($B1542=$B1541,IF(R1541=0,1,R1541),1))</f>
        <v>1.26923076923077</v>
      </c>
      <c r="S1542" s="30" t="n">
        <f aca="false">IF(AND(ISNUMBER(Q1542),P1542&gt;0),Q1542,P1542*R1542)</f>
        <v>132</v>
      </c>
      <c r="T1542" s="31" t="n">
        <f aca="false">DAY(EOMONTH(C1542,0))</f>
        <v>31</v>
      </c>
    </row>
    <row r="1543" customFormat="false" ht="15" hidden="false" customHeight="false" outlineLevel="0" collapsed="false">
      <c r="A1543" s="26" t="s">
        <v>89</v>
      </c>
      <c r="B1543" s="26" t="s">
        <v>58</v>
      </c>
      <c r="C1543" s="27" t="n">
        <v>39295</v>
      </c>
      <c r="D1543" s="28" t="n">
        <v>152</v>
      </c>
      <c r="E1543" s="28"/>
      <c r="F1543" s="29" t="n">
        <f aca="false">IF(AND(ISNUMBER(E1543),D1543&gt;0),E1543/D1543,IF($B1543=$B1542,IF(F1542=0,1,F1542),1))</f>
        <v>1.32385120350109</v>
      </c>
      <c r="G1543" s="30" t="n">
        <f aca="false">IF(AND(ISNUMBER(E1543),D1543&gt;0),E1543,D1543*F1543)</f>
        <v>201.225382932166</v>
      </c>
      <c r="H1543" s="28" t="n">
        <v>6839</v>
      </c>
      <c r="I1543" s="28"/>
      <c r="J1543" s="29" t="n">
        <f aca="false">IF(AND(ISNUMBER(I1543),H1543&gt;0),I1543/H1543,IF($B1543=$B1542,IF(J1542=0,1,J1542),1))</f>
        <v>0.555579036348267</v>
      </c>
      <c r="K1543" s="30" t="n">
        <f aca="false">IF(AND(ISNUMBER(I1543),H1543&gt;0),I1543,H1543*J1543)</f>
        <v>3799.6050295858</v>
      </c>
      <c r="L1543" s="28" t="n">
        <v>19.7</v>
      </c>
      <c r="M1543" s="28"/>
      <c r="N1543" s="29" t="n">
        <f aca="false">IF(AND(ISNUMBER(M1543),L1543&gt;0),M1543/L1543,IF($B1543=$B1542,IF(N1542=0,1,N1542),1))</f>
        <v>0.894308943089431</v>
      </c>
      <c r="O1543" s="30" t="n">
        <f aca="false">IF(AND(ISNUMBER(M1543),L1543&gt;0),M1543,L1543*N1543)</f>
        <v>17.6178861788618</v>
      </c>
      <c r="P1543" s="28" t="n">
        <v>172</v>
      </c>
      <c r="Q1543" s="28"/>
      <c r="R1543" s="29" t="n">
        <f aca="false">IF(AND(ISNUMBER(Q1543),P1543&gt;0),Q1543/P1543,IF($B1543=$B1542,IF(R1542=0,1,R1542),1))</f>
        <v>1.26923076923077</v>
      </c>
      <c r="S1543" s="30" t="n">
        <f aca="false">IF(AND(ISNUMBER(Q1543),P1543&gt;0),Q1543,P1543*R1543)</f>
        <v>218.307692307692</v>
      </c>
      <c r="T1543" s="31" t="n">
        <f aca="false">DAY(EOMONTH(C1543,0))</f>
        <v>31</v>
      </c>
    </row>
    <row r="1544" customFormat="false" ht="15" hidden="false" customHeight="false" outlineLevel="0" collapsed="false">
      <c r="A1544" s="26" t="s">
        <v>89</v>
      </c>
      <c r="B1544" s="26" t="s">
        <v>58</v>
      </c>
      <c r="C1544" s="27" t="n">
        <v>39326</v>
      </c>
      <c r="D1544" s="28" t="n">
        <v>86.7</v>
      </c>
      <c r="E1544" s="28"/>
      <c r="F1544" s="29" t="n">
        <f aca="false">IF(AND(ISNUMBER(E1544),D1544&gt;0),E1544/D1544,IF($B1544=$B1543,IF(F1543=0,1,F1543),1))</f>
        <v>1.32385120350109</v>
      </c>
      <c r="G1544" s="30" t="n">
        <f aca="false">IF(AND(ISNUMBER(E1544),D1544&gt;0),E1544,D1544*F1544)</f>
        <v>114.777899343545</v>
      </c>
      <c r="H1544" s="28" t="n">
        <v>8662</v>
      </c>
      <c r="I1544" s="28"/>
      <c r="J1544" s="29" t="n">
        <f aca="false">IF(AND(ISNUMBER(I1544),H1544&gt;0),I1544/H1544,IF($B1544=$B1543,IF(J1543=0,1,J1543),1))</f>
        <v>0.555579036348267</v>
      </c>
      <c r="K1544" s="30" t="n">
        <f aca="false">IF(AND(ISNUMBER(I1544),H1544&gt;0),I1544,H1544*J1544)</f>
        <v>4812.42561284869</v>
      </c>
      <c r="L1544" s="28" t="n">
        <v>14.5</v>
      </c>
      <c r="M1544" s="28"/>
      <c r="N1544" s="29" t="n">
        <f aca="false">IF(AND(ISNUMBER(M1544),L1544&gt;0),M1544/L1544,IF($B1544=$B1543,IF(N1543=0,1,N1543),1))</f>
        <v>0.894308943089431</v>
      </c>
      <c r="O1544" s="30" t="n">
        <f aca="false">IF(AND(ISNUMBER(M1544),L1544&gt;0),M1544,L1544*N1544)</f>
        <v>12.9674796747967</v>
      </c>
      <c r="P1544" s="28" t="n">
        <v>101</v>
      </c>
      <c r="Q1544" s="28"/>
      <c r="R1544" s="29" t="n">
        <f aca="false">IF(AND(ISNUMBER(Q1544),P1544&gt;0),Q1544/P1544,IF($B1544=$B1543,IF(R1543=0,1,R1543),1))</f>
        <v>1.26923076923077</v>
      </c>
      <c r="S1544" s="30" t="n">
        <f aca="false">IF(AND(ISNUMBER(Q1544),P1544&gt;0),Q1544,P1544*R1544)</f>
        <v>128.192307692308</v>
      </c>
      <c r="T1544" s="31" t="n">
        <f aca="false">DAY(EOMONTH(C1544,0))</f>
        <v>30</v>
      </c>
    </row>
    <row r="1545" customFormat="false" ht="15" hidden="false" customHeight="false" outlineLevel="0" collapsed="false">
      <c r="A1545" s="26" t="s">
        <v>89</v>
      </c>
      <c r="B1545" s="26" t="s">
        <v>58</v>
      </c>
      <c r="C1545" s="27" t="n">
        <v>39356</v>
      </c>
      <c r="D1545" s="28" t="n">
        <v>0</v>
      </c>
      <c r="E1545" s="28"/>
      <c r="F1545" s="29" t="n">
        <f aca="false">IF(AND(ISNUMBER(E1545),D1545&gt;0),E1545/D1545,IF($B1545=$B1544,IF(F1544=0,1,F1544),1))</f>
        <v>1.32385120350109</v>
      </c>
      <c r="G1545" s="30" t="n">
        <f aca="false">IF(AND(ISNUMBER(E1545),D1545&gt;0),E1545,D1545*F1545)</f>
        <v>0</v>
      </c>
      <c r="H1545" s="28" t="n">
        <v>0</v>
      </c>
      <c r="I1545" s="28"/>
      <c r="J1545" s="29" t="n">
        <f aca="false">IF(AND(ISNUMBER(I1545),H1545&gt;0),I1545/H1545,IF($B1545=$B1544,IF(J1544=0,1,J1544),1))</f>
        <v>0.555579036348267</v>
      </c>
      <c r="K1545" s="30" t="n">
        <f aca="false">IF(AND(ISNUMBER(I1545),H1545&gt;0),I1545,H1545*J1545)</f>
        <v>0</v>
      </c>
      <c r="L1545" s="28" t="n">
        <v>0</v>
      </c>
      <c r="M1545" s="28"/>
      <c r="N1545" s="29" t="n">
        <f aca="false">IF(AND(ISNUMBER(M1545),L1545&gt;0),M1545/L1545,IF($B1545=$B1544,IF(N1544=0,1,N1544),1))</f>
        <v>0.894308943089431</v>
      </c>
      <c r="O1545" s="30" t="n">
        <f aca="false">IF(AND(ISNUMBER(M1545),L1545&gt;0),M1545,L1545*N1545)</f>
        <v>0</v>
      </c>
      <c r="P1545" s="28" t="n">
        <v>0</v>
      </c>
      <c r="Q1545" s="28"/>
      <c r="R1545" s="29" t="n">
        <f aca="false">IF(AND(ISNUMBER(Q1545),P1545&gt;0),Q1545/P1545,IF($B1545=$B1544,IF(R1544=0,1,R1544),1))</f>
        <v>1.26923076923077</v>
      </c>
      <c r="S1545" s="30" t="n">
        <f aca="false">IF(AND(ISNUMBER(Q1545),P1545&gt;0),Q1545,P1545*R1545)</f>
        <v>0</v>
      </c>
      <c r="T1545" s="31" t="n">
        <f aca="false">DAY(EOMONTH(C1545,0))</f>
        <v>31</v>
      </c>
    </row>
    <row r="1546" customFormat="false" ht="15" hidden="false" customHeight="false" outlineLevel="0" collapsed="false">
      <c r="A1546" s="26" t="s">
        <v>89</v>
      </c>
      <c r="B1546" s="26" t="s">
        <v>58</v>
      </c>
      <c r="C1546" s="27" t="n">
        <v>39387</v>
      </c>
      <c r="D1546" s="28" t="n">
        <v>39.5</v>
      </c>
      <c r="E1546" s="28"/>
      <c r="F1546" s="29" t="n">
        <f aca="false">IF(AND(ISNUMBER(E1546),D1546&gt;0),E1546/D1546,IF($B1546=$B1545,IF(F1545=0,1,F1545),1))</f>
        <v>1.32385120350109</v>
      </c>
      <c r="G1546" s="30" t="n">
        <f aca="false">IF(AND(ISNUMBER(E1546),D1546&gt;0),E1546,D1546*F1546)</f>
        <v>52.2921225382932</v>
      </c>
      <c r="H1546" s="28" t="n">
        <v>6635</v>
      </c>
      <c r="I1546" s="28"/>
      <c r="J1546" s="29" t="n">
        <f aca="false">IF(AND(ISNUMBER(I1546),H1546&gt;0),I1546/H1546,IF($B1546=$B1545,IF(J1545=0,1,J1545),1))</f>
        <v>0.555579036348267</v>
      </c>
      <c r="K1546" s="30" t="n">
        <f aca="false">IF(AND(ISNUMBER(I1546),H1546&gt;0),I1546,H1546*J1546)</f>
        <v>3686.26690617075</v>
      </c>
      <c r="L1546" s="28" t="n">
        <v>14.7</v>
      </c>
      <c r="M1546" s="28"/>
      <c r="N1546" s="29" t="n">
        <f aca="false">IF(AND(ISNUMBER(M1546),L1546&gt;0),M1546/L1546,IF($B1546=$B1545,IF(N1545=0,1,N1545),1))</f>
        <v>0.894308943089431</v>
      </c>
      <c r="O1546" s="30" t="n">
        <f aca="false">IF(AND(ISNUMBER(M1546),L1546&gt;0),M1546,L1546*N1546)</f>
        <v>13.1463414634146</v>
      </c>
      <c r="P1546" s="28" t="n">
        <v>54.1</v>
      </c>
      <c r="Q1546" s="28"/>
      <c r="R1546" s="29" t="n">
        <f aca="false">IF(AND(ISNUMBER(Q1546),P1546&gt;0),Q1546/P1546,IF($B1546=$B1545,IF(R1545=0,1,R1545),1))</f>
        <v>1.26923076923077</v>
      </c>
      <c r="S1546" s="30" t="n">
        <f aca="false">IF(AND(ISNUMBER(Q1546),P1546&gt;0),Q1546,P1546*R1546)</f>
        <v>68.6653846153846</v>
      </c>
      <c r="T1546" s="31" t="n">
        <f aca="false">DAY(EOMONTH(C1546,0))</f>
        <v>30</v>
      </c>
    </row>
    <row r="1547" customFormat="false" ht="15" hidden="false" customHeight="false" outlineLevel="0" collapsed="false">
      <c r="A1547" s="26" t="s">
        <v>89</v>
      </c>
      <c r="B1547" s="26" t="s">
        <v>58</v>
      </c>
      <c r="C1547" s="27" t="n">
        <v>39417</v>
      </c>
      <c r="D1547" s="28" t="n">
        <v>82.9</v>
      </c>
      <c r="E1547" s="28" t="n">
        <v>113</v>
      </c>
      <c r="F1547" s="29" t="n">
        <f aca="false">IF(AND(ISNUMBER(E1547),D1547&gt;0),E1547/D1547,IF($B1547=$B1546,IF(F1546=0,1,F1546),1))</f>
        <v>1.36308805790109</v>
      </c>
      <c r="G1547" s="30" t="n">
        <f aca="false">IF(AND(ISNUMBER(E1547),D1547&gt;0),E1547,D1547*F1547)</f>
        <v>113</v>
      </c>
      <c r="H1547" s="28" t="n">
        <v>7955</v>
      </c>
      <c r="I1547" s="28" t="n">
        <v>3654</v>
      </c>
      <c r="J1547" s="29" t="n">
        <f aca="false">IF(AND(ISNUMBER(I1547),H1547&gt;0),I1547/H1547,IF($B1547=$B1546,IF(J1546=0,1,J1546),1))</f>
        <v>0.459333752357008</v>
      </c>
      <c r="K1547" s="30" t="n">
        <f aca="false">IF(AND(ISNUMBER(I1547),H1547&gt;0),I1547,H1547*J1547)</f>
        <v>3654</v>
      </c>
      <c r="L1547" s="28" t="n">
        <v>25.1</v>
      </c>
      <c r="M1547" s="28" t="n">
        <v>20</v>
      </c>
      <c r="N1547" s="29" t="n">
        <f aca="false">IF(AND(ISNUMBER(M1547),L1547&gt;0),M1547/L1547,IF($B1547=$B1546,IF(N1546=0,1,N1546),1))</f>
        <v>0.796812749003984</v>
      </c>
      <c r="O1547" s="30" t="n">
        <f aca="false">IF(AND(ISNUMBER(M1547),L1547&gt;0),M1547,L1547*N1547)</f>
        <v>20</v>
      </c>
      <c r="P1547" s="28" t="n">
        <v>108</v>
      </c>
      <c r="Q1547" s="28" t="n">
        <v>133</v>
      </c>
      <c r="R1547" s="29" t="n">
        <f aca="false">IF(AND(ISNUMBER(Q1547),P1547&gt;0),Q1547/P1547,IF($B1547=$B1546,IF(R1546=0,1,R1546),1))</f>
        <v>1.23148148148148</v>
      </c>
      <c r="S1547" s="30" t="n">
        <f aca="false">IF(AND(ISNUMBER(Q1547),P1547&gt;0),Q1547,P1547*R1547)</f>
        <v>133</v>
      </c>
      <c r="T1547" s="31" t="n">
        <f aca="false">DAY(EOMONTH(C1547,0))</f>
        <v>31</v>
      </c>
    </row>
    <row r="1548" customFormat="false" ht="15" hidden="false" customHeight="false" outlineLevel="0" collapsed="false">
      <c r="A1548" s="26" t="s">
        <v>89</v>
      </c>
      <c r="B1548" s="26" t="s">
        <v>58</v>
      </c>
      <c r="C1548" s="27" t="n">
        <v>39448</v>
      </c>
      <c r="D1548" s="28" t="n">
        <v>119</v>
      </c>
      <c r="E1548" s="28"/>
      <c r="F1548" s="29" t="n">
        <f aca="false">IF(AND(ISNUMBER(E1548),D1548&gt;0),E1548/D1548,IF($B1548=$B1547,IF(F1547=0,1,F1547),1))</f>
        <v>1.36308805790109</v>
      </c>
      <c r="G1548" s="30" t="n">
        <f aca="false">IF(AND(ISNUMBER(E1548),D1548&gt;0),E1548,D1548*F1548)</f>
        <v>162.207478890229</v>
      </c>
      <c r="H1548" s="28" t="n">
        <v>12464</v>
      </c>
      <c r="I1548" s="28"/>
      <c r="J1548" s="29" t="n">
        <f aca="false">IF(AND(ISNUMBER(I1548),H1548&gt;0),I1548/H1548,IF($B1548=$B1547,IF(J1547=0,1,J1547),1))</f>
        <v>0.459333752357008</v>
      </c>
      <c r="K1548" s="30" t="n">
        <f aca="false">IF(AND(ISNUMBER(I1548),H1548&gt;0),I1548,H1548*J1548)</f>
        <v>5725.13588937775</v>
      </c>
      <c r="L1548" s="28" t="n">
        <v>19.4</v>
      </c>
      <c r="M1548" s="28"/>
      <c r="N1548" s="29" t="n">
        <f aca="false">IF(AND(ISNUMBER(M1548),L1548&gt;0),M1548/L1548,IF($B1548=$B1547,IF(N1547=0,1,N1547),1))</f>
        <v>0.796812749003984</v>
      </c>
      <c r="O1548" s="30" t="n">
        <f aca="false">IF(AND(ISNUMBER(M1548),L1548&gt;0),M1548,L1548*N1548)</f>
        <v>15.4581673306773</v>
      </c>
      <c r="P1548" s="28" t="n">
        <v>138</v>
      </c>
      <c r="Q1548" s="28"/>
      <c r="R1548" s="29" t="n">
        <f aca="false">IF(AND(ISNUMBER(Q1548),P1548&gt;0),Q1548/P1548,IF($B1548=$B1547,IF(R1547=0,1,R1547),1))</f>
        <v>1.23148148148148</v>
      </c>
      <c r="S1548" s="30" t="n">
        <f aca="false">IF(AND(ISNUMBER(Q1548),P1548&gt;0),Q1548,P1548*R1548)</f>
        <v>169.944444444444</v>
      </c>
      <c r="T1548" s="31" t="n">
        <f aca="false">DAY(EOMONTH(C1548,0))</f>
        <v>31</v>
      </c>
    </row>
    <row r="1549" customFormat="false" ht="15" hidden="false" customHeight="false" outlineLevel="0" collapsed="false">
      <c r="A1549" s="26" t="s">
        <v>89</v>
      </c>
      <c r="B1549" s="26" t="s">
        <v>58</v>
      </c>
      <c r="C1549" s="27" t="n">
        <v>39479</v>
      </c>
      <c r="D1549" s="28" t="n">
        <v>0</v>
      </c>
      <c r="E1549" s="28"/>
      <c r="F1549" s="29" t="n">
        <f aca="false">IF(AND(ISNUMBER(E1549),D1549&gt;0),E1549/D1549,IF($B1549=$B1548,IF(F1548=0,1,F1548),1))</f>
        <v>1.36308805790109</v>
      </c>
      <c r="G1549" s="30" t="n">
        <f aca="false">IF(AND(ISNUMBER(E1549),D1549&gt;0),E1549,D1549*F1549)</f>
        <v>0</v>
      </c>
      <c r="H1549" s="28" t="n">
        <v>0</v>
      </c>
      <c r="I1549" s="28"/>
      <c r="J1549" s="29" t="n">
        <f aca="false">IF(AND(ISNUMBER(I1549),H1549&gt;0),I1549/H1549,IF($B1549=$B1548,IF(J1548=0,1,J1548),1))</f>
        <v>0.459333752357008</v>
      </c>
      <c r="K1549" s="30" t="n">
        <f aca="false">IF(AND(ISNUMBER(I1549),H1549&gt;0),I1549,H1549*J1549)</f>
        <v>0</v>
      </c>
      <c r="L1549" s="28" t="n">
        <v>0</v>
      </c>
      <c r="M1549" s="28"/>
      <c r="N1549" s="29" t="n">
        <f aca="false">IF(AND(ISNUMBER(M1549),L1549&gt;0),M1549/L1549,IF($B1549=$B1548,IF(N1548=0,1,N1548),1))</f>
        <v>0.796812749003984</v>
      </c>
      <c r="O1549" s="30" t="n">
        <f aca="false">IF(AND(ISNUMBER(M1549),L1549&gt;0),M1549,L1549*N1549)</f>
        <v>0</v>
      </c>
      <c r="P1549" s="28" t="n">
        <v>0</v>
      </c>
      <c r="Q1549" s="28"/>
      <c r="R1549" s="29" t="n">
        <f aca="false">IF(AND(ISNUMBER(Q1549),P1549&gt;0),Q1549/P1549,IF($B1549=$B1548,IF(R1548=0,1,R1548),1))</f>
        <v>1.23148148148148</v>
      </c>
      <c r="S1549" s="30" t="n">
        <f aca="false">IF(AND(ISNUMBER(Q1549),P1549&gt;0),Q1549,P1549*R1549)</f>
        <v>0</v>
      </c>
      <c r="T1549" s="31" t="n">
        <f aca="false">DAY(EOMONTH(C1549,0))</f>
        <v>29</v>
      </c>
    </row>
    <row r="1550" customFormat="false" ht="15" hidden="false" customHeight="false" outlineLevel="0" collapsed="false">
      <c r="A1550" s="26" t="s">
        <v>89</v>
      </c>
      <c r="B1550" s="26" t="s">
        <v>58</v>
      </c>
      <c r="C1550" s="27" t="n">
        <v>39508</v>
      </c>
      <c r="D1550" s="28" t="n">
        <v>0</v>
      </c>
      <c r="E1550" s="28"/>
      <c r="F1550" s="29" t="n">
        <f aca="false">IF(AND(ISNUMBER(E1550),D1550&gt;0),E1550/D1550,IF($B1550=$B1549,IF(F1549=0,1,F1549),1))</f>
        <v>1.36308805790109</v>
      </c>
      <c r="G1550" s="30" t="n">
        <f aca="false">IF(AND(ISNUMBER(E1550),D1550&gt;0),E1550,D1550*F1550)</f>
        <v>0</v>
      </c>
      <c r="H1550" s="28" t="n">
        <v>0</v>
      </c>
      <c r="I1550" s="28"/>
      <c r="J1550" s="29" t="n">
        <f aca="false">IF(AND(ISNUMBER(I1550),H1550&gt;0),I1550/H1550,IF($B1550=$B1549,IF(J1549=0,1,J1549),1))</f>
        <v>0.459333752357008</v>
      </c>
      <c r="K1550" s="30" t="n">
        <f aca="false">IF(AND(ISNUMBER(I1550),H1550&gt;0),I1550,H1550*J1550)</f>
        <v>0</v>
      </c>
      <c r="L1550" s="28" t="n">
        <v>0</v>
      </c>
      <c r="M1550" s="28"/>
      <c r="N1550" s="29" t="n">
        <f aca="false">IF(AND(ISNUMBER(M1550),L1550&gt;0),M1550/L1550,IF($B1550=$B1549,IF(N1549=0,1,N1549),1))</f>
        <v>0.796812749003984</v>
      </c>
      <c r="O1550" s="30" t="n">
        <f aca="false">IF(AND(ISNUMBER(M1550),L1550&gt;0),M1550,L1550*N1550)</f>
        <v>0</v>
      </c>
      <c r="P1550" s="28" t="n">
        <v>0</v>
      </c>
      <c r="Q1550" s="28"/>
      <c r="R1550" s="29" t="n">
        <f aca="false">IF(AND(ISNUMBER(Q1550),P1550&gt;0),Q1550/P1550,IF($B1550=$B1549,IF(R1549=0,1,R1549),1))</f>
        <v>1.23148148148148</v>
      </c>
      <c r="S1550" s="30" t="n">
        <f aca="false">IF(AND(ISNUMBER(Q1550),P1550&gt;0),Q1550,P1550*R1550)</f>
        <v>0</v>
      </c>
      <c r="T1550" s="31" t="n">
        <f aca="false">DAY(EOMONTH(C1550,0))</f>
        <v>31</v>
      </c>
    </row>
    <row r="1551" customFormat="false" ht="15" hidden="false" customHeight="false" outlineLevel="0" collapsed="false">
      <c r="A1551" s="26" t="s">
        <v>89</v>
      </c>
      <c r="B1551" s="26" t="s">
        <v>58</v>
      </c>
      <c r="C1551" s="27" t="n">
        <v>39539</v>
      </c>
      <c r="D1551" s="28" t="n">
        <v>0</v>
      </c>
      <c r="E1551" s="28"/>
      <c r="F1551" s="29" t="n">
        <f aca="false">IF(AND(ISNUMBER(E1551),D1551&gt;0),E1551/D1551,IF($B1551=$B1550,IF(F1550=0,1,F1550),1))</f>
        <v>1.36308805790109</v>
      </c>
      <c r="G1551" s="30" t="n">
        <f aca="false">IF(AND(ISNUMBER(E1551),D1551&gt;0),E1551,D1551*F1551)</f>
        <v>0</v>
      </c>
      <c r="H1551" s="28" t="n">
        <v>0</v>
      </c>
      <c r="I1551" s="28"/>
      <c r="J1551" s="29" t="n">
        <f aca="false">IF(AND(ISNUMBER(I1551),H1551&gt;0),I1551/H1551,IF($B1551=$B1550,IF(J1550=0,1,J1550),1))</f>
        <v>0.459333752357008</v>
      </c>
      <c r="K1551" s="30" t="n">
        <f aca="false">IF(AND(ISNUMBER(I1551),H1551&gt;0),I1551,H1551*J1551)</f>
        <v>0</v>
      </c>
      <c r="L1551" s="28" t="n">
        <v>0</v>
      </c>
      <c r="M1551" s="28"/>
      <c r="N1551" s="29" t="n">
        <f aca="false">IF(AND(ISNUMBER(M1551),L1551&gt;0),M1551/L1551,IF($B1551=$B1550,IF(N1550=0,1,N1550),1))</f>
        <v>0.796812749003984</v>
      </c>
      <c r="O1551" s="30" t="n">
        <f aca="false">IF(AND(ISNUMBER(M1551),L1551&gt;0),M1551,L1551*N1551)</f>
        <v>0</v>
      </c>
      <c r="P1551" s="28" t="n">
        <v>0</v>
      </c>
      <c r="Q1551" s="28"/>
      <c r="R1551" s="29" t="n">
        <f aca="false">IF(AND(ISNUMBER(Q1551),P1551&gt;0),Q1551/P1551,IF($B1551=$B1550,IF(R1550=0,1,R1550),1))</f>
        <v>1.23148148148148</v>
      </c>
      <c r="S1551" s="30" t="n">
        <f aca="false">IF(AND(ISNUMBER(Q1551),P1551&gt;0),Q1551,P1551*R1551)</f>
        <v>0</v>
      </c>
      <c r="T1551" s="31" t="n">
        <f aca="false">DAY(EOMONTH(C1551,0))</f>
        <v>30</v>
      </c>
    </row>
    <row r="1552" customFormat="false" ht="15" hidden="false" customHeight="false" outlineLevel="0" collapsed="false">
      <c r="A1552" s="26" t="s">
        <v>89</v>
      </c>
      <c r="B1552" s="26" t="s">
        <v>58</v>
      </c>
      <c r="C1552" s="27" t="n">
        <v>39569</v>
      </c>
      <c r="D1552" s="28" t="n">
        <v>0</v>
      </c>
      <c r="E1552" s="28"/>
      <c r="F1552" s="29" t="n">
        <f aca="false">IF(AND(ISNUMBER(E1552),D1552&gt;0),E1552/D1552,IF($B1552=$B1551,IF(F1551=0,1,F1551),1))</f>
        <v>1.36308805790109</v>
      </c>
      <c r="G1552" s="30" t="n">
        <f aca="false">IF(AND(ISNUMBER(E1552),D1552&gt;0),E1552,D1552*F1552)</f>
        <v>0</v>
      </c>
      <c r="H1552" s="28" t="n">
        <v>0</v>
      </c>
      <c r="I1552" s="28"/>
      <c r="J1552" s="29" t="n">
        <f aca="false">IF(AND(ISNUMBER(I1552),H1552&gt;0),I1552/H1552,IF($B1552=$B1551,IF(J1551=0,1,J1551),1))</f>
        <v>0.459333752357008</v>
      </c>
      <c r="K1552" s="30" t="n">
        <f aca="false">IF(AND(ISNUMBER(I1552),H1552&gt;0),I1552,H1552*J1552)</f>
        <v>0</v>
      </c>
      <c r="L1552" s="28" t="n">
        <v>0</v>
      </c>
      <c r="M1552" s="28"/>
      <c r="N1552" s="29" t="n">
        <f aca="false">IF(AND(ISNUMBER(M1552),L1552&gt;0),M1552/L1552,IF($B1552=$B1551,IF(N1551=0,1,N1551),1))</f>
        <v>0.796812749003984</v>
      </c>
      <c r="O1552" s="30" t="n">
        <f aca="false">IF(AND(ISNUMBER(M1552),L1552&gt;0),M1552,L1552*N1552)</f>
        <v>0</v>
      </c>
      <c r="P1552" s="28" t="n">
        <v>0</v>
      </c>
      <c r="Q1552" s="28"/>
      <c r="R1552" s="29" t="n">
        <f aca="false">IF(AND(ISNUMBER(Q1552),P1552&gt;0),Q1552/P1552,IF($B1552=$B1551,IF(R1551=0,1,R1551),1))</f>
        <v>1.23148148148148</v>
      </c>
      <c r="S1552" s="30" t="n">
        <f aca="false">IF(AND(ISNUMBER(Q1552),P1552&gt;0),Q1552,P1552*R1552)</f>
        <v>0</v>
      </c>
      <c r="T1552" s="31" t="n">
        <f aca="false">DAY(EOMONTH(C1552,0))</f>
        <v>31</v>
      </c>
    </row>
    <row r="1553" customFormat="false" ht="15" hidden="false" customHeight="false" outlineLevel="0" collapsed="false">
      <c r="A1553" s="26" t="s">
        <v>89</v>
      </c>
      <c r="B1553" s="26" t="s">
        <v>58</v>
      </c>
      <c r="C1553" s="27" t="n">
        <v>39600</v>
      </c>
      <c r="D1553" s="28" t="n">
        <v>0</v>
      </c>
      <c r="E1553" s="28"/>
      <c r="F1553" s="29" t="n">
        <f aca="false">IF(AND(ISNUMBER(E1553),D1553&gt;0),E1553/D1553,IF($B1553=$B1552,IF(F1552=0,1,F1552),1))</f>
        <v>1.36308805790109</v>
      </c>
      <c r="G1553" s="30" t="n">
        <f aca="false">IF(AND(ISNUMBER(E1553),D1553&gt;0),E1553,D1553*F1553)</f>
        <v>0</v>
      </c>
      <c r="H1553" s="28" t="n">
        <v>0</v>
      </c>
      <c r="I1553" s="28"/>
      <c r="J1553" s="29" t="n">
        <f aca="false">IF(AND(ISNUMBER(I1553),H1553&gt;0),I1553/H1553,IF($B1553=$B1552,IF(J1552=0,1,J1552),1))</f>
        <v>0.459333752357008</v>
      </c>
      <c r="K1553" s="30" t="n">
        <f aca="false">IF(AND(ISNUMBER(I1553),H1553&gt;0),I1553,H1553*J1553)</f>
        <v>0</v>
      </c>
      <c r="L1553" s="28" t="n">
        <v>0</v>
      </c>
      <c r="M1553" s="28"/>
      <c r="N1553" s="29" t="n">
        <f aca="false">IF(AND(ISNUMBER(M1553),L1553&gt;0),M1553/L1553,IF($B1553=$B1552,IF(N1552=0,1,N1552),1))</f>
        <v>0.796812749003984</v>
      </c>
      <c r="O1553" s="30" t="n">
        <f aca="false">IF(AND(ISNUMBER(M1553),L1553&gt;0),M1553,L1553*N1553)</f>
        <v>0</v>
      </c>
      <c r="P1553" s="28" t="n">
        <v>0</v>
      </c>
      <c r="Q1553" s="28"/>
      <c r="R1553" s="29" t="n">
        <f aca="false">IF(AND(ISNUMBER(Q1553),P1553&gt;0),Q1553/P1553,IF($B1553=$B1552,IF(R1552=0,1,R1552),1))</f>
        <v>1.23148148148148</v>
      </c>
      <c r="S1553" s="30" t="n">
        <f aca="false">IF(AND(ISNUMBER(Q1553),P1553&gt;0),Q1553,P1553*R1553)</f>
        <v>0</v>
      </c>
      <c r="T1553" s="31" t="n">
        <f aca="false">DAY(EOMONTH(C1553,0))</f>
        <v>30</v>
      </c>
    </row>
    <row r="1554" customFormat="false" ht="15" hidden="false" customHeight="false" outlineLevel="0" collapsed="false">
      <c r="A1554" s="26" t="s">
        <v>89</v>
      </c>
      <c r="B1554" s="26" t="s">
        <v>58</v>
      </c>
      <c r="C1554" s="27" t="n">
        <v>39630</v>
      </c>
      <c r="D1554" s="28" t="n">
        <v>0</v>
      </c>
      <c r="E1554" s="28"/>
      <c r="F1554" s="29" t="n">
        <f aca="false">IF(AND(ISNUMBER(E1554),D1554&gt;0),E1554/D1554,IF($B1554=$B1553,IF(F1553=0,1,F1553),1))</f>
        <v>1.36308805790109</v>
      </c>
      <c r="G1554" s="30" t="n">
        <f aca="false">IF(AND(ISNUMBER(E1554),D1554&gt;0),E1554,D1554*F1554)</f>
        <v>0</v>
      </c>
      <c r="H1554" s="28" t="n">
        <v>0</v>
      </c>
      <c r="I1554" s="28"/>
      <c r="J1554" s="29" t="n">
        <f aca="false">IF(AND(ISNUMBER(I1554),H1554&gt;0),I1554/H1554,IF($B1554=$B1553,IF(J1553=0,1,J1553),1))</f>
        <v>0.459333752357008</v>
      </c>
      <c r="K1554" s="30" t="n">
        <f aca="false">IF(AND(ISNUMBER(I1554),H1554&gt;0),I1554,H1554*J1554)</f>
        <v>0</v>
      </c>
      <c r="L1554" s="28" t="n">
        <v>0</v>
      </c>
      <c r="M1554" s="28"/>
      <c r="N1554" s="29" t="n">
        <f aca="false">IF(AND(ISNUMBER(M1554),L1554&gt;0),M1554/L1554,IF($B1554=$B1553,IF(N1553=0,1,N1553),1))</f>
        <v>0.796812749003984</v>
      </c>
      <c r="O1554" s="30" t="n">
        <f aca="false">IF(AND(ISNUMBER(M1554),L1554&gt;0),M1554,L1554*N1554)</f>
        <v>0</v>
      </c>
      <c r="P1554" s="28" t="n">
        <v>0</v>
      </c>
      <c r="Q1554" s="28"/>
      <c r="R1554" s="29" t="n">
        <f aca="false">IF(AND(ISNUMBER(Q1554),P1554&gt;0),Q1554/P1554,IF($B1554=$B1553,IF(R1553=0,1,R1553),1))</f>
        <v>1.23148148148148</v>
      </c>
      <c r="S1554" s="30" t="n">
        <f aca="false">IF(AND(ISNUMBER(Q1554),P1554&gt;0),Q1554,P1554*R1554)</f>
        <v>0</v>
      </c>
      <c r="T1554" s="31" t="n">
        <f aca="false">DAY(EOMONTH(C1554,0))</f>
        <v>31</v>
      </c>
    </row>
    <row r="1555" customFormat="false" ht="15" hidden="false" customHeight="false" outlineLevel="0" collapsed="false">
      <c r="A1555" s="26" t="s">
        <v>89</v>
      </c>
      <c r="B1555" s="26" t="s">
        <v>58</v>
      </c>
      <c r="C1555" s="27" t="n">
        <v>39661</v>
      </c>
      <c r="D1555" s="28" t="n">
        <v>0</v>
      </c>
      <c r="E1555" s="28"/>
      <c r="F1555" s="29" t="n">
        <f aca="false">IF(AND(ISNUMBER(E1555),D1555&gt;0),E1555/D1555,IF($B1555=$B1554,IF(F1554=0,1,F1554),1))</f>
        <v>1.36308805790109</v>
      </c>
      <c r="G1555" s="30" t="n">
        <f aca="false">IF(AND(ISNUMBER(E1555),D1555&gt;0),E1555,D1555*F1555)</f>
        <v>0</v>
      </c>
      <c r="H1555" s="28" t="n">
        <v>0</v>
      </c>
      <c r="I1555" s="28"/>
      <c r="J1555" s="29" t="n">
        <f aca="false">IF(AND(ISNUMBER(I1555),H1555&gt;0),I1555/H1555,IF($B1555=$B1554,IF(J1554=0,1,J1554),1))</f>
        <v>0.459333752357008</v>
      </c>
      <c r="K1555" s="30" t="n">
        <f aca="false">IF(AND(ISNUMBER(I1555),H1555&gt;0),I1555,H1555*J1555)</f>
        <v>0</v>
      </c>
      <c r="L1555" s="28" t="n">
        <v>0</v>
      </c>
      <c r="M1555" s="28"/>
      <c r="N1555" s="29" t="n">
        <f aca="false">IF(AND(ISNUMBER(M1555),L1555&gt;0),M1555/L1555,IF($B1555=$B1554,IF(N1554=0,1,N1554),1))</f>
        <v>0.796812749003984</v>
      </c>
      <c r="O1555" s="30" t="n">
        <f aca="false">IF(AND(ISNUMBER(M1555),L1555&gt;0),M1555,L1555*N1555)</f>
        <v>0</v>
      </c>
      <c r="P1555" s="28" t="n">
        <v>0</v>
      </c>
      <c r="Q1555" s="28"/>
      <c r="R1555" s="29" t="n">
        <f aca="false">IF(AND(ISNUMBER(Q1555),P1555&gt;0),Q1555/P1555,IF($B1555=$B1554,IF(R1554=0,1,R1554),1))</f>
        <v>1.23148148148148</v>
      </c>
      <c r="S1555" s="30" t="n">
        <f aca="false">IF(AND(ISNUMBER(Q1555),P1555&gt;0),Q1555,P1555*R1555)</f>
        <v>0</v>
      </c>
      <c r="T1555" s="31" t="n">
        <f aca="false">DAY(EOMONTH(C1555,0))</f>
        <v>31</v>
      </c>
    </row>
    <row r="1556" customFormat="false" ht="15" hidden="false" customHeight="false" outlineLevel="0" collapsed="false">
      <c r="A1556" s="26" t="s">
        <v>89</v>
      </c>
      <c r="B1556" s="26" t="s">
        <v>58</v>
      </c>
      <c r="C1556" s="27" t="n">
        <v>39692</v>
      </c>
      <c r="D1556" s="28" t="n">
        <v>119</v>
      </c>
      <c r="E1556" s="28" t="n">
        <v>220.666666666667</v>
      </c>
      <c r="F1556" s="29" t="n">
        <f aca="false">IF(AND(ISNUMBER(E1556),D1556&gt;0),E1556/D1556,IF($B1556=$B1555,IF(F1555=0,1,F1555),1))</f>
        <v>1.85434173669468</v>
      </c>
      <c r="G1556" s="30" t="n">
        <f aca="false">IF(AND(ISNUMBER(E1556),D1556&gt;0),E1556,D1556*F1556)</f>
        <v>220.666666666667</v>
      </c>
      <c r="H1556" s="28" t="n">
        <v>4604</v>
      </c>
      <c r="I1556" s="28" t="n">
        <v>7466.66666666667</v>
      </c>
      <c r="J1556" s="29" t="n">
        <f aca="false">IF(AND(ISNUMBER(I1556),H1556&gt;0),I1556/H1556,IF($B1556=$B1555,IF(J1555=0,1,J1555),1))</f>
        <v>1.62177816391544</v>
      </c>
      <c r="K1556" s="30" t="n">
        <f aca="false">IF(AND(ISNUMBER(I1556),H1556&gt;0),I1556,H1556*J1556)</f>
        <v>7466.66666666667</v>
      </c>
      <c r="L1556" s="28" t="n">
        <v>82.2</v>
      </c>
      <c r="M1556" s="28" t="n">
        <v>73.6666666666667</v>
      </c>
      <c r="N1556" s="29" t="n">
        <f aca="false">IF(AND(ISNUMBER(M1556),L1556&gt;0),M1556/L1556,IF($B1556=$B1555,IF(N1555=0,1,N1555),1))</f>
        <v>0.896188158961882</v>
      </c>
      <c r="O1556" s="30" t="n">
        <f aca="false">IF(AND(ISNUMBER(M1556),L1556&gt;0),M1556,L1556*N1556)</f>
        <v>73.6666666666667</v>
      </c>
      <c r="P1556" s="28" t="n">
        <v>201</v>
      </c>
      <c r="Q1556" s="28" t="n">
        <v>294</v>
      </c>
      <c r="R1556" s="29" t="n">
        <f aca="false">IF(AND(ISNUMBER(Q1556),P1556&gt;0),Q1556/P1556,IF($B1556=$B1555,IF(R1555=0,1,R1555),1))</f>
        <v>1.46268656716418</v>
      </c>
      <c r="S1556" s="30" t="n">
        <f aca="false">IF(AND(ISNUMBER(Q1556),P1556&gt;0),Q1556,P1556*R1556)</f>
        <v>294</v>
      </c>
      <c r="T1556" s="31" t="n">
        <f aca="false">DAY(EOMONTH(C1556,0))</f>
        <v>30</v>
      </c>
    </row>
    <row r="1557" customFormat="false" ht="15" hidden="false" customHeight="false" outlineLevel="0" collapsed="false">
      <c r="A1557" s="26" t="s">
        <v>89</v>
      </c>
      <c r="B1557" s="26" t="s">
        <v>58</v>
      </c>
      <c r="C1557" s="27" t="n">
        <v>39722</v>
      </c>
      <c r="D1557" s="28" t="n">
        <v>118</v>
      </c>
      <c r="E1557" s="28"/>
      <c r="F1557" s="29" t="n">
        <f aca="false">IF(AND(ISNUMBER(E1557),D1557&gt;0),E1557/D1557,IF($B1557=$B1556,IF(F1556=0,1,F1556),1))</f>
        <v>1.85434173669468</v>
      </c>
      <c r="G1557" s="30" t="n">
        <f aca="false">IF(AND(ISNUMBER(E1557),D1557&gt;0),E1557,D1557*F1557)</f>
        <v>218.812324929972</v>
      </c>
      <c r="H1557" s="28" t="n">
        <v>4079</v>
      </c>
      <c r="I1557" s="28"/>
      <c r="J1557" s="29" t="n">
        <f aca="false">IF(AND(ISNUMBER(I1557),H1557&gt;0),I1557/H1557,IF($B1557=$B1556,IF(J1556=0,1,J1556),1))</f>
        <v>1.62177816391544</v>
      </c>
      <c r="K1557" s="30" t="n">
        <f aca="false">IF(AND(ISNUMBER(I1557),H1557&gt;0),I1557,H1557*J1557)</f>
        <v>6615.23313061107</v>
      </c>
      <c r="L1557" s="28" t="n">
        <v>87.9</v>
      </c>
      <c r="M1557" s="28"/>
      <c r="N1557" s="29" t="n">
        <f aca="false">IF(AND(ISNUMBER(M1557),L1557&gt;0),M1557/L1557,IF($B1557=$B1556,IF(N1556=0,1,N1556),1))</f>
        <v>0.896188158961882</v>
      </c>
      <c r="O1557" s="30" t="n">
        <f aca="false">IF(AND(ISNUMBER(M1557),L1557&gt;0),M1557,L1557*N1557)</f>
        <v>78.7749391727494</v>
      </c>
      <c r="P1557" s="28" t="n">
        <v>206</v>
      </c>
      <c r="Q1557" s="28"/>
      <c r="R1557" s="29" t="n">
        <f aca="false">IF(AND(ISNUMBER(Q1557),P1557&gt;0),Q1557/P1557,IF($B1557=$B1556,IF(R1556=0,1,R1556),1))</f>
        <v>1.46268656716418</v>
      </c>
      <c r="S1557" s="30" t="n">
        <f aca="false">IF(AND(ISNUMBER(Q1557),P1557&gt;0),Q1557,P1557*R1557)</f>
        <v>301.313432835821</v>
      </c>
      <c r="T1557" s="31" t="n">
        <f aca="false">DAY(EOMONTH(C1557,0))</f>
        <v>31</v>
      </c>
    </row>
    <row r="1558" customFormat="false" ht="15" hidden="false" customHeight="false" outlineLevel="0" collapsed="false">
      <c r="A1558" s="26" t="s">
        <v>89</v>
      </c>
      <c r="B1558" s="26" t="s">
        <v>58</v>
      </c>
      <c r="C1558" s="27" t="n">
        <v>39753</v>
      </c>
      <c r="D1558" s="28" t="n">
        <v>111</v>
      </c>
      <c r="E1558" s="28"/>
      <c r="F1558" s="29" t="n">
        <f aca="false">IF(AND(ISNUMBER(E1558),D1558&gt;0),E1558/D1558,IF($B1558=$B1557,IF(F1557=0,1,F1557),1))</f>
        <v>1.85434173669468</v>
      </c>
      <c r="G1558" s="30" t="n">
        <f aca="false">IF(AND(ISNUMBER(E1558),D1558&gt;0),E1558,D1558*F1558)</f>
        <v>205.83193277311</v>
      </c>
      <c r="H1558" s="28" t="n">
        <v>4138</v>
      </c>
      <c r="I1558" s="28"/>
      <c r="J1558" s="29" t="n">
        <f aca="false">IF(AND(ISNUMBER(I1558),H1558&gt;0),I1558/H1558,IF($B1558=$B1557,IF(J1557=0,1,J1557),1))</f>
        <v>1.62177816391544</v>
      </c>
      <c r="K1558" s="30" t="n">
        <f aca="false">IF(AND(ISNUMBER(I1558),H1558&gt;0),I1558,H1558*J1558)</f>
        <v>6710.91804228208</v>
      </c>
      <c r="L1558" s="28" t="n">
        <v>84</v>
      </c>
      <c r="M1558" s="28"/>
      <c r="N1558" s="29" t="n">
        <f aca="false">IF(AND(ISNUMBER(M1558),L1558&gt;0),M1558/L1558,IF($B1558=$B1557,IF(N1557=0,1,N1557),1))</f>
        <v>0.896188158961882</v>
      </c>
      <c r="O1558" s="30" t="n">
        <f aca="false">IF(AND(ISNUMBER(M1558),L1558&gt;0),M1558,L1558*N1558)</f>
        <v>75.2798053527981</v>
      </c>
      <c r="P1558" s="28" t="n">
        <v>195</v>
      </c>
      <c r="Q1558" s="28"/>
      <c r="R1558" s="29" t="n">
        <f aca="false">IF(AND(ISNUMBER(Q1558),P1558&gt;0),Q1558/P1558,IF($B1558=$B1557,IF(R1557=0,1,R1557),1))</f>
        <v>1.46268656716418</v>
      </c>
      <c r="S1558" s="30" t="n">
        <f aca="false">IF(AND(ISNUMBER(Q1558),P1558&gt;0),Q1558,P1558*R1558)</f>
        <v>285.223880597015</v>
      </c>
      <c r="T1558" s="31" t="n">
        <f aca="false">DAY(EOMONTH(C1558,0))</f>
        <v>30</v>
      </c>
    </row>
    <row r="1559" customFormat="false" ht="15" hidden="false" customHeight="false" outlineLevel="0" collapsed="false">
      <c r="A1559" s="26" t="s">
        <v>89</v>
      </c>
      <c r="B1559" s="26" t="s">
        <v>58</v>
      </c>
      <c r="C1559" s="27" t="n">
        <v>39783</v>
      </c>
      <c r="D1559" s="28" t="n">
        <v>104</v>
      </c>
      <c r="E1559" s="28"/>
      <c r="F1559" s="29" t="n">
        <f aca="false">IF(AND(ISNUMBER(E1559),D1559&gt;0),E1559/D1559,IF($B1559=$B1558,IF(F1558=0,1,F1558),1))</f>
        <v>1.85434173669468</v>
      </c>
      <c r="G1559" s="30" t="n">
        <f aca="false">IF(AND(ISNUMBER(E1559),D1559&gt;0),E1559,D1559*F1559)</f>
        <v>192.851540616247</v>
      </c>
      <c r="H1559" s="28" t="n">
        <v>3687</v>
      </c>
      <c r="I1559" s="28"/>
      <c r="J1559" s="29" t="n">
        <f aca="false">IF(AND(ISNUMBER(I1559),H1559&gt;0),I1559/H1559,IF($B1559=$B1558,IF(J1558=0,1,J1558),1))</f>
        <v>1.62177816391544</v>
      </c>
      <c r="K1559" s="30" t="n">
        <f aca="false">IF(AND(ISNUMBER(I1559),H1559&gt;0),I1559,H1559*J1559)</f>
        <v>5979.49609035621</v>
      </c>
      <c r="L1559" s="28" t="n">
        <v>54.1</v>
      </c>
      <c r="M1559" s="28"/>
      <c r="N1559" s="29" t="n">
        <f aca="false">IF(AND(ISNUMBER(M1559),L1559&gt;0),M1559/L1559,IF($B1559=$B1558,IF(N1558=0,1,N1558),1))</f>
        <v>0.896188158961882</v>
      </c>
      <c r="O1559" s="30" t="n">
        <f aca="false">IF(AND(ISNUMBER(M1559),L1559&gt;0),M1559,L1559*N1559)</f>
        <v>48.4837793998378</v>
      </c>
      <c r="P1559" s="28" t="n">
        <v>158</v>
      </c>
      <c r="Q1559" s="28"/>
      <c r="R1559" s="29" t="n">
        <f aca="false">IF(AND(ISNUMBER(Q1559),P1559&gt;0),Q1559/P1559,IF($B1559=$B1558,IF(R1558=0,1,R1558),1))</f>
        <v>1.46268656716418</v>
      </c>
      <c r="S1559" s="30" t="n">
        <f aca="false">IF(AND(ISNUMBER(Q1559),P1559&gt;0),Q1559,P1559*R1559)</f>
        <v>231.10447761194</v>
      </c>
      <c r="T1559" s="31" t="n">
        <f aca="false">DAY(EOMONTH(C1559,0))</f>
        <v>31</v>
      </c>
    </row>
    <row r="1560" customFormat="false" ht="15" hidden="false" customHeight="false" outlineLevel="0" collapsed="false">
      <c r="A1560" s="26" t="s">
        <v>89</v>
      </c>
      <c r="B1560" s="26" t="s">
        <v>58</v>
      </c>
      <c r="C1560" s="27" t="n">
        <v>39814</v>
      </c>
      <c r="D1560" s="28" t="n">
        <v>107</v>
      </c>
      <c r="E1560" s="28"/>
      <c r="F1560" s="29" t="n">
        <f aca="false">IF(AND(ISNUMBER(E1560),D1560&gt;0),E1560/D1560,IF($B1560=$B1559,IF(F1559=0,1,F1559),1))</f>
        <v>1.85434173669468</v>
      </c>
      <c r="G1560" s="30" t="n">
        <f aca="false">IF(AND(ISNUMBER(E1560),D1560&gt;0),E1560,D1560*F1560)</f>
        <v>198.414565826331</v>
      </c>
      <c r="H1560" s="28" t="n">
        <v>4190</v>
      </c>
      <c r="I1560" s="28"/>
      <c r="J1560" s="29" t="n">
        <f aca="false">IF(AND(ISNUMBER(I1560),H1560&gt;0),I1560/H1560,IF($B1560=$B1559,IF(J1559=0,1,J1559),1))</f>
        <v>1.62177816391544</v>
      </c>
      <c r="K1560" s="30" t="n">
        <f aca="false">IF(AND(ISNUMBER(I1560),H1560&gt;0),I1560,H1560*J1560)</f>
        <v>6795.25050680568</v>
      </c>
      <c r="L1560" s="28" t="n">
        <v>85.8</v>
      </c>
      <c r="M1560" s="28"/>
      <c r="N1560" s="29" t="n">
        <f aca="false">IF(AND(ISNUMBER(M1560),L1560&gt;0),M1560/L1560,IF($B1560=$B1559,IF(N1559=0,1,N1559),1))</f>
        <v>0.896188158961882</v>
      </c>
      <c r="O1560" s="30" t="n">
        <f aca="false">IF(AND(ISNUMBER(M1560),L1560&gt;0),M1560,L1560*N1560)</f>
        <v>76.8929440389295</v>
      </c>
      <c r="P1560" s="28" t="n">
        <v>193</v>
      </c>
      <c r="Q1560" s="28"/>
      <c r="R1560" s="29" t="n">
        <f aca="false">IF(AND(ISNUMBER(Q1560),P1560&gt;0),Q1560/P1560,IF($B1560=$B1559,IF(R1559=0,1,R1559),1))</f>
        <v>1.46268656716418</v>
      </c>
      <c r="S1560" s="30" t="n">
        <f aca="false">IF(AND(ISNUMBER(Q1560),P1560&gt;0),Q1560,P1560*R1560)</f>
        <v>282.298507462687</v>
      </c>
      <c r="T1560" s="31" t="n">
        <f aca="false">DAY(EOMONTH(C1560,0))</f>
        <v>31</v>
      </c>
    </row>
    <row r="1561" customFormat="false" ht="15" hidden="false" customHeight="false" outlineLevel="0" collapsed="false">
      <c r="A1561" s="26" t="s">
        <v>89</v>
      </c>
      <c r="B1561" s="26" t="s">
        <v>58</v>
      </c>
      <c r="C1561" s="27" t="n">
        <v>39845</v>
      </c>
      <c r="D1561" s="28" t="n">
        <v>155</v>
      </c>
      <c r="E1561" s="28" t="n">
        <v>214</v>
      </c>
      <c r="F1561" s="29" t="n">
        <f aca="false">IF(AND(ISNUMBER(E1561),D1561&gt;0),E1561/D1561,IF($B1561=$B1560,IF(F1560=0,1,F1560),1))</f>
        <v>1.38064516129032</v>
      </c>
      <c r="G1561" s="30" t="n">
        <f aca="false">IF(AND(ISNUMBER(E1561),D1561&gt;0),E1561,D1561*F1561)</f>
        <v>214</v>
      </c>
      <c r="H1561" s="28" t="n">
        <v>7553</v>
      </c>
      <c r="I1561" s="28" t="n">
        <v>11651</v>
      </c>
      <c r="J1561" s="29" t="n">
        <f aca="false">IF(AND(ISNUMBER(I1561),H1561&gt;0),I1561/H1561,IF($B1561=$B1560,IF(J1560=0,1,J1560),1))</f>
        <v>1.54256586786707</v>
      </c>
      <c r="K1561" s="30" t="n">
        <f aca="false">IF(AND(ISNUMBER(I1561),H1561&gt;0),I1561,H1561*J1561)</f>
        <v>11651</v>
      </c>
      <c r="L1561" s="28" t="n">
        <v>69.4</v>
      </c>
      <c r="M1561" s="28" t="n">
        <v>38</v>
      </c>
      <c r="N1561" s="29" t="n">
        <f aca="false">IF(AND(ISNUMBER(M1561),L1561&gt;0),M1561/L1561,IF($B1561=$B1560,IF(N1560=0,1,N1560),1))</f>
        <v>0.547550432276657</v>
      </c>
      <c r="O1561" s="30" t="n">
        <f aca="false">IF(AND(ISNUMBER(M1561),L1561&gt;0),M1561,L1561*N1561)</f>
        <v>38</v>
      </c>
      <c r="P1561" s="28" t="n">
        <v>224</v>
      </c>
      <c r="Q1561" s="28" t="n">
        <v>252</v>
      </c>
      <c r="R1561" s="29" t="n">
        <f aca="false">IF(AND(ISNUMBER(Q1561),P1561&gt;0),Q1561/P1561,IF($B1561=$B1560,IF(R1560=0,1,R1560),1))</f>
        <v>1.125</v>
      </c>
      <c r="S1561" s="30" t="n">
        <f aca="false">IF(AND(ISNUMBER(Q1561),P1561&gt;0),Q1561,P1561*R1561)</f>
        <v>252</v>
      </c>
      <c r="T1561" s="31" t="n">
        <f aca="false">DAY(EOMONTH(C1561,0))</f>
        <v>28</v>
      </c>
    </row>
    <row r="1562" customFormat="false" ht="15" hidden="false" customHeight="false" outlineLevel="0" collapsed="false">
      <c r="A1562" s="26" t="s">
        <v>89</v>
      </c>
      <c r="B1562" s="26" t="s">
        <v>58</v>
      </c>
      <c r="C1562" s="27" t="n">
        <v>39873</v>
      </c>
      <c r="D1562" s="28" t="n">
        <v>142</v>
      </c>
      <c r="E1562" s="28" t="n">
        <v>198</v>
      </c>
      <c r="F1562" s="29" t="n">
        <f aca="false">IF(AND(ISNUMBER(E1562),D1562&gt;0),E1562/D1562,IF($B1562=$B1561,IF(F1561=0,1,F1561),1))</f>
        <v>1.3943661971831</v>
      </c>
      <c r="G1562" s="30" t="n">
        <f aca="false">IF(AND(ISNUMBER(E1562),D1562&gt;0),E1562,D1562*F1562)</f>
        <v>198</v>
      </c>
      <c r="H1562" s="28" t="n">
        <v>4341</v>
      </c>
      <c r="I1562" s="28" t="n">
        <v>8516</v>
      </c>
      <c r="J1562" s="29" t="n">
        <f aca="false">IF(AND(ISNUMBER(I1562),H1562&gt;0),I1562/H1562,IF($B1562=$B1561,IF(J1561=0,1,J1561),1))</f>
        <v>1.96175996314213</v>
      </c>
      <c r="K1562" s="30" t="n">
        <f aca="false">IF(AND(ISNUMBER(I1562),H1562&gt;0),I1562,H1562*J1562)</f>
        <v>8516</v>
      </c>
      <c r="L1562" s="28" t="n">
        <v>75.6</v>
      </c>
      <c r="M1562" s="28" t="n">
        <v>66</v>
      </c>
      <c r="N1562" s="29" t="n">
        <f aca="false">IF(AND(ISNUMBER(M1562),L1562&gt;0),M1562/L1562,IF($B1562=$B1561,IF(N1561=0,1,N1561),1))</f>
        <v>0.873015873015873</v>
      </c>
      <c r="O1562" s="30" t="n">
        <f aca="false">IF(AND(ISNUMBER(M1562),L1562&gt;0),M1562,L1562*N1562)</f>
        <v>66</v>
      </c>
      <c r="P1562" s="28" t="n">
        <v>217</v>
      </c>
      <c r="Q1562" s="28" t="n">
        <v>264</v>
      </c>
      <c r="R1562" s="29" t="n">
        <f aca="false">IF(AND(ISNUMBER(Q1562),P1562&gt;0),Q1562/P1562,IF($B1562=$B1561,IF(R1561=0,1,R1561),1))</f>
        <v>1.21658986175115</v>
      </c>
      <c r="S1562" s="30" t="n">
        <f aca="false">IF(AND(ISNUMBER(Q1562),P1562&gt;0),Q1562,P1562*R1562)</f>
        <v>264</v>
      </c>
      <c r="T1562" s="31" t="n">
        <f aca="false">DAY(EOMONTH(C1562,0))</f>
        <v>31</v>
      </c>
    </row>
    <row r="1563" customFormat="false" ht="15" hidden="false" customHeight="false" outlineLevel="0" collapsed="false">
      <c r="A1563" s="26" t="s">
        <v>89</v>
      </c>
      <c r="B1563" s="26" t="s">
        <v>58</v>
      </c>
      <c r="C1563" s="27" t="n">
        <v>39904</v>
      </c>
      <c r="D1563" s="28" t="n">
        <v>140</v>
      </c>
      <c r="E1563" s="28" t="n">
        <v>234</v>
      </c>
      <c r="F1563" s="29" t="n">
        <f aca="false">IF(AND(ISNUMBER(E1563),D1563&gt;0),E1563/D1563,IF($B1563=$B1562,IF(F1562=0,1,F1562),1))</f>
        <v>1.67142857142857</v>
      </c>
      <c r="G1563" s="30" t="n">
        <f aca="false">IF(AND(ISNUMBER(E1563),D1563&gt;0),E1563,D1563*F1563)</f>
        <v>234</v>
      </c>
      <c r="H1563" s="28" t="n">
        <v>5326</v>
      </c>
      <c r="I1563" s="28" t="n">
        <v>9309</v>
      </c>
      <c r="J1563" s="29" t="n">
        <f aca="false">IF(AND(ISNUMBER(I1563),H1563&gt;0),I1563/H1563,IF($B1563=$B1562,IF(J1562=0,1,J1562),1))</f>
        <v>1.74784078107398</v>
      </c>
      <c r="K1563" s="30" t="n">
        <f aca="false">IF(AND(ISNUMBER(I1563),H1563&gt;0),I1563,H1563*J1563)</f>
        <v>9309</v>
      </c>
      <c r="L1563" s="28" t="n">
        <v>74.7</v>
      </c>
      <c r="M1563" s="28" t="n">
        <v>78</v>
      </c>
      <c r="N1563" s="29" t="n">
        <f aca="false">IF(AND(ISNUMBER(M1563),L1563&gt;0),M1563/L1563,IF($B1563=$B1562,IF(N1562=0,1,N1562),1))</f>
        <v>1.04417670682731</v>
      </c>
      <c r="O1563" s="30" t="n">
        <f aca="false">IF(AND(ISNUMBER(M1563),L1563&gt;0),M1563,L1563*N1563)</f>
        <v>78</v>
      </c>
      <c r="P1563" s="28" t="n">
        <v>215</v>
      </c>
      <c r="Q1563" s="28" t="n">
        <v>312</v>
      </c>
      <c r="R1563" s="29" t="n">
        <f aca="false">IF(AND(ISNUMBER(Q1563),P1563&gt;0),Q1563/P1563,IF($B1563=$B1562,IF(R1562=0,1,R1562),1))</f>
        <v>1.45116279069767</v>
      </c>
      <c r="S1563" s="30" t="n">
        <f aca="false">IF(AND(ISNUMBER(Q1563),P1563&gt;0),Q1563,P1563*R1563)</f>
        <v>312</v>
      </c>
      <c r="T1563" s="31" t="n">
        <f aca="false">DAY(EOMONTH(C1563,0))</f>
        <v>30</v>
      </c>
    </row>
    <row r="1564" customFormat="false" ht="15" hidden="false" customHeight="false" outlineLevel="0" collapsed="false">
      <c r="A1564" s="26" t="s">
        <v>89</v>
      </c>
      <c r="B1564" s="26" t="s">
        <v>58</v>
      </c>
      <c r="C1564" s="27" t="n">
        <v>39934</v>
      </c>
      <c r="D1564" s="28" t="n">
        <v>128</v>
      </c>
      <c r="E1564" s="28" t="n">
        <v>207</v>
      </c>
      <c r="F1564" s="29" t="n">
        <f aca="false">IF(AND(ISNUMBER(E1564),D1564&gt;0),E1564/D1564,IF($B1564=$B1563,IF(F1563=0,1,F1563),1))</f>
        <v>1.6171875</v>
      </c>
      <c r="G1564" s="30" t="n">
        <f aca="false">IF(AND(ISNUMBER(E1564),D1564&gt;0),E1564,D1564*F1564)</f>
        <v>207</v>
      </c>
      <c r="H1564" s="28" t="n">
        <v>3503</v>
      </c>
      <c r="I1564" s="28" t="n">
        <v>8478</v>
      </c>
      <c r="J1564" s="29" t="n">
        <f aca="false">IF(AND(ISNUMBER(I1564),H1564&gt;0),I1564/H1564,IF($B1564=$B1563,IF(J1563=0,1,J1563),1))</f>
        <v>2.42021124750214</v>
      </c>
      <c r="K1564" s="30" t="n">
        <f aca="false">IF(AND(ISNUMBER(I1564),H1564&gt;0),I1564,H1564*J1564)</f>
        <v>8478</v>
      </c>
      <c r="L1564" s="28" t="n">
        <v>79.7</v>
      </c>
      <c r="M1564" s="28" t="n">
        <v>69</v>
      </c>
      <c r="N1564" s="29" t="n">
        <f aca="false">IF(AND(ISNUMBER(M1564),L1564&gt;0),M1564/L1564,IF($B1564=$B1563,IF(N1563=0,1,N1563),1))</f>
        <v>0.865746549560853</v>
      </c>
      <c r="O1564" s="30" t="n">
        <f aca="false">IF(AND(ISNUMBER(M1564),L1564&gt;0),M1564,L1564*N1564)</f>
        <v>69</v>
      </c>
      <c r="P1564" s="28" t="n">
        <v>207</v>
      </c>
      <c r="Q1564" s="28" t="n">
        <v>276</v>
      </c>
      <c r="R1564" s="29" t="n">
        <f aca="false">IF(AND(ISNUMBER(Q1564),P1564&gt;0),Q1564/P1564,IF($B1564=$B1563,IF(R1563=0,1,R1563),1))</f>
        <v>1.33333333333333</v>
      </c>
      <c r="S1564" s="30" t="n">
        <f aca="false">IF(AND(ISNUMBER(Q1564),P1564&gt;0),Q1564,P1564*R1564)</f>
        <v>276</v>
      </c>
      <c r="T1564" s="31" t="n">
        <f aca="false">DAY(EOMONTH(C1564,0))</f>
        <v>31</v>
      </c>
    </row>
    <row r="1565" customFormat="false" ht="15" hidden="false" customHeight="false" outlineLevel="0" collapsed="false">
      <c r="A1565" s="26" t="s">
        <v>89</v>
      </c>
      <c r="B1565" s="26" t="s">
        <v>58</v>
      </c>
      <c r="C1565" s="27" t="n">
        <v>39965</v>
      </c>
      <c r="D1565" s="28" t="n">
        <v>132</v>
      </c>
      <c r="E1565" s="28" t="n">
        <v>203</v>
      </c>
      <c r="F1565" s="29" t="n">
        <f aca="false">IF(AND(ISNUMBER(E1565),D1565&gt;0),E1565/D1565,IF($B1565=$B1564,IF(F1564=0,1,F1564),1))</f>
        <v>1.53787878787879</v>
      </c>
      <c r="G1565" s="30" t="n">
        <f aca="false">IF(AND(ISNUMBER(E1565),D1565&gt;0),E1565,D1565*F1565)</f>
        <v>203</v>
      </c>
      <c r="H1565" s="28" t="n">
        <v>5140</v>
      </c>
      <c r="I1565" s="28" t="n">
        <v>10916</v>
      </c>
      <c r="J1565" s="29" t="n">
        <f aca="false">IF(AND(ISNUMBER(I1565),H1565&gt;0),I1565/H1565,IF($B1565=$B1564,IF(J1564=0,1,J1564),1))</f>
        <v>2.12373540856031</v>
      </c>
      <c r="K1565" s="30" t="n">
        <f aca="false">IF(AND(ISNUMBER(I1565),H1565&gt;0),I1565,H1565*J1565)</f>
        <v>10916</v>
      </c>
      <c r="L1565" s="28" t="n">
        <v>121</v>
      </c>
      <c r="M1565" s="28" t="n">
        <v>109</v>
      </c>
      <c r="N1565" s="29" t="n">
        <f aca="false">IF(AND(ISNUMBER(M1565),L1565&gt;0),M1565/L1565,IF($B1565=$B1564,IF(N1564=0,1,N1564),1))</f>
        <v>0.900826446280992</v>
      </c>
      <c r="O1565" s="30" t="n">
        <f aca="false">IF(AND(ISNUMBER(M1565),L1565&gt;0),M1565,L1565*N1565)</f>
        <v>109</v>
      </c>
      <c r="P1565" s="28" t="n">
        <v>254</v>
      </c>
      <c r="Q1565" s="28" t="n">
        <v>312</v>
      </c>
      <c r="R1565" s="29" t="n">
        <f aca="false">IF(AND(ISNUMBER(Q1565),P1565&gt;0),Q1565/P1565,IF($B1565=$B1564,IF(R1564=0,1,R1564),1))</f>
        <v>1.22834645669291</v>
      </c>
      <c r="S1565" s="30" t="n">
        <f aca="false">IF(AND(ISNUMBER(Q1565),P1565&gt;0),Q1565,P1565*R1565)</f>
        <v>312</v>
      </c>
      <c r="T1565" s="31" t="n">
        <f aca="false">DAY(EOMONTH(C1565,0))</f>
        <v>30</v>
      </c>
    </row>
    <row r="1566" customFormat="false" ht="15" hidden="false" customHeight="false" outlineLevel="0" collapsed="false">
      <c r="A1566" s="26" t="s">
        <v>89</v>
      </c>
      <c r="B1566" s="26" t="s">
        <v>58</v>
      </c>
      <c r="C1566" s="27" t="n">
        <v>39995</v>
      </c>
      <c r="D1566" s="28" t="n">
        <v>133</v>
      </c>
      <c r="E1566" s="28"/>
      <c r="F1566" s="29" t="n">
        <f aca="false">IF(AND(ISNUMBER(E1566),D1566&gt;0),E1566/D1566,IF($B1566=$B1565,IF(F1565=0,1,F1565),1))</f>
        <v>1.53787878787879</v>
      </c>
      <c r="G1566" s="30" t="n">
        <f aca="false">IF(AND(ISNUMBER(E1566),D1566&gt;0),E1566,D1566*F1566)</f>
        <v>204.537878787879</v>
      </c>
      <c r="H1566" s="28" t="n">
        <v>5878</v>
      </c>
      <c r="I1566" s="28"/>
      <c r="J1566" s="29" t="n">
        <f aca="false">IF(AND(ISNUMBER(I1566),H1566&gt;0),I1566/H1566,IF($B1566=$B1565,IF(J1565=0,1,J1565),1))</f>
        <v>2.12373540856031</v>
      </c>
      <c r="K1566" s="30" t="n">
        <f aca="false">IF(AND(ISNUMBER(I1566),H1566&gt;0),I1566,H1566*J1566)</f>
        <v>12483.3167315175</v>
      </c>
      <c r="L1566" s="28" t="n">
        <v>131</v>
      </c>
      <c r="M1566" s="28"/>
      <c r="N1566" s="29" t="n">
        <f aca="false">IF(AND(ISNUMBER(M1566),L1566&gt;0),M1566/L1566,IF($B1566=$B1565,IF(N1565=0,1,N1565),1))</f>
        <v>0.900826446280992</v>
      </c>
      <c r="O1566" s="30" t="n">
        <f aca="false">IF(AND(ISNUMBER(M1566),L1566&gt;0),M1566,L1566*N1566)</f>
        <v>118.00826446281</v>
      </c>
      <c r="P1566" s="28" t="n">
        <v>264</v>
      </c>
      <c r="Q1566" s="28"/>
      <c r="R1566" s="29" t="n">
        <f aca="false">IF(AND(ISNUMBER(Q1566),P1566&gt;0),Q1566/P1566,IF($B1566=$B1565,IF(R1565=0,1,R1565),1))</f>
        <v>1.22834645669291</v>
      </c>
      <c r="S1566" s="30" t="n">
        <f aca="false">IF(AND(ISNUMBER(Q1566),P1566&gt;0),Q1566,P1566*R1566)</f>
        <v>324.283464566929</v>
      </c>
      <c r="T1566" s="31" t="n">
        <f aca="false">DAY(EOMONTH(C1566,0))</f>
        <v>31</v>
      </c>
    </row>
    <row r="1567" customFormat="false" ht="15" hidden="false" customHeight="false" outlineLevel="0" collapsed="false">
      <c r="A1567" s="26" t="s">
        <v>89</v>
      </c>
      <c r="B1567" s="26" t="s">
        <v>58</v>
      </c>
      <c r="C1567" s="27" t="n">
        <v>40026</v>
      </c>
      <c r="D1567" s="28" t="n">
        <v>150</v>
      </c>
      <c r="E1567" s="28"/>
      <c r="F1567" s="29" t="n">
        <f aca="false">IF(AND(ISNUMBER(E1567),D1567&gt;0),E1567/D1567,IF($B1567=$B1566,IF(F1566=0,1,F1566),1))</f>
        <v>1.53787878787879</v>
      </c>
      <c r="G1567" s="30" t="n">
        <f aca="false">IF(AND(ISNUMBER(E1567),D1567&gt;0),E1567,D1567*F1567)</f>
        <v>230.681818181818</v>
      </c>
      <c r="H1567" s="28" t="n">
        <v>0</v>
      </c>
      <c r="I1567" s="28"/>
      <c r="J1567" s="29" t="n">
        <f aca="false">IF(AND(ISNUMBER(I1567),H1567&gt;0),I1567/H1567,IF($B1567=$B1566,IF(J1566=0,1,J1566),1))</f>
        <v>2.12373540856031</v>
      </c>
      <c r="K1567" s="30" t="n">
        <f aca="false">IF(AND(ISNUMBER(I1567),H1567&gt;0),I1567,H1567*J1567)</f>
        <v>0</v>
      </c>
      <c r="L1567" s="28" t="n">
        <v>122</v>
      </c>
      <c r="M1567" s="28"/>
      <c r="N1567" s="29" t="n">
        <f aca="false">IF(AND(ISNUMBER(M1567),L1567&gt;0),M1567/L1567,IF($B1567=$B1566,IF(N1566=0,1,N1566),1))</f>
        <v>0.900826446280992</v>
      </c>
      <c r="O1567" s="30" t="n">
        <f aca="false">IF(AND(ISNUMBER(M1567),L1567&gt;0),M1567,L1567*N1567)</f>
        <v>109.900826446281</v>
      </c>
      <c r="P1567" s="28" t="n">
        <v>272</v>
      </c>
      <c r="Q1567" s="28"/>
      <c r="R1567" s="29" t="n">
        <f aca="false">IF(AND(ISNUMBER(Q1567),P1567&gt;0),Q1567/P1567,IF($B1567=$B1566,IF(R1566=0,1,R1566),1))</f>
        <v>1.22834645669291</v>
      </c>
      <c r="S1567" s="30" t="n">
        <f aca="false">IF(AND(ISNUMBER(Q1567),P1567&gt;0),Q1567,P1567*R1567)</f>
        <v>334.110236220473</v>
      </c>
      <c r="T1567" s="31" t="n">
        <f aca="false">DAY(EOMONTH(C1567,0))</f>
        <v>31</v>
      </c>
    </row>
    <row r="1568" customFormat="false" ht="15" hidden="false" customHeight="false" outlineLevel="0" collapsed="false">
      <c r="A1568" s="26" t="s">
        <v>89</v>
      </c>
      <c r="B1568" s="26" t="s">
        <v>58</v>
      </c>
      <c r="C1568" s="27" t="n">
        <v>40057</v>
      </c>
      <c r="D1568" s="28" t="n">
        <v>131</v>
      </c>
      <c r="E1568" s="28"/>
      <c r="F1568" s="29" t="n">
        <f aca="false">IF(AND(ISNUMBER(E1568),D1568&gt;0),E1568/D1568,IF($B1568=$B1567,IF(F1567=0,1,F1567),1))</f>
        <v>1.53787878787879</v>
      </c>
      <c r="G1568" s="30" t="n">
        <f aca="false">IF(AND(ISNUMBER(E1568),D1568&gt;0),E1568,D1568*F1568)</f>
        <v>201.462121212121</v>
      </c>
      <c r="H1568" s="28" t="n">
        <v>0</v>
      </c>
      <c r="I1568" s="28"/>
      <c r="J1568" s="29" t="n">
        <f aca="false">IF(AND(ISNUMBER(I1568),H1568&gt;0),I1568/H1568,IF($B1568=$B1567,IF(J1567=0,1,J1567),1))</f>
        <v>2.12373540856031</v>
      </c>
      <c r="K1568" s="30" t="n">
        <f aca="false">IF(AND(ISNUMBER(I1568),H1568&gt;0),I1568,H1568*J1568)</f>
        <v>0</v>
      </c>
      <c r="L1568" s="28" t="n">
        <v>92.9</v>
      </c>
      <c r="M1568" s="28"/>
      <c r="N1568" s="29" t="n">
        <f aca="false">IF(AND(ISNUMBER(M1568),L1568&gt;0),M1568/L1568,IF($B1568=$B1567,IF(N1567=0,1,N1567),1))</f>
        <v>0.900826446280992</v>
      </c>
      <c r="O1568" s="30" t="n">
        <f aca="false">IF(AND(ISNUMBER(M1568),L1568&gt;0),M1568,L1568*N1568)</f>
        <v>83.6867768595041</v>
      </c>
      <c r="P1568" s="28" t="n">
        <v>224</v>
      </c>
      <c r="Q1568" s="28"/>
      <c r="R1568" s="29" t="n">
        <f aca="false">IF(AND(ISNUMBER(Q1568),P1568&gt;0),Q1568/P1568,IF($B1568=$B1567,IF(R1567=0,1,R1567),1))</f>
        <v>1.22834645669291</v>
      </c>
      <c r="S1568" s="30" t="n">
        <f aca="false">IF(AND(ISNUMBER(Q1568),P1568&gt;0),Q1568,P1568*R1568)</f>
        <v>275.149606299213</v>
      </c>
      <c r="T1568" s="31" t="n">
        <f aca="false">DAY(EOMONTH(C1568,0))</f>
        <v>30</v>
      </c>
    </row>
    <row r="1569" customFormat="false" ht="15" hidden="false" customHeight="false" outlineLevel="0" collapsed="false">
      <c r="A1569" s="26" t="s">
        <v>89</v>
      </c>
      <c r="B1569" s="26" t="s">
        <v>58</v>
      </c>
      <c r="C1569" s="27" t="n">
        <v>40087</v>
      </c>
      <c r="D1569" s="28" t="n">
        <v>121</v>
      </c>
      <c r="E1569" s="28"/>
      <c r="F1569" s="29" t="n">
        <f aca="false">IF(AND(ISNUMBER(E1569),D1569&gt;0),E1569/D1569,IF($B1569=$B1568,IF(F1568=0,1,F1568),1))</f>
        <v>1.53787878787879</v>
      </c>
      <c r="G1569" s="30" t="n">
        <f aca="false">IF(AND(ISNUMBER(E1569),D1569&gt;0),E1569,D1569*F1569)</f>
        <v>186.083333333333</v>
      </c>
      <c r="H1569" s="28" t="n">
        <v>0</v>
      </c>
      <c r="I1569" s="28"/>
      <c r="J1569" s="29" t="n">
        <f aca="false">IF(AND(ISNUMBER(I1569),H1569&gt;0),I1569/H1569,IF($B1569=$B1568,IF(J1568=0,1,J1568),1))</f>
        <v>2.12373540856031</v>
      </c>
      <c r="K1569" s="30" t="n">
        <f aca="false">IF(AND(ISNUMBER(I1569),H1569&gt;0),I1569,H1569*J1569)</f>
        <v>0</v>
      </c>
      <c r="L1569" s="28" t="n">
        <v>103</v>
      </c>
      <c r="M1569" s="28"/>
      <c r="N1569" s="29" t="n">
        <f aca="false">IF(AND(ISNUMBER(M1569),L1569&gt;0),M1569/L1569,IF($B1569=$B1568,IF(N1568=0,1,N1568),1))</f>
        <v>0.900826446280992</v>
      </c>
      <c r="O1569" s="30" t="n">
        <f aca="false">IF(AND(ISNUMBER(M1569),L1569&gt;0),M1569,L1569*N1569)</f>
        <v>92.7851239669422</v>
      </c>
      <c r="P1569" s="28" t="n">
        <v>223</v>
      </c>
      <c r="Q1569" s="28"/>
      <c r="R1569" s="29" t="n">
        <f aca="false">IF(AND(ISNUMBER(Q1569),P1569&gt;0),Q1569/P1569,IF($B1569=$B1568,IF(R1568=0,1,R1568),1))</f>
        <v>1.22834645669291</v>
      </c>
      <c r="S1569" s="30" t="n">
        <f aca="false">IF(AND(ISNUMBER(Q1569),P1569&gt;0),Q1569,P1569*R1569)</f>
        <v>273.92125984252</v>
      </c>
      <c r="T1569" s="31" t="n">
        <f aca="false">DAY(EOMONTH(C1569,0))</f>
        <v>31</v>
      </c>
    </row>
    <row r="1570" customFormat="false" ht="15" hidden="false" customHeight="false" outlineLevel="0" collapsed="false">
      <c r="A1570" s="26" t="s">
        <v>89</v>
      </c>
      <c r="B1570" s="26" t="s">
        <v>58</v>
      </c>
      <c r="C1570" s="27" t="n">
        <v>40118</v>
      </c>
      <c r="D1570" s="28" t="n">
        <v>112</v>
      </c>
      <c r="E1570" s="28"/>
      <c r="F1570" s="29" t="n">
        <f aca="false">IF(AND(ISNUMBER(E1570),D1570&gt;0),E1570/D1570,IF($B1570=$B1569,IF(F1569=0,1,F1569),1))</f>
        <v>1.53787878787879</v>
      </c>
      <c r="G1570" s="30" t="n">
        <f aca="false">IF(AND(ISNUMBER(E1570),D1570&gt;0),E1570,D1570*F1570)</f>
        <v>172.242424242424</v>
      </c>
      <c r="H1570" s="28" t="n">
        <v>0</v>
      </c>
      <c r="I1570" s="28"/>
      <c r="J1570" s="29" t="n">
        <f aca="false">IF(AND(ISNUMBER(I1570),H1570&gt;0),I1570/H1570,IF($B1570=$B1569,IF(J1569=0,1,J1569),1))</f>
        <v>2.12373540856031</v>
      </c>
      <c r="K1570" s="30" t="n">
        <f aca="false">IF(AND(ISNUMBER(I1570),H1570&gt;0),I1570,H1570*J1570)</f>
        <v>0</v>
      </c>
      <c r="L1570" s="28" t="n">
        <v>106</v>
      </c>
      <c r="M1570" s="28"/>
      <c r="N1570" s="29" t="n">
        <f aca="false">IF(AND(ISNUMBER(M1570),L1570&gt;0),M1570/L1570,IF($B1570=$B1569,IF(N1569=0,1,N1569),1))</f>
        <v>0.900826446280992</v>
      </c>
      <c r="O1570" s="30" t="n">
        <f aca="false">IF(AND(ISNUMBER(M1570),L1570&gt;0),M1570,L1570*N1570)</f>
        <v>95.4876033057851</v>
      </c>
      <c r="P1570" s="28" t="n">
        <v>219</v>
      </c>
      <c r="Q1570" s="28"/>
      <c r="R1570" s="29" t="n">
        <f aca="false">IF(AND(ISNUMBER(Q1570),P1570&gt;0),Q1570/P1570,IF($B1570=$B1569,IF(R1569=0,1,R1569),1))</f>
        <v>1.22834645669291</v>
      </c>
      <c r="S1570" s="30" t="n">
        <f aca="false">IF(AND(ISNUMBER(Q1570),P1570&gt;0),Q1570,P1570*R1570)</f>
        <v>269.007874015748</v>
      </c>
      <c r="T1570" s="31" t="n">
        <f aca="false">DAY(EOMONTH(C1570,0))</f>
        <v>30</v>
      </c>
    </row>
    <row r="1571" customFormat="false" ht="15" hidden="false" customHeight="false" outlineLevel="0" collapsed="false">
      <c r="A1571" s="26" t="s">
        <v>89</v>
      </c>
      <c r="B1571" s="26" t="s">
        <v>58</v>
      </c>
      <c r="C1571" s="27" t="n">
        <v>40148</v>
      </c>
      <c r="D1571" s="28" t="n">
        <v>134</v>
      </c>
      <c r="E1571" s="28" t="n">
        <v>218</v>
      </c>
      <c r="F1571" s="29" t="n">
        <f aca="false">IF(AND(ISNUMBER(E1571),D1571&gt;0),E1571/D1571,IF($B1571=$B1570,IF(F1570=0,1,F1570),1))</f>
        <v>1.62686567164179</v>
      </c>
      <c r="G1571" s="30" t="n">
        <f aca="false">IF(AND(ISNUMBER(E1571),D1571&gt;0),E1571,D1571*F1571)</f>
        <v>218</v>
      </c>
      <c r="H1571" s="28" t="n">
        <v>0</v>
      </c>
      <c r="I1571" s="28" t="n">
        <v>9604</v>
      </c>
      <c r="J1571" s="29" t="n">
        <f aca="false">IF(AND(ISNUMBER(I1571),H1571&gt;0),I1571/H1571,IF($B1571=$B1570,IF(J1570=0,1,J1570),1))</f>
        <v>2.12373540856031</v>
      </c>
      <c r="K1571" s="30" t="n">
        <f aca="false">IF(AND(ISNUMBER(I1571),H1571&gt;0),I1571,H1571*J1571)</f>
        <v>0</v>
      </c>
      <c r="L1571" s="28" t="n">
        <v>135</v>
      </c>
      <c r="M1571" s="28" t="n">
        <v>102</v>
      </c>
      <c r="N1571" s="29" t="n">
        <f aca="false">IF(AND(ISNUMBER(M1571),L1571&gt;0),M1571/L1571,IF($B1571=$B1570,IF(N1570=0,1,N1570),1))</f>
        <v>0.755555555555556</v>
      </c>
      <c r="O1571" s="30" t="n">
        <f aca="false">IF(AND(ISNUMBER(M1571),L1571&gt;0),M1571,L1571*N1571)</f>
        <v>102</v>
      </c>
      <c r="P1571" s="28" t="n">
        <v>269</v>
      </c>
      <c r="Q1571" s="28" t="n">
        <v>320</v>
      </c>
      <c r="R1571" s="29" t="n">
        <f aca="false">IF(AND(ISNUMBER(Q1571),P1571&gt;0),Q1571/P1571,IF($B1571=$B1570,IF(R1570=0,1,R1570),1))</f>
        <v>1.18959107806691</v>
      </c>
      <c r="S1571" s="30" t="n">
        <f aca="false">IF(AND(ISNUMBER(Q1571),P1571&gt;0),Q1571,P1571*R1571)</f>
        <v>320</v>
      </c>
      <c r="T1571" s="31" t="n">
        <f aca="false">DAY(EOMONTH(C1571,0))</f>
        <v>31</v>
      </c>
    </row>
    <row r="1572" customFormat="false" ht="15" hidden="false" customHeight="false" outlineLevel="0" collapsed="false">
      <c r="A1572" s="26" t="s">
        <v>89</v>
      </c>
      <c r="B1572" s="26" t="s">
        <v>58</v>
      </c>
      <c r="C1572" s="27" t="n">
        <v>40179</v>
      </c>
      <c r="D1572" s="28" t="n">
        <v>123</v>
      </c>
      <c r="E1572" s="28" t="n">
        <v>201</v>
      </c>
      <c r="F1572" s="29" t="n">
        <f aca="false">IF(AND(ISNUMBER(E1572),D1572&gt;0),E1572/D1572,IF($B1572=$B1571,IF(F1571=0,1,F1571),1))</f>
        <v>1.63414634146341</v>
      </c>
      <c r="G1572" s="30" t="n">
        <f aca="false">IF(AND(ISNUMBER(E1572),D1572&gt;0),E1572,D1572*F1572)</f>
        <v>201</v>
      </c>
      <c r="H1572" s="28" t="n">
        <v>0</v>
      </c>
      <c r="I1572" s="28" t="n">
        <v>9019</v>
      </c>
      <c r="J1572" s="29" t="n">
        <f aca="false">IF(AND(ISNUMBER(I1572),H1572&gt;0),I1572/H1572,IF($B1572=$B1571,IF(J1571=0,1,J1571),1))</f>
        <v>2.12373540856031</v>
      </c>
      <c r="K1572" s="30" t="n">
        <f aca="false">IF(AND(ISNUMBER(I1572),H1572&gt;0),I1572,H1572*J1572)</f>
        <v>0</v>
      </c>
      <c r="L1572" s="28" t="n">
        <v>144</v>
      </c>
      <c r="M1572" s="28" t="n">
        <v>108</v>
      </c>
      <c r="N1572" s="29" t="n">
        <f aca="false">IF(AND(ISNUMBER(M1572),L1572&gt;0),M1572/L1572,IF($B1572=$B1571,IF(N1571=0,1,N1571),1))</f>
        <v>0.75</v>
      </c>
      <c r="O1572" s="30" t="n">
        <f aca="false">IF(AND(ISNUMBER(M1572),L1572&gt;0),M1572,L1572*N1572)</f>
        <v>108</v>
      </c>
      <c r="P1572" s="28" t="n">
        <v>267</v>
      </c>
      <c r="Q1572" s="28" t="n">
        <v>309</v>
      </c>
      <c r="R1572" s="29" t="n">
        <f aca="false">IF(AND(ISNUMBER(Q1572),P1572&gt;0),Q1572/P1572,IF($B1572=$B1571,IF(R1571=0,1,R1571),1))</f>
        <v>1.15730337078652</v>
      </c>
      <c r="S1572" s="30" t="n">
        <f aca="false">IF(AND(ISNUMBER(Q1572),P1572&gt;0),Q1572,P1572*R1572)</f>
        <v>309</v>
      </c>
      <c r="T1572" s="31" t="n">
        <f aca="false">DAY(EOMONTH(C1572,0))</f>
        <v>31</v>
      </c>
    </row>
    <row r="1573" customFormat="false" ht="15" hidden="false" customHeight="false" outlineLevel="0" collapsed="false">
      <c r="A1573" s="26" t="s">
        <v>89</v>
      </c>
      <c r="B1573" s="26" t="s">
        <v>58</v>
      </c>
      <c r="C1573" s="27" t="n">
        <v>40210</v>
      </c>
      <c r="D1573" s="28" t="n">
        <v>101</v>
      </c>
      <c r="E1573" s="28" t="n">
        <v>192</v>
      </c>
      <c r="F1573" s="29" t="n">
        <f aca="false">IF(AND(ISNUMBER(E1573),D1573&gt;0),E1573/D1573,IF($B1573=$B1572,IF(F1572=0,1,F1572),1))</f>
        <v>1.9009900990099</v>
      </c>
      <c r="G1573" s="30" t="n">
        <f aca="false">IF(AND(ISNUMBER(E1573),D1573&gt;0),E1573,D1573*F1573)</f>
        <v>192</v>
      </c>
      <c r="H1573" s="28" t="n">
        <v>0</v>
      </c>
      <c r="I1573" s="28" t="n">
        <v>8809</v>
      </c>
      <c r="J1573" s="29" t="n">
        <f aca="false">IF(AND(ISNUMBER(I1573),H1573&gt;0),I1573/H1573,IF($B1573=$B1572,IF(J1572=0,1,J1572),1))</f>
        <v>2.12373540856031</v>
      </c>
      <c r="K1573" s="30" t="n">
        <f aca="false">IF(AND(ISNUMBER(I1573),H1573&gt;0),I1573,H1573*J1573)</f>
        <v>0</v>
      </c>
      <c r="L1573" s="28" t="n">
        <v>379</v>
      </c>
      <c r="M1573" s="28" t="n">
        <v>288</v>
      </c>
      <c r="N1573" s="29" t="n">
        <f aca="false">IF(AND(ISNUMBER(M1573),L1573&gt;0),M1573/L1573,IF($B1573=$B1572,IF(N1572=0,1,N1572),1))</f>
        <v>0.759894459102902</v>
      </c>
      <c r="O1573" s="30" t="n">
        <f aca="false">IF(AND(ISNUMBER(M1573),L1573&gt;0),M1573,L1573*N1573)</f>
        <v>288</v>
      </c>
      <c r="P1573" s="28" t="n">
        <v>481</v>
      </c>
      <c r="Q1573" s="28" t="n">
        <v>480</v>
      </c>
      <c r="R1573" s="29" t="n">
        <f aca="false">IF(AND(ISNUMBER(Q1573),P1573&gt;0),Q1573/P1573,IF($B1573=$B1572,IF(R1572=0,1,R1572),1))</f>
        <v>0.997920997920998</v>
      </c>
      <c r="S1573" s="30" t="n">
        <f aca="false">IF(AND(ISNUMBER(Q1573),P1573&gt;0),Q1573,P1573*R1573)</f>
        <v>480</v>
      </c>
      <c r="T1573" s="31" t="n">
        <f aca="false">DAY(EOMONTH(C1573,0))</f>
        <v>28</v>
      </c>
    </row>
    <row r="1574" customFormat="false" ht="15" hidden="false" customHeight="false" outlineLevel="0" collapsed="false">
      <c r="A1574" s="26" t="s">
        <v>89</v>
      </c>
      <c r="B1574" s="26" t="s">
        <v>58</v>
      </c>
      <c r="C1574" s="27" t="n">
        <v>40238</v>
      </c>
      <c r="D1574" s="28" t="n">
        <v>145</v>
      </c>
      <c r="E1574" s="28"/>
      <c r="F1574" s="29" t="n">
        <f aca="false">IF(AND(ISNUMBER(E1574),D1574&gt;0),E1574/D1574,IF($B1574=$B1573,IF(F1573=0,1,F1573),1))</f>
        <v>1.9009900990099</v>
      </c>
      <c r="G1574" s="30" t="n">
        <f aca="false">IF(AND(ISNUMBER(E1574),D1574&gt;0),E1574,D1574*F1574)</f>
        <v>275.643564356436</v>
      </c>
      <c r="H1574" s="28" t="n">
        <v>0</v>
      </c>
      <c r="I1574" s="28"/>
      <c r="J1574" s="29" t="n">
        <f aca="false">IF(AND(ISNUMBER(I1574),H1574&gt;0),I1574/H1574,IF($B1574=$B1573,IF(J1573=0,1,J1573),1))</f>
        <v>2.12373540856031</v>
      </c>
      <c r="K1574" s="30" t="n">
        <f aca="false">IF(AND(ISNUMBER(I1574),H1574&gt;0),I1574,H1574*J1574)</f>
        <v>0</v>
      </c>
      <c r="L1574" s="28" t="n">
        <v>250</v>
      </c>
      <c r="M1574" s="28"/>
      <c r="N1574" s="29" t="n">
        <f aca="false">IF(AND(ISNUMBER(M1574),L1574&gt;0),M1574/L1574,IF($B1574=$B1573,IF(N1573=0,1,N1573),1))</f>
        <v>0.759894459102902</v>
      </c>
      <c r="O1574" s="30" t="n">
        <f aca="false">IF(AND(ISNUMBER(M1574),L1574&gt;0),M1574,L1574*N1574)</f>
        <v>189.973614775726</v>
      </c>
      <c r="P1574" s="28" t="n">
        <v>395</v>
      </c>
      <c r="Q1574" s="28"/>
      <c r="R1574" s="29" t="n">
        <f aca="false">IF(AND(ISNUMBER(Q1574),P1574&gt;0),Q1574/P1574,IF($B1574=$B1573,IF(R1573=0,1,R1573),1))</f>
        <v>0.997920997920998</v>
      </c>
      <c r="S1574" s="30" t="n">
        <f aca="false">IF(AND(ISNUMBER(Q1574),P1574&gt;0),Q1574,P1574*R1574)</f>
        <v>394.178794178794</v>
      </c>
      <c r="T1574" s="31" t="n">
        <f aca="false">DAY(EOMONTH(C1574,0))</f>
        <v>31</v>
      </c>
    </row>
    <row r="1575" customFormat="false" ht="15" hidden="false" customHeight="false" outlineLevel="0" collapsed="false">
      <c r="A1575" s="26" t="s">
        <v>89</v>
      </c>
      <c r="B1575" s="26" t="s">
        <v>58</v>
      </c>
      <c r="C1575" s="27" t="n">
        <v>40269</v>
      </c>
      <c r="D1575" s="28" t="n">
        <v>175</v>
      </c>
      <c r="E1575" s="28"/>
      <c r="F1575" s="29" t="n">
        <f aca="false">IF(AND(ISNUMBER(E1575),D1575&gt;0),E1575/D1575,IF($B1575=$B1574,IF(F1574=0,1,F1574),1))</f>
        <v>1.9009900990099</v>
      </c>
      <c r="G1575" s="30" t="n">
        <f aca="false">IF(AND(ISNUMBER(E1575),D1575&gt;0),E1575,D1575*F1575)</f>
        <v>332.673267326733</v>
      </c>
      <c r="H1575" s="28" t="n">
        <v>0</v>
      </c>
      <c r="I1575" s="28"/>
      <c r="J1575" s="29" t="n">
        <f aca="false">IF(AND(ISNUMBER(I1575),H1575&gt;0),I1575/H1575,IF($B1575=$B1574,IF(J1574=0,1,J1574),1))</f>
        <v>2.12373540856031</v>
      </c>
      <c r="K1575" s="30" t="n">
        <f aca="false">IF(AND(ISNUMBER(I1575),H1575&gt;0),I1575,H1575*J1575)</f>
        <v>0</v>
      </c>
      <c r="L1575" s="28" t="n">
        <v>424</v>
      </c>
      <c r="M1575" s="28"/>
      <c r="N1575" s="29" t="n">
        <f aca="false">IF(AND(ISNUMBER(M1575),L1575&gt;0),M1575/L1575,IF($B1575=$B1574,IF(N1574=0,1,N1574),1))</f>
        <v>0.759894459102902</v>
      </c>
      <c r="O1575" s="30" t="n">
        <f aca="false">IF(AND(ISNUMBER(M1575),L1575&gt;0),M1575,L1575*N1575)</f>
        <v>322.195250659631</v>
      </c>
      <c r="P1575" s="28" t="n">
        <v>599</v>
      </c>
      <c r="Q1575" s="28"/>
      <c r="R1575" s="29" t="n">
        <f aca="false">IF(AND(ISNUMBER(Q1575),P1575&gt;0),Q1575/P1575,IF($B1575=$B1574,IF(R1574=0,1,R1574),1))</f>
        <v>0.997920997920998</v>
      </c>
      <c r="S1575" s="30" t="n">
        <f aca="false">IF(AND(ISNUMBER(Q1575),P1575&gt;0),Q1575,P1575*R1575)</f>
        <v>597.754677754678</v>
      </c>
      <c r="T1575" s="31" t="n">
        <f aca="false">DAY(EOMONTH(C1575,0))</f>
        <v>30</v>
      </c>
    </row>
    <row r="1576" customFormat="false" ht="15" hidden="false" customHeight="false" outlineLevel="0" collapsed="false">
      <c r="A1576" s="26" t="s">
        <v>89</v>
      </c>
      <c r="B1576" s="26" t="s">
        <v>58</v>
      </c>
      <c r="C1576" s="27" t="n">
        <v>40299</v>
      </c>
      <c r="D1576" s="28" t="n">
        <v>176</v>
      </c>
      <c r="E1576" s="28" t="n">
        <v>192</v>
      </c>
      <c r="F1576" s="29" t="n">
        <f aca="false">IF(AND(ISNUMBER(E1576),D1576&gt;0),E1576/D1576,IF($B1576=$B1575,IF(F1575=0,1,F1575),1))</f>
        <v>1.09090909090909</v>
      </c>
      <c r="G1576" s="30" t="n">
        <f aca="false">IF(AND(ISNUMBER(E1576),D1576&gt;0),E1576,D1576*F1576)</f>
        <v>192</v>
      </c>
      <c r="H1576" s="28" t="n">
        <v>0</v>
      </c>
      <c r="I1576" s="28" t="n">
        <v>8174</v>
      </c>
      <c r="J1576" s="29" t="n">
        <f aca="false">IF(AND(ISNUMBER(I1576),H1576&gt;0),I1576/H1576,IF($B1576=$B1575,IF(J1575=0,1,J1575),1))</f>
        <v>2.12373540856031</v>
      </c>
      <c r="K1576" s="30" t="n">
        <f aca="false">IF(AND(ISNUMBER(I1576),H1576&gt;0),I1576,H1576*J1576)</f>
        <v>0</v>
      </c>
      <c r="L1576" s="28" t="n">
        <v>197</v>
      </c>
      <c r="M1576" s="28" t="n">
        <v>288</v>
      </c>
      <c r="N1576" s="29" t="n">
        <f aca="false">IF(AND(ISNUMBER(M1576),L1576&gt;0),M1576/L1576,IF($B1576=$B1575,IF(N1575=0,1,N1575),1))</f>
        <v>1.46192893401015</v>
      </c>
      <c r="O1576" s="30" t="n">
        <f aca="false">IF(AND(ISNUMBER(M1576),L1576&gt;0),M1576,L1576*N1576)</f>
        <v>288</v>
      </c>
      <c r="P1576" s="28" t="n">
        <v>372</v>
      </c>
      <c r="Q1576" s="28" t="n">
        <v>480</v>
      </c>
      <c r="R1576" s="29" t="n">
        <f aca="false">IF(AND(ISNUMBER(Q1576),P1576&gt;0),Q1576/P1576,IF($B1576=$B1575,IF(R1575=0,1,R1575),1))</f>
        <v>1.29032258064516</v>
      </c>
      <c r="S1576" s="30" t="n">
        <f aca="false">IF(AND(ISNUMBER(Q1576),P1576&gt;0),Q1576,P1576*R1576)</f>
        <v>480</v>
      </c>
      <c r="T1576" s="31" t="n">
        <f aca="false">DAY(EOMONTH(C1576,0))</f>
        <v>31</v>
      </c>
    </row>
    <row r="1577" customFormat="false" ht="15" hidden="false" customHeight="false" outlineLevel="0" collapsed="false">
      <c r="A1577" s="26" t="s">
        <v>89</v>
      </c>
      <c r="B1577" s="26" t="s">
        <v>58</v>
      </c>
      <c r="C1577" s="27" t="n">
        <v>40330</v>
      </c>
      <c r="D1577" s="28" t="n">
        <v>186</v>
      </c>
      <c r="E1577" s="28" t="n">
        <v>192</v>
      </c>
      <c r="F1577" s="29" t="n">
        <f aca="false">IF(AND(ISNUMBER(E1577),D1577&gt;0),E1577/D1577,IF($B1577=$B1576,IF(F1576=0,1,F1576),1))</f>
        <v>1.03225806451613</v>
      </c>
      <c r="G1577" s="30" t="n">
        <f aca="false">IF(AND(ISNUMBER(E1577),D1577&gt;0),E1577,D1577*F1577)</f>
        <v>192</v>
      </c>
      <c r="H1577" s="28" t="n">
        <v>0</v>
      </c>
      <c r="I1577" s="28" t="n">
        <v>7796</v>
      </c>
      <c r="J1577" s="29" t="n">
        <f aca="false">IF(AND(ISNUMBER(I1577),H1577&gt;0),I1577/H1577,IF($B1577=$B1576,IF(J1576=0,1,J1576),1))</f>
        <v>2.12373540856031</v>
      </c>
      <c r="K1577" s="30" t="n">
        <f aca="false">IF(AND(ISNUMBER(I1577),H1577&gt;0),I1577,H1577*J1577)</f>
        <v>0</v>
      </c>
      <c r="L1577" s="28" t="n">
        <v>336</v>
      </c>
      <c r="M1577" s="28" t="n">
        <v>288</v>
      </c>
      <c r="N1577" s="29" t="n">
        <f aca="false">IF(AND(ISNUMBER(M1577),L1577&gt;0),M1577/L1577,IF($B1577=$B1576,IF(N1576=0,1,N1576),1))</f>
        <v>0.857142857142857</v>
      </c>
      <c r="O1577" s="30" t="n">
        <f aca="false">IF(AND(ISNUMBER(M1577),L1577&gt;0),M1577,L1577*N1577)</f>
        <v>288</v>
      </c>
      <c r="P1577" s="28" t="n">
        <v>523</v>
      </c>
      <c r="Q1577" s="28" t="n">
        <v>480</v>
      </c>
      <c r="R1577" s="29" t="n">
        <f aca="false">IF(AND(ISNUMBER(Q1577),P1577&gt;0),Q1577/P1577,IF($B1577=$B1576,IF(R1576=0,1,R1576),1))</f>
        <v>0.917782026768642</v>
      </c>
      <c r="S1577" s="30" t="n">
        <f aca="false">IF(AND(ISNUMBER(Q1577),P1577&gt;0),Q1577,P1577*R1577)</f>
        <v>480</v>
      </c>
      <c r="T1577" s="31" t="n">
        <f aca="false">DAY(EOMONTH(C1577,0))</f>
        <v>30</v>
      </c>
    </row>
    <row r="1578" customFormat="false" ht="15" hidden="false" customHeight="false" outlineLevel="0" collapsed="false">
      <c r="A1578" s="26" t="s">
        <v>89</v>
      </c>
      <c r="B1578" s="26" t="s">
        <v>58</v>
      </c>
      <c r="C1578" s="27" t="n">
        <v>40360</v>
      </c>
      <c r="D1578" s="28" t="n">
        <v>191</v>
      </c>
      <c r="E1578" s="28" t="n">
        <v>151</v>
      </c>
      <c r="F1578" s="29" t="n">
        <f aca="false">IF(AND(ISNUMBER(E1578),D1578&gt;0),E1578/D1578,IF($B1578=$B1577,IF(F1577=0,1,F1577),1))</f>
        <v>0.790575916230367</v>
      </c>
      <c r="G1578" s="30" t="n">
        <f aca="false">IF(AND(ISNUMBER(E1578),D1578&gt;0),E1578,D1578*F1578)</f>
        <v>151</v>
      </c>
      <c r="H1578" s="28" t="n">
        <v>0</v>
      </c>
      <c r="I1578" s="28" t="n">
        <v>2441</v>
      </c>
      <c r="J1578" s="29" t="n">
        <f aca="false">IF(AND(ISNUMBER(I1578),H1578&gt;0),I1578/H1578,IF($B1578=$B1577,IF(J1577=0,1,J1577),1))</f>
        <v>2.12373540856031</v>
      </c>
      <c r="K1578" s="30" t="n">
        <f aca="false">IF(AND(ISNUMBER(I1578),H1578&gt;0),I1578,H1578*J1578)</f>
        <v>0</v>
      </c>
      <c r="L1578" s="28" t="n">
        <v>389</v>
      </c>
      <c r="M1578" s="28" t="n">
        <v>353</v>
      </c>
      <c r="N1578" s="29" t="n">
        <f aca="false">IF(AND(ISNUMBER(M1578),L1578&gt;0),M1578/L1578,IF($B1578=$B1577,IF(N1577=0,1,N1577),1))</f>
        <v>0.90745501285347</v>
      </c>
      <c r="O1578" s="30" t="n">
        <f aca="false">IF(AND(ISNUMBER(M1578),L1578&gt;0),M1578,L1578*N1578)</f>
        <v>353</v>
      </c>
      <c r="P1578" s="28" t="n">
        <v>580</v>
      </c>
      <c r="Q1578" s="28" t="n">
        <v>504</v>
      </c>
      <c r="R1578" s="29" t="n">
        <f aca="false">IF(AND(ISNUMBER(Q1578),P1578&gt;0),Q1578/P1578,IF($B1578=$B1577,IF(R1577=0,1,R1577),1))</f>
        <v>0.868965517241379</v>
      </c>
      <c r="S1578" s="30" t="n">
        <f aca="false">IF(AND(ISNUMBER(Q1578),P1578&gt;0),Q1578,P1578*R1578)</f>
        <v>504</v>
      </c>
      <c r="T1578" s="31" t="n">
        <f aca="false">DAY(EOMONTH(C1578,0))</f>
        <v>31</v>
      </c>
    </row>
    <row r="1579" customFormat="false" ht="15" hidden="false" customHeight="false" outlineLevel="0" collapsed="false">
      <c r="A1579" s="26" t="s">
        <v>89</v>
      </c>
      <c r="B1579" s="26" t="s">
        <v>58</v>
      </c>
      <c r="C1579" s="27" t="n">
        <v>40391</v>
      </c>
      <c r="D1579" s="28" t="n">
        <v>131</v>
      </c>
      <c r="E1579" s="28" t="n">
        <v>144</v>
      </c>
      <c r="F1579" s="29" t="n">
        <f aca="false">IF(AND(ISNUMBER(E1579),D1579&gt;0),E1579/D1579,IF($B1579=$B1578,IF(F1578=0,1,F1578),1))</f>
        <v>1.09923664122137</v>
      </c>
      <c r="G1579" s="30" t="n">
        <f aca="false">IF(AND(ISNUMBER(E1579),D1579&gt;0),E1579,D1579*F1579)</f>
        <v>144</v>
      </c>
      <c r="H1579" s="28" t="n">
        <v>0</v>
      </c>
      <c r="I1579" s="28" t="n">
        <v>2256</v>
      </c>
      <c r="J1579" s="29" t="n">
        <f aca="false">IF(AND(ISNUMBER(I1579),H1579&gt;0),I1579/H1579,IF($B1579=$B1578,IF(J1578=0,1,J1578),1))</f>
        <v>2.12373540856031</v>
      </c>
      <c r="K1579" s="30" t="n">
        <f aca="false">IF(AND(ISNUMBER(I1579),H1579&gt;0),I1579,H1579*J1579)</f>
        <v>0</v>
      </c>
      <c r="L1579" s="28" t="n">
        <v>301</v>
      </c>
      <c r="M1579" s="28" t="n">
        <v>336</v>
      </c>
      <c r="N1579" s="29" t="n">
        <f aca="false">IF(AND(ISNUMBER(M1579),L1579&gt;0),M1579/L1579,IF($B1579=$B1578,IF(N1578=0,1,N1578),1))</f>
        <v>1.11627906976744</v>
      </c>
      <c r="O1579" s="30" t="n">
        <f aca="false">IF(AND(ISNUMBER(M1579),L1579&gt;0),M1579,L1579*N1579)</f>
        <v>336</v>
      </c>
      <c r="P1579" s="28" t="n">
        <v>432</v>
      </c>
      <c r="Q1579" s="28" t="n">
        <v>480</v>
      </c>
      <c r="R1579" s="29" t="n">
        <f aca="false">IF(AND(ISNUMBER(Q1579),P1579&gt;0),Q1579/P1579,IF($B1579=$B1578,IF(R1578=0,1,R1578),1))</f>
        <v>1.11111111111111</v>
      </c>
      <c r="S1579" s="30" t="n">
        <f aca="false">IF(AND(ISNUMBER(Q1579),P1579&gt;0),Q1579,P1579*R1579)</f>
        <v>480</v>
      </c>
      <c r="T1579" s="31" t="n">
        <f aca="false">DAY(EOMONTH(C1579,0))</f>
        <v>31</v>
      </c>
    </row>
    <row r="1580" customFormat="false" ht="15" hidden="false" customHeight="false" outlineLevel="0" collapsed="false">
      <c r="A1580" s="26" t="s">
        <v>89</v>
      </c>
      <c r="B1580" s="26" t="s">
        <v>58</v>
      </c>
      <c r="C1580" s="27" t="n">
        <v>40422</v>
      </c>
      <c r="D1580" s="28" t="n">
        <v>147</v>
      </c>
      <c r="E1580" s="28"/>
      <c r="F1580" s="29" t="n">
        <f aca="false">IF(AND(ISNUMBER(E1580),D1580&gt;0),E1580/D1580,IF($B1580=$B1579,IF(F1579=0,1,F1579),1))</f>
        <v>1.09923664122137</v>
      </c>
      <c r="G1580" s="30" t="n">
        <f aca="false">IF(AND(ISNUMBER(E1580),D1580&gt;0),E1580,D1580*F1580)</f>
        <v>161.587786259542</v>
      </c>
      <c r="H1580" s="28" t="n">
        <v>0</v>
      </c>
      <c r="I1580" s="28"/>
      <c r="J1580" s="29" t="n">
        <f aca="false">IF(AND(ISNUMBER(I1580),H1580&gt;0),I1580/H1580,IF($B1580=$B1579,IF(J1579=0,1,J1579),1))</f>
        <v>2.12373540856031</v>
      </c>
      <c r="K1580" s="30" t="n">
        <f aca="false">IF(AND(ISNUMBER(I1580),H1580&gt;0),I1580,H1580*J1580)</f>
        <v>0</v>
      </c>
      <c r="L1580" s="28" t="n">
        <v>327</v>
      </c>
      <c r="M1580" s="28"/>
      <c r="N1580" s="29" t="n">
        <f aca="false">IF(AND(ISNUMBER(M1580),L1580&gt;0),M1580/L1580,IF($B1580=$B1579,IF(N1579=0,1,N1579),1))</f>
        <v>1.11627906976744</v>
      </c>
      <c r="O1580" s="30" t="n">
        <f aca="false">IF(AND(ISNUMBER(M1580),L1580&gt;0),M1580,L1580*N1580)</f>
        <v>365.023255813954</v>
      </c>
      <c r="P1580" s="28" t="n">
        <v>474</v>
      </c>
      <c r="Q1580" s="28"/>
      <c r="R1580" s="29" t="n">
        <f aca="false">IF(AND(ISNUMBER(Q1580),P1580&gt;0),Q1580/P1580,IF($B1580=$B1579,IF(R1579=0,1,R1579),1))</f>
        <v>1.11111111111111</v>
      </c>
      <c r="S1580" s="30" t="n">
        <f aca="false">IF(AND(ISNUMBER(Q1580),P1580&gt;0),Q1580,P1580*R1580)</f>
        <v>526.666666666667</v>
      </c>
      <c r="T1580" s="31" t="n">
        <f aca="false">DAY(EOMONTH(C1580,0))</f>
        <v>30</v>
      </c>
    </row>
    <row r="1581" customFormat="false" ht="15" hidden="false" customHeight="false" outlineLevel="0" collapsed="false">
      <c r="A1581" s="26" t="s">
        <v>89</v>
      </c>
      <c r="B1581" s="26" t="s">
        <v>58</v>
      </c>
      <c r="C1581" s="27" t="n">
        <v>40452</v>
      </c>
      <c r="D1581" s="28" t="n">
        <v>139</v>
      </c>
      <c r="E1581" s="28"/>
      <c r="F1581" s="29" t="n">
        <f aca="false">IF(AND(ISNUMBER(E1581),D1581&gt;0),E1581/D1581,IF($B1581=$B1580,IF(F1580=0,1,F1580),1))</f>
        <v>1.09923664122137</v>
      </c>
      <c r="G1581" s="30" t="n">
        <f aca="false">IF(AND(ISNUMBER(E1581),D1581&gt;0),E1581,D1581*F1581)</f>
        <v>152.793893129771</v>
      </c>
      <c r="H1581" s="28" t="n">
        <v>0</v>
      </c>
      <c r="I1581" s="28"/>
      <c r="J1581" s="29" t="n">
        <f aca="false">IF(AND(ISNUMBER(I1581),H1581&gt;0),I1581/H1581,IF($B1581=$B1580,IF(J1580=0,1,J1580),1))</f>
        <v>2.12373540856031</v>
      </c>
      <c r="K1581" s="30" t="n">
        <f aca="false">IF(AND(ISNUMBER(I1581),H1581&gt;0),I1581,H1581*J1581)</f>
        <v>0</v>
      </c>
      <c r="L1581" s="28" t="n">
        <v>270</v>
      </c>
      <c r="M1581" s="28"/>
      <c r="N1581" s="29" t="n">
        <f aca="false">IF(AND(ISNUMBER(M1581),L1581&gt;0),M1581/L1581,IF($B1581=$B1580,IF(N1580=0,1,N1580),1))</f>
        <v>1.11627906976744</v>
      </c>
      <c r="O1581" s="30" t="n">
        <f aca="false">IF(AND(ISNUMBER(M1581),L1581&gt;0),M1581,L1581*N1581)</f>
        <v>301.395348837209</v>
      </c>
      <c r="P1581" s="28" t="n">
        <v>409</v>
      </c>
      <c r="Q1581" s="28"/>
      <c r="R1581" s="29" t="n">
        <f aca="false">IF(AND(ISNUMBER(Q1581),P1581&gt;0),Q1581/P1581,IF($B1581=$B1580,IF(R1580=0,1,R1580),1))</f>
        <v>1.11111111111111</v>
      </c>
      <c r="S1581" s="30" t="n">
        <f aca="false">IF(AND(ISNUMBER(Q1581),P1581&gt;0),Q1581,P1581*R1581)</f>
        <v>454.444444444444</v>
      </c>
      <c r="T1581" s="31" t="n">
        <f aca="false">DAY(EOMONTH(C1581,0))</f>
        <v>31</v>
      </c>
    </row>
    <row r="1582" customFormat="false" ht="15" hidden="false" customHeight="false" outlineLevel="0" collapsed="false">
      <c r="A1582" s="26" t="s">
        <v>89</v>
      </c>
      <c r="B1582" s="26" t="s">
        <v>58</v>
      </c>
      <c r="C1582" s="27" t="n">
        <v>40483</v>
      </c>
      <c r="D1582" s="28" t="n">
        <v>113</v>
      </c>
      <c r="E1582" s="28" t="n">
        <v>98</v>
      </c>
      <c r="F1582" s="29" t="n">
        <f aca="false">IF(AND(ISNUMBER(E1582),D1582&gt;0),E1582/D1582,IF($B1582=$B1581,IF(F1581=0,1,F1581),1))</f>
        <v>0.867256637168142</v>
      </c>
      <c r="G1582" s="30" t="n">
        <f aca="false">IF(AND(ISNUMBER(E1582),D1582&gt;0),E1582,D1582*F1582)</f>
        <v>98</v>
      </c>
      <c r="H1582" s="28" t="n">
        <v>0</v>
      </c>
      <c r="I1582" s="28" t="n">
        <v>3094</v>
      </c>
      <c r="J1582" s="29" t="n">
        <f aca="false">IF(AND(ISNUMBER(I1582),H1582&gt;0),I1582/H1582,IF($B1582=$B1581,IF(J1581=0,1,J1581),1))</f>
        <v>2.12373540856031</v>
      </c>
      <c r="K1582" s="30" t="n">
        <f aca="false">IF(AND(ISNUMBER(I1582),H1582&gt;0),I1582,H1582*J1582)</f>
        <v>0</v>
      </c>
      <c r="L1582" s="28" t="n">
        <v>337</v>
      </c>
      <c r="M1582" s="28" t="n">
        <v>394</v>
      </c>
      <c r="N1582" s="29" t="n">
        <f aca="false">IF(AND(ISNUMBER(M1582),L1582&gt;0),M1582/L1582,IF($B1582=$B1581,IF(N1581=0,1,N1581),1))</f>
        <v>1.16913946587537</v>
      </c>
      <c r="O1582" s="30" t="n">
        <f aca="false">IF(AND(ISNUMBER(M1582),L1582&gt;0),M1582,L1582*N1582)</f>
        <v>394</v>
      </c>
      <c r="P1582" s="28" t="n">
        <v>450</v>
      </c>
      <c r="Q1582" s="28" t="n">
        <v>492</v>
      </c>
      <c r="R1582" s="29" t="n">
        <f aca="false">IF(AND(ISNUMBER(Q1582),P1582&gt;0),Q1582/P1582,IF($B1582=$B1581,IF(R1581=0,1,R1581),1))</f>
        <v>1.09333333333333</v>
      </c>
      <c r="S1582" s="30" t="n">
        <f aca="false">IF(AND(ISNUMBER(Q1582),P1582&gt;0),Q1582,P1582*R1582)</f>
        <v>492</v>
      </c>
      <c r="T1582" s="31" t="n">
        <f aca="false">DAY(EOMONTH(C1582,0))</f>
        <v>30</v>
      </c>
    </row>
    <row r="1583" customFormat="false" ht="15" hidden="false" customHeight="false" outlineLevel="0" collapsed="false">
      <c r="A1583" s="26" t="s">
        <v>89</v>
      </c>
      <c r="B1583" s="26" t="s">
        <v>58</v>
      </c>
      <c r="C1583" s="27" t="n">
        <v>40513</v>
      </c>
      <c r="D1583" s="28" t="n">
        <v>117</v>
      </c>
      <c r="E1583" s="28"/>
      <c r="F1583" s="29" t="n">
        <f aca="false">IF(AND(ISNUMBER(E1583),D1583&gt;0),E1583/D1583,IF($B1583=$B1582,IF(F1582=0,1,F1582),1))</f>
        <v>0.867256637168142</v>
      </c>
      <c r="G1583" s="30" t="n">
        <f aca="false">IF(AND(ISNUMBER(E1583),D1583&gt;0),E1583,D1583*F1583)</f>
        <v>101.469026548673</v>
      </c>
      <c r="H1583" s="28" t="n">
        <v>0</v>
      </c>
      <c r="I1583" s="28"/>
      <c r="J1583" s="29" t="n">
        <f aca="false">IF(AND(ISNUMBER(I1583),H1583&gt;0),I1583/H1583,IF($B1583=$B1582,IF(J1582=0,1,J1582),1))</f>
        <v>2.12373540856031</v>
      </c>
      <c r="K1583" s="30" t="n">
        <f aca="false">IF(AND(ISNUMBER(I1583),H1583&gt;0),I1583,H1583*J1583)</f>
        <v>0</v>
      </c>
      <c r="L1583" s="28" t="n">
        <v>317</v>
      </c>
      <c r="M1583" s="28"/>
      <c r="N1583" s="29" t="n">
        <f aca="false">IF(AND(ISNUMBER(M1583),L1583&gt;0),M1583/L1583,IF($B1583=$B1582,IF(N1582=0,1,N1582),1))</f>
        <v>1.16913946587537</v>
      </c>
      <c r="O1583" s="30" t="n">
        <f aca="false">IF(AND(ISNUMBER(M1583),L1583&gt;0),M1583,L1583*N1583)</f>
        <v>370.617210682493</v>
      </c>
      <c r="P1583" s="28" t="n">
        <v>433</v>
      </c>
      <c r="Q1583" s="28"/>
      <c r="R1583" s="29" t="n">
        <f aca="false">IF(AND(ISNUMBER(Q1583),P1583&gt;0),Q1583/P1583,IF($B1583=$B1582,IF(R1582=0,1,R1582),1))</f>
        <v>1.09333333333333</v>
      </c>
      <c r="S1583" s="30" t="n">
        <f aca="false">IF(AND(ISNUMBER(Q1583),P1583&gt;0),Q1583,P1583*R1583)</f>
        <v>473.413333333333</v>
      </c>
      <c r="T1583" s="31" t="n">
        <f aca="false">DAY(EOMONTH(C1583,0))</f>
        <v>31</v>
      </c>
    </row>
    <row r="1584" customFormat="false" ht="15" hidden="false" customHeight="false" outlineLevel="0" collapsed="false">
      <c r="A1584" s="26" t="s">
        <v>89</v>
      </c>
      <c r="B1584" s="26" t="s">
        <v>58</v>
      </c>
      <c r="C1584" s="27" t="n">
        <v>40544</v>
      </c>
      <c r="D1584" s="28" t="n">
        <v>63</v>
      </c>
      <c r="E1584" s="28"/>
      <c r="F1584" s="29" t="n">
        <f aca="false">IF(AND(ISNUMBER(E1584),D1584&gt;0),E1584/D1584,IF($B1584=$B1583,IF(F1583=0,1,F1583),1))</f>
        <v>0.867256637168142</v>
      </c>
      <c r="G1584" s="30" t="n">
        <f aca="false">IF(AND(ISNUMBER(E1584),D1584&gt;0),E1584,D1584*F1584)</f>
        <v>54.6371681415929</v>
      </c>
      <c r="H1584" s="28" t="n">
        <v>0</v>
      </c>
      <c r="I1584" s="28"/>
      <c r="J1584" s="29" t="n">
        <f aca="false">IF(AND(ISNUMBER(I1584),H1584&gt;0),I1584/H1584,IF($B1584=$B1583,IF(J1583=0,1,J1583),1))</f>
        <v>2.12373540856031</v>
      </c>
      <c r="K1584" s="30" t="n">
        <f aca="false">IF(AND(ISNUMBER(I1584),H1584&gt;0),I1584,H1584*J1584)</f>
        <v>0</v>
      </c>
      <c r="L1584" s="28" t="n">
        <v>318</v>
      </c>
      <c r="M1584" s="28"/>
      <c r="N1584" s="29" t="n">
        <f aca="false">IF(AND(ISNUMBER(M1584),L1584&gt;0),M1584/L1584,IF($B1584=$B1583,IF(N1583=0,1,N1583),1))</f>
        <v>1.16913946587537</v>
      </c>
      <c r="O1584" s="30" t="n">
        <f aca="false">IF(AND(ISNUMBER(M1584),L1584&gt;0),M1584,L1584*N1584)</f>
        <v>371.786350148368</v>
      </c>
      <c r="P1584" s="28" t="n">
        <v>381</v>
      </c>
      <c r="Q1584" s="28"/>
      <c r="R1584" s="29" t="n">
        <f aca="false">IF(AND(ISNUMBER(Q1584),P1584&gt;0),Q1584/P1584,IF($B1584=$B1583,IF(R1583=0,1,R1583),1))</f>
        <v>1.09333333333333</v>
      </c>
      <c r="S1584" s="30" t="n">
        <f aca="false">IF(AND(ISNUMBER(Q1584),P1584&gt;0),Q1584,P1584*R1584)</f>
        <v>416.56</v>
      </c>
      <c r="T1584" s="31" t="n">
        <f aca="false">DAY(EOMONTH(C1584,0))</f>
        <v>31</v>
      </c>
    </row>
    <row r="1585" customFormat="false" ht="15" hidden="false" customHeight="false" outlineLevel="0" collapsed="false">
      <c r="A1585" s="26" t="s">
        <v>89</v>
      </c>
      <c r="B1585" s="26" t="s">
        <v>58</v>
      </c>
      <c r="C1585" s="27" t="n">
        <v>40575</v>
      </c>
      <c r="D1585" s="28" t="n">
        <v>111</v>
      </c>
      <c r="E1585" s="28"/>
      <c r="F1585" s="29" t="n">
        <f aca="false">IF(AND(ISNUMBER(E1585),D1585&gt;0),E1585/D1585,IF($B1585=$B1584,IF(F1584=0,1,F1584),1))</f>
        <v>0.867256637168142</v>
      </c>
      <c r="G1585" s="30" t="n">
        <f aca="false">IF(AND(ISNUMBER(E1585),D1585&gt;0),E1585,D1585*F1585)</f>
        <v>96.2654867256637</v>
      </c>
      <c r="H1585" s="28" t="n">
        <v>0</v>
      </c>
      <c r="I1585" s="28"/>
      <c r="J1585" s="29" t="n">
        <f aca="false">IF(AND(ISNUMBER(I1585),H1585&gt;0),I1585/H1585,IF($B1585=$B1584,IF(J1584=0,1,J1584),1))</f>
        <v>2.12373540856031</v>
      </c>
      <c r="K1585" s="30" t="n">
        <f aca="false">IF(AND(ISNUMBER(I1585),H1585&gt;0),I1585,H1585*J1585)</f>
        <v>0</v>
      </c>
      <c r="L1585" s="28" t="n">
        <v>183</v>
      </c>
      <c r="M1585" s="28"/>
      <c r="N1585" s="29" t="n">
        <f aca="false">IF(AND(ISNUMBER(M1585),L1585&gt;0),M1585/L1585,IF($B1585=$B1584,IF(N1584=0,1,N1584),1))</f>
        <v>1.16913946587537</v>
      </c>
      <c r="O1585" s="30" t="n">
        <f aca="false">IF(AND(ISNUMBER(M1585),L1585&gt;0),M1585,L1585*N1585)</f>
        <v>213.952522255193</v>
      </c>
      <c r="P1585" s="28" t="n">
        <v>294</v>
      </c>
      <c r="Q1585" s="28"/>
      <c r="R1585" s="29" t="n">
        <f aca="false">IF(AND(ISNUMBER(Q1585),P1585&gt;0),Q1585/P1585,IF($B1585=$B1584,IF(R1584=0,1,R1584),1))</f>
        <v>1.09333333333333</v>
      </c>
      <c r="S1585" s="30" t="n">
        <f aca="false">IF(AND(ISNUMBER(Q1585),P1585&gt;0),Q1585,P1585*R1585)</f>
        <v>321.44</v>
      </c>
      <c r="T1585" s="31" t="n">
        <f aca="false">DAY(EOMONTH(C1585,0))</f>
        <v>28</v>
      </c>
    </row>
    <row r="1586" customFormat="false" ht="15" hidden="false" customHeight="false" outlineLevel="0" collapsed="false">
      <c r="A1586" s="26" t="s">
        <v>89</v>
      </c>
      <c r="B1586" s="26" t="s">
        <v>58</v>
      </c>
      <c r="C1586" s="27" t="n">
        <v>40603</v>
      </c>
      <c r="D1586" s="28" t="n">
        <v>0</v>
      </c>
      <c r="E1586" s="28" t="n">
        <v>2.83333333333333</v>
      </c>
      <c r="F1586" s="29" t="n">
        <f aca="false">IF(AND(ISNUMBER(E1586),D1586&gt;0),E1586/D1586,IF($B1586=$B1585,IF(F1585=0,1,F1585),1))</f>
        <v>0.867256637168142</v>
      </c>
      <c r="G1586" s="30" t="n">
        <f aca="false">IF(AND(ISNUMBER(E1586),D1586&gt;0),E1586,D1586*F1586)</f>
        <v>0</v>
      </c>
      <c r="H1586" s="28" t="n">
        <v>0</v>
      </c>
      <c r="I1586" s="28" t="n">
        <v>4786.16666666667</v>
      </c>
      <c r="J1586" s="29" t="n">
        <f aca="false">IF(AND(ISNUMBER(I1586),H1586&gt;0),I1586/H1586,IF($B1586=$B1585,IF(J1585=0,1,J1585),1))</f>
        <v>2.12373540856031</v>
      </c>
      <c r="K1586" s="30" t="n">
        <f aca="false">IF(AND(ISNUMBER(I1586),H1586&gt;0),I1586,H1586*J1586)</f>
        <v>0</v>
      </c>
      <c r="L1586" s="28" t="n">
        <v>0</v>
      </c>
      <c r="M1586" s="28" t="n">
        <v>17.1666666666667</v>
      </c>
      <c r="N1586" s="29" t="n">
        <f aca="false">IF(AND(ISNUMBER(M1586),L1586&gt;0),M1586/L1586,IF($B1586=$B1585,IF(N1585=0,1,N1585),1))</f>
        <v>1.16913946587537</v>
      </c>
      <c r="O1586" s="30" t="n">
        <f aca="false">IF(AND(ISNUMBER(M1586),L1586&gt;0),M1586,L1586*N1586)</f>
        <v>0</v>
      </c>
      <c r="P1586" s="28" t="n">
        <v>0</v>
      </c>
      <c r="Q1586" s="28" t="n">
        <v>20</v>
      </c>
      <c r="R1586" s="29" t="n">
        <f aca="false">IF(AND(ISNUMBER(Q1586),P1586&gt;0),Q1586/P1586,IF($B1586=$B1585,IF(R1585=0,1,R1585),1))</f>
        <v>1.09333333333333</v>
      </c>
      <c r="S1586" s="30" t="n">
        <f aca="false">IF(AND(ISNUMBER(Q1586),P1586&gt;0),Q1586,P1586*R1586)</f>
        <v>0</v>
      </c>
      <c r="T1586" s="31" t="n">
        <f aca="false">DAY(EOMONTH(C1586,0))</f>
        <v>31</v>
      </c>
    </row>
    <row r="1587" customFormat="false" ht="15" hidden="false" customHeight="false" outlineLevel="0" collapsed="false">
      <c r="A1587" s="26" t="s">
        <v>89</v>
      </c>
      <c r="B1587" s="26" t="s">
        <v>58</v>
      </c>
      <c r="C1587" s="27" t="n">
        <v>40634</v>
      </c>
      <c r="D1587" s="28" t="n">
        <v>0</v>
      </c>
      <c r="E1587" s="28" t="n">
        <v>0</v>
      </c>
      <c r="F1587" s="29" t="n">
        <f aca="false">IF(AND(ISNUMBER(E1587),D1587&gt;0),E1587/D1587,IF($B1587=$B1586,IF(F1586=0,1,F1586),1))</f>
        <v>0.867256637168142</v>
      </c>
      <c r="G1587" s="30" t="n">
        <f aca="false">IF(AND(ISNUMBER(E1587),D1587&gt;0),E1587,D1587*F1587)</f>
        <v>0</v>
      </c>
      <c r="H1587" s="28" t="n">
        <v>0</v>
      </c>
      <c r="I1587" s="28" t="n">
        <v>3500.5</v>
      </c>
      <c r="J1587" s="29" t="n">
        <f aca="false">IF(AND(ISNUMBER(I1587),H1587&gt;0),I1587/H1587,IF($B1587=$B1586,IF(J1586=0,1,J1586),1))</f>
        <v>2.12373540856031</v>
      </c>
      <c r="K1587" s="30" t="n">
        <f aca="false">IF(AND(ISNUMBER(I1587),H1587&gt;0),I1587,H1587*J1587)</f>
        <v>0</v>
      </c>
      <c r="L1587" s="28" t="n">
        <v>0</v>
      </c>
      <c r="M1587" s="28" t="n">
        <v>0</v>
      </c>
      <c r="N1587" s="29" t="n">
        <f aca="false">IF(AND(ISNUMBER(M1587),L1587&gt;0),M1587/L1587,IF($B1587=$B1586,IF(N1586=0,1,N1586),1))</f>
        <v>1.16913946587537</v>
      </c>
      <c r="O1587" s="30" t="n">
        <f aca="false">IF(AND(ISNUMBER(M1587),L1587&gt;0),M1587,L1587*N1587)</f>
        <v>0</v>
      </c>
      <c r="P1587" s="28" t="n">
        <v>0</v>
      </c>
      <c r="Q1587" s="28" t="n">
        <v>0</v>
      </c>
      <c r="R1587" s="29" t="n">
        <f aca="false">IF(AND(ISNUMBER(Q1587),P1587&gt;0),Q1587/P1587,IF($B1587=$B1586,IF(R1586=0,1,R1586),1))</f>
        <v>1.09333333333333</v>
      </c>
      <c r="S1587" s="30" t="n">
        <f aca="false">IF(AND(ISNUMBER(Q1587),P1587&gt;0),Q1587,P1587*R1587)</f>
        <v>0</v>
      </c>
      <c r="T1587" s="31" t="n">
        <f aca="false">DAY(EOMONTH(C1587,0))</f>
        <v>30</v>
      </c>
    </row>
    <row r="1588" customFormat="false" ht="15" hidden="false" customHeight="false" outlineLevel="0" collapsed="false">
      <c r="A1588" s="26" t="s">
        <v>89</v>
      </c>
      <c r="B1588" s="26" t="s">
        <v>58</v>
      </c>
      <c r="C1588" s="27" t="n">
        <v>40664</v>
      </c>
      <c r="D1588" s="28" t="n">
        <v>0</v>
      </c>
      <c r="E1588" s="28" t="n">
        <v>0</v>
      </c>
      <c r="F1588" s="29" t="n">
        <f aca="false">IF(AND(ISNUMBER(E1588),D1588&gt;0),E1588/D1588,IF($B1588=$B1587,IF(F1587=0,1,F1587),1))</f>
        <v>0.867256637168142</v>
      </c>
      <c r="G1588" s="30" t="n">
        <f aca="false">IF(AND(ISNUMBER(E1588),D1588&gt;0),E1588,D1588*F1588)</f>
        <v>0</v>
      </c>
      <c r="H1588" s="28" t="n">
        <v>0</v>
      </c>
      <c r="I1588" s="28" t="n">
        <v>3372.4</v>
      </c>
      <c r="J1588" s="29" t="n">
        <f aca="false">IF(AND(ISNUMBER(I1588),H1588&gt;0),I1588/H1588,IF($B1588=$B1587,IF(J1587=0,1,J1587),1))</f>
        <v>2.12373540856031</v>
      </c>
      <c r="K1588" s="30" t="n">
        <f aca="false">IF(AND(ISNUMBER(I1588),H1588&gt;0),I1588,H1588*J1588)</f>
        <v>0</v>
      </c>
      <c r="L1588" s="28" t="n">
        <v>0</v>
      </c>
      <c r="M1588" s="28" t="n">
        <v>0</v>
      </c>
      <c r="N1588" s="29" t="n">
        <f aca="false">IF(AND(ISNUMBER(M1588),L1588&gt;0),M1588/L1588,IF($B1588=$B1587,IF(N1587=0,1,N1587),1))</f>
        <v>1.16913946587537</v>
      </c>
      <c r="O1588" s="30" t="n">
        <f aca="false">IF(AND(ISNUMBER(M1588),L1588&gt;0),M1588,L1588*N1588)</f>
        <v>0</v>
      </c>
      <c r="P1588" s="28" t="n">
        <v>0</v>
      </c>
      <c r="Q1588" s="28" t="n">
        <v>0</v>
      </c>
      <c r="R1588" s="29" t="n">
        <f aca="false">IF(AND(ISNUMBER(Q1588),P1588&gt;0),Q1588/P1588,IF($B1588=$B1587,IF(R1587=0,1,R1587),1))</f>
        <v>1.09333333333333</v>
      </c>
      <c r="S1588" s="30" t="n">
        <f aca="false">IF(AND(ISNUMBER(Q1588),P1588&gt;0),Q1588,P1588*R1588)</f>
        <v>0</v>
      </c>
      <c r="T1588" s="31" t="n">
        <f aca="false">DAY(EOMONTH(C1588,0))</f>
        <v>31</v>
      </c>
    </row>
    <row r="1589" customFormat="false" ht="15" hidden="false" customHeight="false" outlineLevel="0" collapsed="false">
      <c r="A1589" s="26" t="s">
        <v>89</v>
      </c>
      <c r="B1589" s="26" t="s">
        <v>58</v>
      </c>
      <c r="C1589" s="27" t="n">
        <v>40695</v>
      </c>
      <c r="D1589" s="28" t="n">
        <v>0</v>
      </c>
      <c r="E1589" s="28" t="n">
        <v>0</v>
      </c>
      <c r="F1589" s="29" t="n">
        <f aca="false">IF(AND(ISNUMBER(E1589),D1589&gt;0),E1589/D1589,IF($B1589=$B1588,IF(F1588=0,1,F1588),1))</f>
        <v>0.867256637168142</v>
      </c>
      <c r="G1589" s="30" t="n">
        <f aca="false">IF(AND(ISNUMBER(E1589),D1589&gt;0),E1589,D1589*F1589)</f>
        <v>0</v>
      </c>
      <c r="H1589" s="28" t="n">
        <v>0</v>
      </c>
      <c r="I1589" s="28" t="n">
        <v>2866</v>
      </c>
      <c r="J1589" s="29" t="n">
        <f aca="false">IF(AND(ISNUMBER(I1589),H1589&gt;0),I1589/H1589,IF($B1589=$B1588,IF(J1588=0,1,J1588),1))</f>
        <v>2.12373540856031</v>
      </c>
      <c r="K1589" s="30" t="n">
        <f aca="false">IF(AND(ISNUMBER(I1589),H1589&gt;0),I1589,H1589*J1589)</f>
        <v>0</v>
      </c>
      <c r="L1589" s="28" t="n">
        <v>0</v>
      </c>
      <c r="M1589" s="28" t="n">
        <v>0</v>
      </c>
      <c r="N1589" s="29" t="n">
        <f aca="false">IF(AND(ISNUMBER(M1589),L1589&gt;0),M1589/L1589,IF($B1589=$B1588,IF(N1588=0,1,N1588),1))</f>
        <v>1.16913946587537</v>
      </c>
      <c r="O1589" s="30" t="n">
        <f aca="false">IF(AND(ISNUMBER(M1589),L1589&gt;0),M1589,L1589*N1589)</f>
        <v>0</v>
      </c>
      <c r="P1589" s="28" t="n">
        <v>0</v>
      </c>
      <c r="Q1589" s="28" t="n">
        <v>0</v>
      </c>
      <c r="R1589" s="29" t="n">
        <f aca="false">IF(AND(ISNUMBER(Q1589),P1589&gt;0),Q1589/P1589,IF($B1589=$B1588,IF(R1588=0,1,R1588),1))</f>
        <v>1.09333333333333</v>
      </c>
      <c r="S1589" s="30" t="n">
        <f aca="false">IF(AND(ISNUMBER(Q1589),P1589&gt;0),Q1589,P1589*R1589)</f>
        <v>0</v>
      </c>
      <c r="T1589" s="31" t="n">
        <f aca="false">DAY(EOMONTH(C1589,0))</f>
        <v>30</v>
      </c>
    </row>
    <row r="1590" customFormat="false" ht="15" hidden="false" customHeight="false" outlineLevel="0" collapsed="false">
      <c r="A1590" s="26" t="s">
        <v>89</v>
      </c>
      <c r="B1590" s="26" t="s">
        <v>58</v>
      </c>
      <c r="C1590" s="27" t="n">
        <v>40725</v>
      </c>
      <c r="D1590" s="28" t="n">
        <v>0</v>
      </c>
      <c r="E1590" s="28" t="n">
        <v>7.33333333333333</v>
      </c>
      <c r="F1590" s="29" t="n">
        <f aca="false">IF(AND(ISNUMBER(E1590),D1590&gt;0),E1590/D1590,IF($B1590=$B1589,IF(F1589=0,1,F1589),1))</f>
        <v>0.867256637168142</v>
      </c>
      <c r="G1590" s="30" t="n">
        <f aca="false">IF(AND(ISNUMBER(E1590),D1590&gt;0),E1590,D1590*F1590)</f>
        <v>0</v>
      </c>
      <c r="H1590" s="28" t="n">
        <v>0</v>
      </c>
      <c r="I1590" s="28" t="n">
        <v>1391.33333333333</v>
      </c>
      <c r="J1590" s="29" t="n">
        <f aca="false">IF(AND(ISNUMBER(I1590),H1590&gt;0),I1590/H1590,IF($B1590=$B1589,IF(J1589=0,1,J1589),1))</f>
        <v>2.12373540856031</v>
      </c>
      <c r="K1590" s="30" t="n">
        <f aca="false">IF(AND(ISNUMBER(I1590),H1590&gt;0),I1590,H1590*J1590)</f>
        <v>0</v>
      </c>
      <c r="L1590" s="28" t="n">
        <v>0</v>
      </c>
      <c r="M1590" s="28" t="n">
        <v>269.166666666667</v>
      </c>
      <c r="N1590" s="29" t="n">
        <f aca="false">IF(AND(ISNUMBER(M1590),L1590&gt;0),M1590/L1590,IF($B1590=$B1589,IF(N1589=0,1,N1589),1))</f>
        <v>1.16913946587537</v>
      </c>
      <c r="O1590" s="30" t="n">
        <f aca="false">IF(AND(ISNUMBER(M1590),L1590&gt;0),M1590,L1590*N1590)</f>
        <v>0</v>
      </c>
      <c r="P1590" s="28" t="n">
        <v>0</v>
      </c>
      <c r="Q1590" s="28" t="n">
        <v>276.5</v>
      </c>
      <c r="R1590" s="29" t="n">
        <f aca="false">IF(AND(ISNUMBER(Q1590),P1590&gt;0),Q1590/P1590,IF($B1590=$B1589,IF(R1589=0,1,R1589),1))</f>
        <v>1.09333333333333</v>
      </c>
      <c r="S1590" s="30" t="n">
        <f aca="false">IF(AND(ISNUMBER(Q1590),P1590&gt;0),Q1590,P1590*R1590)</f>
        <v>0</v>
      </c>
      <c r="T1590" s="31" t="n">
        <f aca="false">DAY(EOMONTH(C1590,0))</f>
        <v>31</v>
      </c>
    </row>
    <row r="1591" customFormat="false" ht="15" hidden="false" customHeight="false" outlineLevel="0" collapsed="false">
      <c r="A1591" s="26" t="s">
        <v>89</v>
      </c>
      <c r="B1591" s="26" t="s">
        <v>58</v>
      </c>
      <c r="C1591" s="27" t="n">
        <v>40756</v>
      </c>
      <c r="D1591" s="28" t="n">
        <v>0</v>
      </c>
      <c r="E1591" s="28" t="n">
        <v>0</v>
      </c>
      <c r="F1591" s="29" t="n">
        <f aca="false">IF(AND(ISNUMBER(E1591),D1591&gt;0),E1591/D1591,IF($B1591=$B1590,IF(F1590=0,1,F1590),1))</f>
        <v>0.867256637168142</v>
      </c>
      <c r="G1591" s="30" t="n">
        <f aca="false">IF(AND(ISNUMBER(E1591),D1591&gt;0),E1591,D1591*F1591)</f>
        <v>0</v>
      </c>
      <c r="H1591" s="28" t="n">
        <v>0</v>
      </c>
      <c r="I1591" s="28" t="n">
        <v>2229</v>
      </c>
      <c r="J1591" s="29" t="n">
        <f aca="false">IF(AND(ISNUMBER(I1591),H1591&gt;0),I1591/H1591,IF($B1591=$B1590,IF(J1590=0,1,J1590),1))</f>
        <v>2.12373540856031</v>
      </c>
      <c r="K1591" s="30" t="n">
        <f aca="false">IF(AND(ISNUMBER(I1591),H1591&gt;0),I1591,H1591*J1591)</f>
        <v>0</v>
      </c>
      <c r="L1591" s="28" t="n">
        <v>0</v>
      </c>
      <c r="M1591" s="28" t="n">
        <v>0</v>
      </c>
      <c r="N1591" s="29" t="n">
        <f aca="false">IF(AND(ISNUMBER(M1591),L1591&gt;0),M1591/L1591,IF($B1591=$B1590,IF(N1590=0,1,N1590),1))</f>
        <v>1.16913946587537</v>
      </c>
      <c r="O1591" s="30" t="n">
        <f aca="false">IF(AND(ISNUMBER(M1591),L1591&gt;0),M1591,L1591*N1591)</f>
        <v>0</v>
      </c>
      <c r="P1591" s="28" t="n">
        <v>0</v>
      </c>
      <c r="Q1591" s="28" t="n">
        <v>0</v>
      </c>
      <c r="R1591" s="29" t="n">
        <f aca="false">IF(AND(ISNUMBER(Q1591),P1591&gt;0),Q1591/P1591,IF($B1591=$B1590,IF(R1590=0,1,R1590),1))</f>
        <v>1.09333333333333</v>
      </c>
      <c r="S1591" s="30" t="n">
        <f aca="false">IF(AND(ISNUMBER(Q1591),P1591&gt;0),Q1591,P1591*R1591)</f>
        <v>0</v>
      </c>
      <c r="T1591" s="31" t="n">
        <f aca="false">DAY(EOMONTH(C1591,0))</f>
        <v>31</v>
      </c>
    </row>
    <row r="1592" customFormat="false" ht="15" hidden="false" customHeight="false" outlineLevel="0" collapsed="false">
      <c r="A1592" s="26" t="s">
        <v>89</v>
      </c>
      <c r="B1592" s="26" t="s">
        <v>58</v>
      </c>
      <c r="C1592" s="27" t="n">
        <v>40787</v>
      </c>
      <c r="D1592" s="28" t="n">
        <v>0</v>
      </c>
      <c r="E1592" s="28"/>
      <c r="F1592" s="29" t="n">
        <f aca="false">IF(AND(ISNUMBER(E1592),D1592&gt;0),E1592/D1592,IF($B1592=$B1591,IF(F1591=0,1,F1591),1))</f>
        <v>0.867256637168142</v>
      </c>
      <c r="G1592" s="30" t="n">
        <f aca="false">IF(AND(ISNUMBER(E1592),D1592&gt;0),E1592,D1592*F1592)</f>
        <v>0</v>
      </c>
      <c r="H1592" s="28" t="n">
        <v>0</v>
      </c>
      <c r="I1592" s="28"/>
      <c r="J1592" s="29" t="n">
        <f aca="false">IF(AND(ISNUMBER(I1592),H1592&gt;0),I1592/H1592,IF($B1592=$B1591,IF(J1591=0,1,J1591),1))</f>
        <v>2.12373540856031</v>
      </c>
      <c r="K1592" s="30" t="n">
        <f aca="false">IF(AND(ISNUMBER(I1592),H1592&gt;0),I1592,H1592*J1592)</f>
        <v>0</v>
      </c>
      <c r="L1592" s="28" t="n">
        <v>0</v>
      </c>
      <c r="M1592" s="28"/>
      <c r="N1592" s="29" t="n">
        <f aca="false">IF(AND(ISNUMBER(M1592),L1592&gt;0),M1592/L1592,IF($B1592=$B1591,IF(N1591=0,1,N1591),1))</f>
        <v>1.16913946587537</v>
      </c>
      <c r="O1592" s="30" t="n">
        <f aca="false">IF(AND(ISNUMBER(M1592),L1592&gt;0),M1592,L1592*N1592)</f>
        <v>0</v>
      </c>
      <c r="P1592" s="28" t="n">
        <v>0</v>
      </c>
      <c r="Q1592" s="28"/>
      <c r="R1592" s="29" t="n">
        <f aca="false">IF(AND(ISNUMBER(Q1592),P1592&gt;0),Q1592/P1592,IF($B1592=$B1591,IF(R1591=0,1,R1591),1))</f>
        <v>1.09333333333333</v>
      </c>
      <c r="S1592" s="30" t="n">
        <f aca="false">IF(AND(ISNUMBER(Q1592),P1592&gt;0),Q1592,P1592*R1592)</f>
        <v>0</v>
      </c>
      <c r="T1592" s="31" t="n">
        <f aca="false">DAY(EOMONTH(C1592,0))</f>
        <v>30</v>
      </c>
    </row>
    <row r="1593" customFormat="false" ht="15" hidden="false" customHeight="false" outlineLevel="0" collapsed="false">
      <c r="A1593" s="26" t="s">
        <v>89</v>
      </c>
      <c r="B1593" s="26" t="s">
        <v>58</v>
      </c>
      <c r="C1593" s="27" t="n">
        <v>40817</v>
      </c>
      <c r="D1593" s="28" t="n">
        <v>0</v>
      </c>
      <c r="E1593" s="28" t="n">
        <v>0</v>
      </c>
      <c r="F1593" s="29" t="n">
        <f aca="false">IF(AND(ISNUMBER(E1593),D1593&gt;0),E1593/D1593,IF($B1593=$B1592,IF(F1592=0,1,F1592),1))</f>
        <v>0.867256637168142</v>
      </c>
      <c r="G1593" s="30" t="n">
        <f aca="false">IF(AND(ISNUMBER(E1593),D1593&gt;0),E1593,D1593*F1593)</f>
        <v>0</v>
      </c>
      <c r="H1593" s="28" t="n">
        <v>0</v>
      </c>
      <c r="I1593" s="28" t="n">
        <v>2184</v>
      </c>
      <c r="J1593" s="29" t="n">
        <f aca="false">IF(AND(ISNUMBER(I1593),H1593&gt;0),I1593/H1593,IF($B1593=$B1592,IF(J1592=0,1,J1592),1))</f>
        <v>2.12373540856031</v>
      </c>
      <c r="K1593" s="30" t="n">
        <f aca="false">IF(AND(ISNUMBER(I1593),H1593&gt;0),I1593,H1593*J1593)</f>
        <v>0</v>
      </c>
      <c r="L1593" s="28" t="n">
        <v>0</v>
      </c>
      <c r="M1593" s="28" t="n">
        <v>0</v>
      </c>
      <c r="N1593" s="29" t="n">
        <f aca="false">IF(AND(ISNUMBER(M1593),L1593&gt;0),M1593/L1593,IF($B1593=$B1592,IF(N1592=0,1,N1592),1))</f>
        <v>1.16913946587537</v>
      </c>
      <c r="O1593" s="30" t="n">
        <f aca="false">IF(AND(ISNUMBER(M1593),L1593&gt;0),M1593,L1593*N1593)</f>
        <v>0</v>
      </c>
      <c r="P1593" s="28" t="n">
        <v>0</v>
      </c>
      <c r="Q1593" s="28" t="n">
        <v>0</v>
      </c>
      <c r="R1593" s="29" t="n">
        <f aca="false">IF(AND(ISNUMBER(Q1593),P1593&gt;0),Q1593/P1593,IF($B1593=$B1592,IF(R1592=0,1,R1592),1))</f>
        <v>1.09333333333333</v>
      </c>
      <c r="S1593" s="30" t="n">
        <f aca="false">IF(AND(ISNUMBER(Q1593),P1593&gt;0),Q1593,P1593*R1593)</f>
        <v>0</v>
      </c>
      <c r="T1593" s="31" t="n">
        <f aca="false">DAY(EOMONTH(C1593,0))</f>
        <v>31</v>
      </c>
    </row>
    <row r="1594" customFormat="false" ht="15" hidden="false" customHeight="false" outlineLevel="0" collapsed="false">
      <c r="A1594" s="26" t="s">
        <v>89</v>
      </c>
      <c r="B1594" s="26" t="s">
        <v>58</v>
      </c>
      <c r="C1594" s="27" t="n">
        <v>40848</v>
      </c>
      <c r="D1594" s="28" t="n">
        <v>0</v>
      </c>
      <c r="E1594" s="28" t="n">
        <v>0</v>
      </c>
      <c r="F1594" s="29" t="n">
        <f aca="false">IF(AND(ISNUMBER(E1594),D1594&gt;0),E1594/D1594,IF($B1594=$B1593,IF(F1593=0,1,F1593),1))</f>
        <v>0.867256637168142</v>
      </c>
      <c r="G1594" s="30" t="n">
        <f aca="false">IF(AND(ISNUMBER(E1594),D1594&gt;0),E1594,D1594*F1594)</f>
        <v>0</v>
      </c>
      <c r="H1594" s="28" t="n">
        <v>0</v>
      </c>
      <c r="I1594" s="28" t="n">
        <v>2095</v>
      </c>
      <c r="J1594" s="29" t="n">
        <f aca="false">IF(AND(ISNUMBER(I1594),H1594&gt;0),I1594/H1594,IF($B1594=$B1593,IF(J1593=0,1,J1593),1))</f>
        <v>2.12373540856031</v>
      </c>
      <c r="K1594" s="30" t="n">
        <f aca="false">IF(AND(ISNUMBER(I1594),H1594&gt;0),I1594,H1594*J1594)</f>
        <v>0</v>
      </c>
      <c r="L1594" s="28" t="n">
        <v>0</v>
      </c>
      <c r="M1594" s="28" t="n">
        <v>0</v>
      </c>
      <c r="N1594" s="29" t="n">
        <f aca="false">IF(AND(ISNUMBER(M1594),L1594&gt;0),M1594/L1594,IF($B1594=$B1593,IF(N1593=0,1,N1593),1))</f>
        <v>1.16913946587537</v>
      </c>
      <c r="O1594" s="30" t="n">
        <f aca="false">IF(AND(ISNUMBER(M1594),L1594&gt;0),M1594,L1594*N1594)</f>
        <v>0</v>
      </c>
      <c r="P1594" s="28" t="n">
        <v>0</v>
      </c>
      <c r="Q1594" s="28" t="n">
        <v>0</v>
      </c>
      <c r="R1594" s="29" t="n">
        <f aca="false">IF(AND(ISNUMBER(Q1594),P1594&gt;0),Q1594/P1594,IF($B1594=$B1593,IF(R1593=0,1,R1593),1))</f>
        <v>1.09333333333333</v>
      </c>
      <c r="S1594" s="30" t="n">
        <f aca="false">IF(AND(ISNUMBER(Q1594),P1594&gt;0),Q1594,P1594*R1594)</f>
        <v>0</v>
      </c>
      <c r="T1594" s="31" t="n">
        <f aca="false">DAY(EOMONTH(C1594,0))</f>
        <v>30</v>
      </c>
    </row>
    <row r="1595" customFormat="false" ht="15" hidden="false" customHeight="false" outlineLevel="0" collapsed="false">
      <c r="A1595" s="26" t="s">
        <v>89</v>
      </c>
      <c r="B1595" s="26" t="s">
        <v>58</v>
      </c>
      <c r="C1595" s="27" t="n">
        <v>40878</v>
      </c>
      <c r="D1595" s="28" t="n">
        <v>117</v>
      </c>
      <c r="E1595" s="28" t="n">
        <v>57.5</v>
      </c>
      <c r="F1595" s="29" t="n">
        <f aca="false">IF(AND(ISNUMBER(E1595),D1595&gt;0),E1595/D1595,IF($B1595=$B1594,IF(F1594=0,1,F1594),1))</f>
        <v>0.491452991452991</v>
      </c>
      <c r="G1595" s="30" t="n">
        <f aca="false">IF(AND(ISNUMBER(E1595),D1595&gt;0),E1595,D1595*F1595)</f>
        <v>57.5</v>
      </c>
      <c r="H1595" s="28" t="n">
        <v>0</v>
      </c>
      <c r="I1595" s="28" t="n">
        <v>2121</v>
      </c>
      <c r="J1595" s="29" t="n">
        <f aca="false">IF(AND(ISNUMBER(I1595),H1595&gt;0),I1595/H1595,IF($B1595=$B1594,IF(J1594=0,1,J1594),1))</f>
        <v>2.12373540856031</v>
      </c>
      <c r="K1595" s="30" t="n">
        <f aca="false">IF(AND(ISNUMBER(I1595),H1595&gt;0),I1595,H1595*J1595)</f>
        <v>0</v>
      </c>
      <c r="L1595" s="28" t="n">
        <v>70.4</v>
      </c>
      <c r="M1595" s="28" t="n">
        <v>38.5</v>
      </c>
      <c r="N1595" s="29" t="n">
        <f aca="false">IF(AND(ISNUMBER(M1595),L1595&gt;0),M1595/L1595,IF($B1595=$B1594,IF(N1594=0,1,N1594),1))</f>
        <v>0.546875</v>
      </c>
      <c r="O1595" s="30" t="n">
        <f aca="false">IF(AND(ISNUMBER(M1595),L1595&gt;0),M1595,L1595*N1595)</f>
        <v>38.5</v>
      </c>
      <c r="P1595" s="28" t="n">
        <v>188</v>
      </c>
      <c r="Q1595" s="28" t="n">
        <v>96</v>
      </c>
      <c r="R1595" s="29" t="n">
        <f aca="false">IF(AND(ISNUMBER(Q1595),P1595&gt;0),Q1595/P1595,IF($B1595=$B1594,IF(R1594=0,1,R1594),1))</f>
        <v>0.51063829787234</v>
      </c>
      <c r="S1595" s="30" t="n">
        <f aca="false">IF(AND(ISNUMBER(Q1595),P1595&gt;0),Q1595,P1595*R1595)</f>
        <v>96</v>
      </c>
      <c r="T1595" s="31" t="n">
        <f aca="false">DAY(EOMONTH(C1595,0))</f>
        <v>31</v>
      </c>
    </row>
    <row r="1596" customFormat="false" ht="15" hidden="false" customHeight="false" outlineLevel="0" collapsed="false">
      <c r="A1596" s="26" t="s">
        <v>89</v>
      </c>
      <c r="B1596" s="26" t="s">
        <v>58</v>
      </c>
      <c r="C1596" s="27" t="n">
        <v>40909</v>
      </c>
      <c r="D1596" s="28" t="n">
        <v>119</v>
      </c>
      <c r="E1596" s="28"/>
      <c r="F1596" s="29" t="n">
        <f aca="false">IF(AND(ISNUMBER(E1596),D1596&gt;0),E1596/D1596,IF($B1596=$B1595,IF(F1595=0,1,F1595),1))</f>
        <v>0.491452991452991</v>
      </c>
      <c r="G1596" s="30" t="n">
        <f aca="false">IF(AND(ISNUMBER(E1596),D1596&gt;0),E1596,D1596*F1596)</f>
        <v>58.482905982906</v>
      </c>
      <c r="H1596" s="28" t="n">
        <v>0</v>
      </c>
      <c r="I1596" s="28"/>
      <c r="J1596" s="29" t="n">
        <f aca="false">IF(AND(ISNUMBER(I1596),H1596&gt;0),I1596/H1596,IF($B1596=$B1595,IF(J1595=0,1,J1595),1))</f>
        <v>2.12373540856031</v>
      </c>
      <c r="K1596" s="30" t="n">
        <f aca="false">IF(AND(ISNUMBER(I1596),H1596&gt;0),I1596,H1596*J1596)</f>
        <v>0</v>
      </c>
      <c r="L1596" s="28" t="n">
        <v>98.4</v>
      </c>
      <c r="M1596" s="28"/>
      <c r="N1596" s="29" t="n">
        <f aca="false">IF(AND(ISNUMBER(M1596),L1596&gt;0),M1596/L1596,IF($B1596=$B1595,IF(N1595=0,1,N1595),1))</f>
        <v>0.546875</v>
      </c>
      <c r="O1596" s="30" t="n">
        <f aca="false">IF(AND(ISNUMBER(M1596),L1596&gt;0),M1596,L1596*N1596)</f>
        <v>53.8125</v>
      </c>
      <c r="P1596" s="28" t="n">
        <v>218</v>
      </c>
      <c r="Q1596" s="28"/>
      <c r="R1596" s="29" t="n">
        <f aca="false">IF(AND(ISNUMBER(Q1596),P1596&gt;0),Q1596/P1596,IF($B1596=$B1595,IF(R1595=0,1,R1595),1))</f>
        <v>0.51063829787234</v>
      </c>
      <c r="S1596" s="30" t="n">
        <f aca="false">IF(AND(ISNUMBER(Q1596),P1596&gt;0),Q1596,P1596*R1596)</f>
        <v>111.31914893617</v>
      </c>
      <c r="T1596" s="31" t="n">
        <f aca="false">DAY(EOMONTH(C1596,0))</f>
        <v>31</v>
      </c>
    </row>
    <row r="1597" customFormat="false" ht="15" hidden="false" customHeight="false" outlineLevel="0" collapsed="false">
      <c r="A1597" s="26" t="s">
        <v>89</v>
      </c>
      <c r="B1597" s="26" t="s">
        <v>58</v>
      </c>
      <c r="C1597" s="27" t="n">
        <v>40940</v>
      </c>
      <c r="D1597" s="28" t="n">
        <v>57.8</v>
      </c>
      <c r="E1597" s="28" t="n">
        <v>61</v>
      </c>
      <c r="F1597" s="29" t="n">
        <f aca="false">IF(AND(ISNUMBER(E1597),D1597&gt;0),E1597/D1597,IF($B1597=$B1596,IF(F1596=0,1,F1596),1))</f>
        <v>1.05536332179931</v>
      </c>
      <c r="G1597" s="30" t="n">
        <f aca="false">IF(AND(ISNUMBER(E1597),D1597&gt;0),E1597,D1597*F1597)</f>
        <v>61</v>
      </c>
      <c r="H1597" s="28" t="n">
        <v>1523</v>
      </c>
      <c r="I1597" s="28" t="n">
        <v>2768</v>
      </c>
      <c r="J1597" s="29" t="n">
        <f aca="false">IF(AND(ISNUMBER(I1597),H1597&gt;0),I1597/H1597,IF($B1597=$B1596,IF(J1596=0,1,J1596),1))</f>
        <v>1.81746552856205</v>
      </c>
      <c r="K1597" s="30" t="n">
        <f aca="false">IF(AND(ISNUMBER(I1597),H1597&gt;0),I1597,H1597*J1597)</f>
        <v>2768</v>
      </c>
      <c r="L1597" s="28" t="n">
        <v>58.2</v>
      </c>
      <c r="M1597" s="28" t="n">
        <v>41</v>
      </c>
      <c r="N1597" s="29" t="n">
        <f aca="false">IF(AND(ISNUMBER(M1597),L1597&gt;0),M1597/L1597,IF($B1597=$B1596,IF(N1596=0,1,N1596),1))</f>
        <v>0.70446735395189</v>
      </c>
      <c r="O1597" s="30" t="n">
        <f aca="false">IF(AND(ISNUMBER(M1597),L1597&gt;0),M1597,L1597*N1597)</f>
        <v>41</v>
      </c>
      <c r="P1597" s="28" t="n">
        <v>116</v>
      </c>
      <c r="Q1597" s="28" t="n">
        <v>102</v>
      </c>
      <c r="R1597" s="29" t="n">
        <f aca="false">IF(AND(ISNUMBER(Q1597),P1597&gt;0),Q1597/P1597,IF($B1597=$B1596,IF(R1596=0,1,R1596),1))</f>
        <v>0.879310344827586</v>
      </c>
      <c r="S1597" s="30" t="n">
        <f aca="false">IF(AND(ISNUMBER(Q1597),P1597&gt;0),Q1597,P1597*R1597)</f>
        <v>102</v>
      </c>
      <c r="T1597" s="31" t="n">
        <f aca="false">DAY(EOMONTH(C1597,0))</f>
        <v>29</v>
      </c>
    </row>
    <row r="1598" customFormat="false" ht="15" hidden="false" customHeight="false" outlineLevel="0" collapsed="false">
      <c r="A1598" s="26" t="s">
        <v>89</v>
      </c>
      <c r="B1598" s="26" t="s">
        <v>58</v>
      </c>
      <c r="C1598" s="27" t="n">
        <v>40969</v>
      </c>
      <c r="D1598" s="28" t="n">
        <v>47.2</v>
      </c>
      <c r="E1598" s="28"/>
      <c r="F1598" s="29" t="n">
        <f aca="false">IF(AND(ISNUMBER(E1598),D1598&gt;0),E1598/D1598,IF($B1598=$B1597,IF(F1597=0,1,F1597),1))</f>
        <v>1.05536332179931</v>
      </c>
      <c r="G1598" s="30" t="n">
        <f aca="false">IF(AND(ISNUMBER(E1598),D1598&gt;0),E1598,D1598*F1598)</f>
        <v>49.8131487889273</v>
      </c>
      <c r="H1598" s="28" t="n">
        <v>1533</v>
      </c>
      <c r="I1598" s="28"/>
      <c r="J1598" s="29" t="n">
        <f aca="false">IF(AND(ISNUMBER(I1598),H1598&gt;0),I1598/H1598,IF($B1598=$B1597,IF(J1597=0,1,J1597),1))</f>
        <v>1.81746552856205</v>
      </c>
      <c r="K1598" s="30" t="n">
        <f aca="false">IF(AND(ISNUMBER(I1598),H1598&gt;0),I1598,H1598*J1598)</f>
        <v>2786.17465528562</v>
      </c>
      <c r="L1598" s="28" t="n">
        <v>69</v>
      </c>
      <c r="M1598" s="28"/>
      <c r="N1598" s="29" t="n">
        <f aca="false">IF(AND(ISNUMBER(M1598),L1598&gt;0),M1598/L1598,IF($B1598=$B1597,IF(N1597=0,1,N1597),1))</f>
        <v>0.70446735395189</v>
      </c>
      <c r="O1598" s="30" t="n">
        <f aca="false">IF(AND(ISNUMBER(M1598),L1598&gt;0),M1598,L1598*N1598)</f>
        <v>48.6082474226804</v>
      </c>
      <c r="P1598" s="28" t="n">
        <v>116</v>
      </c>
      <c r="Q1598" s="28"/>
      <c r="R1598" s="29" t="n">
        <f aca="false">IF(AND(ISNUMBER(Q1598),P1598&gt;0),Q1598/P1598,IF($B1598=$B1597,IF(R1597=0,1,R1597),1))</f>
        <v>0.879310344827586</v>
      </c>
      <c r="S1598" s="30" t="n">
        <f aca="false">IF(AND(ISNUMBER(Q1598),P1598&gt;0),Q1598,P1598*R1598)</f>
        <v>102</v>
      </c>
      <c r="T1598" s="31" t="n">
        <f aca="false">DAY(EOMONTH(C1598,0))</f>
        <v>31</v>
      </c>
    </row>
    <row r="1599" customFormat="false" ht="15" hidden="false" customHeight="false" outlineLevel="0" collapsed="false">
      <c r="A1599" s="26" t="s">
        <v>89</v>
      </c>
      <c r="B1599" s="26" t="s">
        <v>58</v>
      </c>
      <c r="C1599" s="27" t="n">
        <v>41000</v>
      </c>
      <c r="D1599" s="28" t="n">
        <v>0</v>
      </c>
      <c r="E1599" s="28"/>
      <c r="F1599" s="29" t="n">
        <f aca="false">IF(AND(ISNUMBER(E1599),D1599&gt;0),E1599/D1599,IF($B1599=$B1598,IF(F1598=0,1,F1598),1))</f>
        <v>1.05536332179931</v>
      </c>
      <c r="G1599" s="30" t="n">
        <f aca="false">IF(AND(ISNUMBER(E1599),D1599&gt;0),E1599,D1599*F1599)</f>
        <v>0</v>
      </c>
      <c r="H1599" s="28" t="n">
        <v>0</v>
      </c>
      <c r="I1599" s="28"/>
      <c r="J1599" s="29" t="n">
        <f aca="false">IF(AND(ISNUMBER(I1599),H1599&gt;0),I1599/H1599,IF($B1599=$B1598,IF(J1598=0,1,J1598),1))</f>
        <v>1.81746552856205</v>
      </c>
      <c r="K1599" s="30" t="n">
        <f aca="false">IF(AND(ISNUMBER(I1599),H1599&gt;0),I1599,H1599*J1599)</f>
        <v>0</v>
      </c>
      <c r="L1599" s="28" t="n">
        <v>0</v>
      </c>
      <c r="M1599" s="28"/>
      <c r="N1599" s="29" t="n">
        <f aca="false">IF(AND(ISNUMBER(M1599),L1599&gt;0),M1599/L1599,IF($B1599=$B1598,IF(N1598=0,1,N1598),1))</f>
        <v>0.70446735395189</v>
      </c>
      <c r="O1599" s="30" t="n">
        <f aca="false">IF(AND(ISNUMBER(M1599),L1599&gt;0),M1599,L1599*N1599)</f>
        <v>0</v>
      </c>
      <c r="P1599" s="28" t="n">
        <v>0</v>
      </c>
      <c r="Q1599" s="28"/>
      <c r="R1599" s="29" t="n">
        <f aca="false">IF(AND(ISNUMBER(Q1599),P1599&gt;0),Q1599/P1599,IF($B1599=$B1598,IF(R1598=0,1,R1598),1))</f>
        <v>0.879310344827586</v>
      </c>
      <c r="S1599" s="30" t="n">
        <f aca="false">IF(AND(ISNUMBER(Q1599),P1599&gt;0),Q1599,P1599*R1599)</f>
        <v>0</v>
      </c>
      <c r="T1599" s="31" t="n">
        <f aca="false">DAY(EOMONTH(C1599,0))</f>
        <v>30</v>
      </c>
    </row>
    <row r="1600" customFormat="false" ht="15" hidden="false" customHeight="false" outlineLevel="0" collapsed="false">
      <c r="A1600" s="26" t="s">
        <v>89</v>
      </c>
      <c r="B1600" s="26" t="s">
        <v>58</v>
      </c>
      <c r="C1600" s="27" t="n">
        <v>41030</v>
      </c>
      <c r="D1600" s="28" t="n">
        <v>0</v>
      </c>
      <c r="E1600" s="28"/>
      <c r="F1600" s="29" t="n">
        <f aca="false">IF(AND(ISNUMBER(E1600),D1600&gt;0),E1600/D1600,IF($B1600=$B1599,IF(F1599=0,1,F1599),1))</f>
        <v>1.05536332179931</v>
      </c>
      <c r="G1600" s="30" t="n">
        <f aca="false">IF(AND(ISNUMBER(E1600),D1600&gt;0),E1600,D1600*F1600)</f>
        <v>0</v>
      </c>
      <c r="H1600" s="28" t="n">
        <v>0</v>
      </c>
      <c r="I1600" s="28"/>
      <c r="J1600" s="29" t="n">
        <f aca="false">IF(AND(ISNUMBER(I1600),H1600&gt;0),I1600/H1600,IF($B1600=$B1599,IF(J1599=0,1,J1599),1))</f>
        <v>1.81746552856205</v>
      </c>
      <c r="K1600" s="30" t="n">
        <f aca="false">IF(AND(ISNUMBER(I1600),H1600&gt;0),I1600,H1600*J1600)</f>
        <v>0</v>
      </c>
      <c r="L1600" s="28" t="n">
        <v>0</v>
      </c>
      <c r="M1600" s="28"/>
      <c r="N1600" s="29" t="n">
        <f aca="false">IF(AND(ISNUMBER(M1600),L1600&gt;0),M1600/L1600,IF($B1600=$B1599,IF(N1599=0,1,N1599),1))</f>
        <v>0.70446735395189</v>
      </c>
      <c r="O1600" s="30" t="n">
        <f aca="false">IF(AND(ISNUMBER(M1600),L1600&gt;0),M1600,L1600*N1600)</f>
        <v>0</v>
      </c>
      <c r="P1600" s="28" t="n">
        <v>0</v>
      </c>
      <c r="Q1600" s="28"/>
      <c r="R1600" s="29" t="n">
        <f aca="false">IF(AND(ISNUMBER(Q1600),P1600&gt;0),Q1600/P1600,IF($B1600=$B1599,IF(R1599=0,1,R1599),1))</f>
        <v>0.879310344827586</v>
      </c>
      <c r="S1600" s="30" t="n">
        <f aca="false">IF(AND(ISNUMBER(Q1600),P1600&gt;0),Q1600,P1600*R1600)</f>
        <v>0</v>
      </c>
      <c r="T1600" s="31" t="n">
        <f aca="false">DAY(EOMONTH(C1600,0))</f>
        <v>31</v>
      </c>
    </row>
    <row r="1601" customFormat="false" ht="15" hidden="false" customHeight="false" outlineLevel="0" collapsed="false">
      <c r="A1601" s="26" t="s">
        <v>89</v>
      </c>
      <c r="B1601" s="26" t="s">
        <v>58</v>
      </c>
      <c r="C1601" s="27" t="n">
        <v>41061</v>
      </c>
      <c r="D1601" s="28" t="n">
        <v>48.5</v>
      </c>
      <c r="E1601" s="28"/>
      <c r="F1601" s="29" t="n">
        <f aca="false">IF(AND(ISNUMBER(E1601),D1601&gt;0),E1601/D1601,IF($B1601=$B1600,IF(F1600=0,1,F1600),1))</f>
        <v>1.05536332179931</v>
      </c>
      <c r="G1601" s="30" t="n">
        <f aca="false">IF(AND(ISNUMBER(E1601),D1601&gt;0),E1601,D1601*F1601)</f>
        <v>51.1851211072664</v>
      </c>
      <c r="H1601" s="28" t="n">
        <v>127</v>
      </c>
      <c r="I1601" s="28"/>
      <c r="J1601" s="29" t="n">
        <f aca="false">IF(AND(ISNUMBER(I1601),H1601&gt;0),I1601/H1601,IF($B1601=$B1600,IF(J1600=0,1,J1600),1))</f>
        <v>1.81746552856205</v>
      </c>
      <c r="K1601" s="30" t="n">
        <f aca="false">IF(AND(ISNUMBER(I1601),H1601&gt;0),I1601,H1601*J1601)</f>
        <v>230.81812212738</v>
      </c>
      <c r="L1601" s="28" t="n">
        <v>47.9</v>
      </c>
      <c r="M1601" s="28"/>
      <c r="N1601" s="29" t="n">
        <f aca="false">IF(AND(ISNUMBER(M1601),L1601&gt;0),M1601/L1601,IF($B1601=$B1600,IF(N1600=0,1,N1600),1))</f>
        <v>0.70446735395189</v>
      </c>
      <c r="O1601" s="30" t="n">
        <f aca="false">IF(AND(ISNUMBER(M1601),L1601&gt;0),M1601,L1601*N1601)</f>
        <v>33.7439862542955</v>
      </c>
      <c r="P1601" s="28" t="n">
        <v>96.4</v>
      </c>
      <c r="Q1601" s="28"/>
      <c r="R1601" s="29" t="n">
        <f aca="false">IF(AND(ISNUMBER(Q1601),P1601&gt;0),Q1601/P1601,IF($B1601=$B1600,IF(R1600=0,1,R1600),1))</f>
        <v>0.879310344827586</v>
      </c>
      <c r="S1601" s="30" t="n">
        <f aca="false">IF(AND(ISNUMBER(Q1601),P1601&gt;0),Q1601,P1601*R1601)</f>
        <v>84.7655172413793</v>
      </c>
      <c r="T1601" s="31" t="n">
        <f aca="false">DAY(EOMONTH(C1601,0))</f>
        <v>30</v>
      </c>
    </row>
    <row r="1602" customFormat="false" ht="15" hidden="false" customHeight="false" outlineLevel="0" collapsed="false">
      <c r="A1602" s="26" t="s">
        <v>89</v>
      </c>
      <c r="B1602" s="26" t="s">
        <v>58</v>
      </c>
      <c r="C1602" s="27" t="n">
        <v>41091</v>
      </c>
      <c r="D1602" s="28" t="n">
        <v>87.3</v>
      </c>
      <c r="E1602" s="28"/>
      <c r="F1602" s="29" t="n">
        <f aca="false">IF(AND(ISNUMBER(E1602),D1602&gt;0),E1602/D1602,IF($B1602=$B1601,IF(F1601=0,1,F1601),1))</f>
        <v>1.05536332179931</v>
      </c>
      <c r="G1602" s="30" t="n">
        <f aca="false">IF(AND(ISNUMBER(E1602),D1602&gt;0),E1602,D1602*F1602)</f>
        <v>92.1332179930796</v>
      </c>
      <c r="H1602" s="28" t="n">
        <v>278</v>
      </c>
      <c r="I1602" s="28"/>
      <c r="J1602" s="29" t="n">
        <f aca="false">IF(AND(ISNUMBER(I1602),H1602&gt;0),I1602/H1602,IF($B1602=$B1601,IF(J1601=0,1,J1601),1))</f>
        <v>1.81746552856205</v>
      </c>
      <c r="K1602" s="30" t="n">
        <f aca="false">IF(AND(ISNUMBER(I1602),H1602&gt;0),I1602,H1602*J1602)</f>
        <v>505.25541694025</v>
      </c>
      <c r="L1602" s="28" t="n">
        <v>74.3</v>
      </c>
      <c r="M1602" s="28"/>
      <c r="N1602" s="29" t="n">
        <f aca="false">IF(AND(ISNUMBER(M1602),L1602&gt;0),M1602/L1602,IF($B1602=$B1601,IF(N1601=0,1,N1601),1))</f>
        <v>0.70446735395189</v>
      </c>
      <c r="O1602" s="30" t="n">
        <f aca="false">IF(AND(ISNUMBER(M1602),L1602&gt;0),M1602,L1602*N1602)</f>
        <v>52.3419243986254</v>
      </c>
      <c r="P1602" s="28" t="n">
        <v>162</v>
      </c>
      <c r="Q1602" s="28"/>
      <c r="R1602" s="29" t="n">
        <f aca="false">IF(AND(ISNUMBER(Q1602),P1602&gt;0),Q1602/P1602,IF($B1602=$B1601,IF(R1601=0,1,R1601),1))</f>
        <v>0.879310344827586</v>
      </c>
      <c r="S1602" s="30" t="n">
        <f aca="false">IF(AND(ISNUMBER(Q1602),P1602&gt;0),Q1602,P1602*R1602)</f>
        <v>142.448275862069</v>
      </c>
      <c r="T1602" s="31" t="n">
        <f aca="false">DAY(EOMONTH(C1602,0))</f>
        <v>31</v>
      </c>
    </row>
    <row r="1603" customFormat="false" ht="15" hidden="false" customHeight="false" outlineLevel="0" collapsed="false">
      <c r="A1603" s="26" t="s">
        <v>89</v>
      </c>
      <c r="B1603" s="26" t="s">
        <v>58</v>
      </c>
      <c r="C1603" s="27" t="n">
        <v>41122</v>
      </c>
      <c r="D1603" s="28" t="n">
        <v>117</v>
      </c>
      <c r="E1603" s="28"/>
      <c r="F1603" s="29" t="n">
        <f aca="false">IF(AND(ISNUMBER(E1603),D1603&gt;0),E1603/D1603,IF($B1603=$B1602,IF(F1602=0,1,F1602),1))</f>
        <v>1.05536332179931</v>
      </c>
      <c r="G1603" s="30" t="n">
        <f aca="false">IF(AND(ISNUMBER(E1603),D1603&gt;0),E1603,D1603*F1603)</f>
        <v>123.477508650519</v>
      </c>
      <c r="H1603" s="28" t="n">
        <v>190</v>
      </c>
      <c r="I1603" s="28"/>
      <c r="J1603" s="29" t="n">
        <f aca="false">IF(AND(ISNUMBER(I1603),H1603&gt;0),I1603/H1603,IF($B1603=$B1602,IF(J1602=0,1,J1602),1))</f>
        <v>1.81746552856205</v>
      </c>
      <c r="K1603" s="30" t="n">
        <f aca="false">IF(AND(ISNUMBER(I1603),H1603&gt;0),I1603,H1603*J1603)</f>
        <v>345.318450426789</v>
      </c>
      <c r="L1603" s="28" t="n">
        <v>76.1</v>
      </c>
      <c r="M1603" s="28"/>
      <c r="N1603" s="29" t="n">
        <f aca="false">IF(AND(ISNUMBER(M1603),L1603&gt;0),M1603/L1603,IF($B1603=$B1602,IF(N1602=0,1,N1602),1))</f>
        <v>0.70446735395189</v>
      </c>
      <c r="O1603" s="30" t="n">
        <f aca="false">IF(AND(ISNUMBER(M1603),L1603&gt;0),M1603,L1603*N1603)</f>
        <v>53.6099656357388</v>
      </c>
      <c r="P1603" s="28" t="n">
        <v>193</v>
      </c>
      <c r="Q1603" s="28"/>
      <c r="R1603" s="29" t="n">
        <f aca="false">IF(AND(ISNUMBER(Q1603),P1603&gt;0),Q1603/P1603,IF($B1603=$B1602,IF(R1602=0,1,R1602),1))</f>
        <v>0.879310344827586</v>
      </c>
      <c r="S1603" s="30" t="n">
        <f aca="false">IF(AND(ISNUMBER(Q1603),P1603&gt;0),Q1603,P1603*R1603)</f>
        <v>169.706896551724</v>
      </c>
      <c r="T1603" s="31" t="n">
        <f aca="false">DAY(EOMONTH(C1603,0))</f>
        <v>31</v>
      </c>
    </row>
    <row r="1604" customFormat="false" ht="15" hidden="false" customHeight="false" outlineLevel="0" collapsed="false">
      <c r="A1604" s="26" t="s">
        <v>89</v>
      </c>
      <c r="B1604" s="26" t="s">
        <v>58</v>
      </c>
      <c r="C1604" s="27" t="n">
        <v>41153</v>
      </c>
      <c r="D1604" s="28" t="n">
        <v>118</v>
      </c>
      <c r="E1604" s="28"/>
      <c r="F1604" s="29" t="n">
        <f aca="false">IF(AND(ISNUMBER(E1604),D1604&gt;0),E1604/D1604,IF($B1604=$B1603,IF(F1603=0,1,F1603),1))</f>
        <v>1.05536332179931</v>
      </c>
      <c r="G1604" s="30" t="n">
        <f aca="false">IF(AND(ISNUMBER(E1604),D1604&gt;0),E1604,D1604*F1604)</f>
        <v>124.532871972318</v>
      </c>
      <c r="H1604" s="28" t="n">
        <v>180</v>
      </c>
      <c r="I1604" s="28"/>
      <c r="J1604" s="29" t="n">
        <f aca="false">IF(AND(ISNUMBER(I1604),H1604&gt;0),I1604/H1604,IF($B1604=$B1603,IF(J1603=0,1,J1603),1))</f>
        <v>1.81746552856205</v>
      </c>
      <c r="K1604" s="30" t="n">
        <f aca="false">IF(AND(ISNUMBER(I1604),H1604&gt;0),I1604,H1604*J1604)</f>
        <v>327.143795141169</v>
      </c>
      <c r="L1604" s="28" t="n">
        <v>67.1</v>
      </c>
      <c r="M1604" s="28"/>
      <c r="N1604" s="29" t="n">
        <f aca="false">IF(AND(ISNUMBER(M1604),L1604&gt;0),M1604/L1604,IF($B1604=$B1603,IF(N1603=0,1,N1603),1))</f>
        <v>0.70446735395189</v>
      </c>
      <c r="O1604" s="30" t="n">
        <f aca="false">IF(AND(ISNUMBER(M1604),L1604&gt;0),M1604,L1604*N1604)</f>
        <v>47.2697594501718</v>
      </c>
      <c r="P1604" s="28" t="n">
        <v>186</v>
      </c>
      <c r="Q1604" s="28"/>
      <c r="R1604" s="29" t="n">
        <f aca="false">IF(AND(ISNUMBER(Q1604),P1604&gt;0),Q1604/P1604,IF($B1604=$B1603,IF(R1603=0,1,R1603),1))</f>
        <v>0.879310344827586</v>
      </c>
      <c r="S1604" s="30" t="n">
        <f aca="false">IF(AND(ISNUMBER(Q1604),P1604&gt;0),Q1604,P1604*R1604)</f>
        <v>163.551724137931</v>
      </c>
      <c r="T1604" s="31" t="n">
        <f aca="false">DAY(EOMONTH(C1604,0))</f>
        <v>30</v>
      </c>
    </row>
    <row r="1605" customFormat="false" ht="15" hidden="false" customHeight="false" outlineLevel="0" collapsed="false">
      <c r="A1605" s="26" t="s">
        <v>89</v>
      </c>
      <c r="B1605" s="26" t="s">
        <v>58</v>
      </c>
      <c r="C1605" s="27" t="n">
        <v>41183</v>
      </c>
      <c r="D1605" s="28" t="n">
        <v>97.1</v>
      </c>
      <c r="E1605" s="28"/>
      <c r="F1605" s="29" t="n">
        <f aca="false">IF(AND(ISNUMBER(E1605),D1605&gt;0),E1605/D1605,IF($B1605=$B1604,IF(F1604=0,1,F1604),1))</f>
        <v>1.05536332179931</v>
      </c>
      <c r="G1605" s="30" t="n">
        <f aca="false">IF(AND(ISNUMBER(E1605),D1605&gt;0),E1605,D1605*F1605)</f>
        <v>102.475778546713</v>
      </c>
      <c r="H1605" s="28" t="n">
        <v>178</v>
      </c>
      <c r="I1605" s="28"/>
      <c r="J1605" s="29" t="n">
        <f aca="false">IF(AND(ISNUMBER(I1605),H1605&gt;0),I1605/H1605,IF($B1605=$B1604,IF(J1604=0,1,J1604),1))</f>
        <v>1.81746552856205</v>
      </c>
      <c r="K1605" s="30" t="n">
        <f aca="false">IF(AND(ISNUMBER(I1605),H1605&gt;0),I1605,H1605*J1605)</f>
        <v>323.508864084045</v>
      </c>
      <c r="L1605" s="28" t="n">
        <v>125</v>
      </c>
      <c r="M1605" s="28"/>
      <c r="N1605" s="29" t="n">
        <f aca="false">IF(AND(ISNUMBER(M1605),L1605&gt;0),M1605/L1605,IF($B1605=$B1604,IF(N1604=0,1,N1604),1))</f>
        <v>0.70446735395189</v>
      </c>
      <c r="O1605" s="30" t="n">
        <f aca="false">IF(AND(ISNUMBER(M1605),L1605&gt;0),M1605,L1605*N1605)</f>
        <v>88.0584192439863</v>
      </c>
      <c r="P1605" s="28" t="n">
        <v>222</v>
      </c>
      <c r="Q1605" s="28"/>
      <c r="R1605" s="29" t="n">
        <f aca="false">IF(AND(ISNUMBER(Q1605),P1605&gt;0),Q1605/P1605,IF($B1605=$B1604,IF(R1604=0,1,R1604),1))</f>
        <v>0.879310344827586</v>
      </c>
      <c r="S1605" s="30" t="n">
        <f aca="false">IF(AND(ISNUMBER(Q1605),P1605&gt;0),Q1605,P1605*R1605)</f>
        <v>195.206896551724</v>
      </c>
      <c r="T1605" s="31" t="n">
        <f aca="false">DAY(EOMONTH(C1605,0))</f>
        <v>31</v>
      </c>
    </row>
    <row r="1606" customFormat="false" ht="15" hidden="false" customHeight="false" outlineLevel="0" collapsed="false">
      <c r="A1606" s="26" t="s">
        <v>89</v>
      </c>
      <c r="B1606" s="26" t="s">
        <v>58</v>
      </c>
      <c r="C1606" s="27" t="n">
        <v>41214</v>
      </c>
      <c r="D1606" s="28" t="n">
        <v>94.8</v>
      </c>
      <c r="E1606" s="28"/>
      <c r="F1606" s="29" t="n">
        <f aca="false">IF(AND(ISNUMBER(E1606),D1606&gt;0),E1606/D1606,IF($B1606=$B1605,IF(F1605=0,1,F1605),1))</f>
        <v>1.05536332179931</v>
      </c>
      <c r="G1606" s="30" t="n">
        <f aca="false">IF(AND(ISNUMBER(E1606),D1606&gt;0),E1606,D1606*F1606)</f>
        <v>100.048442906574</v>
      </c>
      <c r="H1606" s="28" t="n">
        <v>170</v>
      </c>
      <c r="I1606" s="28"/>
      <c r="J1606" s="29" t="n">
        <f aca="false">IF(AND(ISNUMBER(I1606),H1606&gt;0),I1606/H1606,IF($B1606=$B1605,IF(J1605=0,1,J1605),1))</f>
        <v>1.81746552856205</v>
      </c>
      <c r="K1606" s="30" t="n">
        <f aca="false">IF(AND(ISNUMBER(I1606),H1606&gt;0),I1606,H1606*J1606)</f>
        <v>308.969139855548</v>
      </c>
      <c r="L1606" s="28" t="n">
        <v>118</v>
      </c>
      <c r="M1606" s="28"/>
      <c r="N1606" s="29" t="n">
        <f aca="false">IF(AND(ISNUMBER(M1606),L1606&gt;0),M1606/L1606,IF($B1606=$B1605,IF(N1605=0,1,N1605),1))</f>
        <v>0.70446735395189</v>
      </c>
      <c r="O1606" s="30" t="n">
        <f aca="false">IF(AND(ISNUMBER(M1606),L1606&gt;0),M1606,L1606*N1606)</f>
        <v>83.127147766323</v>
      </c>
      <c r="P1606" s="28" t="n">
        <v>213</v>
      </c>
      <c r="Q1606" s="28"/>
      <c r="R1606" s="29" t="n">
        <f aca="false">IF(AND(ISNUMBER(Q1606),P1606&gt;0),Q1606/P1606,IF($B1606=$B1605,IF(R1605=0,1,R1605),1))</f>
        <v>0.879310344827586</v>
      </c>
      <c r="S1606" s="30" t="n">
        <f aca="false">IF(AND(ISNUMBER(Q1606),P1606&gt;0),Q1606,P1606*R1606)</f>
        <v>187.293103448276</v>
      </c>
      <c r="T1606" s="31" t="n">
        <f aca="false">DAY(EOMONTH(C1606,0))</f>
        <v>30</v>
      </c>
    </row>
    <row r="1607" customFormat="false" ht="15" hidden="false" customHeight="false" outlineLevel="0" collapsed="false">
      <c r="A1607" s="26" t="s">
        <v>89</v>
      </c>
      <c r="B1607" s="26" t="s">
        <v>58</v>
      </c>
      <c r="C1607" s="27" t="n">
        <v>41244</v>
      </c>
      <c r="D1607" s="28" t="n">
        <v>89.8</v>
      </c>
      <c r="E1607" s="28"/>
      <c r="F1607" s="29" t="n">
        <f aca="false">IF(AND(ISNUMBER(E1607),D1607&gt;0),E1607/D1607,IF($B1607=$B1606,IF(F1606=0,1,F1606),1))</f>
        <v>1.05536332179931</v>
      </c>
      <c r="G1607" s="30" t="n">
        <f aca="false">IF(AND(ISNUMBER(E1607),D1607&gt;0),E1607,D1607*F1607)</f>
        <v>94.7716262975779</v>
      </c>
      <c r="H1607" s="28" t="n">
        <v>156</v>
      </c>
      <c r="I1607" s="28"/>
      <c r="J1607" s="29" t="n">
        <f aca="false">IF(AND(ISNUMBER(I1607),H1607&gt;0),I1607/H1607,IF($B1607=$B1606,IF(J1606=0,1,J1606),1))</f>
        <v>1.81746552856205</v>
      </c>
      <c r="K1607" s="30" t="n">
        <f aca="false">IF(AND(ISNUMBER(I1607),H1607&gt;0),I1607,H1607*J1607)</f>
        <v>283.52462245568</v>
      </c>
      <c r="L1607" s="28" t="n">
        <v>124</v>
      </c>
      <c r="M1607" s="28"/>
      <c r="N1607" s="29" t="n">
        <f aca="false">IF(AND(ISNUMBER(M1607),L1607&gt;0),M1607/L1607,IF($B1607=$B1606,IF(N1606=0,1,N1606),1))</f>
        <v>0.70446735395189</v>
      </c>
      <c r="O1607" s="30" t="n">
        <f aca="false">IF(AND(ISNUMBER(M1607),L1607&gt;0),M1607,L1607*N1607)</f>
        <v>87.3539518900344</v>
      </c>
      <c r="P1607" s="28" t="n">
        <v>214</v>
      </c>
      <c r="Q1607" s="28"/>
      <c r="R1607" s="29" t="n">
        <f aca="false">IF(AND(ISNUMBER(Q1607),P1607&gt;0),Q1607/P1607,IF($B1607=$B1606,IF(R1606=0,1,R1606),1))</f>
        <v>0.879310344827586</v>
      </c>
      <c r="S1607" s="30" t="n">
        <f aca="false">IF(AND(ISNUMBER(Q1607),P1607&gt;0),Q1607,P1607*R1607)</f>
        <v>188.172413793103</v>
      </c>
      <c r="T1607" s="31" t="n">
        <f aca="false">DAY(EOMONTH(C1607,0))</f>
        <v>31</v>
      </c>
    </row>
    <row r="1608" customFormat="false" ht="15" hidden="false" customHeight="false" outlineLevel="0" collapsed="false">
      <c r="A1608" s="26" t="s">
        <v>89</v>
      </c>
      <c r="B1608" s="26" t="s">
        <v>58</v>
      </c>
      <c r="C1608" s="27" t="n">
        <v>41275</v>
      </c>
      <c r="D1608" s="28" t="n">
        <v>62.1</v>
      </c>
      <c r="E1608" s="28"/>
      <c r="F1608" s="29" t="n">
        <f aca="false">IF(AND(ISNUMBER(E1608),D1608&gt;0),E1608/D1608,IF($B1608=$B1607,IF(F1607=0,1,F1607),1))</f>
        <v>1.05536332179931</v>
      </c>
      <c r="G1608" s="30" t="n">
        <f aca="false">IF(AND(ISNUMBER(E1608),D1608&gt;0),E1608,D1608*F1608)</f>
        <v>65.538062283737</v>
      </c>
      <c r="H1608" s="28" t="n">
        <v>253</v>
      </c>
      <c r="I1608" s="28"/>
      <c r="J1608" s="29" t="n">
        <f aca="false">IF(AND(ISNUMBER(I1608),H1608&gt;0),I1608/H1608,IF($B1608=$B1607,IF(J1607=0,1,J1607),1))</f>
        <v>1.81746552856205</v>
      </c>
      <c r="K1608" s="30" t="n">
        <f aca="false">IF(AND(ISNUMBER(I1608),H1608&gt;0),I1608,H1608*J1608)</f>
        <v>459.818778726198</v>
      </c>
      <c r="L1608" s="28" t="n">
        <v>50.8</v>
      </c>
      <c r="M1608" s="28"/>
      <c r="N1608" s="29" t="n">
        <f aca="false">IF(AND(ISNUMBER(M1608),L1608&gt;0),M1608/L1608,IF($B1608=$B1607,IF(N1607=0,1,N1607),1))</f>
        <v>0.70446735395189</v>
      </c>
      <c r="O1608" s="30" t="n">
        <f aca="false">IF(AND(ISNUMBER(M1608),L1608&gt;0),M1608,L1608*N1608)</f>
        <v>35.786941580756</v>
      </c>
      <c r="P1608" s="28" t="n">
        <v>113</v>
      </c>
      <c r="Q1608" s="28"/>
      <c r="R1608" s="29" t="n">
        <f aca="false">IF(AND(ISNUMBER(Q1608),P1608&gt;0),Q1608/P1608,IF($B1608=$B1607,IF(R1607=0,1,R1607),1))</f>
        <v>0.879310344827586</v>
      </c>
      <c r="S1608" s="30" t="n">
        <f aca="false">IF(AND(ISNUMBER(Q1608),P1608&gt;0),Q1608,P1608*R1608)</f>
        <v>99.3620689655172</v>
      </c>
      <c r="T1608" s="31" t="n">
        <f aca="false">DAY(EOMONTH(C1608,0))</f>
        <v>31</v>
      </c>
    </row>
    <row r="1609" customFormat="false" ht="15" hidden="false" customHeight="false" outlineLevel="0" collapsed="false">
      <c r="A1609" s="26" t="s">
        <v>89</v>
      </c>
      <c r="B1609" s="26" t="s">
        <v>58</v>
      </c>
      <c r="C1609" s="27" t="n">
        <v>41306</v>
      </c>
      <c r="D1609" s="28" t="n">
        <v>58.7</v>
      </c>
      <c r="E1609" s="28"/>
      <c r="F1609" s="29" t="n">
        <f aca="false">IF(AND(ISNUMBER(E1609),D1609&gt;0),E1609/D1609,IF($B1609=$B1608,IF(F1608=0,1,F1608),1))</f>
        <v>1.05536332179931</v>
      </c>
      <c r="G1609" s="30" t="n">
        <f aca="false">IF(AND(ISNUMBER(E1609),D1609&gt;0),E1609,D1609*F1609)</f>
        <v>61.9498269896194</v>
      </c>
      <c r="H1609" s="28" t="n">
        <v>282</v>
      </c>
      <c r="I1609" s="28"/>
      <c r="J1609" s="29" t="n">
        <f aca="false">IF(AND(ISNUMBER(I1609),H1609&gt;0),I1609/H1609,IF($B1609=$B1608,IF(J1608=0,1,J1608),1))</f>
        <v>1.81746552856205</v>
      </c>
      <c r="K1609" s="30" t="n">
        <f aca="false">IF(AND(ISNUMBER(I1609),H1609&gt;0),I1609,H1609*J1609)</f>
        <v>512.525279054498</v>
      </c>
      <c r="L1609" s="28" t="n">
        <v>46.3</v>
      </c>
      <c r="M1609" s="28"/>
      <c r="N1609" s="29" t="n">
        <f aca="false">IF(AND(ISNUMBER(M1609),L1609&gt;0),M1609/L1609,IF($B1609=$B1608,IF(N1608=0,1,N1608),1))</f>
        <v>0.70446735395189</v>
      </c>
      <c r="O1609" s="30" t="n">
        <f aca="false">IF(AND(ISNUMBER(M1609),L1609&gt;0),M1609,L1609*N1609)</f>
        <v>32.6168384879725</v>
      </c>
      <c r="P1609" s="28" t="n">
        <v>105</v>
      </c>
      <c r="Q1609" s="28"/>
      <c r="R1609" s="29" t="n">
        <f aca="false">IF(AND(ISNUMBER(Q1609),P1609&gt;0),Q1609/P1609,IF($B1609=$B1608,IF(R1608=0,1,R1608),1))</f>
        <v>0.879310344827586</v>
      </c>
      <c r="S1609" s="30" t="n">
        <f aca="false">IF(AND(ISNUMBER(Q1609),P1609&gt;0),Q1609,P1609*R1609)</f>
        <v>92.3275862068966</v>
      </c>
      <c r="T1609" s="31" t="n">
        <f aca="false">DAY(EOMONTH(C1609,0))</f>
        <v>28</v>
      </c>
    </row>
    <row r="1610" customFormat="false" ht="15" hidden="false" customHeight="false" outlineLevel="0" collapsed="false">
      <c r="A1610" s="26" t="s">
        <v>89</v>
      </c>
      <c r="B1610" s="26" t="s">
        <v>58</v>
      </c>
      <c r="C1610" s="27" t="n">
        <v>41334</v>
      </c>
      <c r="D1610" s="28" t="n">
        <v>46.2</v>
      </c>
      <c r="E1610" s="28"/>
      <c r="F1610" s="29" t="n">
        <f aca="false">IF(AND(ISNUMBER(E1610),D1610&gt;0),E1610/D1610,IF($B1610=$B1609,IF(F1609=0,1,F1609),1))</f>
        <v>1.05536332179931</v>
      </c>
      <c r="G1610" s="30" t="n">
        <f aca="false">IF(AND(ISNUMBER(E1610),D1610&gt;0),E1610,D1610*F1610)</f>
        <v>48.757785467128</v>
      </c>
      <c r="H1610" s="28" t="n">
        <v>313</v>
      </c>
      <c r="I1610" s="28"/>
      <c r="J1610" s="29" t="n">
        <f aca="false">IF(AND(ISNUMBER(I1610),H1610&gt;0),I1610/H1610,IF($B1610=$B1609,IF(J1609=0,1,J1609),1))</f>
        <v>1.81746552856205</v>
      </c>
      <c r="K1610" s="30" t="n">
        <f aca="false">IF(AND(ISNUMBER(I1610),H1610&gt;0),I1610,H1610*J1610)</f>
        <v>568.866710439921</v>
      </c>
      <c r="L1610" s="28" t="n">
        <v>36.1</v>
      </c>
      <c r="M1610" s="28"/>
      <c r="N1610" s="29" t="n">
        <f aca="false">IF(AND(ISNUMBER(M1610),L1610&gt;0),M1610/L1610,IF($B1610=$B1609,IF(N1609=0,1,N1609),1))</f>
        <v>0.70446735395189</v>
      </c>
      <c r="O1610" s="30" t="n">
        <f aca="false">IF(AND(ISNUMBER(M1610),L1610&gt;0),M1610,L1610*N1610)</f>
        <v>25.4312714776632</v>
      </c>
      <c r="P1610" s="28" t="n">
        <v>82.2</v>
      </c>
      <c r="Q1610" s="28"/>
      <c r="R1610" s="29" t="n">
        <f aca="false">IF(AND(ISNUMBER(Q1610),P1610&gt;0),Q1610/P1610,IF($B1610=$B1609,IF(R1609=0,1,R1609),1))</f>
        <v>0.879310344827586</v>
      </c>
      <c r="S1610" s="30" t="n">
        <f aca="false">IF(AND(ISNUMBER(Q1610),P1610&gt;0),Q1610,P1610*R1610)</f>
        <v>72.2793103448276</v>
      </c>
      <c r="T1610" s="31" t="n">
        <f aca="false">DAY(EOMONTH(C1610,0))</f>
        <v>31</v>
      </c>
    </row>
    <row r="1611" customFormat="false" ht="15" hidden="false" customHeight="false" outlineLevel="0" collapsed="false">
      <c r="A1611" s="26" t="s">
        <v>89</v>
      </c>
      <c r="B1611" s="26" t="s">
        <v>58</v>
      </c>
      <c r="C1611" s="27" t="n">
        <v>41365</v>
      </c>
      <c r="D1611" s="28" t="n">
        <v>35.3</v>
      </c>
      <c r="E1611" s="28"/>
      <c r="F1611" s="29" t="n">
        <f aca="false">IF(AND(ISNUMBER(E1611),D1611&gt;0),E1611/D1611,IF($B1611=$B1610,IF(F1610=0,1,F1610),1))</f>
        <v>1.05536332179931</v>
      </c>
      <c r="G1611" s="30" t="n">
        <f aca="false">IF(AND(ISNUMBER(E1611),D1611&gt;0),E1611,D1611*F1611)</f>
        <v>37.2543252595156</v>
      </c>
      <c r="H1611" s="28" t="n">
        <v>219</v>
      </c>
      <c r="I1611" s="28"/>
      <c r="J1611" s="29" t="n">
        <f aca="false">IF(AND(ISNUMBER(I1611),H1611&gt;0),I1611/H1611,IF($B1611=$B1610,IF(J1610=0,1,J1610),1))</f>
        <v>1.81746552856205</v>
      </c>
      <c r="K1611" s="30" t="n">
        <f aca="false">IF(AND(ISNUMBER(I1611),H1611&gt;0),I1611,H1611*J1611)</f>
        <v>398.024950755089</v>
      </c>
      <c r="L1611" s="28" t="n">
        <v>40.9</v>
      </c>
      <c r="M1611" s="28"/>
      <c r="N1611" s="29" t="n">
        <f aca="false">IF(AND(ISNUMBER(M1611),L1611&gt;0),M1611/L1611,IF($B1611=$B1610,IF(N1610=0,1,N1610),1))</f>
        <v>0.70446735395189</v>
      </c>
      <c r="O1611" s="30" t="n">
        <f aca="false">IF(AND(ISNUMBER(M1611),L1611&gt;0),M1611,L1611*N1611)</f>
        <v>28.8127147766323</v>
      </c>
      <c r="P1611" s="28" t="n">
        <v>76.3</v>
      </c>
      <c r="Q1611" s="28"/>
      <c r="R1611" s="29" t="n">
        <f aca="false">IF(AND(ISNUMBER(Q1611),P1611&gt;0),Q1611/P1611,IF($B1611=$B1610,IF(R1610=0,1,R1610),1))</f>
        <v>0.879310344827586</v>
      </c>
      <c r="S1611" s="30" t="n">
        <f aca="false">IF(AND(ISNUMBER(Q1611),P1611&gt;0),Q1611,P1611*R1611)</f>
        <v>67.0913793103448</v>
      </c>
      <c r="T1611" s="31" t="n">
        <f aca="false">DAY(EOMONTH(C1611,0))</f>
        <v>30</v>
      </c>
    </row>
    <row r="1612" customFormat="false" ht="15" hidden="false" customHeight="false" outlineLevel="0" collapsed="false">
      <c r="A1612" s="26" t="s">
        <v>89</v>
      </c>
      <c r="B1612" s="26" t="s">
        <v>58</v>
      </c>
      <c r="C1612" s="27" t="n">
        <v>41395</v>
      </c>
      <c r="D1612" s="28" t="n">
        <v>34.6</v>
      </c>
      <c r="E1612" s="28"/>
      <c r="F1612" s="29" t="n">
        <f aca="false">IF(AND(ISNUMBER(E1612),D1612&gt;0),E1612/D1612,IF($B1612=$B1611,IF(F1611=0,1,F1611),1))</f>
        <v>1.05536332179931</v>
      </c>
      <c r="G1612" s="30" t="n">
        <f aca="false">IF(AND(ISNUMBER(E1612),D1612&gt;0),E1612,D1612*F1612)</f>
        <v>36.5155709342561</v>
      </c>
      <c r="H1612" s="28" t="n">
        <v>191</v>
      </c>
      <c r="I1612" s="28"/>
      <c r="J1612" s="29" t="n">
        <f aca="false">IF(AND(ISNUMBER(I1612),H1612&gt;0),I1612/H1612,IF($B1612=$B1611,IF(J1611=0,1,J1611),1))</f>
        <v>1.81746552856205</v>
      </c>
      <c r="K1612" s="30" t="n">
        <f aca="false">IF(AND(ISNUMBER(I1612),H1612&gt;0),I1612,H1612*J1612)</f>
        <v>347.135915955351</v>
      </c>
      <c r="L1612" s="28" t="n">
        <v>39</v>
      </c>
      <c r="M1612" s="28"/>
      <c r="N1612" s="29" t="n">
        <f aca="false">IF(AND(ISNUMBER(M1612),L1612&gt;0),M1612/L1612,IF($B1612=$B1611,IF(N1611=0,1,N1611),1))</f>
        <v>0.70446735395189</v>
      </c>
      <c r="O1612" s="30" t="n">
        <f aca="false">IF(AND(ISNUMBER(M1612),L1612&gt;0),M1612,L1612*N1612)</f>
        <v>27.4742268041237</v>
      </c>
      <c r="P1612" s="28" t="n">
        <v>73.6</v>
      </c>
      <c r="Q1612" s="28"/>
      <c r="R1612" s="29" t="n">
        <f aca="false">IF(AND(ISNUMBER(Q1612),P1612&gt;0),Q1612/P1612,IF($B1612=$B1611,IF(R1611=0,1,R1611),1))</f>
        <v>0.879310344827586</v>
      </c>
      <c r="S1612" s="30" t="n">
        <f aca="false">IF(AND(ISNUMBER(Q1612),P1612&gt;0),Q1612,P1612*R1612)</f>
        <v>64.7172413793103</v>
      </c>
      <c r="T1612" s="31" t="n">
        <f aca="false">DAY(EOMONTH(C1612,0))</f>
        <v>31</v>
      </c>
    </row>
    <row r="1613" customFormat="false" ht="15" hidden="false" customHeight="false" outlineLevel="0" collapsed="false">
      <c r="A1613" s="26" t="s">
        <v>89</v>
      </c>
      <c r="B1613" s="26" t="s">
        <v>58</v>
      </c>
      <c r="C1613" s="27" t="n">
        <v>41426</v>
      </c>
      <c r="D1613" s="28" t="n">
        <v>21.9</v>
      </c>
      <c r="E1613" s="28"/>
      <c r="F1613" s="29" t="n">
        <f aca="false">IF(AND(ISNUMBER(E1613),D1613&gt;0),E1613/D1613,IF($B1613=$B1612,IF(F1612=0,1,F1612),1))</f>
        <v>1.05536332179931</v>
      </c>
      <c r="G1613" s="30" t="n">
        <f aca="false">IF(AND(ISNUMBER(E1613),D1613&gt;0),E1613,D1613*F1613)</f>
        <v>23.1124567474048</v>
      </c>
      <c r="H1613" s="28" t="n">
        <v>186</v>
      </c>
      <c r="I1613" s="28"/>
      <c r="J1613" s="29" t="n">
        <f aca="false">IF(AND(ISNUMBER(I1613),H1613&gt;0),I1613/H1613,IF($B1613=$B1612,IF(J1612=0,1,J1612),1))</f>
        <v>1.81746552856205</v>
      </c>
      <c r="K1613" s="30" t="n">
        <f aca="false">IF(AND(ISNUMBER(I1613),H1613&gt;0),I1613,H1613*J1613)</f>
        <v>338.048588312541</v>
      </c>
      <c r="L1613" s="28" t="n">
        <v>30.6</v>
      </c>
      <c r="M1613" s="28"/>
      <c r="N1613" s="29" t="n">
        <f aca="false">IF(AND(ISNUMBER(M1613),L1613&gt;0),M1613/L1613,IF($B1613=$B1612,IF(N1612=0,1,N1612),1))</f>
        <v>0.70446735395189</v>
      </c>
      <c r="O1613" s="30" t="n">
        <f aca="false">IF(AND(ISNUMBER(M1613),L1613&gt;0),M1613,L1613*N1613)</f>
        <v>21.5567010309278</v>
      </c>
      <c r="P1613" s="28" t="n">
        <v>52.5</v>
      </c>
      <c r="Q1613" s="28"/>
      <c r="R1613" s="29" t="n">
        <f aca="false">IF(AND(ISNUMBER(Q1613),P1613&gt;0),Q1613/P1613,IF($B1613=$B1612,IF(R1612=0,1,R1612),1))</f>
        <v>0.879310344827586</v>
      </c>
      <c r="S1613" s="30" t="n">
        <f aca="false">IF(AND(ISNUMBER(Q1613),P1613&gt;0),Q1613,P1613*R1613)</f>
        <v>46.1637931034483</v>
      </c>
      <c r="T1613" s="31" t="n">
        <f aca="false">DAY(EOMONTH(C1613,0))</f>
        <v>30</v>
      </c>
    </row>
    <row r="1614" customFormat="false" ht="15" hidden="false" customHeight="false" outlineLevel="0" collapsed="false">
      <c r="A1614" s="26" t="s">
        <v>89</v>
      </c>
      <c r="B1614" s="26" t="s">
        <v>58</v>
      </c>
      <c r="C1614" s="27" t="n">
        <v>41456</v>
      </c>
      <c r="D1614" s="28" t="n">
        <v>21.9</v>
      </c>
      <c r="E1614" s="28"/>
      <c r="F1614" s="29" t="n">
        <f aca="false">IF(AND(ISNUMBER(E1614),D1614&gt;0),E1614/D1614,IF($B1614=$B1613,IF(F1613=0,1,F1613),1))</f>
        <v>1.05536332179931</v>
      </c>
      <c r="G1614" s="30" t="n">
        <f aca="false">IF(AND(ISNUMBER(E1614),D1614&gt;0),E1614,D1614*F1614)</f>
        <v>23.1124567474048</v>
      </c>
      <c r="H1614" s="28" t="n">
        <v>163</v>
      </c>
      <c r="I1614" s="28"/>
      <c r="J1614" s="29" t="n">
        <f aca="false">IF(AND(ISNUMBER(I1614),H1614&gt;0),I1614/H1614,IF($B1614=$B1613,IF(J1613=0,1,J1613),1))</f>
        <v>1.81746552856205</v>
      </c>
      <c r="K1614" s="30" t="n">
        <f aca="false">IF(AND(ISNUMBER(I1614),H1614&gt;0),I1614,H1614*J1614)</f>
        <v>296.246881155614</v>
      </c>
      <c r="L1614" s="28" t="n">
        <v>28.5</v>
      </c>
      <c r="M1614" s="28"/>
      <c r="N1614" s="29" t="n">
        <f aca="false">IF(AND(ISNUMBER(M1614),L1614&gt;0),M1614/L1614,IF($B1614=$B1613,IF(N1613=0,1,N1613),1))</f>
        <v>0.70446735395189</v>
      </c>
      <c r="O1614" s="30" t="n">
        <f aca="false">IF(AND(ISNUMBER(M1614),L1614&gt;0),M1614,L1614*N1614)</f>
        <v>20.0773195876289</v>
      </c>
      <c r="P1614" s="28" t="n">
        <v>50.4</v>
      </c>
      <c r="Q1614" s="28"/>
      <c r="R1614" s="29" t="n">
        <f aca="false">IF(AND(ISNUMBER(Q1614),P1614&gt;0),Q1614/P1614,IF($B1614=$B1613,IF(R1613=0,1,R1613),1))</f>
        <v>0.879310344827586</v>
      </c>
      <c r="S1614" s="30" t="n">
        <f aca="false">IF(AND(ISNUMBER(Q1614),P1614&gt;0),Q1614,P1614*R1614)</f>
        <v>44.3172413793103</v>
      </c>
      <c r="T1614" s="31" t="n">
        <f aca="false">DAY(EOMONTH(C1614,0))</f>
        <v>31</v>
      </c>
    </row>
    <row r="1615" customFormat="false" ht="15" hidden="false" customHeight="false" outlineLevel="0" collapsed="false">
      <c r="A1615" s="26" t="s">
        <v>89</v>
      </c>
      <c r="B1615" s="26" t="s">
        <v>58</v>
      </c>
      <c r="C1615" s="27" t="n">
        <v>41487</v>
      </c>
      <c r="D1615" s="28" t="n">
        <v>33.2</v>
      </c>
      <c r="E1615" s="28"/>
      <c r="F1615" s="29" t="n">
        <f aca="false">IF(AND(ISNUMBER(E1615),D1615&gt;0),E1615/D1615,IF($B1615=$B1614,IF(F1614=0,1,F1614),1))</f>
        <v>1.05536332179931</v>
      </c>
      <c r="G1615" s="30" t="n">
        <f aca="false">IF(AND(ISNUMBER(E1615),D1615&gt;0),E1615,D1615*F1615)</f>
        <v>35.038062283737</v>
      </c>
      <c r="H1615" s="28" t="n">
        <v>141</v>
      </c>
      <c r="I1615" s="28"/>
      <c r="J1615" s="29" t="n">
        <f aca="false">IF(AND(ISNUMBER(I1615),H1615&gt;0),I1615/H1615,IF($B1615=$B1614,IF(J1614=0,1,J1614),1))</f>
        <v>1.81746552856205</v>
      </c>
      <c r="K1615" s="30" t="n">
        <f aca="false">IF(AND(ISNUMBER(I1615),H1615&gt;0),I1615,H1615*J1615)</f>
        <v>256.262639527249</v>
      </c>
      <c r="L1615" s="28" t="n">
        <v>39.8</v>
      </c>
      <c r="M1615" s="28"/>
      <c r="N1615" s="29" t="n">
        <f aca="false">IF(AND(ISNUMBER(M1615),L1615&gt;0),M1615/L1615,IF($B1615=$B1614,IF(N1614=0,1,N1614),1))</f>
        <v>0.70446735395189</v>
      </c>
      <c r="O1615" s="30" t="n">
        <f aca="false">IF(AND(ISNUMBER(M1615),L1615&gt;0),M1615,L1615*N1615)</f>
        <v>28.0378006872852</v>
      </c>
      <c r="P1615" s="28" t="n">
        <v>73.1</v>
      </c>
      <c r="Q1615" s="28"/>
      <c r="R1615" s="29" t="n">
        <f aca="false">IF(AND(ISNUMBER(Q1615),P1615&gt;0),Q1615/P1615,IF($B1615=$B1614,IF(R1614=0,1,R1614),1))</f>
        <v>0.879310344827586</v>
      </c>
      <c r="S1615" s="30" t="n">
        <f aca="false">IF(AND(ISNUMBER(Q1615),P1615&gt;0),Q1615,P1615*R1615)</f>
        <v>64.2775862068965</v>
      </c>
      <c r="T1615" s="31" t="n">
        <f aca="false">DAY(EOMONTH(C1615,0))</f>
        <v>31</v>
      </c>
    </row>
    <row r="1616" customFormat="false" ht="15" hidden="false" customHeight="false" outlineLevel="0" collapsed="false">
      <c r="A1616" s="26" t="s">
        <v>89</v>
      </c>
      <c r="B1616" s="26" t="s">
        <v>58</v>
      </c>
      <c r="C1616" s="27" t="n">
        <v>41518</v>
      </c>
      <c r="D1616" s="28" t="n">
        <v>20.9</v>
      </c>
      <c r="E1616" s="28"/>
      <c r="F1616" s="29" t="n">
        <f aca="false">IF(AND(ISNUMBER(E1616),D1616&gt;0),E1616/D1616,IF($B1616=$B1615,IF(F1615=0,1,F1615),1))</f>
        <v>1.05536332179931</v>
      </c>
      <c r="G1616" s="30" t="n">
        <f aca="false">IF(AND(ISNUMBER(E1616),D1616&gt;0),E1616,D1616*F1616)</f>
        <v>22.0570934256055</v>
      </c>
      <c r="H1616" s="28" t="n">
        <v>116</v>
      </c>
      <c r="I1616" s="28"/>
      <c r="J1616" s="29" t="n">
        <f aca="false">IF(AND(ISNUMBER(I1616),H1616&gt;0),I1616/H1616,IF($B1616=$B1615,IF(J1615=0,1,J1615),1))</f>
        <v>1.81746552856205</v>
      </c>
      <c r="K1616" s="30" t="n">
        <f aca="false">IF(AND(ISNUMBER(I1616),H1616&gt;0),I1616,H1616*J1616)</f>
        <v>210.826001313198</v>
      </c>
      <c r="L1616" s="28" t="n">
        <v>25.7</v>
      </c>
      <c r="M1616" s="28"/>
      <c r="N1616" s="29" t="n">
        <f aca="false">IF(AND(ISNUMBER(M1616),L1616&gt;0),M1616/L1616,IF($B1616=$B1615,IF(N1615=0,1,N1615),1))</f>
        <v>0.70446735395189</v>
      </c>
      <c r="O1616" s="30" t="n">
        <f aca="false">IF(AND(ISNUMBER(M1616),L1616&gt;0),M1616,L1616*N1616)</f>
        <v>18.1048109965636</v>
      </c>
      <c r="P1616" s="28" t="n">
        <v>46.6</v>
      </c>
      <c r="Q1616" s="28"/>
      <c r="R1616" s="29" t="n">
        <f aca="false">IF(AND(ISNUMBER(Q1616),P1616&gt;0),Q1616/P1616,IF($B1616=$B1615,IF(R1615=0,1,R1615),1))</f>
        <v>0.879310344827586</v>
      </c>
      <c r="S1616" s="30" t="n">
        <f aca="false">IF(AND(ISNUMBER(Q1616),P1616&gt;0),Q1616,P1616*R1616)</f>
        <v>40.9758620689655</v>
      </c>
      <c r="T1616" s="31" t="n">
        <f aca="false">DAY(EOMONTH(C1616,0))</f>
        <v>30</v>
      </c>
    </row>
    <row r="1617" customFormat="false" ht="15" hidden="false" customHeight="false" outlineLevel="0" collapsed="false">
      <c r="A1617" s="26" t="s">
        <v>89</v>
      </c>
      <c r="B1617" s="26" t="s">
        <v>58</v>
      </c>
      <c r="C1617" s="27" t="n">
        <v>41548</v>
      </c>
      <c r="D1617" s="28" t="n">
        <v>21.3</v>
      </c>
      <c r="E1617" s="28"/>
      <c r="F1617" s="29" t="n">
        <f aca="false">IF(AND(ISNUMBER(E1617),D1617&gt;0),E1617/D1617,IF($B1617=$B1616,IF(F1616=0,1,F1616),1))</f>
        <v>1.05536332179931</v>
      </c>
      <c r="G1617" s="30" t="n">
        <f aca="false">IF(AND(ISNUMBER(E1617),D1617&gt;0),E1617,D1617*F1617)</f>
        <v>22.4792387543253</v>
      </c>
      <c r="H1617" s="28" t="n">
        <v>186</v>
      </c>
      <c r="I1617" s="28"/>
      <c r="J1617" s="29" t="n">
        <f aca="false">IF(AND(ISNUMBER(I1617),H1617&gt;0),I1617/H1617,IF($B1617=$B1616,IF(J1616=0,1,J1616),1))</f>
        <v>1.81746552856205</v>
      </c>
      <c r="K1617" s="30" t="n">
        <f aca="false">IF(AND(ISNUMBER(I1617),H1617&gt;0),I1617,H1617*J1617)</f>
        <v>338.048588312541</v>
      </c>
      <c r="L1617" s="28" t="n">
        <v>25.3</v>
      </c>
      <c r="M1617" s="28"/>
      <c r="N1617" s="29" t="n">
        <f aca="false">IF(AND(ISNUMBER(M1617),L1617&gt;0),M1617/L1617,IF($B1617=$B1616,IF(N1616=0,1,N1616),1))</f>
        <v>0.70446735395189</v>
      </c>
      <c r="O1617" s="30" t="n">
        <f aca="false">IF(AND(ISNUMBER(M1617),L1617&gt;0),M1617,L1617*N1617)</f>
        <v>17.8230240549828</v>
      </c>
      <c r="P1617" s="28" t="n">
        <v>46.6</v>
      </c>
      <c r="Q1617" s="28"/>
      <c r="R1617" s="29" t="n">
        <f aca="false">IF(AND(ISNUMBER(Q1617),P1617&gt;0),Q1617/P1617,IF($B1617=$B1616,IF(R1616=0,1,R1616),1))</f>
        <v>0.879310344827586</v>
      </c>
      <c r="S1617" s="30" t="n">
        <f aca="false">IF(AND(ISNUMBER(Q1617),P1617&gt;0),Q1617,P1617*R1617)</f>
        <v>40.9758620689655</v>
      </c>
      <c r="T1617" s="31" t="n">
        <f aca="false">DAY(EOMONTH(C1617,0))</f>
        <v>31</v>
      </c>
    </row>
    <row r="1618" customFormat="false" ht="15" hidden="false" customHeight="false" outlineLevel="0" collapsed="false">
      <c r="A1618" s="26" t="s">
        <v>89</v>
      </c>
      <c r="B1618" s="26" t="s">
        <v>58</v>
      </c>
      <c r="C1618" s="27" t="n">
        <v>41579</v>
      </c>
      <c r="D1618" s="28" t="n">
        <v>55.4</v>
      </c>
      <c r="E1618" s="28"/>
      <c r="F1618" s="29" t="n">
        <f aca="false">IF(AND(ISNUMBER(E1618),D1618&gt;0),E1618/D1618,IF($B1618=$B1617,IF(F1617=0,1,F1617),1))</f>
        <v>1.05536332179931</v>
      </c>
      <c r="G1618" s="30" t="n">
        <f aca="false">IF(AND(ISNUMBER(E1618),D1618&gt;0),E1618,D1618*F1618)</f>
        <v>58.4671280276817</v>
      </c>
      <c r="H1618" s="28" t="n">
        <v>1092</v>
      </c>
      <c r="I1618" s="28"/>
      <c r="J1618" s="29" t="n">
        <f aca="false">IF(AND(ISNUMBER(I1618),H1618&gt;0),I1618/H1618,IF($B1618=$B1617,IF(J1617=0,1,J1617),1))</f>
        <v>1.81746552856205</v>
      </c>
      <c r="K1618" s="30" t="n">
        <f aca="false">IF(AND(ISNUMBER(I1618),H1618&gt;0),I1618,H1618*J1618)</f>
        <v>1984.67235718976</v>
      </c>
      <c r="L1618" s="28" t="n">
        <v>50.4</v>
      </c>
      <c r="M1618" s="28"/>
      <c r="N1618" s="29" t="n">
        <f aca="false">IF(AND(ISNUMBER(M1618),L1618&gt;0),M1618/L1618,IF($B1618=$B1617,IF(N1617=0,1,N1617),1))</f>
        <v>0.70446735395189</v>
      </c>
      <c r="O1618" s="30" t="n">
        <f aca="false">IF(AND(ISNUMBER(M1618),L1618&gt;0),M1618,L1618*N1618)</f>
        <v>35.5051546391753</v>
      </c>
      <c r="P1618" s="28" t="n">
        <v>106</v>
      </c>
      <c r="Q1618" s="28"/>
      <c r="R1618" s="29" t="n">
        <f aca="false">IF(AND(ISNUMBER(Q1618),P1618&gt;0),Q1618/P1618,IF($B1618=$B1617,IF(R1617=0,1,R1617),1))</f>
        <v>0.879310344827586</v>
      </c>
      <c r="S1618" s="30" t="n">
        <f aca="false">IF(AND(ISNUMBER(Q1618),P1618&gt;0),Q1618,P1618*R1618)</f>
        <v>93.2068965517241</v>
      </c>
      <c r="T1618" s="31" t="n">
        <f aca="false">DAY(EOMONTH(C1618,0))</f>
        <v>30</v>
      </c>
    </row>
    <row r="1619" customFormat="false" ht="15" hidden="false" customHeight="false" outlineLevel="0" collapsed="false">
      <c r="A1619" s="26" t="s">
        <v>89</v>
      </c>
      <c r="B1619" s="26" t="s">
        <v>58</v>
      </c>
      <c r="C1619" s="27" t="n">
        <v>41609</v>
      </c>
      <c r="D1619" s="28" t="n">
        <v>23.3</v>
      </c>
      <c r="E1619" s="28"/>
      <c r="F1619" s="29" t="n">
        <f aca="false">IF(AND(ISNUMBER(E1619),D1619&gt;0),E1619/D1619,IF($B1619=$B1618,IF(F1618=0,1,F1618),1))</f>
        <v>1.05536332179931</v>
      </c>
      <c r="G1619" s="30" t="n">
        <f aca="false">IF(AND(ISNUMBER(E1619),D1619&gt;0),E1619,D1619*F1619)</f>
        <v>24.5899653979239</v>
      </c>
      <c r="H1619" s="28" t="n">
        <v>1114</v>
      </c>
      <c r="I1619" s="28"/>
      <c r="J1619" s="29" t="n">
        <f aca="false">IF(AND(ISNUMBER(I1619),H1619&gt;0),I1619/H1619,IF($B1619=$B1618,IF(J1618=0,1,J1618),1))</f>
        <v>1.81746552856205</v>
      </c>
      <c r="K1619" s="30" t="n">
        <f aca="false">IF(AND(ISNUMBER(I1619),H1619&gt;0),I1619,H1619*J1619)</f>
        <v>2024.65659881812</v>
      </c>
      <c r="L1619" s="28" t="n">
        <v>108</v>
      </c>
      <c r="M1619" s="28"/>
      <c r="N1619" s="29" t="n">
        <f aca="false">IF(AND(ISNUMBER(M1619),L1619&gt;0),M1619/L1619,IF($B1619=$B1618,IF(N1618=0,1,N1618),1))</f>
        <v>0.70446735395189</v>
      </c>
      <c r="O1619" s="30" t="n">
        <f aca="false">IF(AND(ISNUMBER(M1619),L1619&gt;0),M1619,L1619*N1619)</f>
        <v>76.0824742268041</v>
      </c>
      <c r="P1619" s="28" t="n">
        <v>131</v>
      </c>
      <c r="Q1619" s="28"/>
      <c r="R1619" s="29" t="n">
        <f aca="false">IF(AND(ISNUMBER(Q1619),P1619&gt;0),Q1619/P1619,IF($B1619=$B1618,IF(R1618=0,1,R1618),1))</f>
        <v>0.879310344827586</v>
      </c>
      <c r="S1619" s="30" t="n">
        <f aca="false">IF(AND(ISNUMBER(Q1619),P1619&gt;0),Q1619,P1619*R1619)</f>
        <v>115.189655172414</v>
      </c>
      <c r="T1619" s="31" t="n">
        <f aca="false">DAY(EOMONTH(C1619,0))</f>
        <v>31</v>
      </c>
    </row>
    <row r="1620" customFormat="false" ht="15" hidden="false" customHeight="false" outlineLevel="0" collapsed="false">
      <c r="A1620" s="26" t="s">
        <v>89</v>
      </c>
      <c r="B1620" s="26" t="s">
        <v>58</v>
      </c>
      <c r="C1620" s="27" t="n">
        <v>41640</v>
      </c>
      <c r="D1620" s="28" t="n">
        <v>10.4</v>
      </c>
      <c r="E1620" s="28"/>
      <c r="F1620" s="29" t="n">
        <f aca="false">IF(AND(ISNUMBER(E1620),D1620&gt;0),E1620/D1620,IF($B1620=$B1619,IF(F1619=0,1,F1619),1))</f>
        <v>1.05536332179931</v>
      </c>
      <c r="G1620" s="30" t="n">
        <f aca="false">IF(AND(ISNUMBER(E1620),D1620&gt;0),E1620,D1620*F1620)</f>
        <v>10.9757785467128</v>
      </c>
      <c r="H1620" s="28" t="n">
        <v>2118</v>
      </c>
      <c r="I1620" s="28"/>
      <c r="J1620" s="29" t="n">
        <f aca="false">IF(AND(ISNUMBER(I1620),H1620&gt;0),I1620/H1620,IF($B1620=$B1619,IF(J1619=0,1,J1619),1))</f>
        <v>1.81746552856205</v>
      </c>
      <c r="K1620" s="30" t="n">
        <f aca="false">IF(AND(ISNUMBER(I1620),H1620&gt;0),I1620,H1620*J1620)</f>
        <v>3849.39198949442</v>
      </c>
      <c r="L1620" s="28" t="n">
        <v>213</v>
      </c>
      <c r="M1620" s="28"/>
      <c r="N1620" s="29" t="n">
        <f aca="false">IF(AND(ISNUMBER(M1620),L1620&gt;0),M1620/L1620,IF($B1620=$B1619,IF(N1619=0,1,N1619),1))</f>
        <v>0.70446735395189</v>
      </c>
      <c r="O1620" s="30" t="n">
        <f aca="false">IF(AND(ISNUMBER(M1620),L1620&gt;0),M1620,L1620*N1620)</f>
        <v>150.051546391753</v>
      </c>
      <c r="P1620" s="28" t="n">
        <v>223</v>
      </c>
      <c r="Q1620" s="28"/>
      <c r="R1620" s="29" t="n">
        <f aca="false">IF(AND(ISNUMBER(Q1620),P1620&gt;0),Q1620/P1620,IF($B1620=$B1619,IF(R1619=0,1,R1619),1))</f>
        <v>0.879310344827586</v>
      </c>
      <c r="S1620" s="30" t="n">
        <f aca="false">IF(AND(ISNUMBER(Q1620),P1620&gt;0),Q1620,P1620*R1620)</f>
        <v>196.086206896552</v>
      </c>
      <c r="T1620" s="31" t="n">
        <f aca="false">DAY(EOMONTH(C1620,0))</f>
        <v>31</v>
      </c>
    </row>
    <row r="1621" customFormat="false" ht="15" hidden="false" customHeight="false" outlineLevel="0" collapsed="false">
      <c r="A1621" s="26" t="s">
        <v>89</v>
      </c>
      <c r="B1621" s="26" t="s">
        <v>58</v>
      </c>
      <c r="C1621" s="27" t="n">
        <v>41671</v>
      </c>
      <c r="D1621" s="28" t="n">
        <v>35.8</v>
      </c>
      <c r="E1621" s="28" t="n">
        <v>143.5</v>
      </c>
      <c r="F1621" s="29" t="n">
        <f aca="false">IF(AND(ISNUMBER(E1621),D1621&gt;0),E1621/D1621,IF($B1621=$B1620,IF(F1620=0,1,F1620),1))</f>
        <v>4.00837988826816</v>
      </c>
      <c r="G1621" s="30" t="n">
        <f aca="false">IF(AND(ISNUMBER(E1621),D1621&gt;0),E1621,D1621*F1621)</f>
        <v>143.5</v>
      </c>
      <c r="H1621" s="28" t="n">
        <v>0</v>
      </c>
      <c r="I1621" s="28" t="n">
        <v>2254</v>
      </c>
      <c r="J1621" s="29" t="n">
        <f aca="false">IF(AND(ISNUMBER(I1621),H1621&gt;0),I1621/H1621,IF($B1621=$B1620,IF(J1620=0,1,J1620),1))</f>
        <v>1.81746552856205</v>
      </c>
      <c r="K1621" s="30" t="n">
        <f aca="false">IF(AND(ISNUMBER(I1621),H1621&gt;0),I1621,H1621*J1621)</f>
        <v>0</v>
      </c>
      <c r="L1621" s="28" t="n">
        <v>3.52</v>
      </c>
      <c r="M1621" s="28" t="n">
        <v>6.5</v>
      </c>
      <c r="N1621" s="29" t="n">
        <f aca="false">IF(AND(ISNUMBER(M1621),L1621&gt;0),M1621/L1621,IF($B1621=$B1620,IF(N1620=0,1,N1620),1))</f>
        <v>1.84659090909091</v>
      </c>
      <c r="O1621" s="30" t="n">
        <f aca="false">IF(AND(ISNUMBER(M1621),L1621&gt;0),M1621,L1621*N1621)</f>
        <v>6.5</v>
      </c>
      <c r="P1621" s="28" t="n">
        <v>39.3</v>
      </c>
      <c r="Q1621" s="28" t="n">
        <v>150</v>
      </c>
      <c r="R1621" s="29" t="n">
        <f aca="false">IF(AND(ISNUMBER(Q1621),P1621&gt;0),Q1621/P1621,IF($B1621=$B1620,IF(R1620=0,1,R1620),1))</f>
        <v>3.81679389312977</v>
      </c>
      <c r="S1621" s="30" t="n">
        <f aca="false">IF(AND(ISNUMBER(Q1621),P1621&gt;0),Q1621,P1621*R1621)</f>
        <v>150</v>
      </c>
      <c r="T1621" s="31" t="n">
        <f aca="false">DAY(EOMONTH(C1621,0))</f>
        <v>28</v>
      </c>
    </row>
    <row r="1622" customFormat="false" ht="15" hidden="false" customHeight="false" outlineLevel="0" collapsed="false">
      <c r="A1622" s="26" t="s">
        <v>89</v>
      </c>
      <c r="B1622" s="26" t="s">
        <v>58</v>
      </c>
      <c r="C1622" s="27" t="n">
        <v>41699</v>
      </c>
      <c r="D1622" s="28" t="n">
        <v>48.2</v>
      </c>
      <c r="E1622" s="28"/>
      <c r="F1622" s="29" t="n">
        <f aca="false">IF(AND(ISNUMBER(E1622),D1622&gt;0),E1622/D1622,IF($B1622=$B1621,IF(F1621=0,1,F1621),1))</f>
        <v>4.00837988826816</v>
      </c>
      <c r="G1622" s="30" t="n">
        <f aca="false">IF(AND(ISNUMBER(E1622),D1622&gt;0),E1622,D1622*F1622)</f>
        <v>193.203910614525</v>
      </c>
      <c r="H1622" s="28" t="n">
        <v>1270</v>
      </c>
      <c r="I1622" s="28"/>
      <c r="J1622" s="29" t="n">
        <f aca="false">IF(AND(ISNUMBER(I1622),H1622&gt;0),I1622/H1622,IF($B1622=$B1621,IF(J1621=0,1,J1621),1))</f>
        <v>1.81746552856205</v>
      </c>
      <c r="K1622" s="30" t="n">
        <f aca="false">IF(AND(ISNUMBER(I1622),H1622&gt;0),I1622,H1622*J1622)</f>
        <v>2308.1812212738</v>
      </c>
      <c r="L1622" s="28" t="n">
        <v>0</v>
      </c>
      <c r="M1622" s="28"/>
      <c r="N1622" s="29" t="n">
        <f aca="false">IF(AND(ISNUMBER(M1622),L1622&gt;0),M1622/L1622,IF($B1622=$B1621,IF(N1621=0,1,N1621),1))</f>
        <v>1.84659090909091</v>
      </c>
      <c r="O1622" s="30" t="n">
        <f aca="false">IF(AND(ISNUMBER(M1622),L1622&gt;0),M1622,L1622*N1622)</f>
        <v>0</v>
      </c>
      <c r="P1622" s="28" t="n">
        <v>48.2</v>
      </c>
      <c r="Q1622" s="28"/>
      <c r="R1622" s="29" t="n">
        <f aca="false">IF(AND(ISNUMBER(Q1622),P1622&gt;0),Q1622/P1622,IF($B1622=$B1621,IF(R1621=0,1,R1621),1))</f>
        <v>3.81679389312977</v>
      </c>
      <c r="S1622" s="30" t="n">
        <f aca="false">IF(AND(ISNUMBER(Q1622),P1622&gt;0),Q1622,P1622*R1622)</f>
        <v>183.969465648855</v>
      </c>
      <c r="T1622" s="31" t="n">
        <f aca="false">DAY(EOMONTH(C1622,0))</f>
        <v>31</v>
      </c>
    </row>
    <row r="1623" customFormat="false" ht="15" hidden="false" customHeight="false" outlineLevel="0" collapsed="false">
      <c r="A1623" s="26" t="s">
        <v>89</v>
      </c>
      <c r="B1623" s="26" t="s">
        <v>58</v>
      </c>
      <c r="C1623" s="27" t="n">
        <v>41730</v>
      </c>
      <c r="D1623" s="28" t="n">
        <v>47.1</v>
      </c>
      <c r="E1623" s="28"/>
      <c r="F1623" s="29" t="n">
        <f aca="false">IF(AND(ISNUMBER(E1623),D1623&gt;0),E1623/D1623,IF($B1623=$B1622,IF(F1622=0,1,F1622),1))</f>
        <v>4.00837988826816</v>
      </c>
      <c r="G1623" s="30" t="n">
        <f aca="false">IF(AND(ISNUMBER(E1623),D1623&gt;0),E1623,D1623*F1623)</f>
        <v>188.79469273743</v>
      </c>
      <c r="H1623" s="28" t="n">
        <v>960</v>
      </c>
      <c r="I1623" s="28"/>
      <c r="J1623" s="29" t="n">
        <f aca="false">IF(AND(ISNUMBER(I1623),H1623&gt;0),I1623/H1623,IF($B1623=$B1622,IF(J1622=0,1,J1622),1))</f>
        <v>1.81746552856205</v>
      </c>
      <c r="K1623" s="30" t="n">
        <f aca="false">IF(AND(ISNUMBER(I1623),H1623&gt;0),I1623,H1623*J1623)</f>
        <v>1744.76690741957</v>
      </c>
      <c r="L1623" s="28" t="n">
        <v>0</v>
      </c>
      <c r="M1623" s="28"/>
      <c r="N1623" s="29" t="n">
        <f aca="false">IF(AND(ISNUMBER(M1623),L1623&gt;0),M1623/L1623,IF($B1623=$B1622,IF(N1622=0,1,N1622),1))</f>
        <v>1.84659090909091</v>
      </c>
      <c r="O1623" s="30" t="n">
        <f aca="false">IF(AND(ISNUMBER(M1623),L1623&gt;0),M1623,L1623*N1623)</f>
        <v>0</v>
      </c>
      <c r="P1623" s="28" t="n">
        <v>47.1</v>
      </c>
      <c r="Q1623" s="28"/>
      <c r="R1623" s="29" t="n">
        <f aca="false">IF(AND(ISNUMBER(Q1623),P1623&gt;0),Q1623/P1623,IF($B1623=$B1622,IF(R1622=0,1,R1622),1))</f>
        <v>3.81679389312977</v>
      </c>
      <c r="S1623" s="30" t="n">
        <f aca="false">IF(AND(ISNUMBER(Q1623),P1623&gt;0),Q1623,P1623*R1623)</f>
        <v>179.770992366412</v>
      </c>
      <c r="T1623" s="31" t="n">
        <f aca="false">DAY(EOMONTH(C1623,0))</f>
        <v>30</v>
      </c>
    </row>
    <row r="1624" customFormat="false" ht="15" hidden="false" customHeight="false" outlineLevel="0" collapsed="false">
      <c r="A1624" s="26" t="s">
        <v>89</v>
      </c>
      <c r="B1624" s="26" t="s">
        <v>58</v>
      </c>
      <c r="C1624" s="27" t="n">
        <v>41760</v>
      </c>
      <c r="D1624" s="28" t="n">
        <v>39.7</v>
      </c>
      <c r="E1624" s="28"/>
      <c r="F1624" s="29" t="n">
        <f aca="false">IF(AND(ISNUMBER(E1624),D1624&gt;0),E1624/D1624,IF($B1624=$B1623,IF(F1623=0,1,F1623),1))</f>
        <v>4.00837988826816</v>
      </c>
      <c r="G1624" s="30" t="n">
        <f aca="false">IF(AND(ISNUMBER(E1624),D1624&gt;0),E1624,D1624*F1624)</f>
        <v>159.132681564246</v>
      </c>
      <c r="H1624" s="28" t="n">
        <v>1309</v>
      </c>
      <c r="I1624" s="28"/>
      <c r="J1624" s="29" t="n">
        <f aca="false">IF(AND(ISNUMBER(I1624),H1624&gt;0),I1624/H1624,IF($B1624=$B1623,IF(J1623=0,1,J1623),1))</f>
        <v>1.81746552856205</v>
      </c>
      <c r="K1624" s="30" t="n">
        <f aca="false">IF(AND(ISNUMBER(I1624),H1624&gt;0),I1624,H1624*J1624)</f>
        <v>2379.06237688772</v>
      </c>
      <c r="L1624" s="28" t="n">
        <v>0</v>
      </c>
      <c r="M1624" s="28"/>
      <c r="N1624" s="29" t="n">
        <f aca="false">IF(AND(ISNUMBER(M1624),L1624&gt;0),M1624/L1624,IF($B1624=$B1623,IF(N1623=0,1,N1623),1))</f>
        <v>1.84659090909091</v>
      </c>
      <c r="O1624" s="30" t="n">
        <f aca="false">IF(AND(ISNUMBER(M1624),L1624&gt;0),M1624,L1624*N1624)</f>
        <v>0</v>
      </c>
      <c r="P1624" s="28" t="n">
        <v>39.7</v>
      </c>
      <c r="Q1624" s="28"/>
      <c r="R1624" s="29" t="n">
        <f aca="false">IF(AND(ISNUMBER(Q1624),P1624&gt;0),Q1624/P1624,IF($B1624=$B1623,IF(R1623=0,1,R1623),1))</f>
        <v>3.81679389312977</v>
      </c>
      <c r="S1624" s="30" t="n">
        <f aca="false">IF(AND(ISNUMBER(Q1624),P1624&gt;0),Q1624,P1624*R1624)</f>
        <v>151.526717557252</v>
      </c>
      <c r="T1624" s="31" t="n">
        <f aca="false">DAY(EOMONTH(C1624,0))</f>
        <v>31</v>
      </c>
    </row>
    <row r="1625" customFormat="false" ht="15" hidden="false" customHeight="false" outlineLevel="0" collapsed="false">
      <c r="A1625" s="26" t="s">
        <v>89</v>
      </c>
      <c r="B1625" s="26" t="s">
        <v>58</v>
      </c>
      <c r="C1625" s="27" t="n">
        <v>41791</v>
      </c>
      <c r="D1625" s="28" t="n">
        <v>42.8</v>
      </c>
      <c r="E1625" s="28"/>
      <c r="F1625" s="29" t="n">
        <f aca="false">IF(AND(ISNUMBER(E1625),D1625&gt;0),E1625/D1625,IF($B1625=$B1624,IF(F1624=0,1,F1624),1))</f>
        <v>4.00837988826816</v>
      </c>
      <c r="G1625" s="30" t="n">
        <f aca="false">IF(AND(ISNUMBER(E1625),D1625&gt;0),E1625,D1625*F1625)</f>
        <v>171.558659217877</v>
      </c>
      <c r="H1625" s="28" t="n">
        <v>1039</v>
      </c>
      <c r="I1625" s="28"/>
      <c r="J1625" s="29" t="n">
        <f aca="false">IF(AND(ISNUMBER(I1625),H1625&gt;0),I1625/H1625,IF($B1625=$B1624,IF(J1624=0,1,J1624),1))</f>
        <v>1.81746552856205</v>
      </c>
      <c r="K1625" s="30" t="n">
        <f aca="false">IF(AND(ISNUMBER(I1625),H1625&gt;0),I1625,H1625*J1625)</f>
        <v>1888.34668417597</v>
      </c>
      <c r="L1625" s="28" t="n">
        <v>0</v>
      </c>
      <c r="M1625" s="28"/>
      <c r="N1625" s="29" t="n">
        <f aca="false">IF(AND(ISNUMBER(M1625),L1625&gt;0),M1625/L1625,IF($B1625=$B1624,IF(N1624=0,1,N1624),1))</f>
        <v>1.84659090909091</v>
      </c>
      <c r="O1625" s="30" t="n">
        <f aca="false">IF(AND(ISNUMBER(M1625),L1625&gt;0),M1625,L1625*N1625)</f>
        <v>0</v>
      </c>
      <c r="P1625" s="28" t="n">
        <v>42.8</v>
      </c>
      <c r="Q1625" s="28"/>
      <c r="R1625" s="29" t="n">
        <f aca="false">IF(AND(ISNUMBER(Q1625),P1625&gt;0),Q1625/P1625,IF($B1625=$B1624,IF(R1624=0,1,R1624),1))</f>
        <v>3.81679389312977</v>
      </c>
      <c r="S1625" s="30" t="n">
        <f aca="false">IF(AND(ISNUMBER(Q1625),P1625&gt;0),Q1625,P1625*R1625)</f>
        <v>163.358778625954</v>
      </c>
      <c r="T1625" s="31" t="n">
        <f aca="false">DAY(EOMONTH(C1625,0))</f>
        <v>30</v>
      </c>
    </row>
    <row r="1626" customFormat="false" ht="15" hidden="false" customHeight="false" outlineLevel="0" collapsed="false">
      <c r="A1626" s="26" t="s">
        <v>89</v>
      </c>
      <c r="B1626" s="26" t="s">
        <v>58</v>
      </c>
      <c r="C1626" s="27" t="n">
        <v>41821</v>
      </c>
      <c r="D1626" s="28" t="n">
        <v>46.9</v>
      </c>
      <c r="E1626" s="28"/>
      <c r="F1626" s="29" t="n">
        <f aca="false">IF(AND(ISNUMBER(E1626),D1626&gt;0),E1626/D1626,IF($B1626=$B1625,IF(F1625=0,1,F1625),1))</f>
        <v>4.00837988826816</v>
      </c>
      <c r="G1626" s="30" t="n">
        <f aca="false">IF(AND(ISNUMBER(E1626),D1626&gt;0),E1626,D1626*F1626)</f>
        <v>187.993016759777</v>
      </c>
      <c r="H1626" s="28" t="n">
        <v>1138</v>
      </c>
      <c r="I1626" s="28"/>
      <c r="J1626" s="29" t="n">
        <f aca="false">IF(AND(ISNUMBER(I1626),H1626&gt;0),I1626/H1626,IF($B1626=$B1625,IF(J1625=0,1,J1625),1))</f>
        <v>1.81746552856205</v>
      </c>
      <c r="K1626" s="30" t="n">
        <f aca="false">IF(AND(ISNUMBER(I1626),H1626&gt;0),I1626,H1626*J1626)</f>
        <v>2068.27577150361</v>
      </c>
      <c r="L1626" s="28" t="n">
        <v>0</v>
      </c>
      <c r="M1626" s="28"/>
      <c r="N1626" s="29" t="n">
        <f aca="false">IF(AND(ISNUMBER(M1626),L1626&gt;0),M1626/L1626,IF($B1626=$B1625,IF(N1625=0,1,N1625),1))</f>
        <v>1.84659090909091</v>
      </c>
      <c r="O1626" s="30" t="n">
        <f aca="false">IF(AND(ISNUMBER(M1626),L1626&gt;0),M1626,L1626*N1626)</f>
        <v>0</v>
      </c>
      <c r="P1626" s="28" t="n">
        <v>46.9</v>
      </c>
      <c r="Q1626" s="28"/>
      <c r="R1626" s="29" t="n">
        <f aca="false">IF(AND(ISNUMBER(Q1626),P1626&gt;0),Q1626/P1626,IF($B1626=$B1625,IF(R1625=0,1,R1625),1))</f>
        <v>3.81679389312977</v>
      </c>
      <c r="S1626" s="30" t="n">
        <f aca="false">IF(AND(ISNUMBER(Q1626),P1626&gt;0),Q1626,P1626*R1626)</f>
        <v>179.007633587786</v>
      </c>
      <c r="T1626" s="31" t="n">
        <f aca="false">DAY(EOMONTH(C1626,0))</f>
        <v>31</v>
      </c>
    </row>
    <row r="1627" customFormat="false" ht="15" hidden="false" customHeight="false" outlineLevel="0" collapsed="false">
      <c r="A1627" s="26" t="s">
        <v>89</v>
      </c>
      <c r="B1627" s="26" t="s">
        <v>58</v>
      </c>
      <c r="C1627" s="27" t="n">
        <v>41852</v>
      </c>
      <c r="D1627" s="28" t="n">
        <v>43.9</v>
      </c>
      <c r="E1627" s="28"/>
      <c r="F1627" s="29" t="n">
        <f aca="false">IF(AND(ISNUMBER(E1627),D1627&gt;0),E1627/D1627,IF($B1627=$B1626,IF(F1626=0,1,F1626),1))</f>
        <v>4.00837988826816</v>
      </c>
      <c r="G1627" s="30" t="n">
        <f aca="false">IF(AND(ISNUMBER(E1627),D1627&gt;0),E1627,D1627*F1627)</f>
        <v>175.967877094972</v>
      </c>
      <c r="H1627" s="28" t="n">
        <v>1172</v>
      </c>
      <c r="I1627" s="28"/>
      <c r="J1627" s="29" t="n">
        <f aca="false">IF(AND(ISNUMBER(I1627),H1627&gt;0),I1627/H1627,IF($B1627=$B1626,IF(J1626=0,1,J1626),1))</f>
        <v>1.81746552856205</v>
      </c>
      <c r="K1627" s="30" t="n">
        <f aca="false">IF(AND(ISNUMBER(I1627),H1627&gt;0),I1627,H1627*J1627)</f>
        <v>2130.06959947472</v>
      </c>
      <c r="L1627" s="28" t="n">
        <v>0</v>
      </c>
      <c r="M1627" s="28"/>
      <c r="N1627" s="29" t="n">
        <f aca="false">IF(AND(ISNUMBER(M1627),L1627&gt;0),M1627/L1627,IF($B1627=$B1626,IF(N1626=0,1,N1626),1))</f>
        <v>1.84659090909091</v>
      </c>
      <c r="O1627" s="30" t="n">
        <f aca="false">IF(AND(ISNUMBER(M1627),L1627&gt;0),M1627,L1627*N1627)</f>
        <v>0</v>
      </c>
      <c r="P1627" s="28" t="n">
        <v>43.9</v>
      </c>
      <c r="Q1627" s="28"/>
      <c r="R1627" s="29" t="n">
        <f aca="false">IF(AND(ISNUMBER(Q1627),P1627&gt;0),Q1627/P1627,IF($B1627=$B1626,IF(R1626=0,1,R1626),1))</f>
        <v>3.81679389312977</v>
      </c>
      <c r="S1627" s="30" t="n">
        <f aca="false">IF(AND(ISNUMBER(Q1627),P1627&gt;0),Q1627,P1627*R1627)</f>
        <v>167.557251908397</v>
      </c>
      <c r="T1627" s="31" t="n">
        <f aca="false">DAY(EOMONTH(C1627,0))</f>
        <v>31</v>
      </c>
    </row>
    <row r="1628" customFormat="false" ht="15" hidden="false" customHeight="false" outlineLevel="0" collapsed="false">
      <c r="A1628" s="26" t="s">
        <v>89</v>
      </c>
      <c r="B1628" s="26" t="s">
        <v>58</v>
      </c>
      <c r="C1628" s="27" t="n">
        <v>41883</v>
      </c>
      <c r="D1628" s="28" t="n">
        <v>45.3</v>
      </c>
      <c r="E1628" s="28"/>
      <c r="F1628" s="29" t="n">
        <f aca="false">IF(AND(ISNUMBER(E1628),D1628&gt;0),E1628/D1628,IF($B1628=$B1627,IF(F1627=0,1,F1627),1))</f>
        <v>4.00837988826816</v>
      </c>
      <c r="G1628" s="30" t="n">
        <f aca="false">IF(AND(ISNUMBER(E1628),D1628&gt;0),E1628,D1628*F1628)</f>
        <v>181.579608938547</v>
      </c>
      <c r="H1628" s="28" t="n">
        <v>1341</v>
      </c>
      <c r="I1628" s="28"/>
      <c r="J1628" s="29" t="n">
        <f aca="false">IF(AND(ISNUMBER(I1628),H1628&gt;0),I1628/H1628,IF($B1628=$B1627,IF(J1627=0,1,J1627),1))</f>
        <v>1.81746552856205</v>
      </c>
      <c r="K1628" s="30" t="n">
        <f aca="false">IF(AND(ISNUMBER(I1628),H1628&gt;0),I1628,H1628*J1628)</f>
        <v>2437.22127380171</v>
      </c>
      <c r="L1628" s="28" t="n">
        <v>0</v>
      </c>
      <c r="M1628" s="28"/>
      <c r="N1628" s="29" t="n">
        <f aca="false">IF(AND(ISNUMBER(M1628),L1628&gt;0),M1628/L1628,IF($B1628=$B1627,IF(N1627=0,1,N1627),1))</f>
        <v>1.84659090909091</v>
      </c>
      <c r="O1628" s="30" t="n">
        <f aca="false">IF(AND(ISNUMBER(M1628),L1628&gt;0),M1628,L1628*N1628)</f>
        <v>0</v>
      </c>
      <c r="P1628" s="28" t="n">
        <v>45.3</v>
      </c>
      <c r="Q1628" s="28"/>
      <c r="R1628" s="29" t="n">
        <f aca="false">IF(AND(ISNUMBER(Q1628),P1628&gt;0),Q1628/P1628,IF($B1628=$B1627,IF(R1627=0,1,R1627),1))</f>
        <v>3.81679389312977</v>
      </c>
      <c r="S1628" s="30" t="n">
        <f aca="false">IF(AND(ISNUMBER(Q1628),P1628&gt;0),Q1628,P1628*R1628)</f>
        <v>172.900763358779</v>
      </c>
      <c r="T1628" s="31" t="n">
        <f aca="false">DAY(EOMONTH(C1628,0))</f>
        <v>30</v>
      </c>
    </row>
    <row r="1629" customFormat="false" ht="15" hidden="false" customHeight="false" outlineLevel="0" collapsed="false">
      <c r="A1629" s="26" t="s">
        <v>89</v>
      </c>
      <c r="B1629" s="26" t="s">
        <v>58</v>
      </c>
      <c r="C1629" s="27" t="n">
        <v>41913</v>
      </c>
      <c r="D1629" s="28" t="n">
        <v>46.1</v>
      </c>
      <c r="E1629" s="28"/>
      <c r="F1629" s="29" t="n">
        <f aca="false">IF(AND(ISNUMBER(E1629),D1629&gt;0),E1629/D1629,IF($B1629=$B1628,IF(F1628=0,1,F1628),1))</f>
        <v>4.00837988826816</v>
      </c>
      <c r="G1629" s="30" t="n">
        <f aca="false">IF(AND(ISNUMBER(E1629),D1629&gt;0),E1629,D1629*F1629)</f>
        <v>184.786312849162</v>
      </c>
      <c r="H1629" s="28" t="n">
        <v>1138</v>
      </c>
      <c r="I1629" s="28"/>
      <c r="J1629" s="29" t="n">
        <f aca="false">IF(AND(ISNUMBER(I1629),H1629&gt;0),I1629/H1629,IF($B1629=$B1628,IF(J1628=0,1,J1628),1))</f>
        <v>1.81746552856205</v>
      </c>
      <c r="K1629" s="30" t="n">
        <f aca="false">IF(AND(ISNUMBER(I1629),H1629&gt;0),I1629,H1629*J1629)</f>
        <v>2068.27577150361</v>
      </c>
      <c r="L1629" s="28" t="n">
        <v>0</v>
      </c>
      <c r="M1629" s="28"/>
      <c r="N1629" s="29" t="n">
        <f aca="false">IF(AND(ISNUMBER(M1629),L1629&gt;0),M1629/L1629,IF($B1629=$B1628,IF(N1628=0,1,N1628),1))</f>
        <v>1.84659090909091</v>
      </c>
      <c r="O1629" s="30" t="n">
        <f aca="false">IF(AND(ISNUMBER(M1629),L1629&gt;0),M1629,L1629*N1629)</f>
        <v>0</v>
      </c>
      <c r="P1629" s="28" t="n">
        <v>46.1</v>
      </c>
      <c r="Q1629" s="28"/>
      <c r="R1629" s="29" t="n">
        <f aca="false">IF(AND(ISNUMBER(Q1629),P1629&gt;0),Q1629/P1629,IF($B1629=$B1628,IF(R1628=0,1,R1628),1))</f>
        <v>3.81679389312977</v>
      </c>
      <c r="S1629" s="30" t="n">
        <f aca="false">IF(AND(ISNUMBER(Q1629),P1629&gt;0),Q1629,P1629*R1629)</f>
        <v>175.954198473282</v>
      </c>
      <c r="T1629" s="31" t="n">
        <f aca="false">DAY(EOMONTH(C1629,0))</f>
        <v>31</v>
      </c>
    </row>
    <row r="1630" customFormat="false" ht="15" hidden="false" customHeight="false" outlineLevel="0" collapsed="false">
      <c r="A1630" s="26" t="s">
        <v>89</v>
      </c>
      <c r="B1630" s="26" t="s">
        <v>58</v>
      </c>
      <c r="C1630" s="27" t="n">
        <v>41944</v>
      </c>
      <c r="D1630" s="28" t="n">
        <v>45.8</v>
      </c>
      <c r="E1630" s="28"/>
      <c r="F1630" s="29" t="n">
        <f aca="false">IF(AND(ISNUMBER(E1630),D1630&gt;0),E1630/D1630,IF($B1630=$B1629,IF(F1629=0,1,F1629),1))</f>
        <v>4.00837988826816</v>
      </c>
      <c r="G1630" s="30" t="n">
        <f aca="false">IF(AND(ISNUMBER(E1630),D1630&gt;0),E1630,D1630*F1630)</f>
        <v>183.583798882682</v>
      </c>
      <c r="H1630" s="28" t="n">
        <v>2071</v>
      </c>
      <c r="I1630" s="28"/>
      <c r="J1630" s="29" t="n">
        <f aca="false">IF(AND(ISNUMBER(I1630),H1630&gt;0),I1630/H1630,IF($B1630=$B1629,IF(J1629=0,1,J1629),1))</f>
        <v>1.81746552856205</v>
      </c>
      <c r="K1630" s="30" t="n">
        <f aca="false">IF(AND(ISNUMBER(I1630),H1630&gt;0),I1630,H1630*J1630)</f>
        <v>3763.971109652</v>
      </c>
      <c r="L1630" s="28" t="n">
        <v>0</v>
      </c>
      <c r="M1630" s="28"/>
      <c r="N1630" s="29" t="n">
        <f aca="false">IF(AND(ISNUMBER(M1630),L1630&gt;0),M1630/L1630,IF($B1630=$B1629,IF(N1629=0,1,N1629),1))</f>
        <v>1.84659090909091</v>
      </c>
      <c r="O1630" s="30" t="n">
        <f aca="false">IF(AND(ISNUMBER(M1630),L1630&gt;0),M1630,L1630*N1630)</f>
        <v>0</v>
      </c>
      <c r="P1630" s="28" t="n">
        <v>45.8</v>
      </c>
      <c r="Q1630" s="28"/>
      <c r="R1630" s="29" t="n">
        <f aca="false">IF(AND(ISNUMBER(Q1630),P1630&gt;0),Q1630/P1630,IF($B1630=$B1629,IF(R1629=0,1,R1629),1))</f>
        <v>3.81679389312977</v>
      </c>
      <c r="S1630" s="30" t="n">
        <f aca="false">IF(AND(ISNUMBER(Q1630),P1630&gt;0),Q1630,P1630*R1630)</f>
        <v>174.809160305344</v>
      </c>
      <c r="T1630" s="31" t="n">
        <f aca="false">DAY(EOMONTH(C1630,0))</f>
        <v>30</v>
      </c>
    </row>
    <row r="1631" customFormat="false" ht="15" hidden="false" customHeight="false" outlineLevel="0" collapsed="false">
      <c r="A1631" s="26" t="s">
        <v>89</v>
      </c>
      <c r="B1631" s="26" t="s">
        <v>58</v>
      </c>
      <c r="C1631" s="27" t="n">
        <v>41974</v>
      </c>
      <c r="D1631" s="28" t="n">
        <v>42.9</v>
      </c>
      <c r="E1631" s="28"/>
      <c r="F1631" s="29" t="n">
        <f aca="false">IF(AND(ISNUMBER(E1631),D1631&gt;0),E1631/D1631,IF($B1631=$B1630,IF(F1630=0,1,F1630),1))</f>
        <v>4.00837988826816</v>
      </c>
      <c r="G1631" s="30" t="n">
        <f aca="false">IF(AND(ISNUMBER(E1631),D1631&gt;0),E1631,D1631*F1631)</f>
        <v>171.959497206704</v>
      </c>
      <c r="H1631" s="28" t="n">
        <v>1154</v>
      </c>
      <c r="I1631" s="28"/>
      <c r="J1631" s="29" t="n">
        <f aca="false">IF(AND(ISNUMBER(I1631),H1631&gt;0),I1631/H1631,IF($B1631=$B1630,IF(J1630=0,1,J1630),1))</f>
        <v>1.81746552856205</v>
      </c>
      <c r="K1631" s="30" t="n">
        <f aca="false">IF(AND(ISNUMBER(I1631),H1631&gt;0),I1631,H1631*J1631)</f>
        <v>2097.3552199606</v>
      </c>
      <c r="L1631" s="28" t="n">
        <v>0</v>
      </c>
      <c r="M1631" s="28"/>
      <c r="N1631" s="29" t="n">
        <f aca="false">IF(AND(ISNUMBER(M1631),L1631&gt;0),M1631/L1631,IF($B1631=$B1630,IF(N1630=0,1,N1630),1))</f>
        <v>1.84659090909091</v>
      </c>
      <c r="O1631" s="30" t="n">
        <f aca="false">IF(AND(ISNUMBER(M1631),L1631&gt;0),M1631,L1631*N1631)</f>
        <v>0</v>
      </c>
      <c r="P1631" s="28" t="n">
        <v>42.9</v>
      </c>
      <c r="Q1631" s="28"/>
      <c r="R1631" s="29" t="n">
        <f aca="false">IF(AND(ISNUMBER(Q1631),P1631&gt;0),Q1631/P1631,IF($B1631=$B1630,IF(R1630=0,1,R1630),1))</f>
        <v>3.81679389312977</v>
      </c>
      <c r="S1631" s="30" t="n">
        <f aca="false">IF(AND(ISNUMBER(Q1631),P1631&gt;0),Q1631,P1631*R1631)</f>
        <v>163.740458015267</v>
      </c>
      <c r="T1631" s="31" t="n">
        <f aca="false">DAY(EOMONTH(C1631,0))</f>
        <v>31</v>
      </c>
    </row>
    <row r="1632" customFormat="false" ht="15" hidden="false" customHeight="false" outlineLevel="0" collapsed="false">
      <c r="A1632" s="26" t="s">
        <v>89</v>
      </c>
      <c r="B1632" s="26" t="s">
        <v>58</v>
      </c>
      <c r="C1632" s="27" t="n">
        <v>42005</v>
      </c>
      <c r="D1632" s="28" t="n">
        <v>43.1</v>
      </c>
      <c r="E1632" s="28"/>
      <c r="F1632" s="29" t="n">
        <f aca="false">IF(AND(ISNUMBER(E1632),D1632&gt;0),E1632/D1632,IF($B1632=$B1631,IF(F1631=0,1,F1631),1))</f>
        <v>4.00837988826816</v>
      </c>
      <c r="G1632" s="30" t="n">
        <f aca="false">IF(AND(ISNUMBER(E1632),D1632&gt;0),E1632,D1632*F1632)</f>
        <v>172.761173184358</v>
      </c>
      <c r="H1632" s="28" t="n">
        <v>1141</v>
      </c>
      <c r="I1632" s="28"/>
      <c r="J1632" s="29" t="n">
        <f aca="false">IF(AND(ISNUMBER(I1632),H1632&gt;0),I1632/H1632,IF($B1632=$B1631,IF(J1631=0,1,J1631),1))</f>
        <v>1.81746552856205</v>
      </c>
      <c r="K1632" s="30" t="n">
        <f aca="false">IF(AND(ISNUMBER(I1632),H1632&gt;0),I1632,H1632*J1632)</f>
        <v>2073.7281680893</v>
      </c>
      <c r="L1632" s="28" t="n">
        <v>0</v>
      </c>
      <c r="M1632" s="28"/>
      <c r="N1632" s="29" t="n">
        <f aca="false">IF(AND(ISNUMBER(M1632),L1632&gt;0),M1632/L1632,IF($B1632=$B1631,IF(N1631=0,1,N1631),1))</f>
        <v>1.84659090909091</v>
      </c>
      <c r="O1632" s="30" t="n">
        <f aca="false">IF(AND(ISNUMBER(M1632),L1632&gt;0),M1632,L1632*N1632)</f>
        <v>0</v>
      </c>
      <c r="P1632" s="28" t="n">
        <v>43.1</v>
      </c>
      <c r="Q1632" s="28"/>
      <c r="R1632" s="29" t="n">
        <f aca="false">IF(AND(ISNUMBER(Q1632),P1632&gt;0),Q1632/P1632,IF($B1632=$B1631,IF(R1631=0,1,R1631),1))</f>
        <v>3.81679389312977</v>
      </c>
      <c r="S1632" s="30" t="n">
        <f aca="false">IF(AND(ISNUMBER(Q1632),P1632&gt;0),Q1632,P1632*R1632)</f>
        <v>164.503816793893</v>
      </c>
      <c r="T1632" s="31" t="n">
        <f aca="false">DAY(EOMONTH(C1632,0))</f>
        <v>31</v>
      </c>
    </row>
    <row r="1633" customFormat="false" ht="15" hidden="false" customHeight="false" outlineLevel="0" collapsed="false">
      <c r="A1633" s="26" t="s">
        <v>89</v>
      </c>
      <c r="B1633" s="26" t="s">
        <v>58</v>
      </c>
      <c r="C1633" s="27" t="n">
        <v>42036</v>
      </c>
      <c r="D1633" s="28" t="n">
        <v>43.1</v>
      </c>
      <c r="E1633" s="28"/>
      <c r="F1633" s="29" t="n">
        <f aca="false">IF(AND(ISNUMBER(E1633),D1633&gt;0),E1633/D1633,IF($B1633=$B1632,IF(F1632=0,1,F1632),1))</f>
        <v>4.00837988826816</v>
      </c>
      <c r="G1633" s="30" t="n">
        <f aca="false">IF(AND(ISNUMBER(E1633),D1633&gt;0),E1633,D1633*F1633)</f>
        <v>172.761173184358</v>
      </c>
      <c r="H1633" s="28" t="n">
        <v>1211</v>
      </c>
      <c r="I1633" s="28"/>
      <c r="J1633" s="29" t="n">
        <f aca="false">IF(AND(ISNUMBER(I1633),H1633&gt;0),I1633/H1633,IF($B1633=$B1632,IF(J1632=0,1,J1632),1))</f>
        <v>1.81746552856205</v>
      </c>
      <c r="K1633" s="30" t="n">
        <f aca="false">IF(AND(ISNUMBER(I1633),H1633&gt;0),I1633,H1633*J1633)</f>
        <v>2200.95075508864</v>
      </c>
      <c r="L1633" s="28" t="n">
        <v>0</v>
      </c>
      <c r="M1633" s="28"/>
      <c r="N1633" s="29" t="n">
        <f aca="false">IF(AND(ISNUMBER(M1633),L1633&gt;0),M1633/L1633,IF($B1633=$B1632,IF(N1632=0,1,N1632),1))</f>
        <v>1.84659090909091</v>
      </c>
      <c r="O1633" s="30" t="n">
        <f aca="false">IF(AND(ISNUMBER(M1633),L1633&gt;0),M1633,L1633*N1633)</f>
        <v>0</v>
      </c>
      <c r="P1633" s="28" t="n">
        <v>43.1</v>
      </c>
      <c r="Q1633" s="28"/>
      <c r="R1633" s="29" t="n">
        <f aca="false">IF(AND(ISNUMBER(Q1633),P1633&gt;0),Q1633/P1633,IF($B1633=$B1632,IF(R1632=0,1,R1632),1))</f>
        <v>3.81679389312977</v>
      </c>
      <c r="S1633" s="30" t="n">
        <f aca="false">IF(AND(ISNUMBER(Q1633),P1633&gt;0),Q1633,P1633*R1633)</f>
        <v>164.503816793893</v>
      </c>
      <c r="T1633" s="31" t="n">
        <f aca="false">DAY(EOMONTH(C1633,0))</f>
        <v>28</v>
      </c>
    </row>
    <row r="1634" customFormat="false" ht="15" hidden="false" customHeight="false" outlineLevel="0" collapsed="false">
      <c r="A1634" s="26" t="s">
        <v>89</v>
      </c>
      <c r="B1634" s="26" t="s">
        <v>58</v>
      </c>
      <c r="C1634" s="27" t="n">
        <v>42064</v>
      </c>
      <c r="D1634" s="28" t="n">
        <v>52.3</v>
      </c>
      <c r="E1634" s="28"/>
      <c r="F1634" s="29" t="n">
        <f aca="false">IF(AND(ISNUMBER(E1634),D1634&gt;0),E1634/D1634,IF($B1634=$B1633,IF(F1633=0,1,F1633),1))</f>
        <v>4.00837988826816</v>
      </c>
      <c r="G1634" s="30" t="n">
        <f aca="false">IF(AND(ISNUMBER(E1634),D1634&gt;0),E1634,D1634*F1634)</f>
        <v>209.638268156425</v>
      </c>
      <c r="H1634" s="28" t="n">
        <v>1524</v>
      </c>
      <c r="I1634" s="28"/>
      <c r="J1634" s="29" t="n">
        <f aca="false">IF(AND(ISNUMBER(I1634),H1634&gt;0),I1634/H1634,IF($B1634=$B1633,IF(J1633=0,1,J1633),1))</f>
        <v>1.81746552856205</v>
      </c>
      <c r="K1634" s="30" t="n">
        <f aca="false">IF(AND(ISNUMBER(I1634),H1634&gt;0),I1634,H1634*J1634)</f>
        <v>2769.81746552856</v>
      </c>
      <c r="L1634" s="28" t="n">
        <v>0</v>
      </c>
      <c r="M1634" s="28"/>
      <c r="N1634" s="29" t="n">
        <f aca="false">IF(AND(ISNUMBER(M1634),L1634&gt;0),M1634/L1634,IF($B1634=$B1633,IF(N1633=0,1,N1633),1))</f>
        <v>1.84659090909091</v>
      </c>
      <c r="O1634" s="30" t="n">
        <f aca="false">IF(AND(ISNUMBER(M1634),L1634&gt;0),M1634,L1634*N1634)</f>
        <v>0</v>
      </c>
      <c r="P1634" s="28" t="n">
        <v>52.3</v>
      </c>
      <c r="Q1634" s="28"/>
      <c r="R1634" s="29" t="n">
        <f aca="false">IF(AND(ISNUMBER(Q1634),P1634&gt;0),Q1634/P1634,IF($B1634=$B1633,IF(R1633=0,1,R1633),1))</f>
        <v>3.81679389312977</v>
      </c>
      <c r="S1634" s="30" t="n">
        <f aca="false">IF(AND(ISNUMBER(Q1634),P1634&gt;0),Q1634,P1634*R1634)</f>
        <v>199.618320610687</v>
      </c>
      <c r="T1634" s="31" t="n">
        <f aca="false">DAY(EOMONTH(C1634,0))</f>
        <v>31</v>
      </c>
    </row>
    <row r="1635" customFormat="false" ht="15" hidden="false" customHeight="false" outlineLevel="0" collapsed="false">
      <c r="A1635" s="26" t="s">
        <v>89</v>
      </c>
      <c r="B1635" s="26" t="s">
        <v>58</v>
      </c>
      <c r="C1635" s="27" t="n">
        <v>42095</v>
      </c>
      <c r="D1635" s="28" t="n">
        <v>24.6</v>
      </c>
      <c r="E1635" s="28"/>
      <c r="F1635" s="29" t="n">
        <f aca="false">IF(AND(ISNUMBER(E1635),D1635&gt;0),E1635/D1635,IF($B1635=$B1634,IF(F1634=0,1,F1634),1))</f>
        <v>4.00837988826816</v>
      </c>
      <c r="G1635" s="30" t="n">
        <f aca="false">IF(AND(ISNUMBER(E1635),D1635&gt;0),E1635,D1635*F1635)</f>
        <v>98.6061452513967</v>
      </c>
      <c r="H1635" s="28" t="n">
        <v>702</v>
      </c>
      <c r="I1635" s="28"/>
      <c r="J1635" s="29" t="n">
        <f aca="false">IF(AND(ISNUMBER(I1635),H1635&gt;0),I1635/H1635,IF($B1635=$B1634,IF(J1634=0,1,J1634),1))</f>
        <v>1.81746552856205</v>
      </c>
      <c r="K1635" s="30" t="n">
        <f aca="false">IF(AND(ISNUMBER(I1635),H1635&gt;0),I1635,H1635*J1635)</f>
        <v>1275.86080105056</v>
      </c>
      <c r="L1635" s="28" t="n">
        <v>0</v>
      </c>
      <c r="M1635" s="28"/>
      <c r="N1635" s="29" t="n">
        <f aca="false">IF(AND(ISNUMBER(M1635),L1635&gt;0),M1635/L1635,IF($B1635=$B1634,IF(N1634=0,1,N1634),1))</f>
        <v>1.84659090909091</v>
      </c>
      <c r="O1635" s="30" t="n">
        <f aca="false">IF(AND(ISNUMBER(M1635),L1635&gt;0),M1635,L1635*N1635)</f>
        <v>0</v>
      </c>
      <c r="P1635" s="28" t="n">
        <v>24.6</v>
      </c>
      <c r="Q1635" s="28"/>
      <c r="R1635" s="29" t="n">
        <f aca="false">IF(AND(ISNUMBER(Q1635),P1635&gt;0),Q1635/P1635,IF($B1635=$B1634,IF(R1634=0,1,R1634),1))</f>
        <v>3.81679389312977</v>
      </c>
      <c r="S1635" s="30" t="n">
        <f aca="false">IF(AND(ISNUMBER(Q1635),P1635&gt;0),Q1635,P1635*R1635)</f>
        <v>93.8931297709924</v>
      </c>
      <c r="T1635" s="31" t="n">
        <f aca="false">DAY(EOMONTH(C1635,0))</f>
        <v>30</v>
      </c>
    </row>
    <row r="1636" customFormat="false" ht="15" hidden="false" customHeight="false" outlineLevel="0" collapsed="false">
      <c r="A1636" s="26" t="s">
        <v>89</v>
      </c>
      <c r="B1636" s="26" t="s">
        <v>58</v>
      </c>
      <c r="C1636" s="27" t="n">
        <v>42125</v>
      </c>
      <c r="D1636" s="28" t="n">
        <v>49.7</v>
      </c>
      <c r="E1636" s="28"/>
      <c r="F1636" s="29" t="n">
        <f aca="false">IF(AND(ISNUMBER(E1636),D1636&gt;0),E1636/D1636,IF($B1636=$B1635,IF(F1635=0,1,F1635),1))</f>
        <v>4.00837988826816</v>
      </c>
      <c r="G1636" s="30" t="n">
        <f aca="false">IF(AND(ISNUMBER(E1636),D1636&gt;0),E1636,D1636*F1636)</f>
        <v>199.216480446927</v>
      </c>
      <c r="H1636" s="28" t="n">
        <v>1582</v>
      </c>
      <c r="I1636" s="28"/>
      <c r="J1636" s="29" t="n">
        <f aca="false">IF(AND(ISNUMBER(I1636),H1636&gt;0),I1636/H1636,IF($B1636=$B1635,IF(J1635=0,1,J1635),1))</f>
        <v>1.81746552856205</v>
      </c>
      <c r="K1636" s="30" t="n">
        <f aca="false">IF(AND(ISNUMBER(I1636),H1636&gt;0),I1636,H1636*J1636)</f>
        <v>2875.23046618516</v>
      </c>
      <c r="L1636" s="28" t="n">
        <v>0</v>
      </c>
      <c r="M1636" s="28"/>
      <c r="N1636" s="29" t="n">
        <f aca="false">IF(AND(ISNUMBER(M1636),L1636&gt;0),M1636/L1636,IF($B1636=$B1635,IF(N1635=0,1,N1635),1))</f>
        <v>1.84659090909091</v>
      </c>
      <c r="O1636" s="30" t="n">
        <f aca="false">IF(AND(ISNUMBER(M1636),L1636&gt;0),M1636,L1636*N1636)</f>
        <v>0</v>
      </c>
      <c r="P1636" s="28" t="n">
        <v>49.7</v>
      </c>
      <c r="Q1636" s="28"/>
      <c r="R1636" s="29" t="n">
        <f aca="false">IF(AND(ISNUMBER(Q1636),P1636&gt;0),Q1636/P1636,IF($B1636=$B1635,IF(R1635=0,1,R1635),1))</f>
        <v>3.81679389312977</v>
      </c>
      <c r="S1636" s="30" t="n">
        <f aca="false">IF(AND(ISNUMBER(Q1636),P1636&gt;0),Q1636,P1636*R1636)</f>
        <v>189.69465648855</v>
      </c>
      <c r="T1636" s="31" t="n">
        <f aca="false">DAY(EOMONTH(C1636,0))</f>
        <v>31</v>
      </c>
    </row>
    <row r="1637" customFormat="false" ht="15" hidden="false" customHeight="false" outlineLevel="0" collapsed="false">
      <c r="A1637" s="26" t="s">
        <v>89</v>
      </c>
      <c r="B1637" s="26" t="s">
        <v>58</v>
      </c>
      <c r="C1637" s="27" t="n">
        <v>42156</v>
      </c>
      <c r="D1637" s="28" t="n">
        <v>48.8</v>
      </c>
      <c r="E1637" s="28"/>
      <c r="F1637" s="29" t="n">
        <f aca="false">IF(AND(ISNUMBER(E1637),D1637&gt;0),E1637/D1637,IF($B1637=$B1636,IF(F1636=0,1,F1636),1))</f>
        <v>4.00837988826816</v>
      </c>
      <c r="G1637" s="30" t="n">
        <f aca="false">IF(AND(ISNUMBER(E1637),D1637&gt;0),E1637,D1637*F1637)</f>
        <v>195.608938547486</v>
      </c>
      <c r="H1637" s="28" t="n">
        <v>1711</v>
      </c>
      <c r="I1637" s="28"/>
      <c r="J1637" s="29" t="n">
        <f aca="false">IF(AND(ISNUMBER(I1637),H1637&gt;0),I1637/H1637,IF($B1637=$B1636,IF(J1636=0,1,J1636),1))</f>
        <v>1.81746552856205</v>
      </c>
      <c r="K1637" s="30" t="n">
        <f aca="false">IF(AND(ISNUMBER(I1637),H1637&gt;0),I1637,H1637*J1637)</f>
        <v>3109.68351936967</v>
      </c>
      <c r="L1637" s="28" t="n">
        <v>0</v>
      </c>
      <c r="M1637" s="28"/>
      <c r="N1637" s="29" t="n">
        <f aca="false">IF(AND(ISNUMBER(M1637),L1637&gt;0),M1637/L1637,IF($B1637=$B1636,IF(N1636=0,1,N1636),1))</f>
        <v>1.84659090909091</v>
      </c>
      <c r="O1637" s="30" t="n">
        <f aca="false">IF(AND(ISNUMBER(M1637),L1637&gt;0),M1637,L1637*N1637)</f>
        <v>0</v>
      </c>
      <c r="P1637" s="28" t="n">
        <v>48.8</v>
      </c>
      <c r="Q1637" s="28"/>
      <c r="R1637" s="29" t="n">
        <f aca="false">IF(AND(ISNUMBER(Q1637),P1637&gt;0),Q1637/P1637,IF($B1637=$B1636,IF(R1636=0,1,R1636),1))</f>
        <v>3.81679389312977</v>
      </c>
      <c r="S1637" s="30" t="n">
        <f aca="false">IF(AND(ISNUMBER(Q1637),P1637&gt;0),Q1637,P1637*R1637)</f>
        <v>186.259541984733</v>
      </c>
      <c r="T1637" s="31" t="n">
        <f aca="false">DAY(EOMONTH(C1637,0))</f>
        <v>30</v>
      </c>
    </row>
    <row r="1638" customFormat="false" ht="15" hidden="false" customHeight="false" outlineLevel="0" collapsed="false">
      <c r="A1638" s="26" t="s">
        <v>89</v>
      </c>
      <c r="B1638" s="26" t="s">
        <v>58</v>
      </c>
      <c r="C1638" s="27" t="n">
        <v>42186</v>
      </c>
      <c r="D1638" s="28" t="n">
        <v>47</v>
      </c>
      <c r="E1638" s="28"/>
      <c r="F1638" s="29" t="n">
        <f aca="false">IF(AND(ISNUMBER(E1638),D1638&gt;0),E1638/D1638,IF($B1638=$B1637,IF(F1637=0,1,F1637),1))</f>
        <v>4.00837988826816</v>
      </c>
      <c r="G1638" s="30" t="n">
        <f aca="false">IF(AND(ISNUMBER(E1638),D1638&gt;0),E1638,D1638*F1638)</f>
        <v>188.393854748603</v>
      </c>
      <c r="H1638" s="28" t="n">
        <v>1279</v>
      </c>
      <c r="I1638" s="28"/>
      <c r="J1638" s="29" t="n">
        <f aca="false">IF(AND(ISNUMBER(I1638),H1638&gt;0),I1638/H1638,IF($B1638=$B1637,IF(J1637=0,1,J1637),1))</f>
        <v>1.81746552856205</v>
      </c>
      <c r="K1638" s="30" t="n">
        <f aca="false">IF(AND(ISNUMBER(I1638),H1638&gt;0),I1638,H1638*J1638)</f>
        <v>2324.53841103086</v>
      </c>
      <c r="L1638" s="28" t="n">
        <v>0</v>
      </c>
      <c r="M1638" s="28"/>
      <c r="N1638" s="29" t="n">
        <f aca="false">IF(AND(ISNUMBER(M1638),L1638&gt;0),M1638/L1638,IF($B1638=$B1637,IF(N1637=0,1,N1637),1))</f>
        <v>1.84659090909091</v>
      </c>
      <c r="O1638" s="30" t="n">
        <f aca="false">IF(AND(ISNUMBER(M1638),L1638&gt;0),M1638,L1638*N1638)</f>
        <v>0</v>
      </c>
      <c r="P1638" s="28" t="n">
        <v>47</v>
      </c>
      <c r="Q1638" s="28"/>
      <c r="R1638" s="29" t="n">
        <f aca="false">IF(AND(ISNUMBER(Q1638),P1638&gt;0),Q1638/P1638,IF($B1638=$B1637,IF(R1637=0,1,R1637),1))</f>
        <v>3.81679389312977</v>
      </c>
      <c r="S1638" s="30" t="n">
        <f aca="false">IF(AND(ISNUMBER(Q1638),P1638&gt;0),Q1638,P1638*R1638)</f>
        <v>179.389312977099</v>
      </c>
      <c r="T1638" s="31" t="n">
        <f aca="false">DAY(EOMONTH(C1638,0))</f>
        <v>31</v>
      </c>
    </row>
    <row r="1639" customFormat="false" ht="15" hidden="false" customHeight="false" outlineLevel="0" collapsed="false">
      <c r="A1639" s="26" t="s">
        <v>89</v>
      </c>
      <c r="B1639" s="26" t="s">
        <v>58</v>
      </c>
      <c r="C1639" s="27" t="n">
        <v>42217</v>
      </c>
      <c r="D1639" s="28" t="n">
        <v>44</v>
      </c>
      <c r="E1639" s="28"/>
      <c r="F1639" s="29" t="n">
        <f aca="false">IF(AND(ISNUMBER(E1639),D1639&gt;0),E1639/D1639,IF($B1639=$B1638,IF(F1638=0,1,F1638),1))</f>
        <v>4.00837988826816</v>
      </c>
      <c r="G1639" s="30" t="n">
        <f aca="false">IF(AND(ISNUMBER(E1639),D1639&gt;0),E1639,D1639*F1639)</f>
        <v>176.368715083799</v>
      </c>
      <c r="H1639" s="28" t="n">
        <v>1420</v>
      </c>
      <c r="I1639" s="28"/>
      <c r="J1639" s="29" t="n">
        <f aca="false">IF(AND(ISNUMBER(I1639),H1639&gt;0),I1639/H1639,IF($B1639=$B1638,IF(J1638=0,1,J1638),1))</f>
        <v>1.81746552856205</v>
      </c>
      <c r="K1639" s="30" t="n">
        <f aca="false">IF(AND(ISNUMBER(I1639),H1639&gt;0),I1639,H1639*J1639)</f>
        <v>2580.80105055811</v>
      </c>
      <c r="L1639" s="28" t="n">
        <v>0</v>
      </c>
      <c r="M1639" s="28"/>
      <c r="N1639" s="29" t="n">
        <f aca="false">IF(AND(ISNUMBER(M1639),L1639&gt;0),M1639/L1639,IF($B1639=$B1638,IF(N1638=0,1,N1638),1))</f>
        <v>1.84659090909091</v>
      </c>
      <c r="O1639" s="30" t="n">
        <f aca="false">IF(AND(ISNUMBER(M1639),L1639&gt;0),M1639,L1639*N1639)</f>
        <v>0</v>
      </c>
      <c r="P1639" s="28" t="n">
        <v>44</v>
      </c>
      <c r="Q1639" s="28"/>
      <c r="R1639" s="29" t="n">
        <f aca="false">IF(AND(ISNUMBER(Q1639),P1639&gt;0),Q1639/P1639,IF($B1639=$B1638,IF(R1638=0,1,R1638),1))</f>
        <v>3.81679389312977</v>
      </c>
      <c r="S1639" s="30" t="n">
        <f aca="false">IF(AND(ISNUMBER(Q1639),P1639&gt;0),Q1639,P1639*R1639)</f>
        <v>167.93893129771</v>
      </c>
      <c r="T1639" s="31" t="n">
        <f aca="false">DAY(EOMONTH(C1639,0))</f>
        <v>31</v>
      </c>
    </row>
    <row r="1640" customFormat="false" ht="15" hidden="false" customHeight="false" outlineLevel="0" collapsed="false">
      <c r="A1640" s="26" t="s">
        <v>89</v>
      </c>
      <c r="B1640" s="26" t="s">
        <v>58</v>
      </c>
      <c r="C1640" s="27" t="n">
        <v>42248</v>
      </c>
      <c r="D1640" s="28" t="n">
        <v>41</v>
      </c>
      <c r="E1640" s="28"/>
      <c r="F1640" s="29" t="n">
        <f aca="false">IF(AND(ISNUMBER(E1640),D1640&gt;0),E1640/D1640,IF($B1640=$B1639,IF(F1639=0,1,F1639),1))</f>
        <v>4.00837988826816</v>
      </c>
      <c r="G1640" s="30" t="n">
        <f aca="false">IF(AND(ISNUMBER(E1640),D1640&gt;0),E1640,D1640*F1640)</f>
        <v>164.343575418994</v>
      </c>
      <c r="H1640" s="28" t="n">
        <v>1497</v>
      </c>
      <c r="I1640" s="28"/>
      <c r="J1640" s="29" t="n">
        <f aca="false">IF(AND(ISNUMBER(I1640),H1640&gt;0),I1640/H1640,IF($B1640=$B1639,IF(J1639=0,1,J1639),1))</f>
        <v>1.81746552856205</v>
      </c>
      <c r="K1640" s="30" t="n">
        <f aca="false">IF(AND(ISNUMBER(I1640),H1640&gt;0),I1640,H1640*J1640)</f>
        <v>2720.74589625739</v>
      </c>
      <c r="L1640" s="28" t="n">
        <v>0</v>
      </c>
      <c r="M1640" s="28"/>
      <c r="N1640" s="29" t="n">
        <f aca="false">IF(AND(ISNUMBER(M1640),L1640&gt;0),M1640/L1640,IF($B1640=$B1639,IF(N1639=0,1,N1639),1))</f>
        <v>1.84659090909091</v>
      </c>
      <c r="O1640" s="30" t="n">
        <f aca="false">IF(AND(ISNUMBER(M1640),L1640&gt;0),M1640,L1640*N1640)</f>
        <v>0</v>
      </c>
      <c r="P1640" s="28" t="n">
        <v>41</v>
      </c>
      <c r="Q1640" s="28"/>
      <c r="R1640" s="29" t="n">
        <f aca="false">IF(AND(ISNUMBER(Q1640),P1640&gt;0),Q1640/P1640,IF($B1640=$B1639,IF(R1639=0,1,R1639),1))</f>
        <v>3.81679389312977</v>
      </c>
      <c r="S1640" s="30" t="n">
        <f aca="false">IF(AND(ISNUMBER(Q1640),P1640&gt;0),Q1640,P1640*R1640)</f>
        <v>156.488549618321</v>
      </c>
      <c r="T1640" s="31" t="n">
        <f aca="false">DAY(EOMONTH(C1640,0))</f>
        <v>30</v>
      </c>
    </row>
    <row r="1641" customFormat="false" ht="15" hidden="false" customHeight="false" outlineLevel="0" collapsed="false">
      <c r="A1641" s="26" t="s">
        <v>89</v>
      </c>
      <c r="B1641" s="26" t="s">
        <v>58</v>
      </c>
      <c r="C1641" s="27" t="n">
        <v>42278</v>
      </c>
      <c r="D1641" s="28" t="n">
        <v>0</v>
      </c>
      <c r="E1641" s="28" t="n">
        <v>150</v>
      </c>
      <c r="F1641" s="29" t="n">
        <f aca="false">IF(AND(ISNUMBER(E1641),D1641&gt;0),E1641/D1641,IF($B1641=$B1640,IF(F1640=0,1,F1640),1))</f>
        <v>4.00837988826816</v>
      </c>
      <c r="G1641" s="30" t="n">
        <f aca="false">IF(AND(ISNUMBER(E1641),D1641&gt;0),E1641,D1641*F1641)</f>
        <v>0</v>
      </c>
      <c r="H1641" s="28" t="n">
        <v>3186</v>
      </c>
      <c r="I1641" s="28" t="n">
        <v>526.5</v>
      </c>
      <c r="J1641" s="29" t="n">
        <f aca="false">IF(AND(ISNUMBER(I1641),H1641&gt;0),I1641/H1641,IF($B1641=$B1640,IF(J1640=0,1,J1640),1))</f>
        <v>0.165254237288136</v>
      </c>
      <c r="K1641" s="30" t="n">
        <f aca="false">IF(AND(ISNUMBER(I1641),H1641&gt;0),I1641,H1641*J1641)</f>
        <v>526.5</v>
      </c>
      <c r="L1641" s="28" t="n">
        <v>0</v>
      </c>
      <c r="M1641" s="28" t="n">
        <v>0</v>
      </c>
      <c r="N1641" s="29" t="n">
        <f aca="false">IF(AND(ISNUMBER(M1641),L1641&gt;0),M1641/L1641,IF($B1641=$B1640,IF(N1640=0,1,N1640),1))</f>
        <v>1.84659090909091</v>
      </c>
      <c r="O1641" s="30" t="n">
        <f aca="false">IF(AND(ISNUMBER(M1641),L1641&gt;0),M1641,L1641*N1641)</f>
        <v>0</v>
      </c>
      <c r="P1641" s="28" t="n">
        <v>0</v>
      </c>
      <c r="Q1641" s="28" t="n">
        <v>150</v>
      </c>
      <c r="R1641" s="29" t="n">
        <f aca="false">IF(AND(ISNUMBER(Q1641),P1641&gt;0),Q1641/P1641,IF($B1641=$B1640,IF(R1640=0,1,R1640),1))</f>
        <v>3.81679389312977</v>
      </c>
      <c r="S1641" s="30" t="n">
        <f aca="false">IF(AND(ISNUMBER(Q1641),P1641&gt;0),Q1641,P1641*R1641)</f>
        <v>0</v>
      </c>
      <c r="T1641" s="31" t="n">
        <f aca="false">DAY(EOMONTH(C1641,0))</f>
        <v>31</v>
      </c>
    </row>
    <row r="1642" customFormat="false" ht="15" hidden="false" customHeight="false" outlineLevel="0" collapsed="false">
      <c r="A1642" s="26" t="s">
        <v>89</v>
      </c>
      <c r="B1642" s="26" t="s">
        <v>58</v>
      </c>
      <c r="C1642" s="27" t="n">
        <v>42309</v>
      </c>
      <c r="D1642" s="28" t="n">
        <v>0</v>
      </c>
      <c r="E1642" s="28" t="n">
        <v>0</v>
      </c>
      <c r="F1642" s="29" t="n">
        <f aca="false">IF(AND(ISNUMBER(E1642),D1642&gt;0),E1642/D1642,IF($B1642=$B1641,IF(F1641=0,1,F1641),1))</f>
        <v>4.00837988826816</v>
      </c>
      <c r="G1642" s="30" t="n">
        <f aca="false">IF(AND(ISNUMBER(E1642),D1642&gt;0),E1642,D1642*F1642)</f>
        <v>0</v>
      </c>
      <c r="H1642" s="28" t="n">
        <v>2999</v>
      </c>
      <c r="I1642" s="28" t="n">
        <v>3368</v>
      </c>
      <c r="J1642" s="29" t="n">
        <f aca="false">IF(AND(ISNUMBER(I1642),H1642&gt;0),I1642/H1642,IF($B1642=$B1641,IF(J1641=0,1,J1641),1))</f>
        <v>1.12304101367122</v>
      </c>
      <c r="K1642" s="30" t="n">
        <f aca="false">IF(AND(ISNUMBER(I1642),H1642&gt;0),I1642,H1642*J1642)</f>
        <v>3368</v>
      </c>
      <c r="L1642" s="28" t="n">
        <v>0</v>
      </c>
      <c r="M1642" s="28" t="n">
        <v>0</v>
      </c>
      <c r="N1642" s="29" t="n">
        <f aca="false">IF(AND(ISNUMBER(M1642),L1642&gt;0),M1642/L1642,IF($B1642=$B1641,IF(N1641=0,1,N1641),1))</f>
        <v>1.84659090909091</v>
      </c>
      <c r="O1642" s="30" t="n">
        <f aca="false">IF(AND(ISNUMBER(M1642),L1642&gt;0),M1642,L1642*N1642)</f>
        <v>0</v>
      </c>
      <c r="P1642" s="28" t="n">
        <v>0</v>
      </c>
      <c r="Q1642" s="28" t="n">
        <v>0</v>
      </c>
      <c r="R1642" s="29" t="n">
        <f aca="false">IF(AND(ISNUMBER(Q1642),P1642&gt;0),Q1642/P1642,IF($B1642=$B1641,IF(R1641=0,1,R1641),1))</f>
        <v>3.81679389312977</v>
      </c>
      <c r="S1642" s="30" t="n">
        <f aca="false">IF(AND(ISNUMBER(Q1642),P1642&gt;0),Q1642,P1642*R1642)</f>
        <v>0</v>
      </c>
      <c r="T1642" s="31" t="n">
        <f aca="false">DAY(EOMONTH(C1642,0))</f>
        <v>30</v>
      </c>
    </row>
    <row r="1643" customFormat="false" ht="15" hidden="false" customHeight="false" outlineLevel="0" collapsed="false">
      <c r="A1643" s="26" t="s">
        <v>89</v>
      </c>
      <c r="B1643" s="26" t="s">
        <v>58</v>
      </c>
      <c r="C1643" s="27" t="n">
        <v>42339</v>
      </c>
      <c r="D1643" s="28" t="n">
        <v>0</v>
      </c>
      <c r="E1643" s="28" t="n">
        <v>0</v>
      </c>
      <c r="F1643" s="29" t="n">
        <f aca="false">IF(AND(ISNUMBER(E1643),D1643&gt;0),E1643/D1643,IF($B1643=$B1642,IF(F1642=0,1,F1642),1))</f>
        <v>4.00837988826816</v>
      </c>
      <c r="G1643" s="30" t="n">
        <f aca="false">IF(AND(ISNUMBER(E1643),D1643&gt;0),E1643,D1643*F1643)</f>
        <v>0</v>
      </c>
      <c r="H1643" s="28" t="n">
        <v>2792</v>
      </c>
      <c r="I1643" s="28" t="n">
        <v>3192</v>
      </c>
      <c r="J1643" s="29" t="n">
        <f aca="false">IF(AND(ISNUMBER(I1643),H1643&gt;0),I1643/H1643,IF($B1643=$B1642,IF(J1642=0,1,J1642),1))</f>
        <v>1.1432664756447</v>
      </c>
      <c r="K1643" s="30" t="n">
        <f aca="false">IF(AND(ISNUMBER(I1643),H1643&gt;0),I1643,H1643*J1643)</f>
        <v>3192</v>
      </c>
      <c r="L1643" s="28" t="n">
        <v>0</v>
      </c>
      <c r="M1643" s="28" t="n">
        <v>0</v>
      </c>
      <c r="N1643" s="29" t="n">
        <f aca="false">IF(AND(ISNUMBER(M1643),L1643&gt;0),M1643/L1643,IF($B1643=$B1642,IF(N1642=0,1,N1642),1))</f>
        <v>1.84659090909091</v>
      </c>
      <c r="O1643" s="30" t="n">
        <f aca="false">IF(AND(ISNUMBER(M1643),L1643&gt;0),M1643,L1643*N1643)</f>
        <v>0</v>
      </c>
      <c r="P1643" s="28" t="n">
        <v>0</v>
      </c>
      <c r="Q1643" s="28" t="n">
        <v>0</v>
      </c>
      <c r="R1643" s="29" t="n">
        <f aca="false">IF(AND(ISNUMBER(Q1643),P1643&gt;0),Q1643/P1643,IF($B1643=$B1642,IF(R1642=0,1,R1642),1))</f>
        <v>3.81679389312977</v>
      </c>
      <c r="S1643" s="30" t="n">
        <f aca="false">IF(AND(ISNUMBER(Q1643),P1643&gt;0),Q1643,P1643*R1643)</f>
        <v>0</v>
      </c>
      <c r="T1643" s="31" t="n">
        <f aca="false">DAY(EOMONTH(C1643,0))</f>
        <v>31</v>
      </c>
    </row>
    <row r="1644" customFormat="false" ht="15" hidden="false" customHeight="false" outlineLevel="0" collapsed="false">
      <c r="A1644" s="26" t="s">
        <v>89</v>
      </c>
      <c r="B1644" s="26" t="s">
        <v>58</v>
      </c>
      <c r="C1644" s="27" t="n">
        <v>42370</v>
      </c>
      <c r="D1644" s="28" t="n">
        <v>0</v>
      </c>
      <c r="E1644" s="28" t="n">
        <v>0</v>
      </c>
      <c r="F1644" s="29" t="n">
        <f aca="false">IF(AND(ISNUMBER(E1644),D1644&gt;0),E1644/D1644,IF($B1644=$B1643,IF(F1643=0,1,F1643),1))</f>
        <v>4.00837988826816</v>
      </c>
      <c r="G1644" s="30" t="n">
        <f aca="false">IF(AND(ISNUMBER(E1644),D1644&gt;0),E1644,D1644*F1644)</f>
        <v>0</v>
      </c>
      <c r="H1644" s="28" t="n">
        <v>1918</v>
      </c>
      <c r="I1644" s="28" t="n">
        <v>2843</v>
      </c>
      <c r="J1644" s="29" t="n">
        <f aca="false">IF(AND(ISNUMBER(I1644),H1644&gt;0),I1644/H1644,IF($B1644=$B1643,IF(J1643=0,1,J1643),1))</f>
        <v>1.4822732012513</v>
      </c>
      <c r="K1644" s="30" t="n">
        <f aca="false">IF(AND(ISNUMBER(I1644),H1644&gt;0),I1644,H1644*J1644)</f>
        <v>2843</v>
      </c>
      <c r="L1644" s="28" t="n">
        <v>0</v>
      </c>
      <c r="M1644" s="28" t="n">
        <v>0</v>
      </c>
      <c r="N1644" s="29" t="n">
        <f aca="false">IF(AND(ISNUMBER(M1644),L1644&gt;0),M1644/L1644,IF($B1644=$B1643,IF(N1643=0,1,N1643),1))</f>
        <v>1.84659090909091</v>
      </c>
      <c r="O1644" s="30" t="n">
        <f aca="false">IF(AND(ISNUMBER(M1644),L1644&gt;0),M1644,L1644*N1644)</f>
        <v>0</v>
      </c>
      <c r="P1644" s="28" t="n">
        <v>0</v>
      </c>
      <c r="Q1644" s="28" t="n">
        <v>0</v>
      </c>
      <c r="R1644" s="29" t="n">
        <f aca="false">IF(AND(ISNUMBER(Q1644),P1644&gt;0),Q1644/P1644,IF($B1644=$B1643,IF(R1643=0,1,R1643),1))</f>
        <v>3.81679389312977</v>
      </c>
      <c r="S1644" s="30" t="n">
        <f aca="false">IF(AND(ISNUMBER(Q1644),P1644&gt;0),Q1644,P1644*R1644)</f>
        <v>0</v>
      </c>
      <c r="T1644" s="31" t="n">
        <f aca="false">DAY(EOMONTH(C1644,0))</f>
        <v>31</v>
      </c>
    </row>
    <row r="1645" customFormat="false" ht="15" hidden="false" customHeight="false" outlineLevel="0" collapsed="false">
      <c r="A1645" s="26" t="s">
        <v>89</v>
      </c>
      <c r="B1645" s="26" t="s">
        <v>58</v>
      </c>
      <c r="C1645" s="27" t="n">
        <v>42401</v>
      </c>
      <c r="D1645" s="28" t="n">
        <v>0</v>
      </c>
      <c r="E1645" s="28"/>
      <c r="F1645" s="29" t="n">
        <f aca="false">IF(AND(ISNUMBER(E1645),D1645&gt;0),E1645/D1645,IF($B1645=$B1644,IF(F1644=0,1,F1644),1))</f>
        <v>4.00837988826816</v>
      </c>
      <c r="G1645" s="30" t="n">
        <f aca="false">IF(AND(ISNUMBER(E1645),D1645&gt;0),E1645,D1645*F1645)</f>
        <v>0</v>
      </c>
      <c r="H1645" s="28" t="n">
        <v>2224</v>
      </c>
      <c r="I1645" s="28"/>
      <c r="J1645" s="29" t="n">
        <f aca="false">IF(AND(ISNUMBER(I1645),H1645&gt;0),I1645/H1645,IF($B1645=$B1644,IF(J1644=0,1,J1644),1))</f>
        <v>1.4822732012513</v>
      </c>
      <c r="K1645" s="30" t="n">
        <f aca="false">IF(AND(ISNUMBER(I1645),H1645&gt;0),I1645,H1645*J1645)</f>
        <v>3296.5755995829</v>
      </c>
      <c r="L1645" s="28" t="n">
        <v>0</v>
      </c>
      <c r="M1645" s="28"/>
      <c r="N1645" s="29" t="n">
        <f aca="false">IF(AND(ISNUMBER(M1645),L1645&gt;0),M1645/L1645,IF($B1645=$B1644,IF(N1644=0,1,N1644),1))</f>
        <v>1.84659090909091</v>
      </c>
      <c r="O1645" s="30" t="n">
        <f aca="false">IF(AND(ISNUMBER(M1645),L1645&gt;0),M1645,L1645*N1645)</f>
        <v>0</v>
      </c>
      <c r="P1645" s="28" t="n">
        <v>0</v>
      </c>
      <c r="Q1645" s="28"/>
      <c r="R1645" s="29" t="n">
        <f aca="false">IF(AND(ISNUMBER(Q1645),P1645&gt;0),Q1645/P1645,IF($B1645=$B1644,IF(R1644=0,1,R1644),1))</f>
        <v>3.81679389312977</v>
      </c>
      <c r="S1645" s="30" t="n">
        <f aca="false">IF(AND(ISNUMBER(Q1645),P1645&gt;0),Q1645,P1645*R1645)</f>
        <v>0</v>
      </c>
      <c r="T1645" s="31" t="n">
        <f aca="false">DAY(EOMONTH(C1645,0))</f>
        <v>29</v>
      </c>
    </row>
    <row r="1646" customFormat="false" ht="15" hidden="false" customHeight="false" outlineLevel="0" collapsed="false">
      <c r="A1646" s="26" t="s">
        <v>89</v>
      </c>
      <c r="B1646" s="26" t="s">
        <v>58</v>
      </c>
      <c r="C1646" s="27" t="n">
        <v>42430</v>
      </c>
      <c r="D1646" s="28" t="n">
        <v>0</v>
      </c>
      <c r="E1646" s="28" t="n">
        <v>0</v>
      </c>
      <c r="F1646" s="29" t="n">
        <f aca="false">IF(AND(ISNUMBER(E1646),D1646&gt;0),E1646/D1646,IF($B1646=$B1645,IF(F1645=0,1,F1645),1))</f>
        <v>4.00837988826816</v>
      </c>
      <c r="G1646" s="30" t="n">
        <f aca="false">IF(AND(ISNUMBER(E1646),D1646&gt;0),E1646,D1646*F1646)</f>
        <v>0</v>
      </c>
      <c r="H1646" s="28" t="n">
        <v>1256</v>
      </c>
      <c r="I1646" s="28" t="n">
        <v>1102.5</v>
      </c>
      <c r="J1646" s="29" t="n">
        <f aca="false">IF(AND(ISNUMBER(I1646),H1646&gt;0),I1646/H1646,IF($B1646=$B1645,IF(J1645=0,1,J1645),1))</f>
        <v>0.877786624203822</v>
      </c>
      <c r="K1646" s="30" t="n">
        <f aca="false">IF(AND(ISNUMBER(I1646),H1646&gt;0),I1646,H1646*J1646)</f>
        <v>1102.5</v>
      </c>
      <c r="L1646" s="28" t="n">
        <v>0</v>
      </c>
      <c r="M1646" s="28" t="n">
        <v>0</v>
      </c>
      <c r="N1646" s="29" t="n">
        <f aca="false">IF(AND(ISNUMBER(M1646),L1646&gt;0),M1646/L1646,IF($B1646=$B1645,IF(N1645=0,1,N1645),1))</f>
        <v>1.84659090909091</v>
      </c>
      <c r="O1646" s="30" t="n">
        <f aca="false">IF(AND(ISNUMBER(M1646),L1646&gt;0),M1646,L1646*N1646)</f>
        <v>0</v>
      </c>
      <c r="P1646" s="28" t="n">
        <v>0</v>
      </c>
      <c r="Q1646" s="28" t="n">
        <v>0</v>
      </c>
      <c r="R1646" s="29" t="n">
        <f aca="false">IF(AND(ISNUMBER(Q1646),P1646&gt;0),Q1646/P1646,IF($B1646=$B1645,IF(R1645=0,1,R1645),1))</f>
        <v>3.81679389312977</v>
      </c>
      <c r="S1646" s="30" t="n">
        <f aca="false">IF(AND(ISNUMBER(Q1646),P1646&gt;0),Q1646,P1646*R1646)</f>
        <v>0</v>
      </c>
      <c r="T1646" s="31" t="n">
        <f aca="false">DAY(EOMONTH(C1646,0))</f>
        <v>31</v>
      </c>
    </row>
    <row r="1647" customFormat="false" ht="15" hidden="false" customHeight="false" outlineLevel="0" collapsed="false">
      <c r="A1647" s="26" t="s">
        <v>89</v>
      </c>
      <c r="B1647" s="26" t="s">
        <v>58</v>
      </c>
      <c r="C1647" s="27" t="n">
        <v>42461</v>
      </c>
      <c r="D1647" s="28" t="n">
        <v>0</v>
      </c>
      <c r="E1647" s="28" t="n">
        <v>0</v>
      </c>
      <c r="F1647" s="29" t="n">
        <f aca="false">IF(AND(ISNUMBER(E1647),D1647&gt;0),E1647/D1647,IF($B1647=$B1646,IF(F1646=0,1,F1646),1))</f>
        <v>4.00837988826816</v>
      </c>
      <c r="G1647" s="30" t="n">
        <f aca="false">IF(AND(ISNUMBER(E1647),D1647&gt;0),E1647,D1647*F1647)</f>
        <v>0</v>
      </c>
      <c r="H1647" s="28" t="n">
        <v>943</v>
      </c>
      <c r="I1647" s="28" t="n">
        <v>1124</v>
      </c>
      <c r="J1647" s="29" t="n">
        <f aca="false">IF(AND(ISNUMBER(I1647),H1647&gt;0),I1647/H1647,IF($B1647=$B1646,IF(J1646=0,1,J1646),1))</f>
        <v>1.19194061505832</v>
      </c>
      <c r="K1647" s="30" t="n">
        <f aca="false">IF(AND(ISNUMBER(I1647),H1647&gt;0),I1647,H1647*J1647)</f>
        <v>1124</v>
      </c>
      <c r="L1647" s="28" t="n">
        <v>0</v>
      </c>
      <c r="M1647" s="28" t="n">
        <v>0</v>
      </c>
      <c r="N1647" s="29" t="n">
        <f aca="false">IF(AND(ISNUMBER(M1647),L1647&gt;0),M1647/L1647,IF($B1647=$B1646,IF(N1646=0,1,N1646),1))</f>
        <v>1.84659090909091</v>
      </c>
      <c r="O1647" s="30" t="n">
        <f aca="false">IF(AND(ISNUMBER(M1647),L1647&gt;0),M1647,L1647*N1647)</f>
        <v>0</v>
      </c>
      <c r="P1647" s="28" t="n">
        <v>0</v>
      </c>
      <c r="Q1647" s="28" t="n">
        <v>0</v>
      </c>
      <c r="R1647" s="29" t="n">
        <f aca="false">IF(AND(ISNUMBER(Q1647),P1647&gt;0),Q1647/P1647,IF($B1647=$B1646,IF(R1646=0,1,R1646),1))</f>
        <v>3.81679389312977</v>
      </c>
      <c r="S1647" s="30" t="n">
        <f aca="false">IF(AND(ISNUMBER(Q1647),P1647&gt;0),Q1647,P1647*R1647)</f>
        <v>0</v>
      </c>
      <c r="T1647" s="31" t="n">
        <f aca="false">DAY(EOMONTH(C1647,0))</f>
        <v>30</v>
      </c>
    </row>
    <row r="1648" customFormat="false" ht="15" hidden="false" customHeight="false" outlineLevel="0" collapsed="false">
      <c r="A1648" s="26" t="s">
        <v>89</v>
      </c>
      <c r="B1648" s="26" t="s">
        <v>58</v>
      </c>
      <c r="C1648" s="27" t="n">
        <v>42491</v>
      </c>
      <c r="D1648" s="28" t="n">
        <v>0</v>
      </c>
      <c r="E1648" s="28" t="n">
        <v>0</v>
      </c>
      <c r="F1648" s="29" t="n">
        <f aca="false">IF(AND(ISNUMBER(E1648),D1648&gt;0),E1648/D1648,IF($B1648=$B1647,IF(F1647=0,1,F1647),1))</f>
        <v>4.00837988826816</v>
      </c>
      <c r="G1648" s="30" t="n">
        <f aca="false">IF(AND(ISNUMBER(E1648),D1648&gt;0),E1648,D1648*F1648)</f>
        <v>0</v>
      </c>
      <c r="H1648" s="28" t="n">
        <v>846</v>
      </c>
      <c r="I1648" s="28" t="n">
        <v>1122</v>
      </c>
      <c r="J1648" s="29" t="n">
        <f aca="false">IF(AND(ISNUMBER(I1648),H1648&gt;0),I1648/H1648,IF($B1648=$B1647,IF(J1647=0,1,J1647),1))</f>
        <v>1.32624113475177</v>
      </c>
      <c r="K1648" s="30" t="n">
        <f aca="false">IF(AND(ISNUMBER(I1648),H1648&gt;0),I1648,H1648*J1648)</f>
        <v>1122</v>
      </c>
      <c r="L1648" s="28" t="n">
        <v>0</v>
      </c>
      <c r="M1648" s="28" t="n">
        <v>0</v>
      </c>
      <c r="N1648" s="29" t="n">
        <f aca="false">IF(AND(ISNUMBER(M1648),L1648&gt;0),M1648/L1648,IF($B1648=$B1647,IF(N1647=0,1,N1647),1))</f>
        <v>1.84659090909091</v>
      </c>
      <c r="O1648" s="30" t="n">
        <f aca="false">IF(AND(ISNUMBER(M1648),L1648&gt;0),M1648,L1648*N1648)</f>
        <v>0</v>
      </c>
      <c r="P1648" s="28" t="n">
        <v>0</v>
      </c>
      <c r="Q1648" s="28" t="n">
        <v>0</v>
      </c>
      <c r="R1648" s="29" t="n">
        <f aca="false">IF(AND(ISNUMBER(Q1648),P1648&gt;0),Q1648/P1648,IF($B1648=$B1647,IF(R1647=0,1,R1647),1))</f>
        <v>3.81679389312977</v>
      </c>
      <c r="S1648" s="30" t="n">
        <f aca="false">IF(AND(ISNUMBER(Q1648),P1648&gt;0),Q1648,P1648*R1648)</f>
        <v>0</v>
      </c>
      <c r="T1648" s="31" t="n">
        <f aca="false">DAY(EOMONTH(C1648,0))</f>
        <v>31</v>
      </c>
    </row>
    <row r="1649" customFormat="false" ht="15" hidden="false" customHeight="false" outlineLevel="0" collapsed="false">
      <c r="A1649" s="26" t="s">
        <v>89</v>
      </c>
      <c r="B1649" s="26" t="s">
        <v>58</v>
      </c>
      <c r="C1649" s="27" t="n">
        <v>42522</v>
      </c>
      <c r="D1649" s="28" t="n">
        <v>0</v>
      </c>
      <c r="E1649" s="28" t="n">
        <v>0</v>
      </c>
      <c r="F1649" s="29" t="n">
        <f aca="false">IF(AND(ISNUMBER(E1649),D1649&gt;0),E1649/D1649,IF($B1649=$B1648,IF(F1648=0,1,F1648),1))</f>
        <v>4.00837988826816</v>
      </c>
      <c r="G1649" s="30" t="n">
        <f aca="false">IF(AND(ISNUMBER(E1649),D1649&gt;0),E1649,D1649*F1649)</f>
        <v>0</v>
      </c>
      <c r="H1649" s="28" t="n">
        <v>797</v>
      </c>
      <c r="I1649" s="28" t="n">
        <v>1149</v>
      </c>
      <c r="J1649" s="29" t="n">
        <f aca="false">IF(AND(ISNUMBER(I1649),H1649&gt;0),I1649/H1649,IF($B1649=$B1648,IF(J1648=0,1,J1648),1))</f>
        <v>1.44165621079046</v>
      </c>
      <c r="K1649" s="30" t="n">
        <f aca="false">IF(AND(ISNUMBER(I1649),H1649&gt;0),I1649,H1649*J1649)</f>
        <v>1149</v>
      </c>
      <c r="L1649" s="28" t="n">
        <v>0</v>
      </c>
      <c r="M1649" s="28" t="n">
        <v>0</v>
      </c>
      <c r="N1649" s="29" t="n">
        <f aca="false">IF(AND(ISNUMBER(M1649),L1649&gt;0),M1649/L1649,IF($B1649=$B1648,IF(N1648=0,1,N1648),1))</f>
        <v>1.84659090909091</v>
      </c>
      <c r="O1649" s="30" t="n">
        <f aca="false">IF(AND(ISNUMBER(M1649),L1649&gt;0),M1649,L1649*N1649)</f>
        <v>0</v>
      </c>
      <c r="P1649" s="28" t="n">
        <v>0</v>
      </c>
      <c r="Q1649" s="28" t="n">
        <v>0</v>
      </c>
      <c r="R1649" s="29" t="n">
        <f aca="false">IF(AND(ISNUMBER(Q1649),P1649&gt;0),Q1649/P1649,IF($B1649=$B1648,IF(R1648=0,1,R1648),1))</f>
        <v>3.81679389312977</v>
      </c>
      <c r="S1649" s="30" t="n">
        <f aca="false">IF(AND(ISNUMBER(Q1649),P1649&gt;0),Q1649,P1649*R1649)</f>
        <v>0</v>
      </c>
      <c r="T1649" s="31" t="n">
        <f aca="false">DAY(EOMONTH(C1649,0))</f>
        <v>30</v>
      </c>
    </row>
    <row r="1650" customFormat="false" ht="15" hidden="false" customHeight="false" outlineLevel="0" collapsed="false">
      <c r="A1650" s="26" t="s">
        <v>89</v>
      </c>
      <c r="B1650" s="26" t="s">
        <v>58</v>
      </c>
      <c r="C1650" s="27" t="n">
        <v>42552</v>
      </c>
      <c r="D1650" s="28" t="n">
        <v>0</v>
      </c>
      <c r="E1650" s="28" t="n">
        <v>0</v>
      </c>
      <c r="F1650" s="29" t="n">
        <f aca="false">IF(AND(ISNUMBER(E1650),D1650&gt;0),E1650/D1650,IF($B1650=$B1649,IF(F1649=0,1,F1649),1))</f>
        <v>4.00837988826816</v>
      </c>
      <c r="G1650" s="30" t="n">
        <f aca="false">IF(AND(ISNUMBER(E1650),D1650&gt;0),E1650,D1650*F1650)</f>
        <v>0</v>
      </c>
      <c r="H1650" s="28" t="n">
        <v>804</v>
      </c>
      <c r="I1650" s="28" t="n">
        <v>1181</v>
      </c>
      <c r="J1650" s="29" t="n">
        <f aca="false">IF(AND(ISNUMBER(I1650),H1650&gt;0),I1650/H1650,IF($B1650=$B1649,IF(J1649=0,1,J1649),1))</f>
        <v>1.46890547263682</v>
      </c>
      <c r="K1650" s="30" t="n">
        <f aca="false">IF(AND(ISNUMBER(I1650),H1650&gt;0),I1650,H1650*J1650)</f>
        <v>1181</v>
      </c>
      <c r="L1650" s="28" t="n">
        <v>0</v>
      </c>
      <c r="M1650" s="28" t="n">
        <v>0</v>
      </c>
      <c r="N1650" s="29" t="n">
        <f aca="false">IF(AND(ISNUMBER(M1650),L1650&gt;0),M1650/L1650,IF($B1650=$B1649,IF(N1649=0,1,N1649),1))</f>
        <v>1.84659090909091</v>
      </c>
      <c r="O1650" s="30" t="n">
        <f aca="false">IF(AND(ISNUMBER(M1650),L1650&gt;0),M1650,L1650*N1650)</f>
        <v>0</v>
      </c>
      <c r="P1650" s="28" t="n">
        <v>0</v>
      </c>
      <c r="Q1650" s="28" t="n">
        <v>0</v>
      </c>
      <c r="R1650" s="29" t="n">
        <f aca="false">IF(AND(ISNUMBER(Q1650),P1650&gt;0),Q1650/P1650,IF($B1650=$B1649,IF(R1649=0,1,R1649),1))</f>
        <v>3.81679389312977</v>
      </c>
      <c r="S1650" s="30" t="n">
        <f aca="false">IF(AND(ISNUMBER(Q1650),P1650&gt;0),Q1650,P1650*R1650)</f>
        <v>0</v>
      </c>
      <c r="T1650" s="31" t="n">
        <f aca="false">DAY(EOMONTH(C1650,0))</f>
        <v>31</v>
      </c>
    </row>
    <row r="1651" customFormat="false" ht="15" hidden="false" customHeight="false" outlineLevel="0" collapsed="false">
      <c r="A1651" s="26" t="s">
        <v>89</v>
      </c>
      <c r="B1651" s="26" t="s">
        <v>58</v>
      </c>
      <c r="C1651" s="27" t="n">
        <v>42583</v>
      </c>
      <c r="D1651" s="28" t="n">
        <v>0</v>
      </c>
      <c r="E1651" s="28"/>
      <c r="F1651" s="29" t="n">
        <f aca="false">IF(AND(ISNUMBER(E1651),D1651&gt;0),E1651/D1651,IF($B1651=$B1650,IF(F1650=0,1,F1650),1))</f>
        <v>4.00837988826816</v>
      </c>
      <c r="G1651" s="30" t="n">
        <f aca="false">IF(AND(ISNUMBER(E1651),D1651&gt;0),E1651,D1651*F1651)</f>
        <v>0</v>
      </c>
      <c r="H1651" s="28" t="n">
        <v>777</v>
      </c>
      <c r="I1651" s="28"/>
      <c r="J1651" s="29" t="n">
        <f aca="false">IF(AND(ISNUMBER(I1651),H1651&gt;0),I1651/H1651,IF($B1651=$B1650,IF(J1650=0,1,J1650),1))</f>
        <v>1.46890547263682</v>
      </c>
      <c r="K1651" s="30" t="n">
        <f aca="false">IF(AND(ISNUMBER(I1651),H1651&gt;0),I1651,H1651*J1651)</f>
        <v>1141.33955223881</v>
      </c>
      <c r="L1651" s="28" t="n">
        <v>0</v>
      </c>
      <c r="M1651" s="28"/>
      <c r="N1651" s="29" t="n">
        <f aca="false">IF(AND(ISNUMBER(M1651),L1651&gt;0),M1651/L1651,IF($B1651=$B1650,IF(N1650=0,1,N1650),1))</f>
        <v>1.84659090909091</v>
      </c>
      <c r="O1651" s="30" t="n">
        <f aca="false">IF(AND(ISNUMBER(M1651),L1651&gt;0),M1651,L1651*N1651)</f>
        <v>0</v>
      </c>
      <c r="P1651" s="28" t="n">
        <v>0</v>
      </c>
      <c r="Q1651" s="28"/>
      <c r="R1651" s="29" t="n">
        <f aca="false">IF(AND(ISNUMBER(Q1651),P1651&gt;0),Q1651/P1651,IF($B1651=$B1650,IF(R1650=0,1,R1650),1))</f>
        <v>3.81679389312977</v>
      </c>
      <c r="S1651" s="30" t="n">
        <f aca="false">IF(AND(ISNUMBER(Q1651),P1651&gt;0),Q1651,P1651*R1651)</f>
        <v>0</v>
      </c>
      <c r="T1651" s="31" t="n">
        <f aca="false">DAY(EOMONTH(C1651,0))</f>
        <v>31</v>
      </c>
    </row>
    <row r="1652" customFormat="false" ht="15" hidden="false" customHeight="false" outlineLevel="0" collapsed="false">
      <c r="A1652" s="26" t="s">
        <v>89</v>
      </c>
      <c r="B1652" s="26" t="s">
        <v>58</v>
      </c>
      <c r="C1652" s="27" t="n">
        <v>42614</v>
      </c>
      <c r="D1652" s="28" t="n">
        <v>0</v>
      </c>
      <c r="E1652" s="28" t="n">
        <v>0</v>
      </c>
      <c r="F1652" s="29" t="n">
        <f aca="false">IF(AND(ISNUMBER(E1652),D1652&gt;0),E1652/D1652,IF($B1652=$B1651,IF(F1651=0,1,F1651),1))</f>
        <v>4.00837988826816</v>
      </c>
      <c r="G1652" s="30" t="n">
        <f aca="false">IF(AND(ISNUMBER(E1652),D1652&gt;0),E1652,D1652*F1652)</f>
        <v>0</v>
      </c>
      <c r="H1652" s="28" t="n">
        <v>700</v>
      </c>
      <c r="I1652" s="28" t="n">
        <v>1004.5</v>
      </c>
      <c r="J1652" s="29" t="n">
        <f aca="false">IF(AND(ISNUMBER(I1652),H1652&gt;0),I1652/H1652,IF($B1652=$B1651,IF(J1651=0,1,J1651),1))</f>
        <v>1.435</v>
      </c>
      <c r="K1652" s="30" t="n">
        <f aca="false">IF(AND(ISNUMBER(I1652),H1652&gt;0),I1652,H1652*J1652)</f>
        <v>1004.5</v>
      </c>
      <c r="L1652" s="28" t="n">
        <v>0</v>
      </c>
      <c r="M1652" s="28" t="n">
        <v>0</v>
      </c>
      <c r="N1652" s="29" t="n">
        <f aca="false">IF(AND(ISNUMBER(M1652),L1652&gt;0),M1652/L1652,IF($B1652=$B1651,IF(N1651=0,1,N1651),1))</f>
        <v>1.84659090909091</v>
      </c>
      <c r="O1652" s="30" t="n">
        <f aca="false">IF(AND(ISNUMBER(M1652),L1652&gt;0),M1652,L1652*N1652)</f>
        <v>0</v>
      </c>
      <c r="P1652" s="28" t="n">
        <v>0</v>
      </c>
      <c r="Q1652" s="28" t="n">
        <v>0</v>
      </c>
      <c r="R1652" s="29" t="n">
        <f aca="false">IF(AND(ISNUMBER(Q1652),P1652&gt;0),Q1652/P1652,IF($B1652=$B1651,IF(R1651=0,1,R1651),1))</f>
        <v>3.81679389312977</v>
      </c>
      <c r="S1652" s="30" t="n">
        <f aca="false">IF(AND(ISNUMBER(Q1652),P1652&gt;0),Q1652,P1652*R1652)</f>
        <v>0</v>
      </c>
      <c r="T1652" s="31" t="n">
        <f aca="false">DAY(EOMONTH(C1652,0))</f>
        <v>30</v>
      </c>
    </row>
    <row r="1653" customFormat="false" ht="15" hidden="false" customHeight="false" outlineLevel="0" collapsed="false">
      <c r="A1653" s="26" t="s">
        <v>89</v>
      </c>
      <c r="B1653" s="26" t="s">
        <v>58</v>
      </c>
      <c r="C1653" s="27" t="n">
        <v>42644</v>
      </c>
      <c r="D1653" s="28" t="n">
        <v>0</v>
      </c>
      <c r="E1653" s="28" t="n">
        <v>0</v>
      </c>
      <c r="F1653" s="29" t="n">
        <f aca="false">IF(AND(ISNUMBER(E1653),D1653&gt;0),E1653/D1653,IF($B1653=$B1652,IF(F1652=0,1,F1652),1))</f>
        <v>4.00837988826816</v>
      </c>
      <c r="G1653" s="30" t="n">
        <f aca="false">IF(AND(ISNUMBER(E1653),D1653&gt;0),E1653,D1653*F1653)</f>
        <v>0</v>
      </c>
      <c r="H1653" s="28" t="n">
        <v>626</v>
      </c>
      <c r="I1653" s="28" t="n">
        <v>793.5</v>
      </c>
      <c r="J1653" s="29" t="n">
        <f aca="false">IF(AND(ISNUMBER(I1653),H1653&gt;0),I1653/H1653,IF($B1653=$B1652,IF(J1652=0,1,J1652),1))</f>
        <v>1.26757188498403</v>
      </c>
      <c r="K1653" s="30" t="n">
        <f aca="false">IF(AND(ISNUMBER(I1653),H1653&gt;0),I1653,H1653*J1653)</f>
        <v>793.5</v>
      </c>
      <c r="L1653" s="28" t="n">
        <v>0</v>
      </c>
      <c r="M1653" s="28" t="n">
        <v>0</v>
      </c>
      <c r="N1653" s="29" t="n">
        <f aca="false">IF(AND(ISNUMBER(M1653),L1653&gt;0),M1653/L1653,IF($B1653=$B1652,IF(N1652=0,1,N1652),1))</f>
        <v>1.84659090909091</v>
      </c>
      <c r="O1653" s="30" t="n">
        <f aca="false">IF(AND(ISNUMBER(M1653),L1653&gt;0),M1653,L1653*N1653)</f>
        <v>0</v>
      </c>
      <c r="P1653" s="28" t="n">
        <v>0</v>
      </c>
      <c r="Q1653" s="28" t="n">
        <v>0</v>
      </c>
      <c r="R1653" s="29" t="n">
        <f aca="false">IF(AND(ISNUMBER(Q1653),P1653&gt;0),Q1653/P1653,IF($B1653=$B1652,IF(R1652=0,1,R1652),1))</f>
        <v>3.81679389312977</v>
      </c>
      <c r="S1653" s="30" t="n">
        <f aca="false">IF(AND(ISNUMBER(Q1653),P1653&gt;0),Q1653,P1653*R1653)</f>
        <v>0</v>
      </c>
      <c r="T1653" s="31" t="n">
        <f aca="false">DAY(EOMONTH(C1653,0))</f>
        <v>31</v>
      </c>
    </row>
    <row r="1654" customFormat="false" ht="15" hidden="false" customHeight="false" outlineLevel="0" collapsed="false">
      <c r="A1654" s="26" t="s">
        <v>89</v>
      </c>
      <c r="B1654" s="26" t="s">
        <v>58</v>
      </c>
      <c r="C1654" s="27" t="n">
        <v>42675</v>
      </c>
      <c r="D1654" s="28" t="n">
        <v>0</v>
      </c>
      <c r="E1654" s="28" t="n">
        <v>0</v>
      </c>
      <c r="F1654" s="29" t="n">
        <f aca="false">IF(AND(ISNUMBER(E1654),D1654&gt;0),E1654/D1654,IF($B1654=$B1653,IF(F1653=0,1,F1653),1))</f>
        <v>4.00837988826816</v>
      </c>
      <c r="G1654" s="30" t="n">
        <f aca="false">IF(AND(ISNUMBER(E1654),D1654&gt;0),E1654,D1654*F1654)</f>
        <v>0</v>
      </c>
      <c r="H1654" s="28" t="n">
        <v>623</v>
      </c>
      <c r="I1654" s="28" t="n">
        <v>804</v>
      </c>
      <c r="J1654" s="29" t="n">
        <f aca="false">IF(AND(ISNUMBER(I1654),H1654&gt;0),I1654/H1654,IF($B1654=$B1653,IF(J1653=0,1,J1653),1))</f>
        <v>1.29052969502408</v>
      </c>
      <c r="K1654" s="30" t="n">
        <f aca="false">IF(AND(ISNUMBER(I1654),H1654&gt;0),I1654,H1654*J1654)</f>
        <v>804</v>
      </c>
      <c r="L1654" s="28" t="n">
        <v>0</v>
      </c>
      <c r="M1654" s="28" t="n">
        <v>0</v>
      </c>
      <c r="N1654" s="29" t="n">
        <f aca="false">IF(AND(ISNUMBER(M1654),L1654&gt;0),M1654/L1654,IF($B1654=$B1653,IF(N1653=0,1,N1653),1))</f>
        <v>1.84659090909091</v>
      </c>
      <c r="O1654" s="30" t="n">
        <f aca="false">IF(AND(ISNUMBER(M1654),L1654&gt;0),M1654,L1654*N1654)</f>
        <v>0</v>
      </c>
      <c r="P1654" s="28" t="n">
        <v>0</v>
      </c>
      <c r="Q1654" s="28" t="n">
        <v>0</v>
      </c>
      <c r="R1654" s="29" t="n">
        <f aca="false">IF(AND(ISNUMBER(Q1654),P1654&gt;0),Q1654/P1654,IF($B1654=$B1653,IF(R1653=0,1,R1653),1))</f>
        <v>3.81679389312977</v>
      </c>
      <c r="S1654" s="30" t="n">
        <f aca="false">IF(AND(ISNUMBER(Q1654),P1654&gt;0),Q1654,P1654*R1654)</f>
        <v>0</v>
      </c>
      <c r="T1654" s="31" t="n">
        <f aca="false">DAY(EOMONTH(C1654,0))</f>
        <v>30</v>
      </c>
    </row>
    <row r="1655" customFormat="false" ht="15" hidden="false" customHeight="false" outlineLevel="0" collapsed="false">
      <c r="A1655" s="26" t="s">
        <v>89</v>
      </c>
      <c r="B1655" s="26" t="s">
        <v>58</v>
      </c>
      <c r="C1655" s="27" t="n">
        <v>42705</v>
      </c>
      <c r="D1655" s="28" t="n">
        <v>0</v>
      </c>
      <c r="E1655" s="28" t="n">
        <v>0</v>
      </c>
      <c r="F1655" s="29" t="n">
        <f aca="false">IF(AND(ISNUMBER(E1655),D1655&gt;0),E1655/D1655,IF($B1655=$B1654,IF(F1654=0,1,F1654),1))</f>
        <v>4.00837988826816</v>
      </c>
      <c r="G1655" s="30" t="n">
        <f aca="false">IF(AND(ISNUMBER(E1655),D1655&gt;0),E1655,D1655*F1655)</f>
        <v>0</v>
      </c>
      <c r="H1655" s="28" t="n">
        <v>584</v>
      </c>
      <c r="I1655" s="28" t="n">
        <v>779</v>
      </c>
      <c r="J1655" s="29" t="n">
        <f aca="false">IF(AND(ISNUMBER(I1655),H1655&gt;0),I1655/H1655,IF($B1655=$B1654,IF(J1654=0,1,J1654),1))</f>
        <v>1.33390410958904</v>
      </c>
      <c r="K1655" s="30" t="n">
        <f aca="false">IF(AND(ISNUMBER(I1655),H1655&gt;0),I1655,H1655*J1655)</f>
        <v>779</v>
      </c>
      <c r="L1655" s="28" t="n">
        <v>0</v>
      </c>
      <c r="M1655" s="28" t="n">
        <v>0</v>
      </c>
      <c r="N1655" s="29" t="n">
        <f aca="false">IF(AND(ISNUMBER(M1655),L1655&gt;0),M1655/L1655,IF($B1655=$B1654,IF(N1654=0,1,N1654),1))</f>
        <v>1.84659090909091</v>
      </c>
      <c r="O1655" s="30" t="n">
        <f aca="false">IF(AND(ISNUMBER(M1655),L1655&gt;0),M1655,L1655*N1655)</f>
        <v>0</v>
      </c>
      <c r="P1655" s="28" t="n">
        <v>0</v>
      </c>
      <c r="Q1655" s="28" t="n">
        <v>0</v>
      </c>
      <c r="R1655" s="29" t="n">
        <f aca="false">IF(AND(ISNUMBER(Q1655),P1655&gt;0),Q1655/P1655,IF($B1655=$B1654,IF(R1654=0,1,R1654),1))</f>
        <v>3.81679389312977</v>
      </c>
      <c r="S1655" s="30" t="n">
        <f aca="false">IF(AND(ISNUMBER(Q1655),P1655&gt;0),Q1655,P1655*R1655)</f>
        <v>0</v>
      </c>
      <c r="T1655" s="31" t="n">
        <f aca="false">DAY(EOMONTH(C1655,0))</f>
        <v>31</v>
      </c>
    </row>
    <row r="1656" customFormat="false" ht="15" hidden="false" customHeight="false" outlineLevel="0" collapsed="false">
      <c r="A1656" s="26" t="s">
        <v>89</v>
      </c>
      <c r="B1656" s="26" t="s">
        <v>58</v>
      </c>
      <c r="C1656" s="27" t="n">
        <v>42736</v>
      </c>
      <c r="D1656" s="28" t="n">
        <v>0</v>
      </c>
      <c r="E1656" s="28" t="n">
        <v>0</v>
      </c>
      <c r="F1656" s="29" t="n">
        <f aca="false">IF(AND(ISNUMBER(E1656),D1656&gt;0),E1656/D1656,IF($B1656=$B1655,IF(F1655=0,1,F1655),1))</f>
        <v>4.00837988826816</v>
      </c>
      <c r="G1656" s="30" t="n">
        <f aca="false">IF(AND(ISNUMBER(E1656),D1656&gt;0),E1656,D1656*F1656)</f>
        <v>0</v>
      </c>
      <c r="H1656" s="28" t="n">
        <v>763</v>
      </c>
      <c r="I1656" s="28" t="n">
        <v>1499.6</v>
      </c>
      <c r="J1656" s="29" t="n">
        <f aca="false">IF(AND(ISNUMBER(I1656),H1656&gt;0),I1656/H1656,IF($B1656=$B1655,IF(J1655=0,1,J1655),1))</f>
        <v>1.9653997378768</v>
      </c>
      <c r="K1656" s="30" t="n">
        <f aca="false">IF(AND(ISNUMBER(I1656),H1656&gt;0),I1656,H1656*J1656)</f>
        <v>1499.6</v>
      </c>
      <c r="L1656" s="28" t="n">
        <v>0</v>
      </c>
      <c r="M1656" s="28" t="n">
        <v>0</v>
      </c>
      <c r="N1656" s="29" t="n">
        <f aca="false">IF(AND(ISNUMBER(M1656),L1656&gt;0),M1656/L1656,IF($B1656=$B1655,IF(N1655=0,1,N1655),1))</f>
        <v>1.84659090909091</v>
      </c>
      <c r="O1656" s="30" t="n">
        <f aca="false">IF(AND(ISNUMBER(M1656),L1656&gt;0),M1656,L1656*N1656)</f>
        <v>0</v>
      </c>
      <c r="P1656" s="28" t="n">
        <v>0</v>
      </c>
      <c r="Q1656" s="28" t="n">
        <v>0</v>
      </c>
      <c r="R1656" s="29" t="n">
        <f aca="false">IF(AND(ISNUMBER(Q1656),P1656&gt;0),Q1656/P1656,IF($B1656=$B1655,IF(R1655=0,1,R1655),1))</f>
        <v>3.81679389312977</v>
      </c>
      <c r="S1656" s="30" t="n">
        <f aca="false">IF(AND(ISNUMBER(Q1656),P1656&gt;0),Q1656,P1656*R1656)</f>
        <v>0</v>
      </c>
      <c r="T1656" s="31" t="n">
        <f aca="false">DAY(EOMONTH(C1656,0))</f>
        <v>31</v>
      </c>
    </row>
    <row r="1657" customFormat="false" ht="15" hidden="false" customHeight="false" outlineLevel="0" collapsed="false">
      <c r="A1657" s="26" t="s">
        <v>89</v>
      </c>
      <c r="B1657" s="26" t="s">
        <v>58</v>
      </c>
      <c r="C1657" s="27" t="n">
        <v>42767</v>
      </c>
      <c r="D1657" s="28" t="n">
        <v>0</v>
      </c>
      <c r="E1657" s="28" t="n">
        <v>0</v>
      </c>
      <c r="F1657" s="29" t="n">
        <f aca="false">IF(AND(ISNUMBER(E1657),D1657&gt;0),E1657/D1657,IF($B1657=$B1656,IF(F1656=0,1,F1656),1))</f>
        <v>4.00837988826816</v>
      </c>
      <c r="G1657" s="30" t="n">
        <f aca="false">IF(AND(ISNUMBER(E1657),D1657&gt;0),E1657,D1657*F1657)</f>
        <v>0</v>
      </c>
      <c r="H1657" s="28" t="n">
        <v>888</v>
      </c>
      <c r="I1657" s="28" t="n">
        <v>1227</v>
      </c>
      <c r="J1657" s="29" t="n">
        <f aca="false">IF(AND(ISNUMBER(I1657),H1657&gt;0),I1657/H1657,IF($B1657=$B1656,IF(J1656=0,1,J1656),1))</f>
        <v>1.38175675675676</v>
      </c>
      <c r="K1657" s="30" t="n">
        <f aca="false">IF(AND(ISNUMBER(I1657),H1657&gt;0),I1657,H1657*J1657)</f>
        <v>1227</v>
      </c>
      <c r="L1657" s="28" t="n">
        <v>0</v>
      </c>
      <c r="M1657" s="28" t="n">
        <v>0</v>
      </c>
      <c r="N1657" s="29" t="n">
        <f aca="false">IF(AND(ISNUMBER(M1657),L1657&gt;0),M1657/L1657,IF($B1657=$B1656,IF(N1656=0,1,N1656),1))</f>
        <v>1.84659090909091</v>
      </c>
      <c r="O1657" s="30" t="n">
        <f aca="false">IF(AND(ISNUMBER(M1657),L1657&gt;0),M1657,L1657*N1657)</f>
        <v>0</v>
      </c>
      <c r="P1657" s="28" t="n">
        <v>0</v>
      </c>
      <c r="Q1657" s="28" t="n">
        <v>0</v>
      </c>
      <c r="R1657" s="29" t="n">
        <f aca="false">IF(AND(ISNUMBER(Q1657),P1657&gt;0),Q1657/P1657,IF($B1657=$B1656,IF(R1656=0,1,R1656),1))</f>
        <v>3.81679389312977</v>
      </c>
      <c r="S1657" s="30" t="n">
        <f aca="false">IF(AND(ISNUMBER(Q1657),P1657&gt;0),Q1657,P1657*R1657)</f>
        <v>0</v>
      </c>
      <c r="T1657" s="31" t="n">
        <f aca="false">DAY(EOMONTH(C1657,0))</f>
        <v>28</v>
      </c>
    </row>
    <row r="1658" customFormat="false" ht="15" hidden="false" customHeight="false" outlineLevel="0" collapsed="false">
      <c r="A1658" s="26" t="s">
        <v>89</v>
      </c>
      <c r="B1658" s="26" t="s">
        <v>58</v>
      </c>
      <c r="C1658" s="27" t="n">
        <v>42795</v>
      </c>
      <c r="D1658" s="28" t="n">
        <v>0</v>
      </c>
      <c r="E1658" s="28" t="n">
        <v>0</v>
      </c>
      <c r="F1658" s="29" t="n">
        <f aca="false">IF(AND(ISNUMBER(E1658),D1658&gt;0),E1658/D1658,IF($B1658=$B1657,IF(F1657=0,1,F1657),1))</f>
        <v>4.00837988826816</v>
      </c>
      <c r="G1658" s="30" t="n">
        <f aca="false">IF(AND(ISNUMBER(E1658),D1658&gt;0),E1658,D1658*F1658)</f>
        <v>0</v>
      </c>
      <c r="H1658" s="28" t="n">
        <v>799</v>
      </c>
      <c r="I1658" s="28" t="n">
        <v>1200</v>
      </c>
      <c r="J1658" s="29" t="n">
        <f aca="false">IF(AND(ISNUMBER(I1658),H1658&gt;0),I1658/H1658,IF($B1658=$B1657,IF(J1657=0,1,J1657),1))</f>
        <v>1.50187734668335</v>
      </c>
      <c r="K1658" s="30" t="n">
        <f aca="false">IF(AND(ISNUMBER(I1658),H1658&gt;0),I1658,H1658*J1658)</f>
        <v>1200</v>
      </c>
      <c r="L1658" s="28" t="n">
        <v>0</v>
      </c>
      <c r="M1658" s="28" t="n">
        <v>0</v>
      </c>
      <c r="N1658" s="29" t="n">
        <f aca="false">IF(AND(ISNUMBER(M1658),L1658&gt;0),M1658/L1658,IF($B1658=$B1657,IF(N1657=0,1,N1657),1))</f>
        <v>1.84659090909091</v>
      </c>
      <c r="O1658" s="30" t="n">
        <f aca="false">IF(AND(ISNUMBER(M1658),L1658&gt;0),M1658,L1658*N1658)</f>
        <v>0</v>
      </c>
      <c r="P1658" s="28" t="n">
        <v>0</v>
      </c>
      <c r="Q1658" s="28" t="n">
        <v>0</v>
      </c>
      <c r="R1658" s="29" t="n">
        <f aca="false">IF(AND(ISNUMBER(Q1658),P1658&gt;0),Q1658/P1658,IF($B1658=$B1657,IF(R1657=0,1,R1657),1))</f>
        <v>3.81679389312977</v>
      </c>
      <c r="S1658" s="30" t="n">
        <f aca="false">IF(AND(ISNUMBER(Q1658),P1658&gt;0),Q1658,P1658*R1658)</f>
        <v>0</v>
      </c>
      <c r="T1658" s="31" t="n">
        <f aca="false">DAY(EOMONTH(C1658,0))</f>
        <v>31</v>
      </c>
    </row>
    <row r="1659" customFormat="false" ht="15" hidden="false" customHeight="false" outlineLevel="0" collapsed="false">
      <c r="A1659" s="26" t="s">
        <v>89</v>
      </c>
      <c r="B1659" s="26" t="s">
        <v>58</v>
      </c>
      <c r="C1659" s="27" t="n">
        <v>42826</v>
      </c>
      <c r="D1659" s="28" t="n">
        <v>0</v>
      </c>
      <c r="E1659" s="28" t="n">
        <v>0</v>
      </c>
      <c r="F1659" s="29" t="n">
        <f aca="false">IF(AND(ISNUMBER(E1659),D1659&gt;0),E1659/D1659,IF($B1659=$B1658,IF(F1658=0,1,F1658),1))</f>
        <v>4.00837988826816</v>
      </c>
      <c r="G1659" s="30" t="n">
        <f aca="false">IF(AND(ISNUMBER(E1659),D1659&gt;0),E1659,D1659*F1659)</f>
        <v>0</v>
      </c>
      <c r="H1659" s="28" t="n">
        <v>730</v>
      </c>
      <c r="I1659" s="28" t="n">
        <v>1112</v>
      </c>
      <c r="J1659" s="29" t="n">
        <f aca="false">IF(AND(ISNUMBER(I1659),H1659&gt;0),I1659/H1659,IF($B1659=$B1658,IF(J1658=0,1,J1658),1))</f>
        <v>1.52328767123288</v>
      </c>
      <c r="K1659" s="30" t="n">
        <f aca="false">IF(AND(ISNUMBER(I1659),H1659&gt;0),I1659,H1659*J1659)</f>
        <v>1112</v>
      </c>
      <c r="L1659" s="28" t="n">
        <v>0</v>
      </c>
      <c r="M1659" s="28" t="n">
        <v>0</v>
      </c>
      <c r="N1659" s="29" t="n">
        <f aca="false">IF(AND(ISNUMBER(M1659),L1659&gt;0),M1659/L1659,IF($B1659=$B1658,IF(N1658=0,1,N1658),1))</f>
        <v>1.84659090909091</v>
      </c>
      <c r="O1659" s="30" t="n">
        <f aca="false">IF(AND(ISNUMBER(M1659),L1659&gt;0),M1659,L1659*N1659)</f>
        <v>0</v>
      </c>
      <c r="P1659" s="28" t="n">
        <v>0</v>
      </c>
      <c r="Q1659" s="28" t="n">
        <v>0</v>
      </c>
      <c r="R1659" s="29" t="n">
        <f aca="false">IF(AND(ISNUMBER(Q1659),P1659&gt;0),Q1659/P1659,IF($B1659=$B1658,IF(R1658=0,1,R1658),1))</f>
        <v>3.81679389312977</v>
      </c>
      <c r="S1659" s="30" t="n">
        <f aca="false">IF(AND(ISNUMBER(Q1659),P1659&gt;0),Q1659,P1659*R1659)</f>
        <v>0</v>
      </c>
      <c r="T1659" s="31" t="n">
        <f aca="false">DAY(EOMONTH(C1659,0))</f>
        <v>30</v>
      </c>
    </row>
    <row r="1660" customFormat="false" ht="15" hidden="false" customHeight="false" outlineLevel="0" collapsed="false">
      <c r="A1660" s="26" t="s">
        <v>89</v>
      </c>
      <c r="B1660" s="26" t="s">
        <v>58</v>
      </c>
      <c r="C1660" s="27" t="n">
        <v>42856</v>
      </c>
      <c r="D1660" s="28" t="n">
        <v>0</v>
      </c>
      <c r="E1660" s="28" t="n">
        <v>0</v>
      </c>
      <c r="F1660" s="29" t="n">
        <f aca="false">IF(AND(ISNUMBER(E1660),D1660&gt;0),E1660/D1660,IF($B1660=$B1659,IF(F1659=0,1,F1659),1))</f>
        <v>4.00837988826816</v>
      </c>
      <c r="G1660" s="30" t="n">
        <f aca="false">IF(AND(ISNUMBER(E1660),D1660&gt;0),E1660,D1660*F1660)</f>
        <v>0</v>
      </c>
      <c r="H1660" s="28" t="n">
        <v>753</v>
      </c>
      <c r="I1660" s="28" t="n">
        <v>1132</v>
      </c>
      <c r="J1660" s="29" t="n">
        <f aca="false">IF(AND(ISNUMBER(I1660),H1660&gt;0),I1660/H1660,IF($B1660=$B1659,IF(J1659=0,1,J1659),1))</f>
        <v>1.50332005312085</v>
      </c>
      <c r="K1660" s="30" t="n">
        <f aca="false">IF(AND(ISNUMBER(I1660),H1660&gt;0),I1660,H1660*J1660)</f>
        <v>1132</v>
      </c>
      <c r="L1660" s="28" t="n">
        <v>0</v>
      </c>
      <c r="M1660" s="28" t="n">
        <v>0</v>
      </c>
      <c r="N1660" s="29" t="n">
        <f aca="false">IF(AND(ISNUMBER(M1660),L1660&gt;0),M1660/L1660,IF($B1660=$B1659,IF(N1659=0,1,N1659),1))</f>
        <v>1.84659090909091</v>
      </c>
      <c r="O1660" s="30" t="n">
        <f aca="false">IF(AND(ISNUMBER(M1660),L1660&gt;0),M1660,L1660*N1660)</f>
        <v>0</v>
      </c>
      <c r="P1660" s="28" t="n">
        <v>0</v>
      </c>
      <c r="Q1660" s="28" t="n">
        <v>0</v>
      </c>
      <c r="R1660" s="29" t="n">
        <f aca="false">IF(AND(ISNUMBER(Q1660),P1660&gt;0),Q1660/P1660,IF($B1660=$B1659,IF(R1659=0,1,R1659),1))</f>
        <v>3.81679389312977</v>
      </c>
      <c r="S1660" s="30" t="n">
        <f aca="false">IF(AND(ISNUMBER(Q1660),P1660&gt;0),Q1660,P1660*R1660)</f>
        <v>0</v>
      </c>
      <c r="T1660" s="31" t="n">
        <f aca="false">DAY(EOMONTH(C1660,0))</f>
        <v>31</v>
      </c>
    </row>
    <row r="1661" customFormat="false" ht="15" hidden="false" customHeight="false" outlineLevel="0" collapsed="false">
      <c r="A1661" s="26" t="s">
        <v>89</v>
      </c>
      <c r="B1661" s="26" t="s">
        <v>58</v>
      </c>
      <c r="C1661" s="27" t="n">
        <v>42887</v>
      </c>
      <c r="D1661" s="28" t="n">
        <v>0</v>
      </c>
      <c r="E1661" s="28" t="n">
        <v>0</v>
      </c>
      <c r="F1661" s="29" t="n">
        <f aca="false">IF(AND(ISNUMBER(E1661),D1661&gt;0),E1661/D1661,IF($B1661=$B1660,IF(F1660=0,1,F1660),1))</f>
        <v>4.00837988826816</v>
      </c>
      <c r="G1661" s="30" t="n">
        <f aca="false">IF(AND(ISNUMBER(E1661),D1661&gt;0),E1661,D1661*F1661)</f>
        <v>0</v>
      </c>
      <c r="H1661" s="28" t="n">
        <v>725</v>
      </c>
      <c r="I1661" s="28" t="n">
        <v>1027</v>
      </c>
      <c r="J1661" s="29" t="n">
        <f aca="false">IF(AND(ISNUMBER(I1661),H1661&gt;0),I1661/H1661,IF($B1661=$B1660,IF(J1660=0,1,J1660),1))</f>
        <v>1.41655172413793</v>
      </c>
      <c r="K1661" s="30" t="n">
        <f aca="false">IF(AND(ISNUMBER(I1661),H1661&gt;0),I1661,H1661*J1661)</f>
        <v>1027</v>
      </c>
      <c r="L1661" s="28" t="n">
        <v>0</v>
      </c>
      <c r="M1661" s="28" t="n">
        <v>0</v>
      </c>
      <c r="N1661" s="29" t="n">
        <f aca="false">IF(AND(ISNUMBER(M1661),L1661&gt;0),M1661/L1661,IF($B1661=$B1660,IF(N1660=0,1,N1660),1))</f>
        <v>1.84659090909091</v>
      </c>
      <c r="O1661" s="30" t="n">
        <f aca="false">IF(AND(ISNUMBER(M1661),L1661&gt;0),M1661,L1661*N1661)</f>
        <v>0</v>
      </c>
      <c r="P1661" s="28" t="n">
        <v>0</v>
      </c>
      <c r="Q1661" s="28" t="n">
        <v>0</v>
      </c>
      <c r="R1661" s="29" t="n">
        <f aca="false">IF(AND(ISNUMBER(Q1661),P1661&gt;0),Q1661/P1661,IF($B1661=$B1660,IF(R1660=0,1,R1660),1))</f>
        <v>3.81679389312977</v>
      </c>
      <c r="S1661" s="30" t="n">
        <f aca="false">IF(AND(ISNUMBER(Q1661),P1661&gt;0),Q1661,P1661*R1661)</f>
        <v>0</v>
      </c>
      <c r="T1661" s="31" t="n">
        <f aca="false">DAY(EOMONTH(C1661,0))</f>
        <v>30</v>
      </c>
    </row>
    <row r="1662" customFormat="false" ht="15" hidden="false" customHeight="false" outlineLevel="0" collapsed="false">
      <c r="A1662" s="26" t="s">
        <v>89</v>
      </c>
      <c r="B1662" s="26" t="s">
        <v>58</v>
      </c>
      <c r="C1662" s="27" t="n">
        <v>42917</v>
      </c>
      <c r="D1662" s="28" t="n">
        <v>0</v>
      </c>
      <c r="E1662" s="28"/>
      <c r="F1662" s="29" t="n">
        <f aca="false">IF(AND(ISNUMBER(E1662),D1662&gt;0),E1662/D1662,IF($B1662=$B1661,IF(F1661=0,1,F1661),1))</f>
        <v>4.00837988826816</v>
      </c>
      <c r="G1662" s="30" t="n">
        <f aca="false">IF(AND(ISNUMBER(E1662),D1662&gt;0),E1662,D1662*F1662)</f>
        <v>0</v>
      </c>
      <c r="H1662" s="28" t="n">
        <v>675</v>
      </c>
      <c r="I1662" s="28"/>
      <c r="J1662" s="29" t="n">
        <f aca="false">IF(AND(ISNUMBER(I1662),H1662&gt;0),I1662/H1662,IF($B1662=$B1661,IF(J1661=0,1,J1661),1))</f>
        <v>1.41655172413793</v>
      </c>
      <c r="K1662" s="30" t="n">
        <f aca="false">IF(AND(ISNUMBER(I1662),H1662&gt;0),I1662,H1662*J1662)</f>
        <v>956.172413793104</v>
      </c>
      <c r="L1662" s="28" t="n">
        <v>0</v>
      </c>
      <c r="M1662" s="28"/>
      <c r="N1662" s="29" t="n">
        <f aca="false">IF(AND(ISNUMBER(M1662),L1662&gt;0),M1662/L1662,IF($B1662=$B1661,IF(N1661=0,1,N1661),1))</f>
        <v>1.84659090909091</v>
      </c>
      <c r="O1662" s="30" t="n">
        <f aca="false">IF(AND(ISNUMBER(M1662),L1662&gt;0),M1662,L1662*N1662)</f>
        <v>0</v>
      </c>
      <c r="P1662" s="28" t="n">
        <v>0</v>
      </c>
      <c r="Q1662" s="28"/>
      <c r="R1662" s="29" t="n">
        <f aca="false">IF(AND(ISNUMBER(Q1662),P1662&gt;0),Q1662/P1662,IF($B1662=$B1661,IF(R1661=0,1,R1661),1))</f>
        <v>3.81679389312977</v>
      </c>
      <c r="S1662" s="30" t="n">
        <f aca="false">IF(AND(ISNUMBER(Q1662),P1662&gt;0),Q1662,P1662*R1662)</f>
        <v>0</v>
      </c>
      <c r="T1662" s="31" t="n">
        <f aca="false">DAY(EOMONTH(C1662,0))</f>
        <v>31</v>
      </c>
    </row>
    <row r="1663" customFormat="false" ht="15" hidden="false" customHeight="false" outlineLevel="0" collapsed="false">
      <c r="A1663" s="26" t="s">
        <v>89</v>
      </c>
      <c r="B1663" s="26" t="s">
        <v>58</v>
      </c>
      <c r="C1663" s="27" t="n">
        <v>42948</v>
      </c>
      <c r="D1663" s="28" t="n">
        <v>0</v>
      </c>
      <c r="E1663" s="28"/>
      <c r="F1663" s="29" t="n">
        <f aca="false">IF(AND(ISNUMBER(E1663),D1663&gt;0),E1663/D1663,IF($B1663=$B1662,IF(F1662=0,1,F1662),1))</f>
        <v>4.00837988826816</v>
      </c>
      <c r="G1663" s="30" t="n">
        <f aca="false">IF(AND(ISNUMBER(E1663),D1663&gt;0),E1663,D1663*F1663)</f>
        <v>0</v>
      </c>
      <c r="H1663" s="28" t="n">
        <v>711</v>
      </c>
      <c r="I1663" s="28"/>
      <c r="J1663" s="29" t="n">
        <f aca="false">IF(AND(ISNUMBER(I1663),H1663&gt;0),I1663/H1663,IF($B1663=$B1662,IF(J1662=0,1,J1662),1))</f>
        <v>1.41655172413793</v>
      </c>
      <c r="K1663" s="30" t="n">
        <f aca="false">IF(AND(ISNUMBER(I1663),H1663&gt;0),I1663,H1663*J1663)</f>
        <v>1007.16827586207</v>
      </c>
      <c r="L1663" s="28" t="n">
        <v>0</v>
      </c>
      <c r="M1663" s="28"/>
      <c r="N1663" s="29" t="n">
        <f aca="false">IF(AND(ISNUMBER(M1663),L1663&gt;0),M1663/L1663,IF($B1663=$B1662,IF(N1662=0,1,N1662),1))</f>
        <v>1.84659090909091</v>
      </c>
      <c r="O1663" s="30" t="n">
        <f aca="false">IF(AND(ISNUMBER(M1663),L1663&gt;0),M1663,L1663*N1663)</f>
        <v>0</v>
      </c>
      <c r="P1663" s="28" t="n">
        <v>0</v>
      </c>
      <c r="Q1663" s="28"/>
      <c r="R1663" s="29" t="n">
        <f aca="false">IF(AND(ISNUMBER(Q1663),P1663&gt;0),Q1663/P1663,IF($B1663=$B1662,IF(R1662=0,1,R1662),1))</f>
        <v>3.81679389312977</v>
      </c>
      <c r="S1663" s="30" t="n">
        <f aca="false">IF(AND(ISNUMBER(Q1663),P1663&gt;0),Q1663,P1663*R1663)</f>
        <v>0</v>
      </c>
      <c r="T1663" s="31" t="n">
        <f aca="false">DAY(EOMONTH(C1663,0))</f>
        <v>31</v>
      </c>
    </row>
    <row r="1664" customFormat="false" ht="15" hidden="false" customHeight="false" outlineLevel="0" collapsed="false">
      <c r="A1664" s="26" t="s">
        <v>89</v>
      </c>
      <c r="B1664" s="26" t="s">
        <v>58</v>
      </c>
      <c r="C1664" s="27" t="n">
        <v>42979</v>
      </c>
      <c r="D1664" s="28" t="n">
        <v>0</v>
      </c>
      <c r="E1664" s="28" t="n">
        <v>0</v>
      </c>
      <c r="F1664" s="29" t="n">
        <f aca="false">IF(AND(ISNUMBER(E1664),D1664&gt;0),E1664/D1664,IF($B1664=$B1663,IF(F1663=0,1,F1663),1))</f>
        <v>4.00837988826816</v>
      </c>
      <c r="G1664" s="30" t="n">
        <f aca="false">IF(AND(ISNUMBER(E1664),D1664&gt;0),E1664,D1664*F1664)</f>
        <v>0</v>
      </c>
      <c r="H1664" s="28" t="n">
        <v>723</v>
      </c>
      <c r="I1664" s="28" t="n">
        <v>1056</v>
      </c>
      <c r="J1664" s="29" t="n">
        <f aca="false">IF(AND(ISNUMBER(I1664),H1664&gt;0),I1664/H1664,IF($B1664=$B1663,IF(J1663=0,1,J1663),1))</f>
        <v>1.46058091286307</v>
      </c>
      <c r="K1664" s="30" t="n">
        <f aca="false">IF(AND(ISNUMBER(I1664),H1664&gt;0),I1664,H1664*J1664)</f>
        <v>1056</v>
      </c>
      <c r="L1664" s="28" t="n">
        <v>0</v>
      </c>
      <c r="M1664" s="28" t="n">
        <v>0</v>
      </c>
      <c r="N1664" s="29" t="n">
        <f aca="false">IF(AND(ISNUMBER(M1664),L1664&gt;0),M1664/L1664,IF($B1664=$B1663,IF(N1663=0,1,N1663),1))</f>
        <v>1.84659090909091</v>
      </c>
      <c r="O1664" s="30" t="n">
        <f aca="false">IF(AND(ISNUMBER(M1664),L1664&gt;0),M1664,L1664*N1664)</f>
        <v>0</v>
      </c>
      <c r="P1664" s="28" t="n">
        <v>0</v>
      </c>
      <c r="Q1664" s="28" t="n">
        <v>0</v>
      </c>
      <c r="R1664" s="29" t="n">
        <f aca="false">IF(AND(ISNUMBER(Q1664),P1664&gt;0),Q1664/P1664,IF($B1664=$B1663,IF(R1663=0,1,R1663),1))</f>
        <v>3.81679389312977</v>
      </c>
      <c r="S1664" s="30" t="n">
        <f aca="false">IF(AND(ISNUMBER(Q1664),P1664&gt;0),Q1664,P1664*R1664)</f>
        <v>0</v>
      </c>
      <c r="T1664" s="31" t="n">
        <f aca="false">DAY(EOMONTH(C1664,0))</f>
        <v>30</v>
      </c>
    </row>
    <row r="1665" customFormat="false" ht="15" hidden="false" customHeight="false" outlineLevel="0" collapsed="false">
      <c r="A1665" s="26" t="s">
        <v>89</v>
      </c>
      <c r="B1665" s="26" t="s">
        <v>58</v>
      </c>
      <c r="C1665" s="27" t="n">
        <v>43009</v>
      </c>
      <c r="D1665" s="28" t="n">
        <v>0</v>
      </c>
      <c r="E1665" s="28"/>
      <c r="F1665" s="29" t="n">
        <f aca="false">IF(AND(ISNUMBER(E1665),D1665&gt;0),E1665/D1665,IF($B1665=$B1664,IF(F1664=0,1,F1664),1))</f>
        <v>4.00837988826816</v>
      </c>
      <c r="G1665" s="30" t="n">
        <f aca="false">IF(AND(ISNUMBER(E1665),D1665&gt;0),E1665,D1665*F1665)</f>
        <v>0</v>
      </c>
      <c r="H1665" s="28" t="n">
        <v>593</v>
      </c>
      <c r="I1665" s="28"/>
      <c r="J1665" s="29" t="n">
        <f aca="false">IF(AND(ISNUMBER(I1665),H1665&gt;0),I1665/H1665,IF($B1665=$B1664,IF(J1664=0,1,J1664),1))</f>
        <v>1.46058091286307</v>
      </c>
      <c r="K1665" s="30" t="n">
        <f aca="false">IF(AND(ISNUMBER(I1665),H1665&gt;0),I1665,H1665*J1665)</f>
        <v>866.124481327801</v>
      </c>
      <c r="L1665" s="28" t="n">
        <v>0</v>
      </c>
      <c r="M1665" s="28"/>
      <c r="N1665" s="29" t="n">
        <f aca="false">IF(AND(ISNUMBER(M1665),L1665&gt;0),M1665/L1665,IF($B1665=$B1664,IF(N1664=0,1,N1664),1))</f>
        <v>1.84659090909091</v>
      </c>
      <c r="O1665" s="30" t="n">
        <f aca="false">IF(AND(ISNUMBER(M1665),L1665&gt;0),M1665,L1665*N1665)</f>
        <v>0</v>
      </c>
      <c r="P1665" s="28" t="n">
        <v>0</v>
      </c>
      <c r="Q1665" s="28"/>
      <c r="R1665" s="29" t="n">
        <f aca="false">IF(AND(ISNUMBER(Q1665),P1665&gt;0),Q1665/P1665,IF($B1665=$B1664,IF(R1664=0,1,R1664),1))</f>
        <v>3.81679389312977</v>
      </c>
      <c r="S1665" s="30" t="n">
        <f aca="false">IF(AND(ISNUMBER(Q1665),P1665&gt;0),Q1665,P1665*R1665)</f>
        <v>0</v>
      </c>
      <c r="T1665" s="31" t="n">
        <f aca="false">DAY(EOMONTH(C1665,0))</f>
        <v>31</v>
      </c>
    </row>
    <row r="1666" customFormat="false" ht="15" hidden="false" customHeight="false" outlineLevel="0" collapsed="false">
      <c r="A1666" s="26" t="s">
        <v>89</v>
      </c>
      <c r="B1666" s="26" t="s">
        <v>58</v>
      </c>
      <c r="C1666" s="27" t="n">
        <v>43040</v>
      </c>
      <c r="D1666" s="28" t="n">
        <v>0</v>
      </c>
      <c r="E1666" s="28" t="n">
        <v>0</v>
      </c>
      <c r="F1666" s="29" t="n">
        <f aca="false">IF(AND(ISNUMBER(E1666),D1666&gt;0),E1666/D1666,IF($B1666=$B1665,IF(F1665=0,1,F1665),1))</f>
        <v>4.00837988826816</v>
      </c>
      <c r="G1666" s="30" t="n">
        <f aca="false">IF(AND(ISNUMBER(E1666),D1666&gt;0),E1666,D1666*F1666)</f>
        <v>0</v>
      </c>
      <c r="H1666" s="28" t="n">
        <v>808</v>
      </c>
      <c r="I1666" s="28" t="n">
        <v>1026</v>
      </c>
      <c r="J1666" s="29" t="n">
        <f aca="false">IF(AND(ISNUMBER(I1666),H1666&gt;0),I1666/H1666,IF($B1666=$B1665,IF(J1665=0,1,J1665),1))</f>
        <v>1.26980198019802</v>
      </c>
      <c r="K1666" s="30" t="n">
        <f aca="false">IF(AND(ISNUMBER(I1666),H1666&gt;0),I1666,H1666*J1666)</f>
        <v>1026</v>
      </c>
      <c r="L1666" s="28" t="n">
        <v>0</v>
      </c>
      <c r="M1666" s="28" t="n">
        <v>0</v>
      </c>
      <c r="N1666" s="29" t="n">
        <f aca="false">IF(AND(ISNUMBER(M1666),L1666&gt;0),M1666/L1666,IF($B1666=$B1665,IF(N1665=0,1,N1665),1))</f>
        <v>1.84659090909091</v>
      </c>
      <c r="O1666" s="30" t="n">
        <f aca="false">IF(AND(ISNUMBER(M1666),L1666&gt;0),M1666,L1666*N1666)</f>
        <v>0</v>
      </c>
      <c r="P1666" s="28" t="n">
        <v>0</v>
      </c>
      <c r="Q1666" s="28" t="n">
        <v>0</v>
      </c>
      <c r="R1666" s="29" t="n">
        <f aca="false">IF(AND(ISNUMBER(Q1666),P1666&gt;0),Q1666/P1666,IF($B1666=$B1665,IF(R1665=0,1,R1665),1))</f>
        <v>3.81679389312977</v>
      </c>
      <c r="S1666" s="30" t="n">
        <f aca="false">IF(AND(ISNUMBER(Q1666),P1666&gt;0),Q1666,P1666*R1666)</f>
        <v>0</v>
      </c>
      <c r="T1666" s="31" t="n">
        <f aca="false">DAY(EOMONTH(C1666,0))</f>
        <v>30</v>
      </c>
    </row>
    <row r="1667" customFormat="false" ht="15" hidden="false" customHeight="false" outlineLevel="0" collapsed="false">
      <c r="A1667" s="26" t="s">
        <v>89</v>
      </c>
      <c r="B1667" s="26" t="s">
        <v>58</v>
      </c>
      <c r="C1667" s="27" t="n">
        <v>43070</v>
      </c>
      <c r="D1667" s="28" t="n">
        <v>0</v>
      </c>
      <c r="E1667" s="28"/>
      <c r="F1667" s="29" t="n">
        <f aca="false">IF(AND(ISNUMBER(E1667),D1667&gt;0),E1667/D1667,IF($B1667=$B1666,IF(F1666=0,1,F1666),1))</f>
        <v>4.00837988826816</v>
      </c>
      <c r="G1667" s="30" t="n">
        <f aca="false">IF(AND(ISNUMBER(E1667),D1667&gt;0),E1667,D1667*F1667)</f>
        <v>0</v>
      </c>
      <c r="H1667" s="28" t="n">
        <v>663</v>
      </c>
      <c r="I1667" s="28"/>
      <c r="J1667" s="29" t="n">
        <f aca="false">IF(AND(ISNUMBER(I1667),H1667&gt;0),I1667/H1667,IF($B1667=$B1666,IF(J1666=0,1,J1666),1))</f>
        <v>1.26980198019802</v>
      </c>
      <c r="K1667" s="30" t="n">
        <f aca="false">IF(AND(ISNUMBER(I1667),H1667&gt;0),I1667,H1667*J1667)</f>
        <v>841.878712871287</v>
      </c>
      <c r="L1667" s="28" t="n">
        <v>0</v>
      </c>
      <c r="M1667" s="28"/>
      <c r="N1667" s="29" t="n">
        <f aca="false">IF(AND(ISNUMBER(M1667),L1667&gt;0),M1667/L1667,IF($B1667=$B1666,IF(N1666=0,1,N1666),1))</f>
        <v>1.84659090909091</v>
      </c>
      <c r="O1667" s="30" t="n">
        <f aca="false">IF(AND(ISNUMBER(M1667),L1667&gt;0),M1667,L1667*N1667)</f>
        <v>0</v>
      </c>
      <c r="P1667" s="28" t="n">
        <v>0</v>
      </c>
      <c r="Q1667" s="28"/>
      <c r="R1667" s="29" t="n">
        <f aca="false">IF(AND(ISNUMBER(Q1667),P1667&gt;0),Q1667/P1667,IF($B1667=$B1666,IF(R1666=0,1,R1666),1))</f>
        <v>3.81679389312977</v>
      </c>
      <c r="S1667" s="30" t="n">
        <f aca="false">IF(AND(ISNUMBER(Q1667),P1667&gt;0),Q1667,P1667*R1667)</f>
        <v>0</v>
      </c>
      <c r="T1667" s="31" t="n">
        <f aca="false">DAY(EOMONTH(C1667,0))</f>
        <v>31</v>
      </c>
    </row>
    <row r="1668" customFormat="false" ht="15" hidden="false" customHeight="false" outlineLevel="0" collapsed="false">
      <c r="A1668" s="26" t="s">
        <v>89</v>
      </c>
      <c r="B1668" s="26" t="s">
        <v>58</v>
      </c>
      <c r="C1668" s="27" t="n">
        <v>43101</v>
      </c>
      <c r="D1668" s="28" t="n">
        <v>0</v>
      </c>
      <c r="E1668" s="28" t="n">
        <v>0</v>
      </c>
      <c r="F1668" s="29" t="n">
        <f aca="false">IF(AND(ISNUMBER(E1668),D1668&gt;0),E1668/D1668,IF($B1668=$B1667,IF(F1667=0,1,F1667),1))</f>
        <v>4.00837988826816</v>
      </c>
      <c r="G1668" s="30" t="n">
        <f aca="false">IF(AND(ISNUMBER(E1668),D1668&gt;0),E1668,D1668*F1668)</f>
        <v>0</v>
      </c>
      <c r="H1668" s="28" t="n">
        <v>807</v>
      </c>
      <c r="I1668" s="28" t="n">
        <v>1368</v>
      </c>
      <c r="J1668" s="29" t="n">
        <f aca="false">IF(AND(ISNUMBER(I1668),H1668&gt;0),I1668/H1668,IF($B1668=$B1667,IF(J1667=0,1,J1667),1))</f>
        <v>1.69516728624535</v>
      </c>
      <c r="K1668" s="30" t="n">
        <f aca="false">IF(AND(ISNUMBER(I1668),H1668&gt;0),I1668,H1668*J1668)</f>
        <v>1368</v>
      </c>
      <c r="L1668" s="28" t="n">
        <v>0</v>
      </c>
      <c r="M1668" s="28" t="n">
        <v>0</v>
      </c>
      <c r="N1668" s="29" t="n">
        <f aca="false">IF(AND(ISNUMBER(M1668),L1668&gt;0),M1668/L1668,IF($B1668=$B1667,IF(N1667=0,1,N1667),1))</f>
        <v>1.84659090909091</v>
      </c>
      <c r="O1668" s="30" t="n">
        <f aca="false">IF(AND(ISNUMBER(M1668),L1668&gt;0),M1668,L1668*N1668)</f>
        <v>0</v>
      </c>
      <c r="P1668" s="28" t="n">
        <v>0</v>
      </c>
      <c r="Q1668" s="28" t="n">
        <v>0</v>
      </c>
      <c r="R1668" s="29" t="n">
        <f aca="false">IF(AND(ISNUMBER(Q1668),P1668&gt;0),Q1668/P1668,IF($B1668=$B1667,IF(R1667=0,1,R1667),1))</f>
        <v>3.81679389312977</v>
      </c>
      <c r="S1668" s="30" t="n">
        <f aca="false">IF(AND(ISNUMBER(Q1668),P1668&gt;0),Q1668,P1668*R1668)</f>
        <v>0</v>
      </c>
      <c r="T1668" s="31" t="n">
        <f aca="false">DAY(EOMONTH(C1668,0))</f>
        <v>31</v>
      </c>
    </row>
    <row r="1669" customFormat="false" ht="15" hidden="false" customHeight="false" outlineLevel="0" collapsed="false">
      <c r="A1669" s="26" t="s">
        <v>89</v>
      </c>
      <c r="B1669" s="26" t="s">
        <v>58</v>
      </c>
      <c r="C1669" s="27" t="n">
        <v>43132</v>
      </c>
      <c r="D1669" s="28" t="n">
        <v>0</v>
      </c>
      <c r="E1669" s="28" t="n">
        <v>0</v>
      </c>
      <c r="F1669" s="29" t="n">
        <f aca="false">IF(AND(ISNUMBER(E1669),D1669&gt;0),E1669/D1669,IF($B1669=$B1668,IF(F1668=0,1,F1668),1))</f>
        <v>4.00837988826816</v>
      </c>
      <c r="G1669" s="30" t="n">
        <f aca="false">IF(AND(ISNUMBER(E1669),D1669&gt;0),E1669,D1669*F1669)</f>
        <v>0</v>
      </c>
      <c r="H1669" s="28" t="n">
        <v>960</v>
      </c>
      <c r="I1669" s="28" t="n">
        <v>1272</v>
      </c>
      <c r="J1669" s="29" t="n">
        <f aca="false">IF(AND(ISNUMBER(I1669),H1669&gt;0),I1669/H1669,IF($B1669=$B1668,IF(J1668=0,1,J1668),1))</f>
        <v>1.325</v>
      </c>
      <c r="K1669" s="30" t="n">
        <f aca="false">IF(AND(ISNUMBER(I1669),H1669&gt;0),I1669,H1669*J1669)</f>
        <v>1272</v>
      </c>
      <c r="L1669" s="28" t="n">
        <v>0</v>
      </c>
      <c r="M1669" s="28" t="n">
        <v>0</v>
      </c>
      <c r="N1669" s="29" t="n">
        <f aca="false">IF(AND(ISNUMBER(M1669),L1669&gt;0),M1669/L1669,IF($B1669=$B1668,IF(N1668=0,1,N1668),1))</f>
        <v>1.84659090909091</v>
      </c>
      <c r="O1669" s="30" t="n">
        <f aca="false">IF(AND(ISNUMBER(M1669),L1669&gt;0),M1669,L1669*N1669)</f>
        <v>0</v>
      </c>
      <c r="P1669" s="28" t="n">
        <v>0</v>
      </c>
      <c r="Q1669" s="28" t="n">
        <v>0</v>
      </c>
      <c r="R1669" s="29" t="n">
        <f aca="false">IF(AND(ISNUMBER(Q1669),P1669&gt;0),Q1669/P1669,IF($B1669=$B1668,IF(R1668=0,1,R1668),1))</f>
        <v>3.81679389312977</v>
      </c>
      <c r="S1669" s="30" t="n">
        <f aca="false">IF(AND(ISNUMBER(Q1669),P1669&gt;0),Q1669,P1669*R1669)</f>
        <v>0</v>
      </c>
      <c r="T1669" s="31" t="n">
        <f aca="false">DAY(EOMONTH(C1669,0))</f>
        <v>28</v>
      </c>
    </row>
    <row r="1670" customFormat="false" ht="15" hidden="false" customHeight="false" outlineLevel="0" collapsed="false">
      <c r="A1670" s="26" t="s">
        <v>89</v>
      </c>
      <c r="B1670" s="26" t="s">
        <v>58</v>
      </c>
      <c r="C1670" s="27" t="n">
        <v>43160</v>
      </c>
      <c r="D1670" s="28" t="n">
        <v>0</v>
      </c>
      <c r="E1670" s="28" t="n">
        <v>0</v>
      </c>
      <c r="F1670" s="29" t="n">
        <f aca="false">IF(AND(ISNUMBER(E1670),D1670&gt;0),E1670/D1670,IF($B1670=$B1669,IF(F1669=0,1,F1669),1))</f>
        <v>4.00837988826816</v>
      </c>
      <c r="G1670" s="30" t="n">
        <f aca="false">IF(AND(ISNUMBER(E1670),D1670&gt;0),E1670,D1670*F1670)</f>
        <v>0</v>
      </c>
      <c r="H1670" s="28" t="n">
        <v>917</v>
      </c>
      <c r="I1670" s="28" t="n">
        <v>1101</v>
      </c>
      <c r="J1670" s="29" t="n">
        <f aca="false">IF(AND(ISNUMBER(I1670),H1670&gt;0),I1670/H1670,IF($B1670=$B1669,IF(J1669=0,1,J1669),1))</f>
        <v>1.20065430752454</v>
      </c>
      <c r="K1670" s="30" t="n">
        <f aca="false">IF(AND(ISNUMBER(I1670),H1670&gt;0),I1670,H1670*J1670)</f>
        <v>1101</v>
      </c>
      <c r="L1670" s="28" t="n">
        <v>0</v>
      </c>
      <c r="M1670" s="28" t="n">
        <v>0</v>
      </c>
      <c r="N1670" s="29" t="n">
        <f aca="false">IF(AND(ISNUMBER(M1670),L1670&gt;0),M1670/L1670,IF($B1670=$B1669,IF(N1669=0,1,N1669),1))</f>
        <v>1.84659090909091</v>
      </c>
      <c r="O1670" s="30" t="n">
        <f aca="false">IF(AND(ISNUMBER(M1670),L1670&gt;0),M1670,L1670*N1670)</f>
        <v>0</v>
      </c>
      <c r="P1670" s="28" t="n">
        <v>0</v>
      </c>
      <c r="Q1670" s="28" t="n">
        <v>0</v>
      </c>
      <c r="R1670" s="29" t="n">
        <f aca="false">IF(AND(ISNUMBER(Q1670),P1670&gt;0),Q1670/P1670,IF($B1670=$B1669,IF(R1669=0,1,R1669),1))</f>
        <v>3.81679389312977</v>
      </c>
      <c r="S1670" s="30" t="n">
        <f aca="false">IF(AND(ISNUMBER(Q1670),P1670&gt;0),Q1670,P1670*R1670)</f>
        <v>0</v>
      </c>
      <c r="T1670" s="31" t="n">
        <f aca="false">DAY(EOMONTH(C1670,0))</f>
        <v>31</v>
      </c>
    </row>
    <row r="1671" customFormat="false" ht="15" hidden="false" customHeight="false" outlineLevel="0" collapsed="false">
      <c r="A1671" s="26" t="s">
        <v>89</v>
      </c>
      <c r="B1671" s="26" t="s">
        <v>58</v>
      </c>
      <c r="C1671" s="27" t="n">
        <v>43191</v>
      </c>
      <c r="D1671" s="28" t="n">
        <v>0</v>
      </c>
      <c r="E1671" s="28" t="n">
        <v>0</v>
      </c>
      <c r="F1671" s="29" t="n">
        <f aca="false">IF(AND(ISNUMBER(E1671),D1671&gt;0),E1671/D1671,IF($B1671=$B1670,IF(F1670=0,1,F1670),1))</f>
        <v>4.00837988826816</v>
      </c>
      <c r="G1671" s="30" t="n">
        <f aca="false">IF(AND(ISNUMBER(E1671),D1671&gt;0),E1671,D1671*F1671)</f>
        <v>0</v>
      </c>
      <c r="H1671" s="28" t="n">
        <v>783</v>
      </c>
      <c r="I1671" s="28" t="n">
        <v>1058</v>
      </c>
      <c r="J1671" s="29" t="n">
        <f aca="false">IF(AND(ISNUMBER(I1671),H1671&gt;0),I1671/H1671,IF($B1671=$B1670,IF(J1670=0,1,J1670),1))</f>
        <v>1.35121328224777</v>
      </c>
      <c r="K1671" s="30" t="n">
        <f aca="false">IF(AND(ISNUMBER(I1671),H1671&gt;0),I1671,H1671*J1671)</f>
        <v>1058</v>
      </c>
      <c r="L1671" s="28" t="n">
        <v>0</v>
      </c>
      <c r="M1671" s="28" t="n">
        <v>0</v>
      </c>
      <c r="N1671" s="29" t="n">
        <f aca="false">IF(AND(ISNUMBER(M1671),L1671&gt;0),M1671/L1671,IF($B1671=$B1670,IF(N1670=0,1,N1670),1))</f>
        <v>1.84659090909091</v>
      </c>
      <c r="O1671" s="30" t="n">
        <f aca="false">IF(AND(ISNUMBER(M1671),L1671&gt;0),M1671,L1671*N1671)</f>
        <v>0</v>
      </c>
      <c r="P1671" s="28" t="n">
        <v>0</v>
      </c>
      <c r="Q1671" s="28" t="n">
        <v>0</v>
      </c>
      <c r="R1671" s="29" t="n">
        <f aca="false">IF(AND(ISNUMBER(Q1671),P1671&gt;0),Q1671/P1671,IF($B1671=$B1670,IF(R1670=0,1,R1670),1))</f>
        <v>3.81679389312977</v>
      </c>
      <c r="S1671" s="30" t="n">
        <f aca="false">IF(AND(ISNUMBER(Q1671),P1671&gt;0),Q1671,P1671*R1671)</f>
        <v>0</v>
      </c>
      <c r="T1671" s="31" t="n">
        <f aca="false">DAY(EOMONTH(C1671,0))</f>
        <v>30</v>
      </c>
    </row>
    <row r="1672" customFormat="false" ht="15" hidden="false" customHeight="false" outlineLevel="0" collapsed="false">
      <c r="A1672" s="26" t="s">
        <v>89</v>
      </c>
      <c r="B1672" s="26" t="s">
        <v>58</v>
      </c>
      <c r="C1672" s="27" t="n">
        <v>43221</v>
      </c>
      <c r="D1672" s="28" t="n">
        <v>0</v>
      </c>
      <c r="E1672" s="28" t="n">
        <v>0</v>
      </c>
      <c r="F1672" s="29" t="n">
        <f aca="false">IF(AND(ISNUMBER(E1672),D1672&gt;0),E1672/D1672,IF($B1672=$B1671,IF(F1671=0,1,F1671),1))</f>
        <v>4.00837988826816</v>
      </c>
      <c r="G1672" s="30" t="n">
        <f aca="false">IF(AND(ISNUMBER(E1672),D1672&gt;0),E1672,D1672*F1672)</f>
        <v>0</v>
      </c>
      <c r="H1672" s="28" t="n">
        <v>827</v>
      </c>
      <c r="I1672" s="28" t="n">
        <v>1045</v>
      </c>
      <c r="J1672" s="29" t="n">
        <f aca="false">IF(AND(ISNUMBER(I1672),H1672&gt;0),I1672/H1672,IF($B1672=$B1671,IF(J1671=0,1,J1671),1))</f>
        <v>1.26360338573156</v>
      </c>
      <c r="K1672" s="30" t="n">
        <f aca="false">IF(AND(ISNUMBER(I1672),H1672&gt;0),I1672,H1672*J1672)</f>
        <v>1045</v>
      </c>
      <c r="L1672" s="28" t="n">
        <v>0</v>
      </c>
      <c r="M1672" s="28" t="n">
        <v>0</v>
      </c>
      <c r="N1672" s="29" t="n">
        <f aca="false">IF(AND(ISNUMBER(M1672),L1672&gt;0),M1672/L1672,IF($B1672=$B1671,IF(N1671=0,1,N1671),1))</f>
        <v>1.84659090909091</v>
      </c>
      <c r="O1672" s="30" t="n">
        <f aca="false">IF(AND(ISNUMBER(M1672),L1672&gt;0),M1672,L1672*N1672)</f>
        <v>0</v>
      </c>
      <c r="P1672" s="28" t="n">
        <v>0</v>
      </c>
      <c r="Q1672" s="28" t="n">
        <v>0</v>
      </c>
      <c r="R1672" s="29" t="n">
        <f aca="false">IF(AND(ISNUMBER(Q1672),P1672&gt;0),Q1672/P1672,IF($B1672=$B1671,IF(R1671=0,1,R1671),1))</f>
        <v>3.81679389312977</v>
      </c>
      <c r="S1672" s="30" t="n">
        <f aca="false">IF(AND(ISNUMBER(Q1672),P1672&gt;0),Q1672,P1672*R1672)</f>
        <v>0</v>
      </c>
      <c r="T1672" s="31" t="n">
        <f aca="false">DAY(EOMONTH(C1672,0))</f>
        <v>31</v>
      </c>
    </row>
    <row r="1673" customFormat="false" ht="15" hidden="false" customHeight="false" outlineLevel="0" collapsed="false">
      <c r="A1673" s="26" t="s">
        <v>89</v>
      </c>
      <c r="B1673" s="26" t="s">
        <v>58</v>
      </c>
      <c r="C1673" s="27" t="n">
        <v>43252</v>
      </c>
      <c r="D1673" s="28" t="n">
        <v>0</v>
      </c>
      <c r="E1673" s="28" t="n">
        <v>0</v>
      </c>
      <c r="F1673" s="29" t="n">
        <f aca="false">IF(AND(ISNUMBER(E1673),D1673&gt;0),E1673/D1673,IF($B1673=$B1672,IF(F1672=0,1,F1672),1))</f>
        <v>4.00837988826816</v>
      </c>
      <c r="G1673" s="30" t="n">
        <f aca="false">IF(AND(ISNUMBER(E1673),D1673&gt;0),E1673,D1673*F1673)</f>
        <v>0</v>
      </c>
      <c r="H1673" s="28" t="n">
        <v>761</v>
      </c>
      <c r="I1673" s="28" t="n">
        <v>1048</v>
      </c>
      <c r="J1673" s="29" t="n">
        <f aca="false">IF(AND(ISNUMBER(I1673),H1673&gt;0),I1673/H1673,IF($B1673=$B1672,IF(J1672=0,1,J1672),1))</f>
        <v>1.37713534822602</v>
      </c>
      <c r="K1673" s="30" t="n">
        <f aca="false">IF(AND(ISNUMBER(I1673),H1673&gt;0),I1673,H1673*J1673)</f>
        <v>1048</v>
      </c>
      <c r="L1673" s="28" t="n">
        <v>0</v>
      </c>
      <c r="M1673" s="28" t="n">
        <v>0</v>
      </c>
      <c r="N1673" s="29" t="n">
        <f aca="false">IF(AND(ISNUMBER(M1673),L1673&gt;0),M1673/L1673,IF($B1673=$B1672,IF(N1672=0,1,N1672),1))</f>
        <v>1.84659090909091</v>
      </c>
      <c r="O1673" s="30" t="n">
        <f aca="false">IF(AND(ISNUMBER(M1673),L1673&gt;0),M1673,L1673*N1673)</f>
        <v>0</v>
      </c>
      <c r="P1673" s="28" t="n">
        <v>0</v>
      </c>
      <c r="Q1673" s="28" t="n">
        <v>0</v>
      </c>
      <c r="R1673" s="29" t="n">
        <f aca="false">IF(AND(ISNUMBER(Q1673),P1673&gt;0),Q1673/P1673,IF($B1673=$B1672,IF(R1672=0,1,R1672),1))</f>
        <v>3.81679389312977</v>
      </c>
      <c r="S1673" s="30" t="n">
        <f aca="false">IF(AND(ISNUMBER(Q1673),P1673&gt;0),Q1673,P1673*R1673)</f>
        <v>0</v>
      </c>
      <c r="T1673" s="31" t="n">
        <f aca="false">DAY(EOMONTH(C1673,0))</f>
        <v>30</v>
      </c>
    </row>
    <row r="1674" customFormat="false" ht="15" hidden="false" customHeight="false" outlineLevel="0" collapsed="false">
      <c r="A1674" s="26" t="s">
        <v>89</v>
      </c>
      <c r="B1674" s="26" t="s">
        <v>58</v>
      </c>
      <c r="C1674" s="27" t="n">
        <v>43282</v>
      </c>
      <c r="D1674" s="28" t="n">
        <v>0</v>
      </c>
      <c r="E1674" s="28" t="n">
        <v>0</v>
      </c>
      <c r="F1674" s="29" t="n">
        <f aca="false">IF(AND(ISNUMBER(E1674),D1674&gt;0),E1674/D1674,IF($B1674=$B1673,IF(F1673=0,1,F1673),1))</f>
        <v>4.00837988826816</v>
      </c>
      <c r="G1674" s="30" t="n">
        <f aca="false">IF(AND(ISNUMBER(E1674),D1674&gt;0),E1674,D1674*F1674)</f>
        <v>0</v>
      </c>
      <c r="H1674" s="28" t="n">
        <v>716</v>
      </c>
      <c r="I1674" s="28" t="n">
        <v>1031</v>
      </c>
      <c r="J1674" s="29" t="n">
        <f aca="false">IF(AND(ISNUMBER(I1674),H1674&gt;0),I1674/H1674,IF($B1674=$B1673,IF(J1673=0,1,J1673),1))</f>
        <v>1.43994413407821</v>
      </c>
      <c r="K1674" s="30" t="n">
        <f aca="false">IF(AND(ISNUMBER(I1674),H1674&gt;0),I1674,H1674*J1674)</f>
        <v>1031</v>
      </c>
      <c r="L1674" s="28" t="n">
        <v>0</v>
      </c>
      <c r="M1674" s="28" t="n">
        <v>0</v>
      </c>
      <c r="N1674" s="29" t="n">
        <f aca="false">IF(AND(ISNUMBER(M1674),L1674&gt;0),M1674/L1674,IF($B1674=$B1673,IF(N1673=0,1,N1673),1))</f>
        <v>1.84659090909091</v>
      </c>
      <c r="O1674" s="30" t="n">
        <f aca="false">IF(AND(ISNUMBER(M1674),L1674&gt;0),M1674,L1674*N1674)</f>
        <v>0</v>
      </c>
      <c r="P1674" s="28" t="n">
        <v>0</v>
      </c>
      <c r="Q1674" s="28" t="n">
        <v>0</v>
      </c>
      <c r="R1674" s="29" t="n">
        <f aca="false">IF(AND(ISNUMBER(Q1674),P1674&gt;0),Q1674/P1674,IF($B1674=$B1673,IF(R1673=0,1,R1673),1))</f>
        <v>3.81679389312977</v>
      </c>
      <c r="S1674" s="30" t="n">
        <f aca="false">IF(AND(ISNUMBER(Q1674),P1674&gt;0),Q1674,P1674*R1674)</f>
        <v>0</v>
      </c>
      <c r="T1674" s="31" t="n">
        <f aca="false">DAY(EOMONTH(C1674,0))</f>
        <v>31</v>
      </c>
    </row>
    <row r="1675" customFormat="false" ht="15" hidden="false" customHeight="false" outlineLevel="0" collapsed="false">
      <c r="A1675" s="26" t="s">
        <v>89</v>
      </c>
      <c r="B1675" s="26" t="s">
        <v>58</v>
      </c>
      <c r="C1675" s="27" t="n">
        <v>43313</v>
      </c>
      <c r="D1675" s="28" t="n">
        <v>0</v>
      </c>
      <c r="E1675" s="28"/>
      <c r="F1675" s="29" t="n">
        <f aca="false">IF(AND(ISNUMBER(E1675),D1675&gt;0),E1675/D1675,IF($B1675=$B1674,IF(F1674=0,1,F1674),1))</f>
        <v>4.00837988826816</v>
      </c>
      <c r="G1675" s="30" t="n">
        <f aca="false">IF(AND(ISNUMBER(E1675),D1675&gt;0),E1675,D1675*F1675)</f>
        <v>0</v>
      </c>
      <c r="H1675" s="28" t="n">
        <v>698</v>
      </c>
      <c r="I1675" s="28"/>
      <c r="J1675" s="29" t="n">
        <f aca="false">IF(AND(ISNUMBER(I1675),H1675&gt;0),I1675/H1675,IF($B1675=$B1674,IF(J1674=0,1,J1674),1))</f>
        <v>1.43994413407821</v>
      </c>
      <c r="K1675" s="30" t="n">
        <f aca="false">IF(AND(ISNUMBER(I1675),H1675&gt;0),I1675,H1675*J1675)</f>
        <v>1005.08100558659</v>
      </c>
      <c r="L1675" s="28" t="n">
        <v>0</v>
      </c>
      <c r="M1675" s="28"/>
      <c r="N1675" s="29" t="n">
        <f aca="false">IF(AND(ISNUMBER(M1675),L1675&gt;0),M1675/L1675,IF($B1675=$B1674,IF(N1674=0,1,N1674),1))</f>
        <v>1.84659090909091</v>
      </c>
      <c r="O1675" s="30" t="n">
        <f aca="false">IF(AND(ISNUMBER(M1675),L1675&gt;0),M1675,L1675*N1675)</f>
        <v>0</v>
      </c>
      <c r="P1675" s="28" t="n">
        <v>0</v>
      </c>
      <c r="Q1675" s="28"/>
      <c r="R1675" s="29" t="n">
        <f aca="false">IF(AND(ISNUMBER(Q1675),P1675&gt;0),Q1675/P1675,IF($B1675=$B1674,IF(R1674=0,1,R1674),1))</f>
        <v>3.81679389312977</v>
      </c>
      <c r="S1675" s="30" t="n">
        <f aca="false">IF(AND(ISNUMBER(Q1675),P1675&gt;0),Q1675,P1675*R1675)</f>
        <v>0</v>
      </c>
      <c r="T1675" s="31" t="n">
        <f aca="false">DAY(EOMONTH(C1675,0))</f>
        <v>31</v>
      </c>
    </row>
    <row r="1676" customFormat="false" ht="15" hidden="false" customHeight="false" outlineLevel="0" collapsed="false">
      <c r="A1676" s="26" t="s">
        <v>89</v>
      </c>
      <c r="B1676" s="26" t="s">
        <v>58</v>
      </c>
      <c r="C1676" s="27" t="n">
        <v>43344</v>
      </c>
      <c r="D1676" s="28" t="n">
        <v>0</v>
      </c>
      <c r="E1676" s="28"/>
      <c r="F1676" s="29" t="n">
        <f aca="false">IF(AND(ISNUMBER(E1676),D1676&gt;0),E1676/D1676,IF($B1676=$B1675,IF(F1675=0,1,F1675),1))</f>
        <v>4.00837988826816</v>
      </c>
      <c r="G1676" s="30" t="n">
        <f aca="false">IF(AND(ISNUMBER(E1676),D1676&gt;0),E1676,D1676*F1676)</f>
        <v>0</v>
      </c>
      <c r="H1676" s="28" t="n">
        <v>861</v>
      </c>
      <c r="I1676" s="28"/>
      <c r="J1676" s="29" t="n">
        <f aca="false">IF(AND(ISNUMBER(I1676),H1676&gt;0),I1676/H1676,IF($B1676=$B1675,IF(J1675=0,1,J1675),1))</f>
        <v>1.43994413407821</v>
      </c>
      <c r="K1676" s="30" t="n">
        <f aca="false">IF(AND(ISNUMBER(I1676),H1676&gt;0),I1676,H1676*J1676)</f>
        <v>1239.79189944134</v>
      </c>
      <c r="L1676" s="28" t="n">
        <v>0</v>
      </c>
      <c r="M1676" s="28"/>
      <c r="N1676" s="29" t="n">
        <f aca="false">IF(AND(ISNUMBER(M1676),L1676&gt;0),M1676/L1676,IF($B1676=$B1675,IF(N1675=0,1,N1675),1))</f>
        <v>1.84659090909091</v>
      </c>
      <c r="O1676" s="30" t="n">
        <f aca="false">IF(AND(ISNUMBER(M1676),L1676&gt;0),M1676,L1676*N1676)</f>
        <v>0</v>
      </c>
      <c r="P1676" s="28" t="n">
        <v>0</v>
      </c>
      <c r="Q1676" s="28"/>
      <c r="R1676" s="29" t="n">
        <f aca="false">IF(AND(ISNUMBER(Q1676),P1676&gt;0),Q1676/P1676,IF($B1676=$B1675,IF(R1675=0,1,R1675),1))</f>
        <v>3.81679389312977</v>
      </c>
      <c r="S1676" s="30" t="n">
        <f aca="false">IF(AND(ISNUMBER(Q1676),P1676&gt;0),Q1676,P1676*R1676)</f>
        <v>0</v>
      </c>
      <c r="T1676" s="31" t="n">
        <f aca="false">DAY(EOMONTH(C1676,0))</f>
        <v>30</v>
      </c>
    </row>
    <row r="1677" customFormat="false" ht="15" hidden="false" customHeight="false" outlineLevel="0" collapsed="false">
      <c r="A1677" s="26" t="s">
        <v>89</v>
      </c>
      <c r="B1677" s="26" t="s">
        <v>58</v>
      </c>
      <c r="C1677" s="27" t="n">
        <v>43374</v>
      </c>
      <c r="D1677" s="28" t="n">
        <v>0</v>
      </c>
      <c r="E1677" s="28" t="n">
        <v>0</v>
      </c>
      <c r="F1677" s="29" t="n">
        <f aca="false">IF(AND(ISNUMBER(E1677),D1677&gt;0),E1677/D1677,IF($B1677=$B1676,IF(F1676=0,1,F1676),1))</f>
        <v>4.00837988826816</v>
      </c>
      <c r="G1677" s="30" t="n">
        <f aca="false">IF(AND(ISNUMBER(E1677),D1677&gt;0),E1677,D1677*F1677)</f>
        <v>0</v>
      </c>
      <c r="H1677" s="28" t="n">
        <v>963</v>
      </c>
      <c r="I1677" s="28" t="n">
        <v>1014</v>
      </c>
      <c r="J1677" s="29" t="n">
        <f aca="false">IF(AND(ISNUMBER(I1677),H1677&gt;0),I1677/H1677,IF($B1677=$B1676,IF(J1676=0,1,J1676),1))</f>
        <v>1.05295950155763</v>
      </c>
      <c r="K1677" s="30" t="n">
        <f aca="false">IF(AND(ISNUMBER(I1677),H1677&gt;0),I1677,H1677*J1677)</f>
        <v>1014</v>
      </c>
      <c r="L1677" s="28" t="n">
        <v>0</v>
      </c>
      <c r="M1677" s="28" t="n">
        <v>0</v>
      </c>
      <c r="N1677" s="29" t="n">
        <f aca="false">IF(AND(ISNUMBER(M1677),L1677&gt;0),M1677/L1677,IF($B1677=$B1676,IF(N1676=0,1,N1676),1))</f>
        <v>1.84659090909091</v>
      </c>
      <c r="O1677" s="30" t="n">
        <f aca="false">IF(AND(ISNUMBER(M1677),L1677&gt;0),M1677,L1677*N1677)</f>
        <v>0</v>
      </c>
      <c r="P1677" s="28" t="n">
        <v>0</v>
      </c>
      <c r="Q1677" s="28" t="n">
        <v>0</v>
      </c>
      <c r="R1677" s="29" t="n">
        <f aca="false">IF(AND(ISNUMBER(Q1677),P1677&gt;0),Q1677/P1677,IF($B1677=$B1676,IF(R1676=0,1,R1676),1))</f>
        <v>3.81679389312977</v>
      </c>
      <c r="S1677" s="30" t="n">
        <f aca="false">IF(AND(ISNUMBER(Q1677),P1677&gt;0),Q1677,P1677*R1677)</f>
        <v>0</v>
      </c>
      <c r="T1677" s="31" t="n">
        <f aca="false">DAY(EOMONTH(C1677,0))</f>
        <v>31</v>
      </c>
    </row>
    <row r="1678" customFormat="false" ht="15" hidden="false" customHeight="false" outlineLevel="0" collapsed="false">
      <c r="A1678" s="26" t="s">
        <v>89</v>
      </c>
      <c r="B1678" s="26" t="s">
        <v>58</v>
      </c>
      <c r="C1678" s="27" t="n">
        <v>43405</v>
      </c>
      <c r="D1678" s="28" t="n">
        <v>0</v>
      </c>
      <c r="E1678" s="28" t="n">
        <v>0</v>
      </c>
      <c r="F1678" s="29" t="n">
        <f aca="false">IF(AND(ISNUMBER(E1678),D1678&gt;0),E1678/D1678,IF($B1678=$B1677,IF(F1677=0,1,F1677),1))</f>
        <v>4.00837988826816</v>
      </c>
      <c r="G1678" s="30" t="n">
        <f aca="false">IF(AND(ISNUMBER(E1678),D1678&gt;0),E1678,D1678*F1678)</f>
        <v>0</v>
      </c>
      <c r="H1678" s="28" t="n">
        <v>932</v>
      </c>
      <c r="I1678" s="28" t="n">
        <v>1026</v>
      </c>
      <c r="J1678" s="29" t="n">
        <f aca="false">IF(AND(ISNUMBER(I1678),H1678&gt;0),I1678/H1678,IF($B1678=$B1677,IF(J1677=0,1,J1677),1))</f>
        <v>1.10085836909871</v>
      </c>
      <c r="K1678" s="30" t="n">
        <f aca="false">IF(AND(ISNUMBER(I1678),H1678&gt;0),I1678,H1678*J1678)</f>
        <v>1026</v>
      </c>
      <c r="L1678" s="28" t="n">
        <v>0</v>
      </c>
      <c r="M1678" s="28" t="n">
        <v>0</v>
      </c>
      <c r="N1678" s="29" t="n">
        <f aca="false">IF(AND(ISNUMBER(M1678),L1678&gt;0),M1678/L1678,IF($B1678=$B1677,IF(N1677=0,1,N1677),1))</f>
        <v>1.84659090909091</v>
      </c>
      <c r="O1678" s="30" t="n">
        <f aca="false">IF(AND(ISNUMBER(M1678),L1678&gt;0),M1678,L1678*N1678)</f>
        <v>0</v>
      </c>
      <c r="P1678" s="28" t="n">
        <v>0</v>
      </c>
      <c r="Q1678" s="28" t="n">
        <v>0</v>
      </c>
      <c r="R1678" s="29" t="n">
        <f aca="false">IF(AND(ISNUMBER(Q1678),P1678&gt;0),Q1678/P1678,IF($B1678=$B1677,IF(R1677=0,1,R1677),1))</f>
        <v>3.81679389312977</v>
      </c>
      <c r="S1678" s="30" t="n">
        <f aca="false">IF(AND(ISNUMBER(Q1678),P1678&gt;0),Q1678,P1678*R1678)</f>
        <v>0</v>
      </c>
      <c r="T1678" s="31" t="n">
        <f aca="false">DAY(EOMONTH(C1678,0))</f>
        <v>30</v>
      </c>
    </row>
    <row r="1679" customFormat="false" ht="15" hidden="false" customHeight="false" outlineLevel="0" collapsed="false">
      <c r="A1679" s="26" t="s">
        <v>89</v>
      </c>
      <c r="B1679" s="26" t="s">
        <v>58</v>
      </c>
      <c r="C1679" s="27" t="n">
        <v>43435</v>
      </c>
      <c r="D1679" s="28" t="n">
        <v>0</v>
      </c>
      <c r="E1679" s="28"/>
      <c r="F1679" s="29" t="n">
        <f aca="false">IF(AND(ISNUMBER(E1679),D1679&gt;0),E1679/D1679,IF($B1679=$B1678,IF(F1678=0,1,F1678),1))</f>
        <v>4.00837988826816</v>
      </c>
      <c r="G1679" s="30" t="n">
        <f aca="false">IF(AND(ISNUMBER(E1679),D1679&gt;0),E1679,D1679*F1679)</f>
        <v>0</v>
      </c>
      <c r="H1679" s="28" t="n">
        <v>889</v>
      </c>
      <c r="I1679" s="28"/>
      <c r="J1679" s="29" t="n">
        <f aca="false">IF(AND(ISNUMBER(I1679),H1679&gt;0),I1679/H1679,IF($B1679=$B1678,IF(J1678=0,1,J1678),1))</f>
        <v>1.10085836909871</v>
      </c>
      <c r="K1679" s="30" t="n">
        <f aca="false">IF(AND(ISNUMBER(I1679),H1679&gt;0),I1679,H1679*J1679)</f>
        <v>978.663090128755</v>
      </c>
      <c r="L1679" s="28" t="n">
        <v>0</v>
      </c>
      <c r="M1679" s="28"/>
      <c r="N1679" s="29" t="n">
        <f aca="false">IF(AND(ISNUMBER(M1679),L1679&gt;0),M1679/L1679,IF($B1679=$B1678,IF(N1678=0,1,N1678),1))</f>
        <v>1.84659090909091</v>
      </c>
      <c r="O1679" s="30" t="n">
        <f aca="false">IF(AND(ISNUMBER(M1679),L1679&gt;0),M1679,L1679*N1679)</f>
        <v>0</v>
      </c>
      <c r="P1679" s="28" t="n">
        <v>0</v>
      </c>
      <c r="Q1679" s="28"/>
      <c r="R1679" s="29" t="n">
        <f aca="false">IF(AND(ISNUMBER(Q1679),P1679&gt;0),Q1679/P1679,IF($B1679=$B1678,IF(R1678=0,1,R1678),1))</f>
        <v>3.81679389312977</v>
      </c>
      <c r="S1679" s="30" t="n">
        <f aca="false">IF(AND(ISNUMBER(Q1679),P1679&gt;0),Q1679,P1679*R1679)</f>
        <v>0</v>
      </c>
      <c r="T1679" s="31" t="n">
        <f aca="false">DAY(EOMONTH(C1679,0))</f>
        <v>31</v>
      </c>
    </row>
    <row r="1680" customFormat="false" ht="15" hidden="false" customHeight="false" outlineLevel="0" collapsed="false">
      <c r="A1680" s="26" t="s">
        <v>89</v>
      </c>
      <c r="B1680" s="26" t="s">
        <v>58</v>
      </c>
      <c r="C1680" s="27" t="n">
        <v>43466</v>
      </c>
      <c r="D1680" s="28" t="n">
        <v>0</v>
      </c>
      <c r="E1680" s="28" t="n">
        <v>0</v>
      </c>
      <c r="F1680" s="29" t="n">
        <f aca="false">IF(AND(ISNUMBER(E1680),D1680&gt;0),E1680/D1680,IF($B1680=$B1679,IF(F1679=0,1,F1679),1))</f>
        <v>4.00837988826816</v>
      </c>
      <c r="G1680" s="30" t="n">
        <f aca="false">IF(AND(ISNUMBER(E1680),D1680&gt;0),E1680,D1680*F1680)</f>
        <v>0</v>
      </c>
      <c r="H1680" s="28" t="n">
        <v>941</v>
      </c>
      <c r="I1680" s="28" t="n">
        <v>1020</v>
      </c>
      <c r="J1680" s="29" t="n">
        <f aca="false">IF(AND(ISNUMBER(I1680),H1680&gt;0),I1680/H1680,IF($B1680=$B1679,IF(J1679=0,1,J1679),1))</f>
        <v>1.08395324123273</v>
      </c>
      <c r="K1680" s="30" t="n">
        <f aca="false">IF(AND(ISNUMBER(I1680),H1680&gt;0),I1680,H1680*J1680)</f>
        <v>1020</v>
      </c>
      <c r="L1680" s="28" t="n">
        <v>0</v>
      </c>
      <c r="M1680" s="28" t="n">
        <v>0</v>
      </c>
      <c r="N1680" s="29" t="n">
        <f aca="false">IF(AND(ISNUMBER(M1680),L1680&gt;0),M1680/L1680,IF($B1680=$B1679,IF(N1679=0,1,N1679),1))</f>
        <v>1.84659090909091</v>
      </c>
      <c r="O1680" s="30" t="n">
        <f aca="false">IF(AND(ISNUMBER(M1680),L1680&gt;0),M1680,L1680*N1680)</f>
        <v>0</v>
      </c>
      <c r="P1680" s="28" t="n">
        <v>0</v>
      </c>
      <c r="Q1680" s="28" t="n">
        <v>0</v>
      </c>
      <c r="R1680" s="29" t="n">
        <f aca="false">IF(AND(ISNUMBER(Q1680),P1680&gt;0),Q1680/P1680,IF($B1680=$B1679,IF(R1679=0,1,R1679),1))</f>
        <v>3.81679389312977</v>
      </c>
      <c r="S1680" s="30" t="n">
        <f aca="false">IF(AND(ISNUMBER(Q1680),P1680&gt;0),Q1680,P1680*R1680)</f>
        <v>0</v>
      </c>
      <c r="T1680" s="31" t="n">
        <f aca="false">DAY(EOMONTH(C1680,0))</f>
        <v>31</v>
      </c>
    </row>
    <row r="1681" customFormat="false" ht="15" hidden="false" customHeight="false" outlineLevel="0" collapsed="false">
      <c r="A1681" s="26" t="s">
        <v>89</v>
      </c>
      <c r="B1681" s="26" t="s">
        <v>58</v>
      </c>
      <c r="C1681" s="27" t="n">
        <v>43497</v>
      </c>
      <c r="D1681" s="28" t="n">
        <v>0</v>
      </c>
      <c r="E1681" s="28" t="n">
        <v>0</v>
      </c>
      <c r="F1681" s="29" t="n">
        <f aca="false">IF(AND(ISNUMBER(E1681),D1681&gt;0),E1681/D1681,IF($B1681=$B1680,IF(F1680=0,1,F1680),1))</f>
        <v>4.00837988826816</v>
      </c>
      <c r="G1681" s="30" t="n">
        <f aca="false">IF(AND(ISNUMBER(E1681),D1681&gt;0),E1681,D1681*F1681)</f>
        <v>0</v>
      </c>
      <c r="H1681" s="28" t="n">
        <v>858</v>
      </c>
      <c r="I1681" s="28" t="n">
        <v>1005</v>
      </c>
      <c r="J1681" s="29" t="n">
        <f aca="false">IF(AND(ISNUMBER(I1681),H1681&gt;0),I1681/H1681,IF($B1681=$B1680,IF(J1680=0,1,J1680),1))</f>
        <v>1.17132867132867</v>
      </c>
      <c r="K1681" s="30" t="n">
        <f aca="false">IF(AND(ISNUMBER(I1681),H1681&gt;0),I1681,H1681*J1681)</f>
        <v>1005</v>
      </c>
      <c r="L1681" s="28" t="n">
        <v>0</v>
      </c>
      <c r="M1681" s="28" t="n">
        <v>0</v>
      </c>
      <c r="N1681" s="29" t="n">
        <f aca="false">IF(AND(ISNUMBER(M1681),L1681&gt;0),M1681/L1681,IF($B1681=$B1680,IF(N1680=0,1,N1680),1))</f>
        <v>1.84659090909091</v>
      </c>
      <c r="O1681" s="30" t="n">
        <f aca="false">IF(AND(ISNUMBER(M1681),L1681&gt;0),M1681,L1681*N1681)</f>
        <v>0</v>
      </c>
      <c r="P1681" s="28" t="n">
        <v>0</v>
      </c>
      <c r="Q1681" s="28" t="n">
        <v>0</v>
      </c>
      <c r="R1681" s="29" t="n">
        <f aca="false">IF(AND(ISNUMBER(Q1681),P1681&gt;0),Q1681/P1681,IF($B1681=$B1680,IF(R1680=0,1,R1680),1))</f>
        <v>3.81679389312977</v>
      </c>
      <c r="S1681" s="30" t="n">
        <f aca="false">IF(AND(ISNUMBER(Q1681),P1681&gt;0),Q1681,P1681*R1681)</f>
        <v>0</v>
      </c>
      <c r="T1681" s="31" t="n">
        <f aca="false">DAY(EOMONTH(C1681,0))</f>
        <v>28</v>
      </c>
    </row>
    <row r="1682" customFormat="false" ht="15" hidden="false" customHeight="false" outlineLevel="0" collapsed="false">
      <c r="A1682" s="26" t="s">
        <v>89</v>
      </c>
      <c r="B1682" s="26" t="s">
        <v>58</v>
      </c>
      <c r="C1682" s="27" t="n">
        <v>43525</v>
      </c>
      <c r="D1682" s="28" t="n">
        <v>0</v>
      </c>
      <c r="E1682" s="28" t="n">
        <v>0</v>
      </c>
      <c r="F1682" s="29" t="n">
        <f aca="false">IF(AND(ISNUMBER(E1682),D1682&gt;0),E1682/D1682,IF($B1682=$B1681,IF(F1681=0,1,F1681),1))</f>
        <v>4.00837988826816</v>
      </c>
      <c r="G1682" s="30" t="n">
        <f aca="false">IF(AND(ISNUMBER(E1682),D1682&gt;0),E1682,D1682*F1682)</f>
        <v>0</v>
      </c>
      <c r="H1682" s="28" t="n">
        <v>898</v>
      </c>
      <c r="I1682" s="28" t="n">
        <v>868</v>
      </c>
      <c r="J1682" s="29" t="n">
        <f aca="false">IF(AND(ISNUMBER(I1682),H1682&gt;0),I1682/H1682,IF($B1682=$B1681,IF(J1681=0,1,J1681),1))</f>
        <v>0.966592427616927</v>
      </c>
      <c r="K1682" s="30" t="n">
        <f aca="false">IF(AND(ISNUMBER(I1682),H1682&gt;0),I1682,H1682*J1682)</f>
        <v>868</v>
      </c>
      <c r="L1682" s="28" t="n">
        <v>0</v>
      </c>
      <c r="M1682" s="28" t="n">
        <v>0</v>
      </c>
      <c r="N1682" s="29" t="n">
        <f aca="false">IF(AND(ISNUMBER(M1682),L1682&gt;0),M1682/L1682,IF($B1682=$B1681,IF(N1681=0,1,N1681),1))</f>
        <v>1.84659090909091</v>
      </c>
      <c r="O1682" s="30" t="n">
        <f aca="false">IF(AND(ISNUMBER(M1682),L1682&gt;0),M1682,L1682*N1682)</f>
        <v>0</v>
      </c>
      <c r="P1682" s="28" t="n">
        <v>0</v>
      </c>
      <c r="Q1682" s="28" t="n">
        <v>0</v>
      </c>
      <c r="R1682" s="29" t="n">
        <f aca="false">IF(AND(ISNUMBER(Q1682),P1682&gt;0),Q1682/P1682,IF($B1682=$B1681,IF(R1681=0,1,R1681),1))</f>
        <v>3.81679389312977</v>
      </c>
      <c r="S1682" s="30" t="n">
        <f aca="false">IF(AND(ISNUMBER(Q1682),P1682&gt;0),Q1682,P1682*R1682)</f>
        <v>0</v>
      </c>
      <c r="T1682" s="31" t="n">
        <f aca="false">DAY(EOMONTH(C1682,0))</f>
        <v>31</v>
      </c>
    </row>
    <row r="1683" customFormat="false" ht="15" hidden="false" customHeight="false" outlineLevel="0" collapsed="false">
      <c r="A1683" s="26" t="s">
        <v>89</v>
      </c>
      <c r="B1683" s="26" t="s">
        <v>58</v>
      </c>
      <c r="C1683" s="27" t="n">
        <v>43556</v>
      </c>
      <c r="D1683" s="28" t="n">
        <v>0</v>
      </c>
      <c r="E1683" s="28" t="n">
        <v>0</v>
      </c>
      <c r="F1683" s="29" t="n">
        <f aca="false">IF(AND(ISNUMBER(E1683),D1683&gt;0),E1683/D1683,IF($B1683=$B1682,IF(F1682=0,1,F1682),1))</f>
        <v>4.00837988826816</v>
      </c>
      <c r="G1683" s="30" t="n">
        <f aca="false">IF(AND(ISNUMBER(E1683),D1683&gt;0),E1683,D1683*F1683)</f>
        <v>0</v>
      </c>
      <c r="H1683" s="28" t="n">
        <v>973</v>
      </c>
      <c r="I1683" s="28" t="n">
        <v>1004</v>
      </c>
      <c r="J1683" s="29" t="n">
        <f aca="false">IF(AND(ISNUMBER(I1683),H1683&gt;0),I1683/H1683,IF($B1683=$B1682,IF(J1682=0,1,J1682),1))</f>
        <v>1.03186022610483</v>
      </c>
      <c r="K1683" s="30" t="n">
        <f aca="false">IF(AND(ISNUMBER(I1683),H1683&gt;0),I1683,H1683*J1683)</f>
        <v>1004</v>
      </c>
      <c r="L1683" s="28" t="n">
        <v>0</v>
      </c>
      <c r="M1683" s="28" t="n">
        <v>0</v>
      </c>
      <c r="N1683" s="29" t="n">
        <f aca="false">IF(AND(ISNUMBER(M1683),L1683&gt;0),M1683/L1683,IF($B1683=$B1682,IF(N1682=0,1,N1682),1))</f>
        <v>1.84659090909091</v>
      </c>
      <c r="O1683" s="30" t="n">
        <f aca="false">IF(AND(ISNUMBER(M1683),L1683&gt;0),M1683,L1683*N1683)</f>
        <v>0</v>
      </c>
      <c r="P1683" s="28" t="n">
        <v>0</v>
      </c>
      <c r="Q1683" s="28" t="n">
        <v>0</v>
      </c>
      <c r="R1683" s="29" t="n">
        <f aca="false">IF(AND(ISNUMBER(Q1683),P1683&gt;0),Q1683/P1683,IF($B1683=$B1682,IF(R1682=0,1,R1682),1))</f>
        <v>3.81679389312977</v>
      </c>
      <c r="S1683" s="30" t="n">
        <f aca="false">IF(AND(ISNUMBER(Q1683),P1683&gt;0),Q1683,P1683*R1683)</f>
        <v>0</v>
      </c>
      <c r="T1683" s="31" t="n">
        <f aca="false">DAY(EOMONTH(C1683,0))</f>
        <v>30</v>
      </c>
    </row>
    <row r="1684" customFormat="false" ht="15" hidden="false" customHeight="false" outlineLevel="0" collapsed="false">
      <c r="A1684" s="26" t="s">
        <v>89</v>
      </c>
      <c r="B1684" s="26" t="s">
        <v>58</v>
      </c>
      <c r="C1684" s="27" t="n">
        <v>43586</v>
      </c>
      <c r="D1684" s="28" t="n">
        <v>0</v>
      </c>
      <c r="E1684" s="28" t="n">
        <v>0</v>
      </c>
      <c r="F1684" s="29" t="n">
        <f aca="false">IF(AND(ISNUMBER(E1684),D1684&gt;0),E1684/D1684,IF($B1684=$B1683,IF(F1683=0,1,F1683),1))</f>
        <v>4.00837988826816</v>
      </c>
      <c r="G1684" s="30" t="n">
        <f aca="false">IF(AND(ISNUMBER(E1684),D1684&gt;0),E1684,D1684*F1684)</f>
        <v>0</v>
      </c>
      <c r="H1684" s="28" t="n">
        <v>766</v>
      </c>
      <c r="I1684" s="28" t="n">
        <v>756</v>
      </c>
      <c r="J1684" s="29" t="n">
        <f aca="false">IF(AND(ISNUMBER(I1684),H1684&gt;0),I1684/H1684,IF($B1684=$B1683,IF(J1683=0,1,J1683),1))</f>
        <v>0.986945169712794</v>
      </c>
      <c r="K1684" s="30" t="n">
        <f aca="false">IF(AND(ISNUMBER(I1684),H1684&gt;0),I1684,H1684*J1684)</f>
        <v>756</v>
      </c>
      <c r="L1684" s="28" t="n">
        <v>0</v>
      </c>
      <c r="M1684" s="28" t="n">
        <v>0</v>
      </c>
      <c r="N1684" s="29" t="n">
        <f aca="false">IF(AND(ISNUMBER(M1684),L1684&gt;0),M1684/L1684,IF($B1684=$B1683,IF(N1683=0,1,N1683),1))</f>
        <v>1.84659090909091</v>
      </c>
      <c r="O1684" s="30" t="n">
        <f aca="false">IF(AND(ISNUMBER(M1684),L1684&gt;0),M1684,L1684*N1684)</f>
        <v>0</v>
      </c>
      <c r="P1684" s="28" t="n">
        <v>0</v>
      </c>
      <c r="Q1684" s="28" t="n">
        <v>0</v>
      </c>
      <c r="R1684" s="29" t="n">
        <f aca="false">IF(AND(ISNUMBER(Q1684),P1684&gt;0),Q1684/P1684,IF($B1684=$B1683,IF(R1683=0,1,R1683),1))</f>
        <v>3.81679389312977</v>
      </c>
      <c r="S1684" s="30" t="n">
        <f aca="false">IF(AND(ISNUMBER(Q1684),P1684&gt;0),Q1684,P1684*R1684)</f>
        <v>0</v>
      </c>
      <c r="T1684" s="31" t="n">
        <f aca="false">DAY(EOMONTH(C1684,0))</f>
        <v>31</v>
      </c>
    </row>
    <row r="1685" customFormat="false" ht="15" hidden="false" customHeight="false" outlineLevel="0" collapsed="false">
      <c r="A1685" s="26" t="s">
        <v>89</v>
      </c>
      <c r="B1685" s="26" t="s">
        <v>58</v>
      </c>
      <c r="C1685" s="27" t="n">
        <v>43617</v>
      </c>
      <c r="D1685" s="28" t="n">
        <v>0</v>
      </c>
      <c r="E1685" s="28"/>
      <c r="F1685" s="29" t="n">
        <f aca="false">IF(AND(ISNUMBER(E1685),D1685&gt;0),E1685/D1685,IF($B1685=$B1684,IF(F1684=0,1,F1684),1))</f>
        <v>4.00837988826816</v>
      </c>
      <c r="G1685" s="30" t="n">
        <f aca="false">IF(AND(ISNUMBER(E1685),D1685&gt;0),E1685,D1685*F1685)</f>
        <v>0</v>
      </c>
      <c r="H1685" s="28" t="n">
        <v>542</v>
      </c>
      <c r="I1685" s="28"/>
      <c r="J1685" s="29" t="n">
        <f aca="false">IF(AND(ISNUMBER(I1685),H1685&gt;0),I1685/H1685,IF($B1685=$B1684,IF(J1684=0,1,J1684),1))</f>
        <v>0.986945169712794</v>
      </c>
      <c r="K1685" s="30" t="n">
        <f aca="false">IF(AND(ISNUMBER(I1685),H1685&gt;0),I1685,H1685*J1685)</f>
        <v>534.924281984334</v>
      </c>
      <c r="L1685" s="28" t="n">
        <v>0</v>
      </c>
      <c r="M1685" s="28"/>
      <c r="N1685" s="29" t="n">
        <f aca="false">IF(AND(ISNUMBER(M1685),L1685&gt;0),M1685/L1685,IF($B1685=$B1684,IF(N1684=0,1,N1684),1))</f>
        <v>1.84659090909091</v>
      </c>
      <c r="O1685" s="30" t="n">
        <f aca="false">IF(AND(ISNUMBER(M1685),L1685&gt;0),M1685,L1685*N1685)</f>
        <v>0</v>
      </c>
      <c r="P1685" s="28" t="n">
        <v>0</v>
      </c>
      <c r="Q1685" s="28"/>
      <c r="R1685" s="29" t="n">
        <f aca="false">IF(AND(ISNUMBER(Q1685),P1685&gt;0),Q1685/P1685,IF($B1685=$B1684,IF(R1684=0,1,R1684),1))</f>
        <v>3.81679389312977</v>
      </c>
      <c r="S1685" s="30" t="n">
        <f aca="false">IF(AND(ISNUMBER(Q1685),P1685&gt;0),Q1685,P1685*R1685)</f>
        <v>0</v>
      </c>
      <c r="T1685" s="31" t="n">
        <f aca="false">DAY(EOMONTH(C1685,0))</f>
        <v>30</v>
      </c>
    </row>
    <row r="1686" customFormat="false" ht="15" hidden="false" customHeight="false" outlineLevel="0" collapsed="false">
      <c r="A1686" s="26" t="s">
        <v>89</v>
      </c>
      <c r="B1686" s="26" t="s">
        <v>58</v>
      </c>
      <c r="C1686" s="27" t="n">
        <v>43647</v>
      </c>
      <c r="D1686" s="28" t="n">
        <v>0</v>
      </c>
      <c r="E1686" s="28"/>
      <c r="F1686" s="29" t="n">
        <f aca="false">IF(AND(ISNUMBER(E1686),D1686&gt;0),E1686/D1686,IF($B1686=$B1685,IF(F1685=0,1,F1685),1))</f>
        <v>4.00837988826816</v>
      </c>
      <c r="G1686" s="30" t="n">
        <f aca="false">IF(AND(ISNUMBER(E1686),D1686&gt;0),E1686,D1686*F1686)</f>
        <v>0</v>
      </c>
      <c r="H1686" s="28" t="n">
        <v>488</v>
      </c>
      <c r="I1686" s="28"/>
      <c r="J1686" s="29" t="n">
        <f aca="false">IF(AND(ISNUMBER(I1686),H1686&gt;0),I1686/H1686,IF($B1686=$B1685,IF(J1685=0,1,J1685),1))</f>
        <v>0.986945169712794</v>
      </c>
      <c r="K1686" s="30" t="n">
        <f aca="false">IF(AND(ISNUMBER(I1686),H1686&gt;0),I1686,H1686*J1686)</f>
        <v>481.629242819843</v>
      </c>
      <c r="L1686" s="28" t="n">
        <v>0</v>
      </c>
      <c r="M1686" s="28"/>
      <c r="N1686" s="29" t="n">
        <f aca="false">IF(AND(ISNUMBER(M1686),L1686&gt;0),M1686/L1686,IF($B1686=$B1685,IF(N1685=0,1,N1685),1))</f>
        <v>1.84659090909091</v>
      </c>
      <c r="O1686" s="30" t="n">
        <f aca="false">IF(AND(ISNUMBER(M1686),L1686&gt;0),M1686,L1686*N1686)</f>
        <v>0</v>
      </c>
      <c r="P1686" s="28" t="n">
        <v>0</v>
      </c>
      <c r="Q1686" s="28"/>
      <c r="R1686" s="29" t="n">
        <f aca="false">IF(AND(ISNUMBER(Q1686),P1686&gt;0),Q1686/P1686,IF($B1686=$B1685,IF(R1685=0,1,R1685),1))</f>
        <v>3.81679389312977</v>
      </c>
      <c r="S1686" s="30" t="n">
        <f aca="false">IF(AND(ISNUMBER(Q1686),P1686&gt;0),Q1686,P1686*R1686)</f>
        <v>0</v>
      </c>
      <c r="T1686" s="31" t="n">
        <f aca="false">DAY(EOMONTH(C1686,0))</f>
        <v>31</v>
      </c>
    </row>
    <row r="1687" customFormat="false" ht="15" hidden="false" customHeight="false" outlineLevel="0" collapsed="false">
      <c r="A1687" s="26" t="s">
        <v>89</v>
      </c>
      <c r="B1687" s="26" t="s">
        <v>58</v>
      </c>
      <c r="C1687" s="27" t="n">
        <v>43678</v>
      </c>
      <c r="D1687" s="28" t="n">
        <v>0</v>
      </c>
      <c r="E1687" s="28"/>
      <c r="F1687" s="29" t="n">
        <f aca="false">IF(AND(ISNUMBER(E1687),D1687&gt;0),E1687/D1687,IF($B1687=$B1686,IF(F1686=0,1,F1686),1))</f>
        <v>4.00837988826816</v>
      </c>
      <c r="G1687" s="30" t="n">
        <f aca="false">IF(AND(ISNUMBER(E1687),D1687&gt;0),E1687,D1687*F1687)</f>
        <v>0</v>
      </c>
      <c r="H1687" s="28" t="n">
        <v>552</v>
      </c>
      <c r="I1687" s="28"/>
      <c r="J1687" s="29" t="n">
        <f aca="false">IF(AND(ISNUMBER(I1687),H1687&gt;0),I1687/H1687,IF($B1687=$B1686,IF(J1686=0,1,J1686),1))</f>
        <v>0.986945169712794</v>
      </c>
      <c r="K1687" s="30" t="n">
        <f aca="false">IF(AND(ISNUMBER(I1687),H1687&gt;0),I1687,H1687*J1687)</f>
        <v>544.793733681462</v>
      </c>
      <c r="L1687" s="28" t="n">
        <v>0</v>
      </c>
      <c r="M1687" s="28"/>
      <c r="N1687" s="29" t="n">
        <f aca="false">IF(AND(ISNUMBER(M1687),L1687&gt;0),M1687/L1687,IF($B1687=$B1686,IF(N1686=0,1,N1686),1))</f>
        <v>1.84659090909091</v>
      </c>
      <c r="O1687" s="30" t="n">
        <f aca="false">IF(AND(ISNUMBER(M1687),L1687&gt;0),M1687,L1687*N1687)</f>
        <v>0</v>
      </c>
      <c r="P1687" s="28" t="n">
        <v>0</v>
      </c>
      <c r="Q1687" s="28"/>
      <c r="R1687" s="29" t="n">
        <f aca="false">IF(AND(ISNUMBER(Q1687),P1687&gt;0),Q1687/P1687,IF($B1687=$B1686,IF(R1686=0,1,R1686),1))</f>
        <v>3.81679389312977</v>
      </c>
      <c r="S1687" s="30" t="n">
        <f aca="false">IF(AND(ISNUMBER(Q1687),P1687&gt;0),Q1687,P1687*R1687)</f>
        <v>0</v>
      </c>
      <c r="T1687" s="31" t="n">
        <f aca="false">DAY(EOMONTH(C1687,0))</f>
        <v>31</v>
      </c>
    </row>
    <row r="1688" customFormat="false" ht="15" hidden="false" customHeight="false" outlineLevel="0" collapsed="false">
      <c r="A1688" s="26" t="s">
        <v>89</v>
      </c>
      <c r="B1688" s="26" t="s">
        <v>58</v>
      </c>
      <c r="C1688" s="27" t="n">
        <v>43709</v>
      </c>
      <c r="D1688" s="28" t="n">
        <v>0</v>
      </c>
      <c r="E1688" s="28"/>
      <c r="F1688" s="29" t="n">
        <f aca="false">IF(AND(ISNUMBER(E1688),D1688&gt;0),E1688/D1688,IF($B1688=$B1687,IF(F1687=0,1,F1687),1))</f>
        <v>4.00837988826816</v>
      </c>
      <c r="G1688" s="30" t="n">
        <f aca="false">IF(AND(ISNUMBER(E1688),D1688&gt;0),E1688,D1688*F1688)</f>
        <v>0</v>
      </c>
      <c r="H1688" s="28" t="n">
        <v>576</v>
      </c>
      <c r="I1688" s="28"/>
      <c r="J1688" s="29" t="n">
        <f aca="false">IF(AND(ISNUMBER(I1688),H1688&gt;0),I1688/H1688,IF($B1688=$B1687,IF(J1687=0,1,J1687),1))</f>
        <v>0.986945169712794</v>
      </c>
      <c r="K1688" s="30" t="n">
        <f aca="false">IF(AND(ISNUMBER(I1688),H1688&gt;0),I1688,H1688*J1688)</f>
        <v>568.480417754569</v>
      </c>
      <c r="L1688" s="28" t="n">
        <v>0</v>
      </c>
      <c r="M1688" s="28"/>
      <c r="N1688" s="29" t="n">
        <f aca="false">IF(AND(ISNUMBER(M1688),L1688&gt;0),M1688/L1688,IF($B1688=$B1687,IF(N1687=0,1,N1687),1))</f>
        <v>1.84659090909091</v>
      </c>
      <c r="O1688" s="30" t="n">
        <f aca="false">IF(AND(ISNUMBER(M1688),L1688&gt;0),M1688,L1688*N1688)</f>
        <v>0</v>
      </c>
      <c r="P1688" s="28" t="n">
        <v>0</v>
      </c>
      <c r="Q1688" s="28"/>
      <c r="R1688" s="29" t="n">
        <f aca="false">IF(AND(ISNUMBER(Q1688),P1688&gt;0),Q1688/P1688,IF($B1688=$B1687,IF(R1687=0,1,R1687),1))</f>
        <v>3.81679389312977</v>
      </c>
      <c r="S1688" s="30" t="n">
        <f aca="false">IF(AND(ISNUMBER(Q1688),P1688&gt;0),Q1688,P1688*R1688)</f>
        <v>0</v>
      </c>
      <c r="T1688" s="31" t="n">
        <f aca="false">DAY(EOMONTH(C1688,0))</f>
        <v>30</v>
      </c>
    </row>
    <row r="1689" customFormat="false" ht="15" hidden="false" customHeight="false" outlineLevel="0" collapsed="false">
      <c r="A1689" s="26" t="s">
        <v>89</v>
      </c>
      <c r="B1689" s="26" t="s">
        <v>58</v>
      </c>
      <c r="C1689" s="27" t="n">
        <v>43739</v>
      </c>
      <c r="D1689" s="28" t="n">
        <v>0</v>
      </c>
      <c r="E1689" s="28"/>
      <c r="F1689" s="29" t="n">
        <f aca="false">IF(AND(ISNUMBER(E1689),D1689&gt;0),E1689/D1689,IF($B1689=$B1688,IF(F1688=0,1,F1688),1))</f>
        <v>4.00837988826816</v>
      </c>
      <c r="G1689" s="30" t="n">
        <f aca="false">IF(AND(ISNUMBER(E1689),D1689&gt;0),E1689,D1689*F1689)</f>
        <v>0</v>
      </c>
      <c r="H1689" s="28" t="n">
        <v>518</v>
      </c>
      <c r="I1689" s="28"/>
      <c r="J1689" s="29" t="n">
        <f aca="false">IF(AND(ISNUMBER(I1689),H1689&gt;0),I1689/H1689,IF($B1689=$B1688,IF(J1688=0,1,J1688),1))</f>
        <v>0.986945169712794</v>
      </c>
      <c r="K1689" s="30" t="n">
        <f aca="false">IF(AND(ISNUMBER(I1689),H1689&gt;0),I1689,H1689*J1689)</f>
        <v>511.237597911227</v>
      </c>
      <c r="L1689" s="28" t="n">
        <v>0</v>
      </c>
      <c r="M1689" s="28"/>
      <c r="N1689" s="29" t="n">
        <f aca="false">IF(AND(ISNUMBER(M1689),L1689&gt;0),M1689/L1689,IF($B1689=$B1688,IF(N1688=0,1,N1688),1))</f>
        <v>1.84659090909091</v>
      </c>
      <c r="O1689" s="30" t="n">
        <f aca="false">IF(AND(ISNUMBER(M1689),L1689&gt;0),M1689,L1689*N1689)</f>
        <v>0</v>
      </c>
      <c r="P1689" s="28" t="n">
        <v>0</v>
      </c>
      <c r="Q1689" s="28"/>
      <c r="R1689" s="29" t="n">
        <f aca="false">IF(AND(ISNUMBER(Q1689),P1689&gt;0),Q1689/P1689,IF($B1689=$B1688,IF(R1688=0,1,R1688),1))</f>
        <v>3.81679389312977</v>
      </c>
      <c r="S1689" s="30" t="n">
        <f aca="false">IF(AND(ISNUMBER(Q1689),P1689&gt;0),Q1689,P1689*R1689)</f>
        <v>0</v>
      </c>
      <c r="T1689" s="31" t="n">
        <f aca="false">DAY(EOMONTH(C1689,0))</f>
        <v>31</v>
      </c>
    </row>
    <row r="1690" customFormat="false" ht="15" hidden="false" customHeight="false" outlineLevel="0" collapsed="false">
      <c r="A1690" s="26" t="s">
        <v>89</v>
      </c>
      <c r="B1690" s="26" t="s">
        <v>58</v>
      </c>
      <c r="C1690" s="27" t="n">
        <v>43770</v>
      </c>
      <c r="D1690" s="28" t="n">
        <v>0</v>
      </c>
      <c r="E1690" s="28" t="n">
        <v>0</v>
      </c>
      <c r="F1690" s="29" t="n">
        <f aca="false">IF(AND(ISNUMBER(E1690),D1690&gt;0),E1690/D1690,IF($B1690=$B1689,IF(F1689=0,1,F1689),1))</f>
        <v>4.00837988826816</v>
      </c>
      <c r="G1690" s="30" t="n">
        <f aca="false">IF(AND(ISNUMBER(E1690),D1690&gt;0),E1690,D1690*F1690)</f>
        <v>0</v>
      </c>
      <c r="H1690" s="28" t="n">
        <v>758</v>
      </c>
      <c r="I1690" s="28" t="n">
        <v>996</v>
      </c>
      <c r="J1690" s="29" t="n">
        <f aca="false">IF(AND(ISNUMBER(I1690),H1690&gt;0),I1690/H1690,IF($B1690=$B1689,IF(J1689=0,1,J1689),1))</f>
        <v>1.31398416886544</v>
      </c>
      <c r="K1690" s="30" t="n">
        <f aca="false">IF(AND(ISNUMBER(I1690),H1690&gt;0),I1690,H1690*J1690)</f>
        <v>996</v>
      </c>
      <c r="L1690" s="28" t="n">
        <v>0</v>
      </c>
      <c r="M1690" s="28" t="n">
        <v>0</v>
      </c>
      <c r="N1690" s="29" t="n">
        <f aca="false">IF(AND(ISNUMBER(M1690),L1690&gt;0),M1690/L1690,IF($B1690=$B1689,IF(N1689=0,1,N1689),1))</f>
        <v>1.84659090909091</v>
      </c>
      <c r="O1690" s="30" t="n">
        <f aca="false">IF(AND(ISNUMBER(M1690),L1690&gt;0),M1690,L1690*N1690)</f>
        <v>0</v>
      </c>
      <c r="P1690" s="28" t="n">
        <v>0</v>
      </c>
      <c r="Q1690" s="28" t="n">
        <v>0</v>
      </c>
      <c r="R1690" s="29" t="n">
        <f aca="false">IF(AND(ISNUMBER(Q1690),P1690&gt;0),Q1690/P1690,IF($B1690=$B1689,IF(R1689=0,1,R1689),1))</f>
        <v>3.81679389312977</v>
      </c>
      <c r="S1690" s="30" t="n">
        <f aca="false">IF(AND(ISNUMBER(Q1690),P1690&gt;0),Q1690,P1690*R1690)</f>
        <v>0</v>
      </c>
      <c r="T1690" s="31" t="n">
        <f aca="false">DAY(EOMONTH(C1690,0))</f>
        <v>30</v>
      </c>
    </row>
    <row r="1691" customFormat="false" ht="15" hidden="false" customHeight="false" outlineLevel="0" collapsed="false">
      <c r="A1691" s="26" t="s">
        <v>89</v>
      </c>
      <c r="B1691" s="26" t="s">
        <v>58</v>
      </c>
      <c r="C1691" s="27" t="n">
        <v>43800</v>
      </c>
      <c r="D1691" s="28" t="n">
        <v>0</v>
      </c>
      <c r="E1691" s="28"/>
      <c r="F1691" s="29" t="n">
        <f aca="false">IF(AND(ISNUMBER(E1691),D1691&gt;0),E1691/D1691,IF($B1691=$B1690,IF(F1690=0,1,F1690),1))</f>
        <v>4.00837988826816</v>
      </c>
      <c r="G1691" s="30" t="n">
        <f aca="false">IF(AND(ISNUMBER(E1691),D1691&gt;0),E1691,D1691*F1691)</f>
        <v>0</v>
      </c>
      <c r="H1691" s="28" t="n">
        <v>729</v>
      </c>
      <c r="I1691" s="28"/>
      <c r="J1691" s="29" t="n">
        <f aca="false">IF(AND(ISNUMBER(I1691),H1691&gt;0),I1691/H1691,IF($B1691=$B1690,IF(J1690=0,1,J1690),1))</f>
        <v>1.31398416886544</v>
      </c>
      <c r="K1691" s="30" t="n">
        <f aca="false">IF(AND(ISNUMBER(I1691),H1691&gt;0),I1691,H1691*J1691)</f>
        <v>957.894459102903</v>
      </c>
      <c r="L1691" s="28" t="n">
        <v>0</v>
      </c>
      <c r="M1691" s="28"/>
      <c r="N1691" s="29" t="n">
        <f aca="false">IF(AND(ISNUMBER(M1691),L1691&gt;0),M1691/L1691,IF($B1691=$B1690,IF(N1690=0,1,N1690),1))</f>
        <v>1.84659090909091</v>
      </c>
      <c r="O1691" s="30" t="n">
        <f aca="false">IF(AND(ISNUMBER(M1691),L1691&gt;0),M1691,L1691*N1691)</f>
        <v>0</v>
      </c>
      <c r="P1691" s="28" t="n">
        <v>0</v>
      </c>
      <c r="Q1691" s="28"/>
      <c r="R1691" s="29" t="n">
        <f aca="false">IF(AND(ISNUMBER(Q1691),P1691&gt;0),Q1691/P1691,IF($B1691=$B1690,IF(R1690=0,1,R1690),1))</f>
        <v>3.81679389312977</v>
      </c>
      <c r="S1691" s="30" t="n">
        <f aca="false">IF(AND(ISNUMBER(Q1691),P1691&gt;0),Q1691,P1691*R1691)</f>
        <v>0</v>
      </c>
      <c r="T1691" s="31" t="n">
        <f aca="false">DAY(EOMONTH(C1691,0))</f>
        <v>31</v>
      </c>
    </row>
    <row r="1692" customFormat="false" ht="15" hidden="false" customHeight="false" outlineLevel="0" collapsed="false">
      <c r="A1692" s="26" t="s">
        <v>89</v>
      </c>
      <c r="B1692" s="26" t="s">
        <v>58</v>
      </c>
      <c r="C1692" s="27" t="n">
        <v>43831</v>
      </c>
      <c r="D1692" s="28" t="n">
        <v>0</v>
      </c>
      <c r="E1692" s="28"/>
      <c r="F1692" s="29" t="n">
        <f aca="false">IF(AND(ISNUMBER(E1692),D1692&gt;0),E1692/D1692,IF($B1692=$B1691,IF(F1691=0,1,F1691),1))</f>
        <v>4.00837988826816</v>
      </c>
      <c r="G1692" s="30" t="n">
        <f aca="false">IF(AND(ISNUMBER(E1692),D1692&gt;0),E1692,D1692*F1692)</f>
        <v>0</v>
      </c>
      <c r="H1692" s="28" t="n">
        <v>788</v>
      </c>
      <c r="I1692" s="28"/>
      <c r="J1692" s="29" t="n">
        <f aca="false">IF(AND(ISNUMBER(I1692),H1692&gt;0),I1692/H1692,IF($B1692=$B1691,IF(J1691=0,1,J1691),1))</f>
        <v>1.31398416886544</v>
      </c>
      <c r="K1692" s="30" t="n">
        <f aca="false">IF(AND(ISNUMBER(I1692),H1692&gt;0),I1692,H1692*J1692)</f>
        <v>1035.41952506596</v>
      </c>
      <c r="L1692" s="28" t="n">
        <v>0</v>
      </c>
      <c r="M1692" s="28"/>
      <c r="N1692" s="29" t="n">
        <f aca="false">IF(AND(ISNUMBER(M1692),L1692&gt;0),M1692/L1692,IF($B1692=$B1691,IF(N1691=0,1,N1691),1))</f>
        <v>1.84659090909091</v>
      </c>
      <c r="O1692" s="30" t="n">
        <f aca="false">IF(AND(ISNUMBER(M1692),L1692&gt;0),M1692,L1692*N1692)</f>
        <v>0</v>
      </c>
      <c r="P1692" s="28" t="n">
        <v>0</v>
      </c>
      <c r="Q1692" s="28"/>
      <c r="R1692" s="29" t="n">
        <f aca="false">IF(AND(ISNUMBER(Q1692),P1692&gt;0),Q1692/P1692,IF($B1692=$B1691,IF(R1691=0,1,R1691),1))</f>
        <v>3.81679389312977</v>
      </c>
      <c r="S1692" s="30" t="n">
        <f aca="false">IF(AND(ISNUMBER(Q1692),P1692&gt;0),Q1692,P1692*R1692)</f>
        <v>0</v>
      </c>
      <c r="T1692" s="31" t="n">
        <f aca="false">DAY(EOMONTH(C1692,0))</f>
        <v>31</v>
      </c>
    </row>
    <row r="1693" customFormat="false" ht="15" hidden="false" customHeight="false" outlineLevel="0" collapsed="false">
      <c r="A1693" s="26" t="s">
        <v>89</v>
      </c>
      <c r="B1693" s="26" t="s">
        <v>58</v>
      </c>
      <c r="C1693" s="27" t="n">
        <v>43862</v>
      </c>
      <c r="D1693" s="28" t="n">
        <v>0</v>
      </c>
      <c r="E1693" s="28"/>
      <c r="F1693" s="29" t="n">
        <f aca="false">IF(AND(ISNUMBER(E1693),D1693&gt;0),E1693/D1693,IF($B1693=$B1692,IF(F1692=0,1,F1692),1))</f>
        <v>4.00837988826816</v>
      </c>
      <c r="G1693" s="30" t="n">
        <f aca="false">IF(AND(ISNUMBER(E1693),D1693&gt;0),E1693,D1693*F1693)</f>
        <v>0</v>
      </c>
      <c r="H1693" s="28" t="n">
        <v>800</v>
      </c>
      <c r="I1693" s="28"/>
      <c r="J1693" s="29" t="n">
        <f aca="false">IF(AND(ISNUMBER(I1693),H1693&gt;0),I1693/H1693,IF($B1693=$B1692,IF(J1692=0,1,J1692),1))</f>
        <v>1.31398416886544</v>
      </c>
      <c r="K1693" s="30" t="n">
        <f aca="false">IF(AND(ISNUMBER(I1693),H1693&gt;0),I1693,H1693*J1693)</f>
        <v>1051.18733509235</v>
      </c>
      <c r="L1693" s="28" t="n">
        <v>0</v>
      </c>
      <c r="M1693" s="28"/>
      <c r="N1693" s="29" t="n">
        <f aca="false">IF(AND(ISNUMBER(M1693),L1693&gt;0),M1693/L1693,IF($B1693=$B1692,IF(N1692=0,1,N1692),1))</f>
        <v>1.84659090909091</v>
      </c>
      <c r="O1693" s="30" t="n">
        <f aca="false">IF(AND(ISNUMBER(M1693),L1693&gt;0),M1693,L1693*N1693)</f>
        <v>0</v>
      </c>
      <c r="P1693" s="28" t="n">
        <v>0</v>
      </c>
      <c r="Q1693" s="28"/>
      <c r="R1693" s="29" t="n">
        <f aca="false">IF(AND(ISNUMBER(Q1693),P1693&gt;0),Q1693/P1693,IF($B1693=$B1692,IF(R1692=0,1,R1692),1))</f>
        <v>3.81679389312977</v>
      </c>
      <c r="S1693" s="30" t="n">
        <f aca="false">IF(AND(ISNUMBER(Q1693),P1693&gt;0),Q1693,P1693*R1693)</f>
        <v>0</v>
      </c>
      <c r="T1693" s="31" t="n">
        <f aca="false">DAY(EOMONTH(C1693,0))</f>
        <v>29</v>
      </c>
    </row>
    <row r="1694" customFormat="false" ht="15" hidden="false" customHeight="false" outlineLevel="0" collapsed="false">
      <c r="A1694" s="26" t="s">
        <v>89</v>
      </c>
      <c r="B1694" s="26" t="s">
        <v>58</v>
      </c>
      <c r="C1694" s="27" t="n">
        <v>43891</v>
      </c>
      <c r="D1694" s="28" t="n">
        <v>0</v>
      </c>
      <c r="E1694" s="28"/>
      <c r="F1694" s="29" t="n">
        <f aca="false">IF(AND(ISNUMBER(E1694),D1694&gt;0),E1694/D1694,IF($B1694=$B1693,IF(F1693=0,1,F1693),1))</f>
        <v>4.00837988826816</v>
      </c>
      <c r="G1694" s="30" t="n">
        <f aca="false">IF(AND(ISNUMBER(E1694),D1694&gt;0),E1694,D1694*F1694)</f>
        <v>0</v>
      </c>
      <c r="H1694" s="28" t="n">
        <v>712</v>
      </c>
      <c r="I1694" s="28"/>
      <c r="J1694" s="29" t="n">
        <f aca="false">IF(AND(ISNUMBER(I1694),H1694&gt;0),I1694/H1694,IF($B1694=$B1693,IF(J1693=0,1,J1693),1))</f>
        <v>1.31398416886544</v>
      </c>
      <c r="K1694" s="30" t="n">
        <f aca="false">IF(AND(ISNUMBER(I1694),H1694&gt;0),I1694,H1694*J1694)</f>
        <v>935.55672823219</v>
      </c>
      <c r="L1694" s="28" t="n">
        <v>0</v>
      </c>
      <c r="M1694" s="28"/>
      <c r="N1694" s="29" t="n">
        <f aca="false">IF(AND(ISNUMBER(M1694),L1694&gt;0),M1694/L1694,IF($B1694=$B1693,IF(N1693=0,1,N1693),1))</f>
        <v>1.84659090909091</v>
      </c>
      <c r="O1694" s="30" t="n">
        <f aca="false">IF(AND(ISNUMBER(M1694),L1694&gt;0),M1694,L1694*N1694)</f>
        <v>0</v>
      </c>
      <c r="P1694" s="28" t="n">
        <v>0</v>
      </c>
      <c r="Q1694" s="28"/>
      <c r="R1694" s="29" t="n">
        <f aca="false">IF(AND(ISNUMBER(Q1694),P1694&gt;0),Q1694/P1694,IF($B1694=$B1693,IF(R1693=0,1,R1693),1))</f>
        <v>3.81679389312977</v>
      </c>
      <c r="S1694" s="30" t="n">
        <f aca="false">IF(AND(ISNUMBER(Q1694),P1694&gt;0),Q1694,P1694*R1694)</f>
        <v>0</v>
      </c>
      <c r="T1694" s="31" t="n">
        <f aca="false">DAY(EOMONTH(C1694,0))</f>
        <v>31</v>
      </c>
    </row>
    <row r="1695" customFormat="false" ht="15" hidden="false" customHeight="false" outlineLevel="0" collapsed="false">
      <c r="A1695" s="26" t="s">
        <v>89</v>
      </c>
      <c r="B1695" s="26" t="s">
        <v>58</v>
      </c>
      <c r="C1695" s="27" t="n">
        <v>43922</v>
      </c>
      <c r="D1695" s="28" t="n">
        <v>0</v>
      </c>
      <c r="E1695" s="28"/>
      <c r="F1695" s="29" t="n">
        <f aca="false">IF(AND(ISNUMBER(E1695),D1695&gt;0),E1695/D1695,IF($B1695=$B1694,IF(F1694=0,1,F1694),1))</f>
        <v>4.00837988826816</v>
      </c>
      <c r="G1695" s="30" t="n">
        <f aca="false">IF(AND(ISNUMBER(E1695),D1695&gt;0),E1695,D1695*F1695)</f>
        <v>0</v>
      </c>
      <c r="H1695" s="28" t="n">
        <v>720</v>
      </c>
      <c r="I1695" s="28"/>
      <c r="J1695" s="29" t="n">
        <f aca="false">IF(AND(ISNUMBER(I1695),H1695&gt;0),I1695/H1695,IF($B1695=$B1694,IF(J1694=0,1,J1694),1))</f>
        <v>1.31398416886544</v>
      </c>
      <c r="K1695" s="30" t="n">
        <f aca="false">IF(AND(ISNUMBER(I1695),H1695&gt;0),I1695,H1695*J1695)</f>
        <v>946.068601583114</v>
      </c>
      <c r="L1695" s="28" t="n">
        <v>0</v>
      </c>
      <c r="M1695" s="28"/>
      <c r="N1695" s="29" t="n">
        <f aca="false">IF(AND(ISNUMBER(M1695),L1695&gt;0),M1695/L1695,IF($B1695=$B1694,IF(N1694=0,1,N1694),1))</f>
        <v>1.84659090909091</v>
      </c>
      <c r="O1695" s="30" t="n">
        <f aca="false">IF(AND(ISNUMBER(M1695),L1695&gt;0),M1695,L1695*N1695)</f>
        <v>0</v>
      </c>
      <c r="P1695" s="28" t="n">
        <v>0</v>
      </c>
      <c r="Q1695" s="28"/>
      <c r="R1695" s="29" t="n">
        <f aca="false">IF(AND(ISNUMBER(Q1695),P1695&gt;0),Q1695/P1695,IF($B1695=$B1694,IF(R1694=0,1,R1694),1))</f>
        <v>3.81679389312977</v>
      </c>
      <c r="S1695" s="30" t="n">
        <f aca="false">IF(AND(ISNUMBER(Q1695),P1695&gt;0),Q1695,P1695*R1695)</f>
        <v>0</v>
      </c>
      <c r="T1695" s="31" t="n">
        <f aca="false">DAY(EOMONTH(C1695,0))</f>
        <v>30</v>
      </c>
    </row>
    <row r="1696" customFormat="false" ht="15" hidden="false" customHeight="false" outlineLevel="0" collapsed="false">
      <c r="A1696" s="26" t="s">
        <v>89</v>
      </c>
      <c r="B1696" s="26" t="s">
        <v>58</v>
      </c>
      <c r="C1696" s="27" t="n">
        <v>43952</v>
      </c>
      <c r="D1696" s="28" t="n">
        <v>0</v>
      </c>
      <c r="E1696" s="28"/>
      <c r="F1696" s="29" t="n">
        <f aca="false">IF(AND(ISNUMBER(E1696),D1696&gt;0),E1696/D1696,IF($B1696=$B1695,IF(F1695=0,1,F1695),1))</f>
        <v>4.00837988826816</v>
      </c>
      <c r="G1696" s="30" t="n">
        <f aca="false">IF(AND(ISNUMBER(E1696),D1696&gt;0),E1696,D1696*F1696)</f>
        <v>0</v>
      </c>
      <c r="H1696" s="28" t="n">
        <v>788</v>
      </c>
      <c r="I1696" s="28"/>
      <c r="J1696" s="29" t="n">
        <f aca="false">IF(AND(ISNUMBER(I1696),H1696&gt;0),I1696/H1696,IF($B1696=$B1695,IF(J1695=0,1,J1695),1))</f>
        <v>1.31398416886544</v>
      </c>
      <c r="K1696" s="30" t="n">
        <f aca="false">IF(AND(ISNUMBER(I1696),H1696&gt;0),I1696,H1696*J1696)</f>
        <v>1035.41952506596</v>
      </c>
      <c r="L1696" s="28" t="n">
        <v>0</v>
      </c>
      <c r="M1696" s="28"/>
      <c r="N1696" s="29" t="n">
        <f aca="false">IF(AND(ISNUMBER(M1696),L1696&gt;0),M1696/L1696,IF($B1696=$B1695,IF(N1695=0,1,N1695),1))</f>
        <v>1.84659090909091</v>
      </c>
      <c r="O1696" s="30" t="n">
        <f aca="false">IF(AND(ISNUMBER(M1696),L1696&gt;0),M1696,L1696*N1696)</f>
        <v>0</v>
      </c>
      <c r="P1696" s="28" t="n">
        <v>0</v>
      </c>
      <c r="Q1696" s="28"/>
      <c r="R1696" s="29" t="n">
        <f aca="false">IF(AND(ISNUMBER(Q1696),P1696&gt;0),Q1696/P1696,IF($B1696=$B1695,IF(R1695=0,1,R1695),1))</f>
        <v>3.81679389312977</v>
      </c>
      <c r="S1696" s="30" t="n">
        <f aca="false">IF(AND(ISNUMBER(Q1696),P1696&gt;0),Q1696,P1696*R1696)</f>
        <v>0</v>
      </c>
      <c r="T1696" s="31" t="n">
        <f aca="false">DAY(EOMONTH(C1696,0))</f>
        <v>31</v>
      </c>
    </row>
    <row r="1697" customFormat="false" ht="15" hidden="false" customHeight="false" outlineLevel="0" collapsed="false">
      <c r="A1697" s="26" t="s">
        <v>89</v>
      </c>
      <c r="B1697" s="26" t="s">
        <v>58</v>
      </c>
      <c r="C1697" s="27" t="n">
        <v>43983</v>
      </c>
      <c r="D1697" s="28" t="n">
        <v>0</v>
      </c>
      <c r="E1697" s="28"/>
      <c r="F1697" s="29" t="n">
        <f aca="false">IF(AND(ISNUMBER(E1697),D1697&gt;0),E1697/D1697,IF($B1697=$B1696,IF(F1696=0,1,F1696),1))</f>
        <v>4.00837988826816</v>
      </c>
      <c r="G1697" s="30" t="n">
        <f aca="false">IF(AND(ISNUMBER(E1697),D1697&gt;0),E1697,D1697*F1697)</f>
        <v>0</v>
      </c>
      <c r="H1697" s="28" t="n">
        <v>743</v>
      </c>
      <c r="I1697" s="28"/>
      <c r="J1697" s="29" t="n">
        <f aca="false">IF(AND(ISNUMBER(I1697),H1697&gt;0),I1697/H1697,IF($B1697=$B1696,IF(J1696=0,1,J1696),1))</f>
        <v>1.31398416886544</v>
      </c>
      <c r="K1697" s="30" t="n">
        <f aca="false">IF(AND(ISNUMBER(I1697),H1697&gt;0),I1697,H1697*J1697)</f>
        <v>976.290237467019</v>
      </c>
      <c r="L1697" s="28" t="n">
        <v>0</v>
      </c>
      <c r="M1697" s="28"/>
      <c r="N1697" s="29" t="n">
        <f aca="false">IF(AND(ISNUMBER(M1697),L1697&gt;0),M1697/L1697,IF($B1697=$B1696,IF(N1696=0,1,N1696),1))</f>
        <v>1.84659090909091</v>
      </c>
      <c r="O1697" s="30" t="n">
        <f aca="false">IF(AND(ISNUMBER(M1697),L1697&gt;0),M1697,L1697*N1697)</f>
        <v>0</v>
      </c>
      <c r="P1697" s="28" t="n">
        <v>0</v>
      </c>
      <c r="Q1697" s="28"/>
      <c r="R1697" s="29" t="n">
        <f aca="false">IF(AND(ISNUMBER(Q1697),P1697&gt;0),Q1697/P1697,IF($B1697=$B1696,IF(R1696=0,1,R1696),1))</f>
        <v>3.81679389312977</v>
      </c>
      <c r="S1697" s="30" t="n">
        <f aca="false">IF(AND(ISNUMBER(Q1697),P1697&gt;0),Q1697,P1697*R1697)</f>
        <v>0</v>
      </c>
      <c r="T1697" s="31" t="n">
        <f aca="false">DAY(EOMONTH(C1697,0))</f>
        <v>30</v>
      </c>
    </row>
    <row r="1698" customFormat="false" ht="15" hidden="false" customHeight="false" outlineLevel="0" collapsed="false">
      <c r="A1698" s="26" t="s">
        <v>89</v>
      </c>
      <c r="B1698" s="26" t="s">
        <v>58</v>
      </c>
      <c r="C1698" s="27" t="n">
        <v>44013</v>
      </c>
      <c r="D1698" s="28" t="n">
        <v>0</v>
      </c>
      <c r="E1698" s="28" t="n">
        <v>0</v>
      </c>
      <c r="F1698" s="29" t="n">
        <f aca="false">IF(AND(ISNUMBER(E1698),D1698&gt;0),E1698/D1698,IF($B1698=$B1697,IF(F1697=0,1,F1697),1))</f>
        <v>4.00837988826816</v>
      </c>
      <c r="G1698" s="30" t="n">
        <f aca="false">IF(AND(ISNUMBER(E1698),D1698&gt;0),E1698,D1698*F1698)</f>
        <v>0</v>
      </c>
      <c r="H1698" s="28" t="n">
        <v>643</v>
      </c>
      <c r="I1698" s="28" t="n">
        <v>910</v>
      </c>
      <c r="J1698" s="29" t="n">
        <f aca="false">IF(AND(ISNUMBER(I1698),H1698&gt;0),I1698/H1698,IF($B1698=$B1697,IF(J1697=0,1,J1697),1))</f>
        <v>1.41524105754277</v>
      </c>
      <c r="K1698" s="30" t="n">
        <f aca="false">IF(AND(ISNUMBER(I1698),H1698&gt;0),I1698,H1698*J1698)</f>
        <v>910</v>
      </c>
      <c r="L1698" s="28" t="n">
        <v>0</v>
      </c>
      <c r="M1698" s="28" t="n">
        <v>0</v>
      </c>
      <c r="N1698" s="29" t="n">
        <f aca="false">IF(AND(ISNUMBER(M1698),L1698&gt;0),M1698/L1698,IF($B1698=$B1697,IF(N1697=0,1,N1697),1))</f>
        <v>1.84659090909091</v>
      </c>
      <c r="O1698" s="30" t="n">
        <f aca="false">IF(AND(ISNUMBER(M1698),L1698&gt;0),M1698,L1698*N1698)</f>
        <v>0</v>
      </c>
      <c r="P1698" s="28" t="n">
        <v>0</v>
      </c>
      <c r="Q1698" s="28" t="n">
        <v>0</v>
      </c>
      <c r="R1698" s="29" t="n">
        <f aca="false">IF(AND(ISNUMBER(Q1698),P1698&gt;0),Q1698/P1698,IF($B1698=$B1697,IF(R1697=0,1,R1697),1))</f>
        <v>3.81679389312977</v>
      </c>
      <c r="S1698" s="30" t="n">
        <f aca="false">IF(AND(ISNUMBER(Q1698),P1698&gt;0),Q1698,P1698*R1698)</f>
        <v>0</v>
      </c>
      <c r="T1698" s="31" t="n">
        <f aca="false">DAY(EOMONTH(C1698,0))</f>
        <v>31</v>
      </c>
    </row>
    <row r="1699" customFormat="false" ht="15" hidden="false" customHeight="false" outlineLevel="0" collapsed="false">
      <c r="A1699" s="26" t="s">
        <v>89</v>
      </c>
      <c r="B1699" s="26" t="s">
        <v>58</v>
      </c>
      <c r="C1699" s="27" t="n">
        <v>44044</v>
      </c>
      <c r="D1699" s="28" t="n">
        <v>0</v>
      </c>
      <c r="E1699" s="28"/>
      <c r="F1699" s="29" t="n">
        <f aca="false">IF(AND(ISNUMBER(E1699),D1699&gt;0),E1699/D1699,IF($B1699=$B1698,IF(F1698=0,1,F1698),1))</f>
        <v>4.00837988826816</v>
      </c>
      <c r="G1699" s="30" t="n">
        <f aca="false">IF(AND(ISNUMBER(E1699),D1699&gt;0),E1699,D1699*F1699)</f>
        <v>0</v>
      </c>
      <c r="H1699" s="28" t="n">
        <v>581</v>
      </c>
      <c r="I1699" s="28"/>
      <c r="J1699" s="29" t="n">
        <f aca="false">IF(AND(ISNUMBER(I1699),H1699&gt;0),I1699/H1699,IF($B1699=$B1698,IF(J1698=0,1,J1698),1))</f>
        <v>1.41524105754277</v>
      </c>
      <c r="K1699" s="30" t="n">
        <f aca="false">IF(AND(ISNUMBER(I1699),H1699&gt;0),I1699,H1699*J1699)</f>
        <v>822.255054432348</v>
      </c>
      <c r="L1699" s="28" t="n">
        <v>0</v>
      </c>
      <c r="M1699" s="28"/>
      <c r="N1699" s="29" t="n">
        <f aca="false">IF(AND(ISNUMBER(M1699),L1699&gt;0),M1699/L1699,IF($B1699=$B1698,IF(N1698=0,1,N1698),1))</f>
        <v>1.84659090909091</v>
      </c>
      <c r="O1699" s="30" t="n">
        <f aca="false">IF(AND(ISNUMBER(M1699),L1699&gt;0),M1699,L1699*N1699)</f>
        <v>0</v>
      </c>
      <c r="P1699" s="28" t="n">
        <v>0</v>
      </c>
      <c r="Q1699" s="28"/>
      <c r="R1699" s="29" t="n">
        <f aca="false">IF(AND(ISNUMBER(Q1699),P1699&gt;0),Q1699/P1699,IF($B1699=$B1698,IF(R1698=0,1,R1698),1))</f>
        <v>3.81679389312977</v>
      </c>
      <c r="S1699" s="30" t="n">
        <f aca="false">IF(AND(ISNUMBER(Q1699),P1699&gt;0),Q1699,P1699*R1699)</f>
        <v>0</v>
      </c>
      <c r="T1699" s="31" t="n">
        <f aca="false">DAY(EOMONTH(C1699,0))</f>
        <v>31</v>
      </c>
    </row>
    <row r="1700" customFormat="false" ht="15" hidden="false" customHeight="false" outlineLevel="0" collapsed="false">
      <c r="A1700" s="26" t="s">
        <v>89</v>
      </c>
      <c r="B1700" s="26" t="s">
        <v>58</v>
      </c>
      <c r="C1700" s="27" t="n">
        <v>44075</v>
      </c>
      <c r="D1700" s="28" t="n">
        <v>0</v>
      </c>
      <c r="E1700" s="28"/>
      <c r="F1700" s="29" t="n">
        <f aca="false">IF(AND(ISNUMBER(E1700),D1700&gt;0),E1700/D1700,IF($B1700=$B1699,IF(F1699=0,1,F1699),1))</f>
        <v>4.00837988826816</v>
      </c>
      <c r="G1700" s="30" t="n">
        <f aca="false">IF(AND(ISNUMBER(E1700),D1700&gt;0),E1700,D1700*F1700)</f>
        <v>0</v>
      </c>
      <c r="H1700" s="28" t="n">
        <v>623</v>
      </c>
      <c r="I1700" s="28"/>
      <c r="J1700" s="29" t="n">
        <f aca="false">IF(AND(ISNUMBER(I1700),H1700&gt;0),I1700/H1700,IF($B1700=$B1699,IF(J1699=0,1,J1699),1))</f>
        <v>1.41524105754277</v>
      </c>
      <c r="K1700" s="30" t="n">
        <f aca="false">IF(AND(ISNUMBER(I1700),H1700&gt;0),I1700,H1700*J1700)</f>
        <v>881.695178849145</v>
      </c>
      <c r="L1700" s="28" t="n">
        <v>0</v>
      </c>
      <c r="M1700" s="28"/>
      <c r="N1700" s="29" t="n">
        <f aca="false">IF(AND(ISNUMBER(M1700),L1700&gt;0),M1700/L1700,IF($B1700=$B1699,IF(N1699=0,1,N1699),1))</f>
        <v>1.84659090909091</v>
      </c>
      <c r="O1700" s="30" t="n">
        <f aca="false">IF(AND(ISNUMBER(M1700),L1700&gt;0),M1700,L1700*N1700)</f>
        <v>0</v>
      </c>
      <c r="P1700" s="28" t="n">
        <v>0</v>
      </c>
      <c r="Q1700" s="28"/>
      <c r="R1700" s="29" t="n">
        <f aca="false">IF(AND(ISNUMBER(Q1700),P1700&gt;0),Q1700/P1700,IF($B1700=$B1699,IF(R1699=0,1,R1699),1))</f>
        <v>3.81679389312977</v>
      </c>
      <c r="S1700" s="30" t="n">
        <f aca="false">IF(AND(ISNUMBER(Q1700),P1700&gt;0),Q1700,P1700*R1700)</f>
        <v>0</v>
      </c>
      <c r="T1700" s="31" t="n">
        <f aca="false">DAY(EOMONTH(C1700,0))</f>
        <v>30</v>
      </c>
    </row>
    <row r="1701" customFormat="false" ht="15" hidden="false" customHeight="false" outlineLevel="0" collapsed="false">
      <c r="A1701" s="26" t="s">
        <v>89</v>
      </c>
      <c r="B1701" s="26" t="s">
        <v>58</v>
      </c>
      <c r="C1701" s="27" t="n">
        <v>44105</v>
      </c>
      <c r="D1701" s="28" t="n">
        <v>0</v>
      </c>
      <c r="E1701" s="28"/>
      <c r="F1701" s="29" t="n">
        <f aca="false">IF(AND(ISNUMBER(E1701),D1701&gt;0),E1701/D1701,IF($B1701=$B1700,IF(F1700=0,1,F1700),1))</f>
        <v>4.00837988826816</v>
      </c>
      <c r="G1701" s="30" t="n">
        <f aca="false">IF(AND(ISNUMBER(E1701),D1701&gt;0),E1701,D1701*F1701)</f>
        <v>0</v>
      </c>
      <c r="H1701" s="28" t="n">
        <v>603</v>
      </c>
      <c r="I1701" s="28"/>
      <c r="J1701" s="29" t="n">
        <f aca="false">IF(AND(ISNUMBER(I1701),H1701&gt;0),I1701/H1701,IF($B1701=$B1700,IF(J1700=0,1,J1700),1))</f>
        <v>1.41524105754277</v>
      </c>
      <c r="K1701" s="30" t="n">
        <f aca="false">IF(AND(ISNUMBER(I1701),H1701&gt;0),I1701,H1701*J1701)</f>
        <v>853.390357698289</v>
      </c>
      <c r="L1701" s="28" t="n">
        <v>0</v>
      </c>
      <c r="M1701" s="28"/>
      <c r="N1701" s="29" t="n">
        <f aca="false">IF(AND(ISNUMBER(M1701),L1701&gt;0),M1701/L1701,IF($B1701=$B1700,IF(N1700=0,1,N1700),1))</f>
        <v>1.84659090909091</v>
      </c>
      <c r="O1701" s="30" t="n">
        <f aca="false">IF(AND(ISNUMBER(M1701),L1701&gt;0),M1701,L1701*N1701)</f>
        <v>0</v>
      </c>
      <c r="P1701" s="28" t="n">
        <v>0</v>
      </c>
      <c r="Q1701" s="28"/>
      <c r="R1701" s="29" t="n">
        <f aca="false">IF(AND(ISNUMBER(Q1701),P1701&gt;0),Q1701/P1701,IF($B1701=$B1700,IF(R1700=0,1,R1700),1))</f>
        <v>3.81679389312977</v>
      </c>
      <c r="S1701" s="30" t="n">
        <f aca="false">IF(AND(ISNUMBER(Q1701),P1701&gt;0),Q1701,P1701*R1701)</f>
        <v>0</v>
      </c>
      <c r="T1701" s="31" t="n">
        <f aca="false">DAY(EOMONTH(C1701,0))</f>
        <v>31</v>
      </c>
    </row>
    <row r="1702" customFormat="false" ht="15" hidden="false" customHeight="false" outlineLevel="0" collapsed="false">
      <c r="A1702" s="26" t="s">
        <v>89</v>
      </c>
      <c r="B1702" s="26" t="s">
        <v>58</v>
      </c>
      <c r="C1702" s="27" t="n">
        <v>44136</v>
      </c>
      <c r="D1702" s="28" t="n">
        <v>0</v>
      </c>
      <c r="E1702" s="28"/>
      <c r="F1702" s="29" t="n">
        <f aca="false">IF(AND(ISNUMBER(E1702),D1702&gt;0),E1702/D1702,IF($B1702=$B1701,IF(F1701=0,1,F1701),1))</f>
        <v>4.00837988826816</v>
      </c>
      <c r="G1702" s="30" t="n">
        <f aca="false">IF(AND(ISNUMBER(E1702),D1702&gt;0),E1702,D1702*F1702)</f>
        <v>0</v>
      </c>
      <c r="H1702" s="28" t="n">
        <v>700</v>
      </c>
      <c r="I1702" s="28"/>
      <c r="J1702" s="29" t="n">
        <f aca="false">IF(AND(ISNUMBER(I1702),H1702&gt;0),I1702/H1702,IF($B1702=$B1701,IF(J1701=0,1,J1701),1))</f>
        <v>1.41524105754277</v>
      </c>
      <c r="K1702" s="30" t="n">
        <f aca="false">IF(AND(ISNUMBER(I1702),H1702&gt;0),I1702,H1702*J1702)</f>
        <v>990.668740279938</v>
      </c>
      <c r="L1702" s="28" t="n">
        <v>0</v>
      </c>
      <c r="M1702" s="28"/>
      <c r="N1702" s="29" t="n">
        <f aca="false">IF(AND(ISNUMBER(M1702),L1702&gt;0),M1702/L1702,IF($B1702=$B1701,IF(N1701=0,1,N1701),1))</f>
        <v>1.84659090909091</v>
      </c>
      <c r="O1702" s="30" t="n">
        <f aca="false">IF(AND(ISNUMBER(M1702),L1702&gt;0),M1702,L1702*N1702)</f>
        <v>0</v>
      </c>
      <c r="P1702" s="28" t="n">
        <v>0</v>
      </c>
      <c r="Q1702" s="28"/>
      <c r="R1702" s="29" t="n">
        <f aca="false">IF(AND(ISNUMBER(Q1702),P1702&gt;0),Q1702/P1702,IF($B1702=$B1701,IF(R1701=0,1,R1701),1))</f>
        <v>3.81679389312977</v>
      </c>
      <c r="S1702" s="30" t="n">
        <f aca="false">IF(AND(ISNUMBER(Q1702),P1702&gt;0),Q1702,P1702*R1702)</f>
        <v>0</v>
      </c>
      <c r="T1702" s="31" t="n">
        <f aca="false">DAY(EOMONTH(C1702,0))</f>
        <v>30</v>
      </c>
    </row>
    <row r="1703" customFormat="false" ht="15" hidden="false" customHeight="false" outlineLevel="0" collapsed="false">
      <c r="A1703" s="26" t="s">
        <v>89</v>
      </c>
      <c r="B1703" s="26" t="s">
        <v>58</v>
      </c>
      <c r="C1703" s="27" t="n">
        <v>44166</v>
      </c>
      <c r="D1703" s="28" t="n">
        <v>0</v>
      </c>
      <c r="E1703" s="28"/>
      <c r="F1703" s="29" t="n">
        <f aca="false">IF(AND(ISNUMBER(E1703),D1703&gt;0),E1703/D1703,IF($B1703=$B1702,IF(F1702=0,1,F1702),1))</f>
        <v>4.00837988826816</v>
      </c>
      <c r="G1703" s="30" t="n">
        <f aca="false">IF(AND(ISNUMBER(E1703),D1703&gt;0),E1703,D1703*F1703)</f>
        <v>0</v>
      </c>
      <c r="H1703" s="28" t="n">
        <v>687</v>
      </c>
      <c r="I1703" s="28"/>
      <c r="J1703" s="29" t="n">
        <f aca="false">IF(AND(ISNUMBER(I1703),H1703&gt;0),I1703/H1703,IF($B1703=$B1702,IF(J1702=0,1,J1702),1))</f>
        <v>1.41524105754277</v>
      </c>
      <c r="K1703" s="30" t="n">
        <f aca="false">IF(AND(ISNUMBER(I1703),H1703&gt;0),I1703,H1703*J1703)</f>
        <v>972.270606531882</v>
      </c>
      <c r="L1703" s="28" t="n">
        <v>0</v>
      </c>
      <c r="M1703" s="28"/>
      <c r="N1703" s="29" t="n">
        <f aca="false">IF(AND(ISNUMBER(M1703),L1703&gt;0),M1703/L1703,IF($B1703=$B1702,IF(N1702=0,1,N1702),1))</f>
        <v>1.84659090909091</v>
      </c>
      <c r="O1703" s="30" t="n">
        <f aca="false">IF(AND(ISNUMBER(M1703),L1703&gt;0),M1703,L1703*N1703)</f>
        <v>0</v>
      </c>
      <c r="P1703" s="28" t="n">
        <v>0</v>
      </c>
      <c r="Q1703" s="28"/>
      <c r="R1703" s="29" t="n">
        <f aca="false">IF(AND(ISNUMBER(Q1703),P1703&gt;0),Q1703/P1703,IF($B1703=$B1702,IF(R1702=0,1,R1702),1))</f>
        <v>3.81679389312977</v>
      </c>
      <c r="S1703" s="30" t="n">
        <f aca="false">IF(AND(ISNUMBER(Q1703),P1703&gt;0),Q1703,P1703*R1703)</f>
        <v>0</v>
      </c>
      <c r="T1703" s="31" t="n">
        <f aca="false">DAY(EOMONTH(C1703,0))</f>
        <v>31</v>
      </c>
    </row>
    <row r="1704" customFormat="false" ht="15" hidden="false" customHeight="false" outlineLevel="0" collapsed="false">
      <c r="A1704" s="26" t="s">
        <v>89</v>
      </c>
      <c r="B1704" s="26" t="s">
        <v>58</v>
      </c>
      <c r="C1704" s="27" t="n">
        <v>44197</v>
      </c>
      <c r="D1704" s="28" t="n">
        <v>0</v>
      </c>
      <c r="E1704" s="28"/>
      <c r="F1704" s="29" t="n">
        <f aca="false">IF(AND(ISNUMBER(E1704),D1704&gt;0),E1704/D1704,IF($B1704=$B1703,IF(F1703=0,1,F1703),1))</f>
        <v>4.00837988826816</v>
      </c>
      <c r="G1704" s="30" t="n">
        <f aca="false">IF(AND(ISNUMBER(E1704),D1704&gt;0),E1704,D1704*F1704)</f>
        <v>0</v>
      </c>
      <c r="H1704" s="28" t="n">
        <v>552</v>
      </c>
      <c r="I1704" s="28"/>
      <c r="J1704" s="29" t="n">
        <f aca="false">IF(AND(ISNUMBER(I1704),H1704&gt;0),I1704/H1704,IF($B1704=$B1703,IF(J1703=0,1,J1703),1))</f>
        <v>1.41524105754277</v>
      </c>
      <c r="K1704" s="30" t="n">
        <f aca="false">IF(AND(ISNUMBER(I1704),H1704&gt;0),I1704,H1704*J1704)</f>
        <v>781.213063763608</v>
      </c>
      <c r="L1704" s="28" t="n">
        <v>0</v>
      </c>
      <c r="M1704" s="28"/>
      <c r="N1704" s="29" t="n">
        <f aca="false">IF(AND(ISNUMBER(M1704),L1704&gt;0),M1704/L1704,IF($B1704=$B1703,IF(N1703=0,1,N1703),1))</f>
        <v>1.84659090909091</v>
      </c>
      <c r="O1704" s="30" t="n">
        <f aca="false">IF(AND(ISNUMBER(M1704),L1704&gt;0),M1704,L1704*N1704)</f>
        <v>0</v>
      </c>
      <c r="P1704" s="28" t="n">
        <v>0</v>
      </c>
      <c r="Q1704" s="28"/>
      <c r="R1704" s="29" t="n">
        <f aca="false">IF(AND(ISNUMBER(Q1704),P1704&gt;0),Q1704/P1704,IF($B1704=$B1703,IF(R1703=0,1,R1703),1))</f>
        <v>3.81679389312977</v>
      </c>
      <c r="S1704" s="30" t="n">
        <f aca="false">IF(AND(ISNUMBER(Q1704),P1704&gt;0),Q1704,P1704*R1704)</f>
        <v>0</v>
      </c>
      <c r="T1704" s="31" t="n">
        <f aca="false">DAY(EOMONTH(C1704,0))</f>
        <v>31</v>
      </c>
    </row>
    <row r="1705" customFormat="false" ht="15" hidden="false" customHeight="false" outlineLevel="0" collapsed="false">
      <c r="A1705" s="26" t="s">
        <v>89</v>
      </c>
      <c r="B1705" s="26" t="s">
        <v>58</v>
      </c>
      <c r="C1705" s="27" t="n">
        <v>44228</v>
      </c>
      <c r="D1705" s="28" t="n">
        <v>0</v>
      </c>
      <c r="E1705" s="28"/>
      <c r="F1705" s="29" t="n">
        <f aca="false">IF(AND(ISNUMBER(E1705),D1705&gt;0),E1705/D1705,IF($B1705=$B1704,IF(F1704=0,1,F1704),1))</f>
        <v>4.00837988826816</v>
      </c>
      <c r="G1705" s="30" t="n">
        <f aca="false">IF(AND(ISNUMBER(E1705),D1705&gt;0),E1705,D1705*F1705)</f>
        <v>0</v>
      </c>
      <c r="H1705" s="28" t="n">
        <v>630</v>
      </c>
      <c r="I1705" s="28"/>
      <c r="J1705" s="29" t="n">
        <f aca="false">IF(AND(ISNUMBER(I1705),H1705&gt;0),I1705/H1705,IF($B1705=$B1704,IF(J1704=0,1,J1704),1))</f>
        <v>1.41524105754277</v>
      </c>
      <c r="K1705" s="30" t="n">
        <f aca="false">IF(AND(ISNUMBER(I1705),H1705&gt;0),I1705,H1705*J1705)</f>
        <v>891.601866251944</v>
      </c>
      <c r="L1705" s="28" t="n">
        <v>0</v>
      </c>
      <c r="M1705" s="28"/>
      <c r="N1705" s="29" t="n">
        <f aca="false">IF(AND(ISNUMBER(M1705),L1705&gt;0),M1705/L1705,IF($B1705=$B1704,IF(N1704=0,1,N1704),1))</f>
        <v>1.84659090909091</v>
      </c>
      <c r="O1705" s="30" t="n">
        <f aca="false">IF(AND(ISNUMBER(M1705),L1705&gt;0),M1705,L1705*N1705)</f>
        <v>0</v>
      </c>
      <c r="P1705" s="28" t="n">
        <v>0</v>
      </c>
      <c r="Q1705" s="28"/>
      <c r="R1705" s="29" t="n">
        <f aca="false">IF(AND(ISNUMBER(Q1705),P1705&gt;0),Q1705/P1705,IF($B1705=$B1704,IF(R1704=0,1,R1704),1))</f>
        <v>3.81679389312977</v>
      </c>
      <c r="S1705" s="30" t="n">
        <f aca="false">IF(AND(ISNUMBER(Q1705),P1705&gt;0),Q1705,P1705*R1705)</f>
        <v>0</v>
      </c>
      <c r="T1705" s="31" t="n">
        <f aca="false">DAY(EOMONTH(C1705,0))</f>
        <v>28</v>
      </c>
    </row>
    <row r="1706" customFormat="false" ht="15" hidden="false" customHeight="false" outlineLevel="0" collapsed="false">
      <c r="A1706" s="26" t="s">
        <v>89</v>
      </c>
      <c r="B1706" s="26" t="s">
        <v>58</v>
      </c>
      <c r="C1706" s="27" t="n">
        <v>44256</v>
      </c>
      <c r="D1706" s="28" t="n">
        <v>0</v>
      </c>
      <c r="E1706" s="28"/>
      <c r="F1706" s="29" t="n">
        <f aca="false">IF(AND(ISNUMBER(E1706),D1706&gt;0),E1706/D1706,IF($B1706=$B1705,IF(F1705=0,1,F1705),1))</f>
        <v>4.00837988826816</v>
      </c>
      <c r="G1706" s="30" t="n">
        <f aca="false">IF(AND(ISNUMBER(E1706),D1706&gt;0),E1706,D1706*F1706)</f>
        <v>0</v>
      </c>
      <c r="H1706" s="28" t="n">
        <v>684</v>
      </c>
      <c r="I1706" s="28"/>
      <c r="J1706" s="29" t="n">
        <f aca="false">IF(AND(ISNUMBER(I1706),H1706&gt;0),I1706/H1706,IF($B1706=$B1705,IF(J1705=0,1,J1705),1))</f>
        <v>1.41524105754277</v>
      </c>
      <c r="K1706" s="30" t="n">
        <f aca="false">IF(AND(ISNUMBER(I1706),H1706&gt;0),I1706,H1706*J1706)</f>
        <v>968.024883359254</v>
      </c>
      <c r="L1706" s="28" t="n">
        <v>0</v>
      </c>
      <c r="M1706" s="28"/>
      <c r="N1706" s="29" t="n">
        <f aca="false">IF(AND(ISNUMBER(M1706),L1706&gt;0),M1706/L1706,IF($B1706=$B1705,IF(N1705=0,1,N1705),1))</f>
        <v>1.84659090909091</v>
      </c>
      <c r="O1706" s="30" t="n">
        <f aca="false">IF(AND(ISNUMBER(M1706),L1706&gt;0),M1706,L1706*N1706)</f>
        <v>0</v>
      </c>
      <c r="P1706" s="28" t="n">
        <v>0</v>
      </c>
      <c r="Q1706" s="28"/>
      <c r="R1706" s="29" t="n">
        <f aca="false">IF(AND(ISNUMBER(Q1706),P1706&gt;0),Q1706/P1706,IF($B1706=$B1705,IF(R1705=0,1,R1705),1))</f>
        <v>3.81679389312977</v>
      </c>
      <c r="S1706" s="30" t="n">
        <f aca="false">IF(AND(ISNUMBER(Q1706),P1706&gt;0),Q1706,P1706*R1706)</f>
        <v>0</v>
      </c>
      <c r="T1706" s="31" t="n">
        <f aca="false">DAY(EOMONTH(C1706,0))</f>
        <v>31</v>
      </c>
    </row>
    <row r="1707" customFormat="false" ht="15" hidden="false" customHeight="false" outlineLevel="0" collapsed="false">
      <c r="A1707" s="26" t="s">
        <v>89</v>
      </c>
      <c r="B1707" s="26" t="s">
        <v>58</v>
      </c>
      <c r="C1707" s="27" t="n">
        <v>44287</v>
      </c>
      <c r="D1707" s="28" t="n">
        <v>0</v>
      </c>
      <c r="E1707" s="28"/>
      <c r="F1707" s="29" t="n">
        <f aca="false">IF(AND(ISNUMBER(E1707),D1707&gt;0),E1707/D1707,IF($B1707=$B1706,IF(F1706=0,1,F1706),1))</f>
        <v>4.00837988826816</v>
      </c>
      <c r="G1707" s="30" t="n">
        <f aca="false">IF(AND(ISNUMBER(E1707),D1707&gt;0),E1707,D1707*F1707)</f>
        <v>0</v>
      </c>
      <c r="H1707" s="28" t="n">
        <v>674</v>
      </c>
      <c r="I1707" s="28"/>
      <c r="J1707" s="29" t="n">
        <f aca="false">IF(AND(ISNUMBER(I1707),H1707&gt;0),I1707/H1707,IF($B1707=$B1706,IF(J1706=0,1,J1706),1))</f>
        <v>1.41524105754277</v>
      </c>
      <c r="K1707" s="30" t="n">
        <f aca="false">IF(AND(ISNUMBER(I1707),H1707&gt;0),I1707,H1707*J1707)</f>
        <v>953.872472783826</v>
      </c>
      <c r="L1707" s="28" t="n">
        <v>0</v>
      </c>
      <c r="M1707" s="28"/>
      <c r="N1707" s="29" t="n">
        <f aca="false">IF(AND(ISNUMBER(M1707),L1707&gt;0),M1707/L1707,IF($B1707=$B1706,IF(N1706=0,1,N1706),1))</f>
        <v>1.84659090909091</v>
      </c>
      <c r="O1707" s="30" t="n">
        <f aca="false">IF(AND(ISNUMBER(M1707),L1707&gt;0),M1707,L1707*N1707)</f>
        <v>0</v>
      </c>
      <c r="P1707" s="28" t="n">
        <v>0</v>
      </c>
      <c r="Q1707" s="28"/>
      <c r="R1707" s="29" t="n">
        <f aca="false">IF(AND(ISNUMBER(Q1707),P1707&gt;0),Q1707/P1707,IF($B1707=$B1706,IF(R1706=0,1,R1706),1))</f>
        <v>3.81679389312977</v>
      </c>
      <c r="S1707" s="30" t="n">
        <f aca="false">IF(AND(ISNUMBER(Q1707),P1707&gt;0),Q1707,P1707*R1707)</f>
        <v>0</v>
      </c>
      <c r="T1707" s="31" t="n">
        <f aca="false">DAY(EOMONTH(C1707,0))</f>
        <v>30</v>
      </c>
    </row>
    <row r="1708" customFormat="false" ht="15" hidden="false" customHeight="false" outlineLevel="0" collapsed="false">
      <c r="A1708" s="26" t="s">
        <v>89</v>
      </c>
      <c r="B1708" s="26" t="s">
        <v>58</v>
      </c>
      <c r="C1708" s="27" t="n">
        <v>44317</v>
      </c>
      <c r="D1708" s="28" t="n">
        <v>0</v>
      </c>
      <c r="E1708" s="28"/>
      <c r="F1708" s="29" t="n">
        <f aca="false">IF(AND(ISNUMBER(E1708),D1708&gt;0),E1708/D1708,IF($B1708=$B1707,IF(F1707=0,1,F1707),1))</f>
        <v>4.00837988826816</v>
      </c>
      <c r="G1708" s="30" t="n">
        <f aca="false">IF(AND(ISNUMBER(E1708),D1708&gt;0),E1708,D1708*F1708)</f>
        <v>0</v>
      </c>
      <c r="H1708" s="28" t="n">
        <v>662</v>
      </c>
      <c r="I1708" s="28"/>
      <c r="J1708" s="29" t="n">
        <f aca="false">IF(AND(ISNUMBER(I1708),H1708&gt;0),I1708/H1708,IF($B1708=$B1707,IF(J1707=0,1,J1707),1))</f>
        <v>1.41524105754277</v>
      </c>
      <c r="K1708" s="30" t="n">
        <f aca="false">IF(AND(ISNUMBER(I1708),H1708&gt;0),I1708,H1708*J1708)</f>
        <v>936.889580093313</v>
      </c>
      <c r="L1708" s="28" t="n">
        <v>0</v>
      </c>
      <c r="M1708" s="28"/>
      <c r="N1708" s="29" t="n">
        <f aca="false">IF(AND(ISNUMBER(M1708),L1708&gt;0),M1708/L1708,IF($B1708=$B1707,IF(N1707=0,1,N1707),1))</f>
        <v>1.84659090909091</v>
      </c>
      <c r="O1708" s="30" t="n">
        <f aca="false">IF(AND(ISNUMBER(M1708),L1708&gt;0),M1708,L1708*N1708)</f>
        <v>0</v>
      </c>
      <c r="P1708" s="28" t="n">
        <v>0</v>
      </c>
      <c r="Q1708" s="28"/>
      <c r="R1708" s="29" t="n">
        <f aca="false">IF(AND(ISNUMBER(Q1708),P1708&gt;0),Q1708/P1708,IF($B1708=$B1707,IF(R1707=0,1,R1707),1))</f>
        <v>3.81679389312977</v>
      </c>
      <c r="S1708" s="30" t="n">
        <f aca="false">IF(AND(ISNUMBER(Q1708),P1708&gt;0),Q1708,P1708*R1708)</f>
        <v>0</v>
      </c>
      <c r="T1708" s="31" t="n">
        <f aca="false">DAY(EOMONTH(C1708,0))</f>
        <v>31</v>
      </c>
    </row>
    <row r="1709" customFormat="false" ht="15" hidden="false" customHeight="false" outlineLevel="0" collapsed="false">
      <c r="A1709" s="26" t="s">
        <v>89</v>
      </c>
      <c r="B1709" s="26" t="s">
        <v>58</v>
      </c>
      <c r="C1709" s="27" t="n">
        <v>44348</v>
      </c>
      <c r="D1709" s="28" t="n">
        <v>0</v>
      </c>
      <c r="E1709" s="28"/>
      <c r="F1709" s="29" t="n">
        <f aca="false">IF(AND(ISNUMBER(E1709),D1709&gt;0),E1709/D1709,IF($B1709=$B1708,IF(F1708=0,1,F1708),1))</f>
        <v>4.00837988826816</v>
      </c>
      <c r="G1709" s="30" t="n">
        <f aca="false">IF(AND(ISNUMBER(E1709),D1709&gt;0),E1709,D1709*F1709)</f>
        <v>0</v>
      </c>
      <c r="H1709" s="28" t="n">
        <v>776</v>
      </c>
      <c r="I1709" s="28"/>
      <c r="J1709" s="29" t="n">
        <f aca="false">IF(AND(ISNUMBER(I1709),H1709&gt;0),I1709/H1709,IF($B1709=$B1708,IF(J1708=0,1,J1708),1))</f>
        <v>1.41524105754277</v>
      </c>
      <c r="K1709" s="30" t="n">
        <f aca="false">IF(AND(ISNUMBER(I1709),H1709&gt;0),I1709,H1709*J1709)</f>
        <v>1098.22706065319</v>
      </c>
      <c r="L1709" s="28" t="n">
        <v>0</v>
      </c>
      <c r="M1709" s="28"/>
      <c r="N1709" s="29" t="n">
        <f aca="false">IF(AND(ISNUMBER(M1709),L1709&gt;0),M1709/L1709,IF($B1709=$B1708,IF(N1708=0,1,N1708),1))</f>
        <v>1.84659090909091</v>
      </c>
      <c r="O1709" s="30" t="n">
        <f aca="false">IF(AND(ISNUMBER(M1709),L1709&gt;0),M1709,L1709*N1709)</f>
        <v>0</v>
      </c>
      <c r="P1709" s="28" t="n">
        <v>0</v>
      </c>
      <c r="Q1709" s="28"/>
      <c r="R1709" s="29" t="n">
        <f aca="false">IF(AND(ISNUMBER(Q1709),P1709&gt;0),Q1709/P1709,IF($B1709=$B1708,IF(R1708=0,1,R1708),1))</f>
        <v>3.81679389312977</v>
      </c>
      <c r="S1709" s="30" t="n">
        <f aca="false">IF(AND(ISNUMBER(Q1709),P1709&gt;0),Q1709,P1709*R1709)</f>
        <v>0</v>
      </c>
      <c r="T1709" s="31" t="n">
        <f aca="false">DAY(EOMONTH(C1709,0))</f>
        <v>30</v>
      </c>
    </row>
    <row r="1710" customFormat="false" ht="15" hidden="false" customHeight="false" outlineLevel="0" collapsed="false">
      <c r="A1710" s="26" t="s">
        <v>89</v>
      </c>
      <c r="B1710" s="26" t="s">
        <v>58</v>
      </c>
      <c r="C1710" s="27" t="n">
        <v>44378</v>
      </c>
      <c r="D1710" s="28" t="n">
        <v>0</v>
      </c>
      <c r="E1710" s="28"/>
      <c r="F1710" s="29" t="n">
        <f aca="false">IF(AND(ISNUMBER(E1710),D1710&gt;0),E1710/D1710,IF($B1710=$B1709,IF(F1709=0,1,F1709),1))</f>
        <v>4.00837988826816</v>
      </c>
      <c r="G1710" s="30" t="n">
        <f aca="false">IF(AND(ISNUMBER(E1710),D1710&gt;0),E1710,D1710*F1710)</f>
        <v>0</v>
      </c>
      <c r="H1710" s="28" t="n">
        <v>725</v>
      </c>
      <c r="I1710" s="28"/>
      <c r="J1710" s="29" t="n">
        <f aca="false">IF(AND(ISNUMBER(I1710),H1710&gt;0),I1710/H1710,IF($B1710=$B1709,IF(J1709=0,1,J1709),1))</f>
        <v>1.41524105754277</v>
      </c>
      <c r="K1710" s="30" t="n">
        <f aca="false">IF(AND(ISNUMBER(I1710),H1710&gt;0),I1710,H1710*J1710)</f>
        <v>1026.04976671851</v>
      </c>
      <c r="L1710" s="28" t="n">
        <v>0</v>
      </c>
      <c r="M1710" s="28"/>
      <c r="N1710" s="29" t="n">
        <f aca="false">IF(AND(ISNUMBER(M1710),L1710&gt;0),M1710/L1710,IF($B1710=$B1709,IF(N1709=0,1,N1709),1))</f>
        <v>1.84659090909091</v>
      </c>
      <c r="O1710" s="30" t="n">
        <f aca="false">IF(AND(ISNUMBER(M1710),L1710&gt;0),M1710,L1710*N1710)</f>
        <v>0</v>
      </c>
      <c r="P1710" s="28" t="n">
        <v>0</v>
      </c>
      <c r="Q1710" s="28"/>
      <c r="R1710" s="29" t="n">
        <f aca="false">IF(AND(ISNUMBER(Q1710),P1710&gt;0),Q1710/P1710,IF($B1710=$B1709,IF(R1709=0,1,R1709),1))</f>
        <v>3.81679389312977</v>
      </c>
      <c r="S1710" s="30" t="n">
        <f aca="false">IF(AND(ISNUMBER(Q1710),P1710&gt;0),Q1710,P1710*R1710)</f>
        <v>0</v>
      </c>
      <c r="T1710" s="31" t="n">
        <f aca="false">DAY(EOMONTH(C1710,0))</f>
        <v>31</v>
      </c>
    </row>
    <row r="1711" customFormat="false" ht="15" hidden="false" customHeight="false" outlineLevel="0" collapsed="false">
      <c r="A1711" s="26" t="s">
        <v>89</v>
      </c>
      <c r="B1711" s="26" t="s">
        <v>58</v>
      </c>
      <c r="C1711" s="27" t="n">
        <v>44409</v>
      </c>
      <c r="D1711" s="28" t="n">
        <v>0</v>
      </c>
      <c r="E1711" s="28"/>
      <c r="F1711" s="29" t="n">
        <f aca="false">IF(AND(ISNUMBER(E1711),D1711&gt;0),E1711/D1711,IF($B1711=$B1710,IF(F1710=0,1,F1710),1))</f>
        <v>4.00837988826816</v>
      </c>
      <c r="G1711" s="30" t="n">
        <f aca="false">IF(AND(ISNUMBER(E1711),D1711&gt;0),E1711,D1711*F1711)</f>
        <v>0</v>
      </c>
      <c r="H1711" s="28" t="n">
        <v>793</v>
      </c>
      <c r="I1711" s="28"/>
      <c r="J1711" s="29" t="n">
        <f aca="false">IF(AND(ISNUMBER(I1711),H1711&gt;0),I1711/H1711,IF($B1711=$B1710,IF(J1710=0,1,J1710),1))</f>
        <v>1.41524105754277</v>
      </c>
      <c r="K1711" s="30" t="n">
        <f aca="false">IF(AND(ISNUMBER(I1711),H1711&gt;0),I1711,H1711*J1711)</f>
        <v>1122.28615863142</v>
      </c>
      <c r="L1711" s="28" t="n">
        <v>0</v>
      </c>
      <c r="M1711" s="28"/>
      <c r="N1711" s="29" t="n">
        <f aca="false">IF(AND(ISNUMBER(M1711),L1711&gt;0),M1711/L1711,IF($B1711=$B1710,IF(N1710=0,1,N1710),1))</f>
        <v>1.84659090909091</v>
      </c>
      <c r="O1711" s="30" t="n">
        <f aca="false">IF(AND(ISNUMBER(M1711),L1711&gt;0),M1711,L1711*N1711)</f>
        <v>0</v>
      </c>
      <c r="P1711" s="28" t="n">
        <v>0</v>
      </c>
      <c r="Q1711" s="28"/>
      <c r="R1711" s="29" t="n">
        <f aca="false">IF(AND(ISNUMBER(Q1711),P1711&gt;0),Q1711/P1711,IF($B1711=$B1710,IF(R1710=0,1,R1710),1))</f>
        <v>3.81679389312977</v>
      </c>
      <c r="S1711" s="30" t="n">
        <f aca="false">IF(AND(ISNUMBER(Q1711),P1711&gt;0),Q1711,P1711*R1711)</f>
        <v>0</v>
      </c>
      <c r="T1711" s="31" t="n">
        <f aca="false">DAY(EOMONTH(C1711,0))</f>
        <v>31</v>
      </c>
    </row>
    <row r="1712" customFormat="false" ht="15" hidden="false" customHeight="false" outlineLevel="0" collapsed="false">
      <c r="A1712" s="26" t="s">
        <v>89</v>
      </c>
      <c r="B1712" s="26" t="s">
        <v>58</v>
      </c>
      <c r="C1712" s="27" t="n">
        <v>44440</v>
      </c>
      <c r="D1712" s="28" t="n">
        <v>0</v>
      </c>
      <c r="E1712" s="28"/>
      <c r="F1712" s="29" t="n">
        <f aca="false">IF(AND(ISNUMBER(E1712),D1712&gt;0),E1712/D1712,IF($B1712=$B1711,IF(F1711=0,1,F1711),1))</f>
        <v>4.00837988826816</v>
      </c>
      <c r="G1712" s="30" t="n">
        <f aca="false">IF(AND(ISNUMBER(E1712),D1712&gt;0),E1712,D1712*F1712)</f>
        <v>0</v>
      </c>
      <c r="H1712" s="28" t="n">
        <v>752</v>
      </c>
      <c r="I1712" s="28"/>
      <c r="J1712" s="29" t="n">
        <f aca="false">IF(AND(ISNUMBER(I1712),H1712&gt;0),I1712/H1712,IF($B1712=$B1711,IF(J1711=0,1,J1711),1))</f>
        <v>1.41524105754277</v>
      </c>
      <c r="K1712" s="30" t="n">
        <f aca="false">IF(AND(ISNUMBER(I1712),H1712&gt;0),I1712,H1712*J1712)</f>
        <v>1064.26127527216</v>
      </c>
      <c r="L1712" s="28" t="n">
        <v>0</v>
      </c>
      <c r="M1712" s="28"/>
      <c r="N1712" s="29" t="n">
        <f aca="false">IF(AND(ISNUMBER(M1712),L1712&gt;0),M1712/L1712,IF($B1712=$B1711,IF(N1711=0,1,N1711),1))</f>
        <v>1.84659090909091</v>
      </c>
      <c r="O1712" s="30" t="n">
        <f aca="false">IF(AND(ISNUMBER(M1712),L1712&gt;0),M1712,L1712*N1712)</f>
        <v>0</v>
      </c>
      <c r="P1712" s="28" t="n">
        <v>0</v>
      </c>
      <c r="Q1712" s="28"/>
      <c r="R1712" s="29" t="n">
        <f aca="false">IF(AND(ISNUMBER(Q1712),P1712&gt;0),Q1712/P1712,IF($B1712=$B1711,IF(R1711=0,1,R1711),1))</f>
        <v>3.81679389312977</v>
      </c>
      <c r="S1712" s="30" t="n">
        <f aca="false">IF(AND(ISNUMBER(Q1712),P1712&gt;0),Q1712,P1712*R1712)</f>
        <v>0</v>
      </c>
      <c r="T1712" s="31" t="n">
        <f aca="false">DAY(EOMONTH(C1712,0))</f>
        <v>30</v>
      </c>
    </row>
    <row r="1713" customFormat="false" ht="15" hidden="false" customHeight="false" outlineLevel="0" collapsed="false">
      <c r="A1713" s="26" t="s">
        <v>89</v>
      </c>
      <c r="B1713" s="26" t="s">
        <v>58</v>
      </c>
      <c r="C1713" s="27" t="n">
        <v>44470</v>
      </c>
      <c r="D1713" s="28" t="n">
        <v>0</v>
      </c>
      <c r="E1713" s="28"/>
      <c r="F1713" s="29" t="n">
        <f aca="false">IF(AND(ISNUMBER(E1713),D1713&gt;0),E1713/D1713,IF($B1713=$B1712,IF(F1712=0,1,F1712),1))</f>
        <v>4.00837988826816</v>
      </c>
      <c r="G1713" s="30" t="n">
        <f aca="false">IF(AND(ISNUMBER(E1713),D1713&gt;0),E1713,D1713*F1713)</f>
        <v>0</v>
      </c>
      <c r="H1713" s="28" t="n">
        <v>704</v>
      </c>
      <c r="I1713" s="28"/>
      <c r="J1713" s="29" t="n">
        <f aca="false">IF(AND(ISNUMBER(I1713),H1713&gt;0),I1713/H1713,IF($B1713=$B1712,IF(J1712=0,1,J1712),1))</f>
        <v>1.41524105754277</v>
      </c>
      <c r="K1713" s="30" t="n">
        <f aca="false">IF(AND(ISNUMBER(I1713),H1713&gt;0),I1713,H1713*J1713)</f>
        <v>996.329704510109</v>
      </c>
      <c r="L1713" s="28" t="n">
        <v>0</v>
      </c>
      <c r="M1713" s="28"/>
      <c r="N1713" s="29" t="n">
        <f aca="false">IF(AND(ISNUMBER(M1713),L1713&gt;0),M1713/L1713,IF($B1713=$B1712,IF(N1712=0,1,N1712),1))</f>
        <v>1.84659090909091</v>
      </c>
      <c r="O1713" s="30" t="n">
        <f aca="false">IF(AND(ISNUMBER(M1713),L1713&gt;0),M1713,L1713*N1713)</f>
        <v>0</v>
      </c>
      <c r="P1713" s="28" t="n">
        <v>0</v>
      </c>
      <c r="Q1713" s="28"/>
      <c r="R1713" s="29" t="n">
        <f aca="false">IF(AND(ISNUMBER(Q1713),P1713&gt;0),Q1713/P1713,IF($B1713=$B1712,IF(R1712=0,1,R1712),1))</f>
        <v>3.81679389312977</v>
      </c>
      <c r="S1713" s="30" t="n">
        <f aca="false">IF(AND(ISNUMBER(Q1713),P1713&gt;0),Q1713,P1713*R1713)</f>
        <v>0</v>
      </c>
      <c r="T1713" s="31" t="n">
        <f aca="false">DAY(EOMONTH(C1713,0))</f>
        <v>31</v>
      </c>
    </row>
    <row r="1714" customFormat="false" ht="15" hidden="false" customHeight="false" outlineLevel="0" collapsed="false">
      <c r="A1714" s="26" t="s">
        <v>89</v>
      </c>
      <c r="B1714" s="26" t="s">
        <v>58</v>
      </c>
      <c r="C1714" s="27" t="n">
        <v>44501</v>
      </c>
      <c r="D1714" s="28" t="n">
        <v>0</v>
      </c>
      <c r="E1714" s="28"/>
      <c r="F1714" s="29" t="n">
        <f aca="false">IF(AND(ISNUMBER(E1714),D1714&gt;0),E1714/D1714,IF($B1714=$B1713,IF(F1713=0,1,F1713),1))</f>
        <v>4.00837988826816</v>
      </c>
      <c r="G1714" s="30" t="n">
        <f aca="false">IF(AND(ISNUMBER(E1714),D1714&gt;0),E1714,D1714*F1714)</f>
        <v>0</v>
      </c>
      <c r="H1714" s="28" t="n">
        <v>653</v>
      </c>
      <c r="I1714" s="28"/>
      <c r="J1714" s="29" t="n">
        <f aca="false">IF(AND(ISNUMBER(I1714),H1714&gt;0),I1714/H1714,IF($B1714=$B1713,IF(J1713=0,1,J1713),1))</f>
        <v>1.41524105754277</v>
      </c>
      <c r="K1714" s="30" t="n">
        <f aca="false">IF(AND(ISNUMBER(I1714),H1714&gt;0),I1714,H1714*J1714)</f>
        <v>924.152410575428</v>
      </c>
      <c r="L1714" s="28" t="n">
        <v>0</v>
      </c>
      <c r="M1714" s="28"/>
      <c r="N1714" s="29" t="n">
        <f aca="false">IF(AND(ISNUMBER(M1714),L1714&gt;0),M1714/L1714,IF($B1714=$B1713,IF(N1713=0,1,N1713),1))</f>
        <v>1.84659090909091</v>
      </c>
      <c r="O1714" s="30" t="n">
        <f aca="false">IF(AND(ISNUMBER(M1714),L1714&gt;0),M1714,L1714*N1714)</f>
        <v>0</v>
      </c>
      <c r="P1714" s="28" t="n">
        <v>0</v>
      </c>
      <c r="Q1714" s="28"/>
      <c r="R1714" s="29" t="n">
        <f aca="false">IF(AND(ISNUMBER(Q1714),P1714&gt;0),Q1714/P1714,IF($B1714=$B1713,IF(R1713=0,1,R1713),1))</f>
        <v>3.81679389312977</v>
      </c>
      <c r="S1714" s="30" t="n">
        <f aca="false">IF(AND(ISNUMBER(Q1714),P1714&gt;0),Q1714,P1714*R1714)</f>
        <v>0</v>
      </c>
      <c r="T1714" s="31" t="n">
        <f aca="false">DAY(EOMONTH(C1714,0))</f>
        <v>30</v>
      </c>
    </row>
    <row r="1715" customFormat="false" ht="15" hidden="false" customHeight="false" outlineLevel="0" collapsed="false">
      <c r="A1715" s="26" t="s">
        <v>89</v>
      </c>
      <c r="B1715" s="26" t="s">
        <v>58</v>
      </c>
      <c r="C1715" s="27" t="n">
        <v>44531</v>
      </c>
      <c r="D1715" s="28" t="n">
        <v>0</v>
      </c>
      <c r="E1715" s="28"/>
      <c r="F1715" s="29" t="n">
        <f aca="false">IF(AND(ISNUMBER(E1715),D1715&gt;0),E1715/D1715,IF($B1715=$B1714,IF(F1714=0,1,F1714),1))</f>
        <v>4.00837988826816</v>
      </c>
      <c r="G1715" s="30" t="n">
        <f aca="false">IF(AND(ISNUMBER(E1715),D1715&gt;0),E1715,D1715*F1715)</f>
        <v>0</v>
      </c>
      <c r="H1715" s="28" t="n">
        <v>645</v>
      </c>
      <c r="I1715" s="28"/>
      <c r="J1715" s="29" t="n">
        <f aca="false">IF(AND(ISNUMBER(I1715),H1715&gt;0),I1715/H1715,IF($B1715=$B1714,IF(J1714=0,1,J1714),1))</f>
        <v>1.41524105754277</v>
      </c>
      <c r="K1715" s="30" t="n">
        <f aca="false">IF(AND(ISNUMBER(I1715),H1715&gt;0),I1715,H1715*J1715)</f>
        <v>912.830482115086</v>
      </c>
      <c r="L1715" s="28" t="n">
        <v>0</v>
      </c>
      <c r="M1715" s="28"/>
      <c r="N1715" s="29" t="n">
        <f aca="false">IF(AND(ISNUMBER(M1715),L1715&gt;0),M1715/L1715,IF($B1715=$B1714,IF(N1714=0,1,N1714),1))</f>
        <v>1.84659090909091</v>
      </c>
      <c r="O1715" s="30" t="n">
        <f aca="false">IF(AND(ISNUMBER(M1715),L1715&gt;0),M1715,L1715*N1715)</f>
        <v>0</v>
      </c>
      <c r="P1715" s="28" t="n">
        <v>0</v>
      </c>
      <c r="Q1715" s="28"/>
      <c r="R1715" s="29" t="n">
        <f aca="false">IF(AND(ISNUMBER(Q1715),P1715&gt;0),Q1715/P1715,IF($B1715=$B1714,IF(R1714=0,1,R1714),1))</f>
        <v>3.81679389312977</v>
      </c>
      <c r="S1715" s="30" t="n">
        <f aca="false">IF(AND(ISNUMBER(Q1715),P1715&gt;0),Q1715,P1715*R1715)</f>
        <v>0</v>
      </c>
      <c r="T1715" s="31" t="n">
        <f aca="false">DAY(EOMONTH(C1715,0))</f>
        <v>31</v>
      </c>
    </row>
    <row r="1716" customFormat="false" ht="15" hidden="false" customHeight="false" outlineLevel="0" collapsed="false">
      <c r="A1716" s="26" t="s">
        <v>89</v>
      </c>
      <c r="B1716" s="26" t="s">
        <v>58</v>
      </c>
      <c r="C1716" s="27" t="n">
        <v>44562</v>
      </c>
      <c r="D1716" s="28" t="n">
        <v>0</v>
      </c>
      <c r="E1716" s="28" t="n">
        <v>0</v>
      </c>
      <c r="F1716" s="29" t="n">
        <f aca="false">IF(AND(ISNUMBER(E1716),D1716&gt;0),E1716/D1716,IF($B1716=$B1715,IF(F1715=0,1,F1715),1))</f>
        <v>4.00837988826816</v>
      </c>
      <c r="G1716" s="30" t="n">
        <f aca="false">IF(AND(ISNUMBER(E1716),D1716&gt;0),E1716,D1716*F1716)</f>
        <v>0</v>
      </c>
      <c r="H1716" s="28" t="n">
        <v>729</v>
      </c>
      <c r="I1716" s="28" t="n">
        <v>798</v>
      </c>
      <c r="J1716" s="29" t="n">
        <f aca="false">IF(AND(ISNUMBER(I1716),H1716&gt;0),I1716/H1716,IF($B1716=$B1715,IF(J1715=0,1,J1715),1))</f>
        <v>1.09465020576132</v>
      </c>
      <c r="K1716" s="30" t="n">
        <f aca="false">IF(AND(ISNUMBER(I1716),H1716&gt;0),I1716,H1716*J1716)</f>
        <v>798</v>
      </c>
      <c r="L1716" s="28" t="n">
        <v>0</v>
      </c>
      <c r="M1716" s="28" t="n">
        <v>0</v>
      </c>
      <c r="N1716" s="29" t="n">
        <f aca="false">IF(AND(ISNUMBER(M1716),L1716&gt;0),M1716/L1716,IF($B1716=$B1715,IF(N1715=0,1,N1715),1))</f>
        <v>1.84659090909091</v>
      </c>
      <c r="O1716" s="30" t="n">
        <f aca="false">IF(AND(ISNUMBER(M1716),L1716&gt;0),M1716,L1716*N1716)</f>
        <v>0</v>
      </c>
      <c r="P1716" s="28" t="n">
        <v>0</v>
      </c>
      <c r="Q1716" s="28" t="n">
        <v>0</v>
      </c>
      <c r="R1716" s="29" t="n">
        <f aca="false">IF(AND(ISNUMBER(Q1716),P1716&gt;0),Q1716/P1716,IF($B1716=$B1715,IF(R1715=0,1,R1715),1))</f>
        <v>3.81679389312977</v>
      </c>
      <c r="S1716" s="30" t="n">
        <f aca="false">IF(AND(ISNUMBER(Q1716),P1716&gt;0),Q1716,P1716*R1716)</f>
        <v>0</v>
      </c>
      <c r="T1716" s="31" t="n">
        <f aca="false">DAY(EOMONTH(C1716,0))</f>
        <v>31</v>
      </c>
    </row>
    <row r="1717" customFormat="false" ht="15" hidden="false" customHeight="false" outlineLevel="0" collapsed="false">
      <c r="A1717" s="26" t="s">
        <v>89</v>
      </c>
      <c r="B1717" s="26" t="s">
        <v>58</v>
      </c>
      <c r="C1717" s="27" t="n">
        <v>44593</v>
      </c>
      <c r="D1717" s="28" t="n">
        <v>0</v>
      </c>
      <c r="E1717" s="28"/>
      <c r="F1717" s="29" t="n">
        <f aca="false">IF(AND(ISNUMBER(E1717),D1717&gt;0),E1717/D1717,IF($B1717=$B1716,IF(F1716=0,1,F1716),1))</f>
        <v>4.00837988826816</v>
      </c>
      <c r="G1717" s="30" t="n">
        <f aca="false">IF(AND(ISNUMBER(E1717),D1717&gt;0),E1717,D1717*F1717)</f>
        <v>0</v>
      </c>
      <c r="H1717" s="28" t="n">
        <v>720</v>
      </c>
      <c r="I1717" s="28"/>
      <c r="J1717" s="29" t="n">
        <f aca="false">IF(AND(ISNUMBER(I1717),H1717&gt;0),I1717/H1717,IF($B1717=$B1716,IF(J1716=0,1,J1716),1))</f>
        <v>1.09465020576132</v>
      </c>
      <c r="K1717" s="30" t="n">
        <f aca="false">IF(AND(ISNUMBER(I1717),H1717&gt;0),I1717,H1717*J1717)</f>
        <v>788.148148148148</v>
      </c>
      <c r="L1717" s="28" t="n">
        <v>0</v>
      </c>
      <c r="M1717" s="28"/>
      <c r="N1717" s="29" t="n">
        <f aca="false">IF(AND(ISNUMBER(M1717),L1717&gt;0),M1717/L1717,IF($B1717=$B1716,IF(N1716=0,1,N1716),1))</f>
        <v>1.84659090909091</v>
      </c>
      <c r="O1717" s="30" t="n">
        <f aca="false">IF(AND(ISNUMBER(M1717),L1717&gt;0),M1717,L1717*N1717)</f>
        <v>0</v>
      </c>
      <c r="P1717" s="28" t="n">
        <v>0</v>
      </c>
      <c r="Q1717" s="28"/>
      <c r="R1717" s="29" t="n">
        <f aca="false">IF(AND(ISNUMBER(Q1717),P1717&gt;0),Q1717/P1717,IF($B1717=$B1716,IF(R1716=0,1,R1716),1))</f>
        <v>3.81679389312977</v>
      </c>
      <c r="S1717" s="30" t="n">
        <f aca="false">IF(AND(ISNUMBER(Q1717),P1717&gt;0),Q1717,P1717*R1717)</f>
        <v>0</v>
      </c>
      <c r="T1717" s="31" t="n">
        <f aca="false">DAY(EOMONTH(C1717,0))</f>
        <v>28</v>
      </c>
    </row>
    <row r="1718" customFormat="false" ht="15" hidden="false" customHeight="false" outlineLevel="0" collapsed="false">
      <c r="A1718" s="26" t="s">
        <v>89</v>
      </c>
      <c r="B1718" s="26" t="s">
        <v>58</v>
      </c>
      <c r="C1718" s="27" t="n">
        <v>44621</v>
      </c>
      <c r="D1718" s="28" t="n">
        <v>0</v>
      </c>
      <c r="E1718" s="28"/>
      <c r="F1718" s="29" t="n">
        <f aca="false">IF(AND(ISNUMBER(E1718),D1718&gt;0),E1718/D1718,IF($B1718=$B1717,IF(F1717=0,1,F1717),1))</f>
        <v>4.00837988826816</v>
      </c>
      <c r="G1718" s="30" t="n">
        <f aca="false">IF(AND(ISNUMBER(E1718),D1718&gt;0),E1718,D1718*F1718)</f>
        <v>0</v>
      </c>
      <c r="H1718" s="28" t="n">
        <v>715</v>
      </c>
      <c r="I1718" s="28"/>
      <c r="J1718" s="29" t="n">
        <f aca="false">IF(AND(ISNUMBER(I1718),H1718&gt;0),I1718/H1718,IF($B1718=$B1717,IF(J1717=0,1,J1717),1))</f>
        <v>1.09465020576132</v>
      </c>
      <c r="K1718" s="30" t="n">
        <f aca="false">IF(AND(ISNUMBER(I1718),H1718&gt;0),I1718,H1718*J1718)</f>
        <v>782.674897119342</v>
      </c>
      <c r="L1718" s="28" t="n">
        <v>0</v>
      </c>
      <c r="M1718" s="28"/>
      <c r="N1718" s="29" t="n">
        <f aca="false">IF(AND(ISNUMBER(M1718),L1718&gt;0),M1718/L1718,IF($B1718=$B1717,IF(N1717=0,1,N1717),1))</f>
        <v>1.84659090909091</v>
      </c>
      <c r="O1718" s="30" t="n">
        <f aca="false">IF(AND(ISNUMBER(M1718),L1718&gt;0),M1718,L1718*N1718)</f>
        <v>0</v>
      </c>
      <c r="P1718" s="28" t="n">
        <v>0</v>
      </c>
      <c r="Q1718" s="28"/>
      <c r="R1718" s="29" t="n">
        <f aca="false">IF(AND(ISNUMBER(Q1718),P1718&gt;0),Q1718/P1718,IF($B1718=$B1717,IF(R1717=0,1,R1717),1))</f>
        <v>3.81679389312977</v>
      </c>
      <c r="S1718" s="30" t="n">
        <f aca="false">IF(AND(ISNUMBER(Q1718),P1718&gt;0),Q1718,P1718*R1718)</f>
        <v>0</v>
      </c>
      <c r="T1718" s="31" t="n">
        <f aca="false">DAY(EOMONTH(C1718,0))</f>
        <v>31</v>
      </c>
    </row>
    <row r="1719" customFormat="false" ht="15" hidden="false" customHeight="false" outlineLevel="0" collapsed="false">
      <c r="A1719" s="26" t="s">
        <v>89</v>
      </c>
      <c r="B1719" s="26" t="s">
        <v>58</v>
      </c>
      <c r="C1719" s="27" t="n">
        <v>44652</v>
      </c>
      <c r="D1719" s="28" t="n">
        <v>0</v>
      </c>
      <c r="E1719" s="28"/>
      <c r="F1719" s="29" t="n">
        <f aca="false">IF(AND(ISNUMBER(E1719),D1719&gt;0),E1719/D1719,IF($B1719=$B1718,IF(F1718=0,1,F1718),1))</f>
        <v>4.00837988826816</v>
      </c>
      <c r="G1719" s="30" t="n">
        <f aca="false">IF(AND(ISNUMBER(E1719),D1719&gt;0),E1719,D1719*F1719)</f>
        <v>0</v>
      </c>
      <c r="H1719" s="28" t="n">
        <v>797</v>
      </c>
      <c r="I1719" s="28"/>
      <c r="J1719" s="29" t="n">
        <f aca="false">IF(AND(ISNUMBER(I1719),H1719&gt;0),I1719/H1719,IF($B1719=$B1718,IF(J1718=0,1,J1718),1))</f>
        <v>1.09465020576132</v>
      </c>
      <c r="K1719" s="30" t="n">
        <f aca="false">IF(AND(ISNUMBER(I1719),H1719&gt;0),I1719,H1719*J1719)</f>
        <v>872.43621399177</v>
      </c>
      <c r="L1719" s="28" t="n">
        <v>0</v>
      </c>
      <c r="M1719" s="28"/>
      <c r="N1719" s="29" t="n">
        <f aca="false">IF(AND(ISNUMBER(M1719),L1719&gt;0),M1719/L1719,IF($B1719=$B1718,IF(N1718=0,1,N1718),1))</f>
        <v>1.84659090909091</v>
      </c>
      <c r="O1719" s="30" t="n">
        <f aca="false">IF(AND(ISNUMBER(M1719),L1719&gt;0),M1719,L1719*N1719)</f>
        <v>0</v>
      </c>
      <c r="P1719" s="28" t="n">
        <v>0</v>
      </c>
      <c r="Q1719" s="28"/>
      <c r="R1719" s="29" t="n">
        <f aca="false">IF(AND(ISNUMBER(Q1719),P1719&gt;0),Q1719/P1719,IF($B1719=$B1718,IF(R1718=0,1,R1718),1))</f>
        <v>3.81679389312977</v>
      </c>
      <c r="S1719" s="30" t="n">
        <f aca="false">IF(AND(ISNUMBER(Q1719),P1719&gt;0),Q1719,P1719*R1719)</f>
        <v>0</v>
      </c>
      <c r="T1719" s="31" t="n">
        <f aca="false">DAY(EOMONTH(C1719,0))</f>
        <v>30</v>
      </c>
    </row>
    <row r="1720" customFormat="false" ht="15" hidden="false" customHeight="false" outlineLevel="0" collapsed="false">
      <c r="A1720" s="26" t="s">
        <v>89</v>
      </c>
      <c r="B1720" s="26" t="s">
        <v>58</v>
      </c>
      <c r="C1720" s="27" t="n">
        <v>44682</v>
      </c>
      <c r="D1720" s="28" t="n">
        <v>0</v>
      </c>
      <c r="E1720" s="28"/>
      <c r="F1720" s="29" t="n">
        <f aca="false">IF(AND(ISNUMBER(E1720),D1720&gt;0),E1720/D1720,IF($B1720=$B1719,IF(F1719=0,1,F1719),1))</f>
        <v>4.00837988826816</v>
      </c>
      <c r="G1720" s="30" t="n">
        <f aca="false">IF(AND(ISNUMBER(E1720),D1720&gt;0),E1720,D1720*F1720)</f>
        <v>0</v>
      </c>
      <c r="H1720" s="28" t="n">
        <v>794</v>
      </c>
      <c r="I1720" s="28"/>
      <c r="J1720" s="29" t="n">
        <f aca="false">IF(AND(ISNUMBER(I1720),H1720&gt;0),I1720/H1720,IF($B1720=$B1719,IF(J1719=0,1,J1719),1))</f>
        <v>1.09465020576132</v>
      </c>
      <c r="K1720" s="30" t="n">
        <f aca="false">IF(AND(ISNUMBER(I1720),H1720&gt;0),I1720,H1720*J1720)</f>
        <v>869.152263374486</v>
      </c>
      <c r="L1720" s="28" t="n">
        <v>0</v>
      </c>
      <c r="M1720" s="28"/>
      <c r="N1720" s="29" t="n">
        <f aca="false">IF(AND(ISNUMBER(M1720),L1720&gt;0),M1720/L1720,IF($B1720=$B1719,IF(N1719=0,1,N1719),1))</f>
        <v>1.84659090909091</v>
      </c>
      <c r="O1720" s="30" t="n">
        <f aca="false">IF(AND(ISNUMBER(M1720),L1720&gt;0),M1720,L1720*N1720)</f>
        <v>0</v>
      </c>
      <c r="P1720" s="28" t="n">
        <v>0</v>
      </c>
      <c r="Q1720" s="28"/>
      <c r="R1720" s="29" t="n">
        <f aca="false">IF(AND(ISNUMBER(Q1720),P1720&gt;0),Q1720/P1720,IF($B1720=$B1719,IF(R1719=0,1,R1719),1))</f>
        <v>3.81679389312977</v>
      </c>
      <c r="S1720" s="30" t="n">
        <f aca="false">IF(AND(ISNUMBER(Q1720),P1720&gt;0),Q1720,P1720*R1720)</f>
        <v>0</v>
      </c>
      <c r="T1720" s="31" t="n">
        <f aca="false">DAY(EOMONTH(C1720,0))</f>
        <v>31</v>
      </c>
    </row>
    <row r="1721" customFormat="false" ht="15" hidden="false" customHeight="false" outlineLevel="0" collapsed="false">
      <c r="A1721" s="26" t="s">
        <v>89</v>
      </c>
      <c r="B1721" s="26" t="s">
        <v>58</v>
      </c>
      <c r="C1721" s="27" t="n">
        <v>44713</v>
      </c>
      <c r="D1721" s="28" t="n">
        <v>0</v>
      </c>
      <c r="E1721" s="28"/>
      <c r="F1721" s="29" t="n">
        <f aca="false">IF(AND(ISNUMBER(E1721),D1721&gt;0),E1721/D1721,IF($B1721=$B1720,IF(F1720=0,1,F1720),1))</f>
        <v>4.00837988826816</v>
      </c>
      <c r="G1721" s="30" t="n">
        <f aca="false">IF(AND(ISNUMBER(E1721),D1721&gt;0),E1721,D1721*F1721)</f>
        <v>0</v>
      </c>
      <c r="H1721" s="28" t="n">
        <v>744</v>
      </c>
      <c r="I1721" s="28"/>
      <c r="J1721" s="29" t="n">
        <f aca="false">IF(AND(ISNUMBER(I1721),H1721&gt;0),I1721/H1721,IF($B1721=$B1720,IF(J1720=0,1,J1720),1))</f>
        <v>1.09465020576132</v>
      </c>
      <c r="K1721" s="30" t="n">
        <f aca="false">IF(AND(ISNUMBER(I1721),H1721&gt;0),I1721,H1721*J1721)</f>
        <v>814.41975308642</v>
      </c>
      <c r="L1721" s="28" t="n">
        <v>0</v>
      </c>
      <c r="M1721" s="28"/>
      <c r="N1721" s="29" t="n">
        <f aca="false">IF(AND(ISNUMBER(M1721),L1721&gt;0),M1721/L1721,IF($B1721=$B1720,IF(N1720=0,1,N1720),1))</f>
        <v>1.84659090909091</v>
      </c>
      <c r="O1721" s="30" t="n">
        <f aca="false">IF(AND(ISNUMBER(M1721),L1721&gt;0),M1721,L1721*N1721)</f>
        <v>0</v>
      </c>
      <c r="P1721" s="28" t="n">
        <v>0</v>
      </c>
      <c r="Q1721" s="28"/>
      <c r="R1721" s="29" t="n">
        <f aca="false">IF(AND(ISNUMBER(Q1721),P1721&gt;0),Q1721/P1721,IF($B1721=$B1720,IF(R1720=0,1,R1720),1))</f>
        <v>3.81679389312977</v>
      </c>
      <c r="S1721" s="30" t="n">
        <f aca="false">IF(AND(ISNUMBER(Q1721),P1721&gt;0),Q1721,P1721*R1721)</f>
        <v>0</v>
      </c>
      <c r="T1721" s="31" t="n">
        <f aca="false">DAY(EOMONTH(C1721,0))</f>
        <v>30</v>
      </c>
    </row>
    <row r="1722" customFormat="false" ht="15" hidden="false" customHeight="false" outlineLevel="0" collapsed="false">
      <c r="A1722" s="26" t="s">
        <v>89</v>
      </c>
      <c r="B1722" s="26" t="s">
        <v>58</v>
      </c>
      <c r="C1722" s="27" t="n">
        <v>44743</v>
      </c>
      <c r="D1722" s="28" t="n">
        <v>0</v>
      </c>
      <c r="E1722" s="28"/>
      <c r="F1722" s="29" t="n">
        <f aca="false">IF(AND(ISNUMBER(E1722),D1722&gt;0),E1722/D1722,IF($B1722=$B1721,IF(F1721=0,1,F1721),1))</f>
        <v>4.00837988826816</v>
      </c>
      <c r="G1722" s="30" t="n">
        <f aca="false">IF(AND(ISNUMBER(E1722),D1722&gt;0),E1722,D1722*F1722)</f>
        <v>0</v>
      </c>
      <c r="H1722" s="28" t="n">
        <v>760</v>
      </c>
      <c r="I1722" s="28"/>
      <c r="J1722" s="29" t="n">
        <f aca="false">IF(AND(ISNUMBER(I1722),H1722&gt;0),I1722/H1722,IF($B1722=$B1721,IF(J1721=0,1,J1721),1))</f>
        <v>1.09465020576132</v>
      </c>
      <c r="K1722" s="30" t="n">
        <f aca="false">IF(AND(ISNUMBER(I1722),H1722&gt;0),I1722,H1722*J1722)</f>
        <v>831.934156378601</v>
      </c>
      <c r="L1722" s="28" t="n">
        <v>0</v>
      </c>
      <c r="M1722" s="28"/>
      <c r="N1722" s="29" t="n">
        <f aca="false">IF(AND(ISNUMBER(M1722),L1722&gt;0),M1722/L1722,IF($B1722=$B1721,IF(N1721=0,1,N1721),1))</f>
        <v>1.84659090909091</v>
      </c>
      <c r="O1722" s="30" t="n">
        <f aca="false">IF(AND(ISNUMBER(M1722),L1722&gt;0),M1722,L1722*N1722)</f>
        <v>0</v>
      </c>
      <c r="P1722" s="28" t="n">
        <v>0</v>
      </c>
      <c r="Q1722" s="28"/>
      <c r="R1722" s="29" t="n">
        <f aca="false">IF(AND(ISNUMBER(Q1722),P1722&gt;0),Q1722/P1722,IF($B1722=$B1721,IF(R1721=0,1,R1721),1))</f>
        <v>3.81679389312977</v>
      </c>
      <c r="S1722" s="30" t="n">
        <f aca="false">IF(AND(ISNUMBER(Q1722),P1722&gt;0),Q1722,P1722*R1722)</f>
        <v>0</v>
      </c>
      <c r="T1722" s="31" t="n">
        <f aca="false">DAY(EOMONTH(C1722,0))</f>
        <v>31</v>
      </c>
    </row>
    <row r="1723" customFormat="false" ht="15" hidden="false" customHeight="false" outlineLevel="0" collapsed="false">
      <c r="A1723" s="26" t="s">
        <v>89</v>
      </c>
      <c r="B1723" s="26" t="s">
        <v>58</v>
      </c>
      <c r="C1723" s="27" t="n">
        <v>44774</v>
      </c>
      <c r="D1723" s="28" t="n">
        <v>0</v>
      </c>
      <c r="E1723" s="28"/>
      <c r="F1723" s="29" t="n">
        <f aca="false">IF(AND(ISNUMBER(E1723),D1723&gt;0),E1723/D1723,IF($B1723=$B1722,IF(F1722=0,1,F1722),1))</f>
        <v>4.00837988826816</v>
      </c>
      <c r="G1723" s="30" t="n">
        <f aca="false">IF(AND(ISNUMBER(E1723),D1723&gt;0),E1723,D1723*F1723)</f>
        <v>0</v>
      </c>
      <c r="H1723" s="28" t="n">
        <v>744</v>
      </c>
      <c r="I1723" s="28"/>
      <c r="J1723" s="29" t="n">
        <f aca="false">IF(AND(ISNUMBER(I1723),H1723&gt;0),I1723/H1723,IF($B1723=$B1722,IF(J1722=0,1,J1722),1))</f>
        <v>1.09465020576132</v>
      </c>
      <c r="K1723" s="30" t="n">
        <f aca="false">IF(AND(ISNUMBER(I1723),H1723&gt;0),I1723,H1723*J1723)</f>
        <v>814.41975308642</v>
      </c>
      <c r="L1723" s="28" t="n">
        <v>0</v>
      </c>
      <c r="M1723" s="28"/>
      <c r="N1723" s="29" t="n">
        <f aca="false">IF(AND(ISNUMBER(M1723),L1723&gt;0),M1723/L1723,IF($B1723=$B1722,IF(N1722=0,1,N1722),1))</f>
        <v>1.84659090909091</v>
      </c>
      <c r="O1723" s="30" t="n">
        <f aca="false">IF(AND(ISNUMBER(M1723),L1723&gt;0),M1723,L1723*N1723)</f>
        <v>0</v>
      </c>
      <c r="P1723" s="28" t="n">
        <v>0</v>
      </c>
      <c r="Q1723" s="28"/>
      <c r="R1723" s="29" t="n">
        <f aca="false">IF(AND(ISNUMBER(Q1723),P1723&gt;0),Q1723/P1723,IF($B1723=$B1722,IF(R1722=0,1,R1722),1))</f>
        <v>3.81679389312977</v>
      </c>
      <c r="S1723" s="30" t="n">
        <f aca="false">IF(AND(ISNUMBER(Q1723),P1723&gt;0),Q1723,P1723*R1723)</f>
        <v>0</v>
      </c>
      <c r="T1723" s="31" t="n">
        <f aca="false">DAY(EOMONTH(C1723,0))</f>
        <v>31</v>
      </c>
    </row>
    <row r="1724" customFormat="false" ht="15" hidden="false" customHeight="false" outlineLevel="0" collapsed="false">
      <c r="A1724" s="26" t="s">
        <v>89</v>
      </c>
      <c r="B1724" s="26" t="s">
        <v>58</v>
      </c>
      <c r="C1724" s="27" t="n">
        <v>44805</v>
      </c>
      <c r="D1724" s="28" t="n">
        <v>0</v>
      </c>
      <c r="E1724" s="28"/>
      <c r="F1724" s="29" t="n">
        <f aca="false">IF(AND(ISNUMBER(E1724),D1724&gt;0),E1724/D1724,IF($B1724=$B1723,IF(F1723=0,1,F1723),1))</f>
        <v>4.00837988826816</v>
      </c>
      <c r="G1724" s="30" t="n">
        <f aca="false">IF(AND(ISNUMBER(E1724),D1724&gt;0),E1724,D1724*F1724)</f>
        <v>0</v>
      </c>
      <c r="H1724" s="28" t="n">
        <v>747</v>
      </c>
      <c r="I1724" s="28"/>
      <c r="J1724" s="29" t="n">
        <f aca="false">IF(AND(ISNUMBER(I1724),H1724&gt;0),I1724/H1724,IF($B1724=$B1723,IF(J1723=0,1,J1723),1))</f>
        <v>1.09465020576132</v>
      </c>
      <c r="K1724" s="30" t="n">
        <f aca="false">IF(AND(ISNUMBER(I1724),H1724&gt;0),I1724,H1724*J1724)</f>
        <v>817.703703703704</v>
      </c>
      <c r="L1724" s="28" t="n">
        <v>0</v>
      </c>
      <c r="M1724" s="28"/>
      <c r="N1724" s="29" t="n">
        <f aca="false">IF(AND(ISNUMBER(M1724),L1724&gt;0),M1724/L1724,IF($B1724=$B1723,IF(N1723=0,1,N1723),1))</f>
        <v>1.84659090909091</v>
      </c>
      <c r="O1724" s="30" t="n">
        <f aca="false">IF(AND(ISNUMBER(M1724),L1724&gt;0),M1724,L1724*N1724)</f>
        <v>0</v>
      </c>
      <c r="P1724" s="28" t="n">
        <v>0</v>
      </c>
      <c r="Q1724" s="28"/>
      <c r="R1724" s="29" t="n">
        <f aca="false">IF(AND(ISNUMBER(Q1724),P1724&gt;0),Q1724/P1724,IF($B1724=$B1723,IF(R1723=0,1,R1723),1))</f>
        <v>3.81679389312977</v>
      </c>
      <c r="S1724" s="30" t="n">
        <f aca="false">IF(AND(ISNUMBER(Q1724),P1724&gt;0),Q1724,P1724*R1724)</f>
        <v>0</v>
      </c>
      <c r="T1724" s="31" t="n">
        <f aca="false">DAY(EOMONTH(C1724,0))</f>
        <v>30</v>
      </c>
    </row>
    <row r="1725" customFormat="false" ht="15" hidden="false" customHeight="false" outlineLevel="0" collapsed="false">
      <c r="A1725" s="26" t="s">
        <v>89</v>
      </c>
      <c r="B1725" s="26" t="s">
        <v>58</v>
      </c>
      <c r="C1725" s="27" t="n">
        <v>44835</v>
      </c>
      <c r="D1725" s="28" t="n">
        <v>0</v>
      </c>
      <c r="E1725" s="28"/>
      <c r="F1725" s="29" t="n">
        <f aca="false">IF(AND(ISNUMBER(E1725),D1725&gt;0),E1725/D1725,IF($B1725=$B1724,IF(F1724=0,1,F1724),1))</f>
        <v>4.00837988826816</v>
      </c>
      <c r="G1725" s="30" t="n">
        <f aca="false">IF(AND(ISNUMBER(E1725),D1725&gt;0),E1725,D1725*F1725)</f>
        <v>0</v>
      </c>
      <c r="H1725" s="28" t="n">
        <v>768</v>
      </c>
      <c r="I1725" s="28"/>
      <c r="J1725" s="29" t="n">
        <f aca="false">IF(AND(ISNUMBER(I1725),H1725&gt;0),I1725/H1725,IF($B1725=$B1724,IF(J1724=0,1,J1724),1))</f>
        <v>1.09465020576132</v>
      </c>
      <c r="K1725" s="30" t="n">
        <f aca="false">IF(AND(ISNUMBER(I1725),H1725&gt;0),I1725,H1725*J1725)</f>
        <v>840.691358024691</v>
      </c>
      <c r="L1725" s="28" t="n">
        <v>0</v>
      </c>
      <c r="M1725" s="28"/>
      <c r="N1725" s="29" t="n">
        <f aca="false">IF(AND(ISNUMBER(M1725),L1725&gt;0),M1725/L1725,IF($B1725=$B1724,IF(N1724=0,1,N1724),1))</f>
        <v>1.84659090909091</v>
      </c>
      <c r="O1725" s="30" t="n">
        <f aca="false">IF(AND(ISNUMBER(M1725),L1725&gt;0),M1725,L1725*N1725)</f>
        <v>0</v>
      </c>
      <c r="P1725" s="28" t="n">
        <v>0</v>
      </c>
      <c r="Q1725" s="28"/>
      <c r="R1725" s="29" t="n">
        <f aca="false">IF(AND(ISNUMBER(Q1725),P1725&gt;0),Q1725/P1725,IF($B1725=$B1724,IF(R1724=0,1,R1724),1))</f>
        <v>3.81679389312977</v>
      </c>
      <c r="S1725" s="30" t="n">
        <f aca="false">IF(AND(ISNUMBER(Q1725),P1725&gt;0),Q1725,P1725*R1725)</f>
        <v>0</v>
      </c>
      <c r="T1725" s="31" t="n">
        <f aca="false">DAY(EOMONTH(C1725,0))</f>
        <v>31</v>
      </c>
    </row>
    <row r="1726" customFormat="false" ht="15" hidden="false" customHeight="false" outlineLevel="0" collapsed="false">
      <c r="A1726" s="26" t="s">
        <v>89</v>
      </c>
      <c r="B1726" s="26" t="s">
        <v>58</v>
      </c>
      <c r="C1726" s="27" t="n">
        <v>44866</v>
      </c>
      <c r="D1726" s="28" t="n">
        <v>0</v>
      </c>
      <c r="E1726" s="28"/>
      <c r="F1726" s="29" t="n">
        <f aca="false">IF(AND(ISNUMBER(E1726),D1726&gt;0),E1726/D1726,IF($B1726=$B1725,IF(F1725=0,1,F1725),1))</f>
        <v>4.00837988826816</v>
      </c>
      <c r="G1726" s="30" t="n">
        <f aca="false">IF(AND(ISNUMBER(E1726),D1726&gt;0),E1726,D1726*F1726)</f>
        <v>0</v>
      </c>
      <c r="H1726" s="28" t="n">
        <v>778</v>
      </c>
      <c r="I1726" s="28"/>
      <c r="J1726" s="29" t="n">
        <f aca="false">IF(AND(ISNUMBER(I1726),H1726&gt;0),I1726/H1726,IF($B1726=$B1725,IF(J1725=0,1,J1725),1))</f>
        <v>1.09465020576132</v>
      </c>
      <c r="K1726" s="30" t="n">
        <f aca="false">IF(AND(ISNUMBER(I1726),H1726&gt;0),I1726,H1726*J1726)</f>
        <v>851.637860082304</v>
      </c>
      <c r="L1726" s="28" t="n">
        <v>0</v>
      </c>
      <c r="M1726" s="28"/>
      <c r="N1726" s="29" t="n">
        <f aca="false">IF(AND(ISNUMBER(M1726),L1726&gt;0),M1726/L1726,IF($B1726=$B1725,IF(N1725=0,1,N1725),1))</f>
        <v>1.84659090909091</v>
      </c>
      <c r="O1726" s="30" t="n">
        <f aca="false">IF(AND(ISNUMBER(M1726),L1726&gt;0),M1726,L1726*N1726)</f>
        <v>0</v>
      </c>
      <c r="P1726" s="28" t="n">
        <v>0</v>
      </c>
      <c r="Q1726" s="28"/>
      <c r="R1726" s="29" t="n">
        <f aca="false">IF(AND(ISNUMBER(Q1726),P1726&gt;0),Q1726/P1726,IF($B1726=$B1725,IF(R1725=0,1,R1725),1))</f>
        <v>3.81679389312977</v>
      </c>
      <c r="S1726" s="30" t="n">
        <f aca="false">IF(AND(ISNUMBER(Q1726),P1726&gt;0),Q1726,P1726*R1726)</f>
        <v>0</v>
      </c>
      <c r="T1726" s="31" t="n">
        <f aca="false">DAY(EOMONTH(C1726,0))</f>
        <v>30</v>
      </c>
    </row>
    <row r="1727" customFormat="false" ht="15" hidden="false" customHeight="false" outlineLevel="0" collapsed="false">
      <c r="A1727" s="26" t="s">
        <v>89</v>
      </c>
      <c r="B1727" s="26" t="s">
        <v>58</v>
      </c>
      <c r="C1727" s="27" t="n">
        <v>44896</v>
      </c>
      <c r="D1727" s="28" t="n">
        <v>0</v>
      </c>
      <c r="E1727" s="28"/>
      <c r="F1727" s="29" t="n">
        <f aca="false">IF(AND(ISNUMBER(E1727),D1727&gt;0),E1727/D1727,IF($B1727=$B1726,IF(F1726=0,1,F1726),1))</f>
        <v>4.00837988826816</v>
      </c>
      <c r="G1727" s="30" t="n">
        <f aca="false">IF(AND(ISNUMBER(E1727),D1727&gt;0),E1727,D1727*F1727)</f>
        <v>0</v>
      </c>
      <c r="H1727" s="28" t="n">
        <v>747</v>
      </c>
      <c r="I1727" s="28"/>
      <c r="J1727" s="29" t="n">
        <f aca="false">IF(AND(ISNUMBER(I1727),H1727&gt;0),I1727/H1727,IF($B1727=$B1726,IF(J1726=0,1,J1726),1))</f>
        <v>1.09465020576132</v>
      </c>
      <c r="K1727" s="30" t="n">
        <f aca="false">IF(AND(ISNUMBER(I1727),H1727&gt;0),I1727,H1727*J1727)</f>
        <v>817.703703703704</v>
      </c>
      <c r="L1727" s="28" t="n">
        <v>0</v>
      </c>
      <c r="M1727" s="28"/>
      <c r="N1727" s="29" t="n">
        <f aca="false">IF(AND(ISNUMBER(M1727),L1727&gt;0),M1727/L1727,IF($B1727=$B1726,IF(N1726=0,1,N1726),1))</f>
        <v>1.84659090909091</v>
      </c>
      <c r="O1727" s="30" t="n">
        <f aca="false">IF(AND(ISNUMBER(M1727),L1727&gt;0),M1727,L1727*N1727)</f>
        <v>0</v>
      </c>
      <c r="P1727" s="28" t="n">
        <v>0</v>
      </c>
      <c r="Q1727" s="28"/>
      <c r="R1727" s="29" t="n">
        <f aca="false">IF(AND(ISNUMBER(Q1727),P1727&gt;0),Q1727/P1727,IF($B1727=$B1726,IF(R1726=0,1,R1726),1))</f>
        <v>3.81679389312977</v>
      </c>
      <c r="S1727" s="30" t="n">
        <f aca="false">IF(AND(ISNUMBER(Q1727),P1727&gt;0),Q1727,P1727*R1727)</f>
        <v>0</v>
      </c>
      <c r="T1727" s="31" t="n">
        <f aca="false">DAY(EOMONTH(C1727,0))</f>
        <v>31</v>
      </c>
    </row>
    <row r="1728" customFormat="false" ht="15" hidden="false" customHeight="false" outlineLevel="0" collapsed="false">
      <c r="A1728" s="26" t="s">
        <v>89</v>
      </c>
      <c r="B1728" s="26" t="s">
        <v>58</v>
      </c>
      <c r="C1728" s="27" t="n">
        <v>44927</v>
      </c>
      <c r="D1728" s="28" t="n">
        <v>0</v>
      </c>
      <c r="E1728" s="28"/>
      <c r="F1728" s="29" t="n">
        <f aca="false">IF(AND(ISNUMBER(E1728),D1728&gt;0),E1728/D1728,IF($B1728=$B1727,IF(F1727=0,1,F1727),1))</f>
        <v>4.00837988826816</v>
      </c>
      <c r="G1728" s="30" t="n">
        <f aca="false">IF(AND(ISNUMBER(E1728),D1728&gt;0),E1728,D1728*F1728)</f>
        <v>0</v>
      </c>
      <c r="H1728" s="28" t="n">
        <v>705</v>
      </c>
      <c r="I1728" s="28"/>
      <c r="J1728" s="29" t="n">
        <f aca="false">IF(AND(ISNUMBER(I1728),H1728&gt;0),I1728/H1728,IF($B1728=$B1727,IF(J1727=0,1,J1727),1))</f>
        <v>1.09465020576132</v>
      </c>
      <c r="K1728" s="30" t="n">
        <f aca="false">IF(AND(ISNUMBER(I1728),H1728&gt;0),I1728,H1728*J1728)</f>
        <v>771.728395061728</v>
      </c>
      <c r="L1728" s="28" t="n">
        <v>0</v>
      </c>
      <c r="M1728" s="28"/>
      <c r="N1728" s="29" t="n">
        <f aca="false">IF(AND(ISNUMBER(M1728),L1728&gt;0),M1728/L1728,IF($B1728=$B1727,IF(N1727=0,1,N1727),1))</f>
        <v>1.84659090909091</v>
      </c>
      <c r="O1728" s="30" t="n">
        <f aca="false">IF(AND(ISNUMBER(M1728),L1728&gt;0),M1728,L1728*N1728)</f>
        <v>0</v>
      </c>
      <c r="P1728" s="28" t="n">
        <v>0</v>
      </c>
      <c r="Q1728" s="28"/>
      <c r="R1728" s="29" t="n">
        <f aca="false">IF(AND(ISNUMBER(Q1728),P1728&gt;0),Q1728/P1728,IF($B1728=$B1727,IF(R1727=0,1,R1727),1))</f>
        <v>3.81679389312977</v>
      </c>
      <c r="S1728" s="30" t="n">
        <f aca="false">IF(AND(ISNUMBER(Q1728),P1728&gt;0),Q1728,P1728*R1728)</f>
        <v>0</v>
      </c>
      <c r="T1728" s="31" t="n">
        <f aca="false">DAY(EOMONTH(C1728,0))</f>
        <v>31</v>
      </c>
    </row>
    <row r="1729" customFormat="false" ht="15" hidden="false" customHeight="false" outlineLevel="0" collapsed="false">
      <c r="A1729" s="26" t="s">
        <v>89</v>
      </c>
      <c r="B1729" s="26" t="s">
        <v>58</v>
      </c>
      <c r="C1729" s="27" t="n">
        <v>44958</v>
      </c>
      <c r="D1729" s="28" t="n">
        <v>0</v>
      </c>
      <c r="E1729" s="28" t="n">
        <v>0</v>
      </c>
      <c r="F1729" s="29" t="n">
        <f aca="false">IF(AND(ISNUMBER(E1729),D1729&gt;0),E1729/D1729,IF($B1729=$B1728,IF(F1728=0,1,F1728),1))</f>
        <v>4.00837988826816</v>
      </c>
      <c r="G1729" s="30" t="n">
        <f aca="false">IF(AND(ISNUMBER(E1729),D1729&gt;0),E1729,D1729*F1729)</f>
        <v>0</v>
      </c>
      <c r="H1729" s="28" t="n">
        <v>705</v>
      </c>
      <c r="I1729" s="28" t="n">
        <v>756</v>
      </c>
      <c r="J1729" s="29" t="n">
        <f aca="false">IF(AND(ISNUMBER(I1729),H1729&gt;0),I1729/H1729,IF($B1729=$B1728,IF(J1728=0,1,J1728),1))</f>
        <v>1.07234042553191</v>
      </c>
      <c r="K1729" s="30" t="n">
        <f aca="false">IF(AND(ISNUMBER(I1729),H1729&gt;0),I1729,H1729*J1729)</f>
        <v>756</v>
      </c>
      <c r="L1729" s="28" t="n">
        <v>0</v>
      </c>
      <c r="M1729" s="28" t="n">
        <v>0</v>
      </c>
      <c r="N1729" s="29" t="n">
        <f aca="false">IF(AND(ISNUMBER(M1729),L1729&gt;0),M1729/L1729,IF($B1729=$B1728,IF(N1728=0,1,N1728),1))</f>
        <v>1.84659090909091</v>
      </c>
      <c r="O1729" s="30" t="n">
        <f aca="false">IF(AND(ISNUMBER(M1729),L1729&gt;0),M1729,L1729*N1729)</f>
        <v>0</v>
      </c>
      <c r="P1729" s="28" t="n">
        <v>0</v>
      </c>
      <c r="Q1729" s="28" t="n">
        <v>0</v>
      </c>
      <c r="R1729" s="29" t="n">
        <f aca="false">IF(AND(ISNUMBER(Q1729),P1729&gt;0),Q1729/P1729,IF($B1729=$B1728,IF(R1728=0,1,R1728),1))</f>
        <v>3.81679389312977</v>
      </c>
      <c r="S1729" s="30" t="n">
        <f aca="false">IF(AND(ISNUMBER(Q1729),P1729&gt;0),Q1729,P1729*R1729)</f>
        <v>0</v>
      </c>
      <c r="T1729" s="31" t="n">
        <f aca="false">DAY(EOMONTH(C1729,0))</f>
        <v>28</v>
      </c>
    </row>
    <row r="1730" customFormat="false" ht="15" hidden="false" customHeight="false" outlineLevel="0" collapsed="false">
      <c r="A1730" s="26" t="s">
        <v>89</v>
      </c>
      <c r="B1730" s="26" t="s">
        <v>58</v>
      </c>
      <c r="C1730" s="27" t="n">
        <v>44986</v>
      </c>
      <c r="D1730" s="28" t="n">
        <v>0</v>
      </c>
      <c r="E1730" s="28"/>
      <c r="F1730" s="29" t="n">
        <f aca="false">IF(AND(ISNUMBER(E1730),D1730&gt;0),E1730/D1730,IF($B1730=$B1729,IF(F1729=0,1,F1729),1))</f>
        <v>4.00837988826816</v>
      </c>
      <c r="G1730" s="30" t="n">
        <f aca="false">IF(AND(ISNUMBER(E1730),D1730&gt;0),E1730,D1730*F1730)</f>
        <v>0</v>
      </c>
      <c r="H1730" s="28" t="n">
        <v>643</v>
      </c>
      <c r="I1730" s="28"/>
      <c r="J1730" s="29" t="n">
        <f aca="false">IF(AND(ISNUMBER(I1730),H1730&gt;0),I1730/H1730,IF($B1730=$B1729,IF(J1729=0,1,J1729),1))</f>
        <v>1.07234042553191</v>
      </c>
      <c r="K1730" s="30" t="n">
        <f aca="false">IF(AND(ISNUMBER(I1730),H1730&gt;0),I1730,H1730*J1730)</f>
        <v>689.514893617021</v>
      </c>
      <c r="L1730" s="28" t="n">
        <v>0</v>
      </c>
      <c r="M1730" s="28"/>
      <c r="N1730" s="29" t="n">
        <f aca="false">IF(AND(ISNUMBER(M1730),L1730&gt;0),M1730/L1730,IF($B1730=$B1729,IF(N1729=0,1,N1729),1))</f>
        <v>1.84659090909091</v>
      </c>
      <c r="O1730" s="30" t="n">
        <f aca="false">IF(AND(ISNUMBER(M1730),L1730&gt;0),M1730,L1730*N1730)</f>
        <v>0</v>
      </c>
      <c r="P1730" s="28" t="n">
        <v>0</v>
      </c>
      <c r="Q1730" s="28"/>
      <c r="R1730" s="29" t="n">
        <f aca="false">IF(AND(ISNUMBER(Q1730),P1730&gt;0),Q1730/P1730,IF($B1730=$B1729,IF(R1729=0,1,R1729),1))</f>
        <v>3.81679389312977</v>
      </c>
      <c r="S1730" s="30" t="n">
        <f aca="false">IF(AND(ISNUMBER(Q1730),P1730&gt;0),Q1730,P1730*R1730)</f>
        <v>0</v>
      </c>
      <c r="T1730" s="31" t="n">
        <f aca="false">DAY(EOMONTH(C1730,0))</f>
        <v>31</v>
      </c>
    </row>
    <row r="1731" customFormat="false" ht="15" hidden="false" customHeight="false" outlineLevel="0" collapsed="false">
      <c r="A1731" s="26" t="s">
        <v>89</v>
      </c>
      <c r="B1731" s="26" t="s">
        <v>58</v>
      </c>
      <c r="C1731" s="27" t="n">
        <v>45017</v>
      </c>
      <c r="D1731" s="28" t="n">
        <v>0</v>
      </c>
      <c r="E1731" s="28"/>
      <c r="F1731" s="29" t="n">
        <f aca="false">IF(AND(ISNUMBER(E1731),D1731&gt;0),E1731/D1731,IF($B1731=$B1730,IF(F1730=0,1,F1730),1))</f>
        <v>4.00837988826816</v>
      </c>
      <c r="G1731" s="30" t="n">
        <f aca="false">IF(AND(ISNUMBER(E1731),D1731&gt;0),E1731,D1731*F1731)</f>
        <v>0</v>
      </c>
      <c r="H1731" s="28" t="n">
        <v>732</v>
      </c>
      <c r="I1731" s="28"/>
      <c r="J1731" s="29" t="n">
        <f aca="false">IF(AND(ISNUMBER(I1731),H1731&gt;0),I1731/H1731,IF($B1731=$B1730,IF(J1730=0,1,J1730),1))</f>
        <v>1.07234042553191</v>
      </c>
      <c r="K1731" s="30" t="n">
        <f aca="false">IF(AND(ISNUMBER(I1731),H1731&gt;0),I1731,H1731*J1731)</f>
        <v>784.953191489362</v>
      </c>
      <c r="L1731" s="28" t="n">
        <v>0</v>
      </c>
      <c r="M1731" s="28"/>
      <c r="N1731" s="29" t="n">
        <f aca="false">IF(AND(ISNUMBER(M1731),L1731&gt;0),M1731/L1731,IF($B1731=$B1730,IF(N1730=0,1,N1730),1))</f>
        <v>1.84659090909091</v>
      </c>
      <c r="O1731" s="30" t="n">
        <f aca="false">IF(AND(ISNUMBER(M1731),L1731&gt;0),M1731,L1731*N1731)</f>
        <v>0</v>
      </c>
      <c r="P1731" s="28" t="n">
        <v>0</v>
      </c>
      <c r="Q1731" s="28"/>
      <c r="R1731" s="29" t="n">
        <f aca="false">IF(AND(ISNUMBER(Q1731),P1731&gt;0),Q1731/P1731,IF($B1731=$B1730,IF(R1730=0,1,R1730),1))</f>
        <v>3.81679389312977</v>
      </c>
      <c r="S1731" s="30" t="n">
        <f aca="false">IF(AND(ISNUMBER(Q1731),P1731&gt;0),Q1731,P1731*R1731)</f>
        <v>0</v>
      </c>
      <c r="T1731" s="31" t="n">
        <f aca="false">DAY(EOMONTH(C1731,0))</f>
        <v>30</v>
      </c>
    </row>
    <row r="1732" customFormat="false" ht="15" hidden="false" customHeight="false" outlineLevel="0" collapsed="false">
      <c r="A1732" s="26" t="s">
        <v>89</v>
      </c>
      <c r="B1732" s="26" t="s">
        <v>58</v>
      </c>
      <c r="C1732" s="27" t="n">
        <v>45047</v>
      </c>
      <c r="D1732" s="28" t="n">
        <v>0</v>
      </c>
      <c r="E1732" s="28"/>
      <c r="F1732" s="29" t="n">
        <f aca="false">IF(AND(ISNUMBER(E1732),D1732&gt;0),E1732/D1732,IF($B1732=$B1731,IF(F1731=0,1,F1731),1))</f>
        <v>4.00837988826816</v>
      </c>
      <c r="G1732" s="30" t="n">
        <f aca="false">IF(AND(ISNUMBER(E1732),D1732&gt;0),E1732,D1732*F1732)</f>
        <v>0</v>
      </c>
      <c r="H1732" s="28" t="n">
        <v>764</v>
      </c>
      <c r="I1732" s="28"/>
      <c r="J1732" s="29" t="n">
        <f aca="false">IF(AND(ISNUMBER(I1732),H1732&gt;0),I1732/H1732,IF($B1732=$B1731,IF(J1731=0,1,J1731),1))</f>
        <v>1.07234042553191</v>
      </c>
      <c r="K1732" s="30" t="n">
        <f aca="false">IF(AND(ISNUMBER(I1732),H1732&gt;0),I1732,H1732*J1732)</f>
        <v>819.268085106383</v>
      </c>
      <c r="L1732" s="28" t="n">
        <v>0</v>
      </c>
      <c r="M1732" s="28"/>
      <c r="N1732" s="29" t="n">
        <f aca="false">IF(AND(ISNUMBER(M1732),L1732&gt;0),M1732/L1732,IF($B1732=$B1731,IF(N1731=0,1,N1731),1))</f>
        <v>1.84659090909091</v>
      </c>
      <c r="O1732" s="30" t="n">
        <f aca="false">IF(AND(ISNUMBER(M1732),L1732&gt;0),M1732,L1732*N1732)</f>
        <v>0</v>
      </c>
      <c r="P1732" s="28" t="n">
        <v>0</v>
      </c>
      <c r="Q1732" s="28"/>
      <c r="R1732" s="29" t="n">
        <f aca="false">IF(AND(ISNUMBER(Q1732),P1732&gt;0),Q1732/P1732,IF($B1732=$B1731,IF(R1731=0,1,R1731),1))</f>
        <v>3.81679389312977</v>
      </c>
      <c r="S1732" s="30" t="n">
        <f aca="false">IF(AND(ISNUMBER(Q1732),P1732&gt;0),Q1732,P1732*R1732)</f>
        <v>0</v>
      </c>
      <c r="T1732" s="31" t="n">
        <f aca="false">DAY(EOMONTH(C1732,0))</f>
        <v>31</v>
      </c>
    </row>
    <row r="1733" customFormat="false" ht="15" hidden="false" customHeight="false" outlineLevel="0" collapsed="false">
      <c r="A1733" s="26" t="s">
        <v>89</v>
      </c>
      <c r="B1733" s="26" t="s">
        <v>58</v>
      </c>
      <c r="C1733" s="27" t="n">
        <v>45078</v>
      </c>
      <c r="D1733" s="28" t="n">
        <v>0</v>
      </c>
      <c r="E1733" s="28"/>
      <c r="F1733" s="29" t="n">
        <f aca="false">IF(AND(ISNUMBER(E1733),D1733&gt;0),E1733/D1733,IF($B1733=$B1732,IF(F1732=0,1,F1732),1))</f>
        <v>4.00837988826816</v>
      </c>
      <c r="G1733" s="30" t="n">
        <f aca="false">IF(AND(ISNUMBER(E1733),D1733&gt;0),E1733,D1733*F1733)</f>
        <v>0</v>
      </c>
      <c r="H1733" s="28" t="n">
        <v>757</v>
      </c>
      <c r="I1733" s="28"/>
      <c r="J1733" s="29" t="n">
        <f aca="false">IF(AND(ISNUMBER(I1733),H1733&gt;0),I1733/H1733,IF($B1733=$B1732,IF(J1732=0,1,J1732),1))</f>
        <v>1.07234042553191</v>
      </c>
      <c r="K1733" s="30" t="n">
        <f aca="false">IF(AND(ISNUMBER(I1733),H1733&gt;0),I1733,H1733*J1733)</f>
        <v>811.76170212766</v>
      </c>
      <c r="L1733" s="28" t="n">
        <v>0</v>
      </c>
      <c r="M1733" s="28"/>
      <c r="N1733" s="29" t="n">
        <f aca="false">IF(AND(ISNUMBER(M1733),L1733&gt;0),M1733/L1733,IF($B1733=$B1732,IF(N1732=0,1,N1732),1))</f>
        <v>1.84659090909091</v>
      </c>
      <c r="O1733" s="30" t="n">
        <f aca="false">IF(AND(ISNUMBER(M1733),L1733&gt;0),M1733,L1733*N1733)</f>
        <v>0</v>
      </c>
      <c r="P1733" s="28" t="n">
        <v>0</v>
      </c>
      <c r="Q1733" s="28"/>
      <c r="R1733" s="29" t="n">
        <f aca="false">IF(AND(ISNUMBER(Q1733),P1733&gt;0),Q1733/P1733,IF($B1733=$B1732,IF(R1732=0,1,R1732),1))</f>
        <v>3.81679389312977</v>
      </c>
      <c r="S1733" s="30" t="n">
        <f aca="false">IF(AND(ISNUMBER(Q1733),P1733&gt;0),Q1733,P1733*R1733)</f>
        <v>0</v>
      </c>
      <c r="T1733" s="31" t="n">
        <f aca="false">DAY(EOMONTH(C1733,0))</f>
        <v>30</v>
      </c>
    </row>
    <row r="1734" customFormat="false" ht="15" hidden="false" customHeight="false" outlineLevel="0" collapsed="false">
      <c r="A1734" s="26" t="s">
        <v>89</v>
      </c>
      <c r="B1734" s="26" t="s">
        <v>58</v>
      </c>
      <c r="C1734" s="27" t="n">
        <v>45108</v>
      </c>
      <c r="D1734" s="28" t="n">
        <v>0</v>
      </c>
      <c r="E1734" s="28"/>
      <c r="F1734" s="29" t="n">
        <f aca="false">IF(AND(ISNUMBER(E1734),D1734&gt;0),E1734/D1734,IF($B1734=$B1733,IF(F1733=0,1,F1733),1))</f>
        <v>4.00837988826816</v>
      </c>
      <c r="G1734" s="30" t="n">
        <f aca="false">IF(AND(ISNUMBER(E1734),D1734&gt;0),E1734,D1734*F1734)</f>
        <v>0</v>
      </c>
      <c r="H1734" s="28" t="n">
        <v>678</v>
      </c>
      <c r="I1734" s="28"/>
      <c r="J1734" s="29" t="n">
        <f aca="false">IF(AND(ISNUMBER(I1734),H1734&gt;0),I1734/H1734,IF($B1734=$B1733,IF(J1733=0,1,J1733),1))</f>
        <v>1.07234042553191</v>
      </c>
      <c r="K1734" s="30" t="n">
        <f aca="false">IF(AND(ISNUMBER(I1734),H1734&gt;0),I1734,H1734*J1734)</f>
        <v>727.046808510638</v>
      </c>
      <c r="L1734" s="28" t="n">
        <v>0</v>
      </c>
      <c r="M1734" s="28"/>
      <c r="N1734" s="29" t="n">
        <f aca="false">IF(AND(ISNUMBER(M1734),L1734&gt;0),M1734/L1734,IF($B1734=$B1733,IF(N1733=0,1,N1733),1))</f>
        <v>1.84659090909091</v>
      </c>
      <c r="O1734" s="30" t="n">
        <f aca="false">IF(AND(ISNUMBER(M1734),L1734&gt;0),M1734,L1734*N1734)</f>
        <v>0</v>
      </c>
      <c r="P1734" s="28" t="n">
        <v>0</v>
      </c>
      <c r="Q1734" s="28"/>
      <c r="R1734" s="29" t="n">
        <f aca="false">IF(AND(ISNUMBER(Q1734),P1734&gt;0),Q1734/P1734,IF($B1734=$B1733,IF(R1733=0,1,R1733),1))</f>
        <v>3.81679389312977</v>
      </c>
      <c r="S1734" s="30" t="n">
        <f aca="false">IF(AND(ISNUMBER(Q1734),P1734&gt;0),Q1734,P1734*R1734)</f>
        <v>0</v>
      </c>
      <c r="T1734" s="31" t="n">
        <f aca="false">DAY(EOMONTH(C1734,0))</f>
        <v>31</v>
      </c>
    </row>
    <row r="1735" customFormat="false" ht="15" hidden="false" customHeight="false" outlineLevel="0" collapsed="false">
      <c r="A1735" s="26" t="s">
        <v>89</v>
      </c>
      <c r="B1735" s="26" t="s">
        <v>58</v>
      </c>
      <c r="C1735" s="27" t="n">
        <v>45139</v>
      </c>
      <c r="D1735" s="28" t="n">
        <v>0</v>
      </c>
      <c r="E1735" s="28"/>
      <c r="F1735" s="29" t="n">
        <f aca="false">IF(AND(ISNUMBER(E1735),D1735&gt;0),E1735/D1735,IF($B1735=$B1734,IF(F1734=0,1,F1734),1))</f>
        <v>4.00837988826816</v>
      </c>
      <c r="G1735" s="30" t="n">
        <f aca="false">IF(AND(ISNUMBER(E1735),D1735&gt;0),E1735,D1735*F1735)</f>
        <v>0</v>
      </c>
      <c r="H1735" s="28" t="n">
        <v>717</v>
      </c>
      <c r="I1735" s="28"/>
      <c r="J1735" s="29" t="n">
        <f aca="false">IF(AND(ISNUMBER(I1735),H1735&gt;0),I1735/H1735,IF($B1735=$B1734,IF(J1734=0,1,J1734),1))</f>
        <v>1.07234042553191</v>
      </c>
      <c r="K1735" s="30" t="n">
        <f aca="false">IF(AND(ISNUMBER(I1735),H1735&gt;0),I1735,H1735*J1735)</f>
        <v>768.868085106383</v>
      </c>
      <c r="L1735" s="28" t="n">
        <v>0</v>
      </c>
      <c r="M1735" s="28"/>
      <c r="N1735" s="29" t="n">
        <f aca="false">IF(AND(ISNUMBER(M1735),L1735&gt;0),M1735/L1735,IF($B1735=$B1734,IF(N1734=0,1,N1734),1))</f>
        <v>1.84659090909091</v>
      </c>
      <c r="O1735" s="30" t="n">
        <f aca="false">IF(AND(ISNUMBER(M1735),L1735&gt;0),M1735,L1735*N1735)</f>
        <v>0</v>
      </c>
      <c r="P1735" s="28" t="n">
        <v>0</v>
      </c>
      <c r="Q1735" s="28"/>
      <c r="R1735" s="29" t="n">
        <f aca="false">IF(AND(ISNUMBER(Q1735),P1735&gt;0),Q1735/P1735,IF($B1735=$B1734,IF(R1734=0,1,R1734),1))</f>
        <v>3.81679389312977</v>
      </c>
      <c r="S1735" s="30" t="n">
        <f aca="false">IF(AND(ISNUMBER(Q1735),P1735&gt;0),Q1735,P1735*R1735)</f>
        <v>0</v>
      </c>
      <c r="T1735" s="31" t="n">
        <f aca="false">DAY(EOMONTH(C1735,0))</f>
        <v>31</v>
      </c>
    </row>
    <row r="1736" customFormat="false" ht="15" hidden="false" customHeight="false" outlineLevel="0" collapsed="false">
      <c r="A1736" s="26" t="s">
        <v>89</v>
      </c>
      <c r="B1736" s="26" t="s">
        <v>58</v>
      </c>
      <c r="C1736" s="27" t="n">
        <v>45170</v>
      </c>
      <c r="D1736" s="28" t="n">
        <v>0</v>
      </c>
      <c r="E1736" s="28"/>
      <c r="F1736" s="29" t="n">
        <f aca="false">IF(AND(ISNUMBER(E1736),D1736&gt;0),E1736/D1736,IF($B1736=$B1735,IF(F1735=0,1,F1735),1))</f>
        <v>4.00837988826816</v>
      </c>
      <c r="G1736" s="30" t="n">
        <f aca="false">IF(AND(ISNUMBER(E1736),D1736&gt;0),E1736,D1736*F1736)</f>
        <v>0</v>
      </c>
      <c r="H1736" s="28" t="n">
        <v>745</v>
      </c>
      <c r="I1736" s="28"/>
      <c r="J1736" s="29" t="n">
        <f aca="false">IF(AND(ISNUMBER(I1736),H1736&gt;0),I1736/H1736,IF($B1736=$B1735,IF(J1735=0,1,J1735),1))</f>
        <v>1.07234042553191</v>
      </c>
      <c r="K1736" s="30" t="n">
        <f aca="false">IF(AND(ISNUMBER(I1736),H1736&gt;0),I1736,H1736*J1736)</f>
        <v>798.893617021277</v>
      </c>
      <c r="L1736" s="28" t="n">
        <v>0</v>
      </c>
      <c r="M1736" s="28"/>
      <c r="N1736" s="29" t="n">
        <f aca="false">IF(AND(ISNUMBER(M1736),L1736&gt;0),M1736/L1736,IF($B1736=$B1735,IF(N1735=0,1,N1735),1))</f>
        <v>1.84659090909091</v>
      </c>
      <c r="O1736" s="30" t="n">
        <f aca="false">IF(AND(ISNUMBER(M1736),L1736&gt;0),M1736,L1736*N1736)</f>
        <v>0</v>
      </c>
      <c r="P1736" s="28" t="n">
        <v>0</v>
      </c>
      <c r="Q1736" s="28"/>
      <c r="R1736" s="29" t="n">
        <f aca="false">IF(AND(ISNUMBER(Q1736),P1736&gt;0),Q1736/P1736,IF($B1736=$B1735,IF(R1735=0,1,R1735),1))</f>
        <v>3.81679389312977</v>
      </c>
      <c r="S1736" s="30" t="n">
        <f aca="false">IF(AND(ISNUMBER(Q1736),P1736&gt;0),Q1736,P1736*R1736)</f>
        <v>0</v>
      </c>
      <c r="T1736" s="31" t="n">
        <f aca="false">DAY(EOMONTH(C1736,0))</f>
        <v>30</v>
      </c>
    </row>
    <row r="1737" customFormat="false" ht="15" hidden="false" customHeight="false" outlineLevel="0" collapsed="false">
      <c r="A1737" s="26" t="s">
        <v>89</v>
      </c>
      <c r="B1737" s="26" t="s">
        <v>58</v>
      </c>
      <c r="C1737" s="27" t="n">
        <v>45200</v>
      </c>
      <c r="D1737" s="28" t="n">
        <v>0</v>
      </c>
      <c r="E1737" s="28"/>
      <c r="F1737" s="29" t="n">
        <f aca="false">IF(AND(ISNUMBER(E1737),D1737&gt;0),E1737/D1737,IF($B1737=$B1736,IF(F1736=0,1,F1736),1))</f>
        <v>4.00837988826816</v>
      </c>
      <c r="G1737" s="30" t="n">
        <f aca="false">IF(AND(ISNUMBER(E1737),D1737&gt;0),E1737,D1737*F1737)</f>
        <v>0</v>
      </c>
      <c r="H1737" s="28" t="n">
        <v>713</v>
      </c>
      <c r="I1737" s="28"/>
      <c r="J1737" s="29" t="n">
        <f aca="false">IF(AND(ISNUMBER(I1737),H1737&gt;0),I1737/H1737,IF($B1737=$B1736,IF(J1736=0,1,J1736),1))</f>
        <v>1.07234042553191</v>
      </c>
      <c r="K1737" s="30" t="n">
        <f aca="false">IF(AND(ISNUMBER(I1737),H1737&gt;0),I1737,H1737*J1737)</f>
        <v>764.578723404255</v>
      </c>
      <c r="L1737" s="28" t="n">
        <v>0</v>
      </c>
      <c r="M1737" s="28"/>
      <c r="N1737" s="29" t="n">
        <f aca="false">IF(AND(ISNUMBER(M1737),L1737&gt;0),M1737/L1737,IF($B1737=$B1736,IF(N1736=0,1,N1736),1))</f>
        <v>1.84659090909091</v>
      </c>
      <c r="O1737" s="30" t="n">
        <f aca="false">IF(AND(ISNUMBER(M1737),L1737&gt;0),M1737,L1737*N1737)</f>
        <v>0</v>
      </c>
      <c r="P1737" s="28" t="n">
        <v>0</v>
      </c>
      <c r="Q1737" s="28"/>
      <c r="R1737" s="29" t="n">
        <f aca="false">IF(AND(ISNUMBER(Q1737),P1737&gt;0),Q1737/P1737,IF($B1737=$B1736,IF(R1736=0,1,R1736),1))</f>
        <v>3.81679389312977</v>
      </c>
      <c r="S1737" s="30" t="n">
        <f aca="false">IF(AND(ISNUMBER(Q1737),P1737&gt;0),Q1737,P1737*R1737)</f>
        <v>0</v>
      </c>
      <c r="T1737" s="31" t="n">
        <f aca="false">DAY(EOMONTH(C1737,0))</f>
        <v>31</v>
      </c>
    </row>
    <row r="1738" customFormat="false" ht="15" hidden="false" customHeight="false" outlineLevel="0" collapsed="false">
      <c r="A1738" s="26" t="s">
        <v>89</v>
      </c>
      <c r="B1738" s="26" t="s">
        <v>58</v>
      </c>
      <c r="C1738" s="27" t="n">
        <v>45231</v>
      </c>
      <c r="D1738" s="28" t="n">
        <v>0</v>
      </c>
      <c r="E1738" s="28"/>
      <c r="F1738" s="29" t="n">
        <f aca="false">IF(AND(ISNUMBER(E1738),D1738&gt;0),E1738/D1738,IF($B1738=$B1737,IF(F1737=0,1,F1737),1))</f>
        <v>4.00837988826816</v>
      </c>
      <c r="G1738" s="30" t="n">
        <f aca="false">IF(AND(ISNUMBER(E1738),D1738&gt;0),E1738,D1738*F1738)</f>
        <v>0</v>
      </c>
      <c r="H1738" s="28" t="n">
        <v>685</v>
      </c>
      <c r="I1738" s="28"/>
      <c r="J1738" s="29" t="n">
        <f aca="false">IF(AND(ISNUMBER(I1738),H1738&gt;0),I1738/H1738,IF($B1738=$B1737,IF(J1737=0,1,J1737),1))</f>
        <v>1.07234042553191</v>
      </c>
      <c r="K1738" s="30" t="n">
        <f aca="false">IF(AND(ISNUMBER(I1738),H1738&gt;0),I1738,H1738*J1738)</f>
        <v>734.553191489362</v>
      </c>
      <c r="L1738" s="28" t="n">
        <v>0</v>
      </c>
      <c r="M1738" s="28"/>
      <c r="N1738" s="29" t="n">
        <f aca="false">IF(AND(ISNUMBER(M1738),L1738&gt;0),M1738/L1738,IF($B1738=$B1737,IF(N1737=0,1,N1737),1))</f>
        <v>1.84659090909091</v>
      </c>
      <c r="O1738" s="30" t="n">
        <f aca="false">IF(AND(ISNUMBER(M1738),L1738&gt;0),M1738,L1738*N1738)</f>
        <v>0</v>
      </c>
      <c r="P1738" s="28" t="n">
        <v>0</v>
      </c>
      <c r="Q1738" s="28"/>
      <c r="R1738" s="29" t="n">
        <f aca="false">IF(AND(ISNUMBER(Q1738),P1738&gt;0),Q1738/P1738,IF($B1738=$B1737,IF(R1737=0,1,R1737),1))</f>
        <v>3.81679389312977</v>
      </c>
      <c r="S1738" s="30" t="n">
        <f aca="false">IF(AND(ISNUMBER(Q1738),P1738&gt;0),Q1738,P1738*R1738)</f>
        <v>0</v>
      </c>
      <c r="T1738" s="31" t="n">
        <f aca="false">DAY(EOMONTH(C1738,0))</f>
        <v>30</v>
      </c>
    </row>
    <row r="1739" customFormat="false" ht="15" hidden="false" customHeight="false" outlineLevel="0" collapsed="false">
      <c r="A1739" s="26" t="s">
        <v>89</v>
      </c>
      <c r="B1739" s="26" t="s">
        <v>58</v>
      </c>
      <c r="C1739" s="27" t="n">
        <v>45261</v>
      </c>
      <c r="D1739" s="28" t="n">
        <v>0</v>
      </c>
      <c r="E1739" s="28" t="n">
        <v>0</v>
      </c>
      <c r="F1739" s="29" t="n">
        <f aca="false">IF(AND(ISNUMBER(E1739),D1739&gt;0),E1739/D1739,IF($B1739=$B1738,IF(F1738=0,1,F1738),1))</f>
        <v>4.00837988826816</v>
      </c>
      <c r="G1739" s="30" t="n">
        <f aca="false">IF(AND(ISNUMBER(E1739),D1739&gt;0),E1739,D1739*F1739)</f>
        <v>0</v>
      </c>
      <c r="H1739" s="28" t="n">
        <v>667</v>
      </c>
      <c r="I1739" s="28" t="n">
        <v>490</v>
      </c>
      <c r="J1739" s="29" t="n">
        <f aca="false">IF(AND(ISNUMBER(I1739),H1739&gt;0),I1739/H1739,IF($B1739=$B1738,IF(J1738=0,1,J1738),1))</f>
        <v>0.734632683658171</v>
      </c>
      <c r="K1739" s="30" t="n">
        <f aca="false">IF(AND(ISNUMBER(I1739),H1739&gt;0),I1739,H1739*J1739)</f>
        <v>490</v>
      </c>
      <c r="L1739" s="28" t="n">
        <v>0</v>
      </c>
      <c r="M1739" s="28" t="n">
        <v>0</v>
      </c>
      <c r="N1739" s="29" t="n">
        <f aca="false">IF(AND(ISNUMBER(M1739),L1739&gt;0),M1739/L1739,IF($B1739=$B1738,IF(N1738=0,1,N1738),1))</f>
        <v>1.84659090909091</v>
      </c>
      <c r="O1739" s="30" t="n">
        <f aca="false">IF(AND(ISNUMBER(M1739),L1739&gt;0),M1739,L1739*N1739)</f>
        <v>0</v>
      </c>
      <c r="P1739" s="28" t="n">
        <v>0</v>
      </c>
      <c r="Q1739" s="28" t="n">
        <v>0</v>
      </c>
      <c r="R1739" s="29" t="n">
        <f aca="false">IF(AND(ISNUMBER(Q1739),P1739&gt;0),Q1739/P1739,IF($B1739=$B1738,IF(R1738=0,1,R1738),1))</f>
        <v>3.81679389312977</v>
      </c>
      <c r="S1739" s="30" t="n">
        <f aca="false">IF(AND(ISNUMBER(Q1739),P1739&gt;0),Q1739,P1739*R1739)</f>
        <v>0</v>
      </c>
      <c r="T1739" s="31" t="n">
        <f aca="false">DAY(EOMONTH(C1739,0))</f>
        <v>31</v>
      </c>
    </row>
    <row r="1740" customFormat="false" ht="15" hidden="false" customHeight="false" outlineLevel="0" collapsed="false">
      <c r="A1740" s="26" t="s">
        <v>89</v>
      </c>
      <c r="B1740" s="26" t="s">
        <v>58</v>
      </c>
      <c r="C1740" s="27" t="n">
        <v>45292</v>
      </c>
      <c r="D1740" s="28" t="n">
        <v>0</v>
      </c>
      <c r="E1740" s="28"/>
      <c r="F1740" s="29" t="n">
        <f aca="false">IF(AND(ISNUMBER(E1740),D1740&gt;0),E1740/D1740,IF($B1740=$B1739,IF(F1739=0,1,F1739),1))</f>
        <v>4.00837988826816</v>
      </c>
      <c r="G1740" s="30" t="n">
        <f aca="false">IF(AND(ISNUMBER(E1740),D1740&gt;0),E1740,D1740*F1740)</f>
        <v>0</v>
      </c>
      <c r="H1740" s="28" t="n">
        <v>692</v>
      </c>
      <c r="I1740" s="28"/>
      <c r="J1740" s="29" t="n">
        <f aca="false">IF(AND(ISNUMBER(I1740),H1740&gt;0),I1740/H1740,IF($B1740=$B1739,IF(J1739=0,1,J1739),1))</f>
        <v>0.734632683658171</v>
      </c>
      <c r="K1740" s="30" t="n">
        <f aca="false">IF(AND(ISNUMBER(I1740),H1740&gt;0),I1740,H1740*J1740)</f>
        <v>508.365817091454</v>
      </c>
      <c r="L1740" s="28" t="n">
        <v>0</v>
      </c>
      <c r="M1740" s="28"/>
      <c r="N1740" s="29" t="n">
        <f aca="false">IF(AND(ISNUMBER(M1740),L1740&gt;0),M1740/L1740,IF($B1740=$B1739,IF(N1739=0,1,N1739),1))</f>
        <v>1.84659090909091</v>
      </c>
      <c r="O1740" s="30" t="n">
        <f aca="false">IF(AND(ISNUMBER(M1740),L1740&gt;0),M1740,L1740*N1740)</f>
        <v>0</v>
      </c>
      <c r="P1740" s="28" t="n">
        <v>0</v>
      </c>
      <c r="Q1740" s="28"/>
      <c r="R1740" s="29" t="n">
        <f aca="false">IF(AND(ISNUMBER(Q1740),P1740&gt;0),Q1740/P1740,IF($B1740=$B1739,IF(R1739=0,1,R1739),1))</f>
        <v>3.81679389312977</v>
      </c>
      <c r="S1740" s="30" t="n">
        <f aca="false">IF(AND(ISNUMBER(Q1740),P1740&gt;0),Q1740,P1740*R1740)</f>
        <v>0</v>
      </c>
      <c r="T1740" s="31" t="n">
        <f aca="false">DAY(EOMONTH(C1740,0))</f>
        <v>31</v>
      </c>
    </row>
    <row r="1741" customFormat="false" ht="15" hidden="false" customHeight="false" outlineLevel="0" collapsed="false">
      <c r="A1741" s="26" t="s">
        <v>89</v>
      </c>
      <c r="B1741" s="26" t="s">
        <v>58</v>
      </c>
      <c r="C1741" s="27" t="n">
        <v>45323</v>
      </c>
      <c r="D1741" s="28" t="n">
        <v>0</v>
      </c>
      <c r="E1741" s="28"/>
      <c r="F1741" s="29" t="n">
        <f aca="false">IF(AND(ISNUMBER(E1741),D1741&gt;0),E1741/D1741,IF($B1741=$B1740,IF(F1740=0,1,F1740),1))</f>
        <v>4.00837988826816</v>
      </c>
      <c r="G1741" s="30" t="n">
        <f aca="false">IF(AND(ISNUMBER(E1741),D1741&gt;0),E1741,D1741*F1741)</f>
        <v>0</v>
      </c>
      <c r="H1741" s="28" t="n">
        <v>688</v>
      </c>
      <c r="I1741" s="28"/>
      <c r="J1741" s="29" t="n">
        <f aca="false">IF(AND(ISNUMBER(I1741),H1741&gt;0),I1741/H1741,IF($B1741=$B1740,IF(J1740=0,1,J1740),1))</f>
        <v>0.734632683658171</v>
      </c>
      <c r="K1741" s="30" t="n">
        <f aca="false">IF(AND(ISNUMBER(I1741),H1741&gt;0),I1741,H1741*J1741)</f>
        <v>505.427286356822</v>
      </c>
      <c r="L1741" s="28" t="n">
        <v>0</v>
      </c>
      <c r="M1741" s="28"/>
      <c r="N1741" s="29" t="n">
        <f aca="false">IF(AND(ISNUMBER(M1741),L1741&gt;0),M1741/L1741,IF($B1741=$B1740,IF(N1740=0,1,N1740),1))</f>
        <v>1.84659090909091</v>
      </c>
      <c r="O1741" s="30" t="n">
        <f aca="false">IF(AND(ISNUMBER(M1741),L1741&gt;0),M1741,L1741*N1741)</f>
        <v>0</v>
      </c>
      <c r="P1741" s="28" t="n">
        <v>0</v>
      </c>
      <c r="Q1741" s="28"/>
      <c r="R1741" s="29" t="n">
        <f aca="false">IF(AND(ISNUMBER(Q1741),P1741&gt;0),Q1741/P1741,IF($B1741=$B1740,IF(R1740=0,1,R1740),1))</f>
        <v>3.81679389312977</v>
      </c>
      <c r="S1741" s="30" t="n">
        <f aca="false">IF(AND(ISNUMBER(Q1741),P1741&gt;0),Q1741,P1741*R1741)</f>
        <v>0</v>
      </c>
      <c r="T1741" s="31" t="n">
        <f aca="false">DAY(EOMONTH(C1741,0))</f>
        <v>29</v>
      </c>
    </row>
    <row r="1742" customFormat="false" ht="15" hidden="false" customHeight="false" outlineLevel="0" collapsed="false">
      <c r="A1742" s="26" t="s">
        <v>89</v>
      </c>
      <c r="B1742" s="26" t="s">
        <v>58</v>
      </c>
      <c r="C1742" s="27" t="n">
        <v>45352</v>
      </c>
      <c r="D1742" s="28" t="n">
        <v>0</v>
      </c>
      <c r="E1742" s="28" t="n">
        <v>0</v>
      </c>
      <c r="F1742" s="29" t="n">
        <f aca="false">IF(AND(ISNUMBER(E1742),D1742&gt;0),E1742/D1742,IF($B1742=$B1741,IF(F1741=0,1,F1741),1))</f>
        <v>4.00837988826816</v>
      </c>
      <c r="G1742" s="30" t="n">
        <f aca="false">IF(AND(ISNUMBER(E1742),D1742&gt;0),E1742,D1742*F1742)</f>
        <v>0</v>
      </c>
      <c r="H1742" s="28" t="n">
        <v>658</v>
      </c>
      <c r="I1742" s="28" t="n">
        <v>454</v>
      </c>
      <c r="J1742" s="29" t="n">
        <f aca="false">IF(AND(ISNUMBER(I1742),H1742&gt;0),I1742/H1742,IF($B1742=$B1741,IF(J1741=0,1,J1741),1))</f>
        <v>0.689969604863222</v>
      </c>
      <c r="K1742" s="30" t="n">
        <f aca="false">IF(AND(ISNUMBER(I1742),H1742&gt;0),I1742,H1742*J1742)</f>
        <v>454</v>
      </c>
      <c r="L1742" s="28" t="n">
        <v>0</v>
      </c>
      <c r="M1742" s="28" t="n">
        <v>0</v>
      </c>
      <c r="N1742" s="29" t="n">
        <f aca="false">IF(AND(ISNUMBER(M1742),L1742&gt;0),M1742/L1742,IF($B1742=$B1741,IF(N1741=0,1,N1741),1))</f>
        <v>1.84659090909091</v>
      </c>
      <c r="O1742" s="30" t="n">
        <f aca="false">IF(AND(ISNUMBER(M1742),L1742&gt;0),M1742,L1742*N1742)</f>
        <v>0</v>
      </c>
      <c r="P1742" s="28" t="n">
        <v>0</v>
      </c>
      <c r="Q1742" s="28" t="n">
        <v>0</v>
      </c>
      <c r="R1742" s="29" t="n">
        <f aca="false">IF(AND(ISNUMBER(Q1742),P1742&gt;0),Q1742/P1742,IF($B1742=$B1741,IF(R1741=0,1,R1741),1))</f>
        <v>3.81679389312977</v>
      </c>
      <c r="S1742" s="30" t="n">
        <f aca="false">IF(AND(ISNUMBER(Q1742),P1742&gt;0),Q1742,P1742*R1742)</f>
        <v>0</v>
      </c>
      <c r="T1742" s="31" t="n">
        <f aca="false">DAY(EOMONTH(C1742,0))</f>
        <v>31</v>
      </c>
    </row>
    <row r="1743" customFormat="false" ht="15" hidden="false" customHeight="false" outlineLevel="0" collapsed="false">
      <c r="A1743" s="26" t="s">
        <v>89</v>
      </c>
      <c r="B1743" s="26" t="s">
        <v>58</v>
      </c>
      <c r="C1743" s="27" t="n">
        <v>45383</v>
      </c>
      <c r="D1743" s="28" t="n">
        <v>0</v>
      </c>
      <c r="E1743" s="28" t="n">
        <v>0</v>
      </c>
      <c r="F1743" s="29" t="n">
        <f aca="false">IF(AND(ISNUMBER(E1743),D1743&gt;0),E1743/D1743,IF($B1743=$B1742,IF(F1742=0,1,F1742),1))</f>
        <v>4.00837988826816</v>
      </c>
      <c r="G1743" s="30" t="n">
        <f aca="false">IF(AND(ISNUMBER(E1743),D1743&gt;0),E1743,D1743*F1743)</f>
        <v>0</v>
      </c>
      <c r="H1743" s="28" t="n">
        <v>435</v>
      </c>
      <c r="I1743" s="28" t="n">
        <v>527</v>
      </c>
      <c r="J1743" s="29" t="n">
        <f aca="false">IF(AND(ISNUMBER(I1743),H1743&gt;0),I1743/H1743,IF($B1743=$B1742,IF(J1742=0,1,J1742),1))</f>
        <v>1.21149425287356</v>
      </c>
      <c r="K1743" s="30" t="n">
        <f aca="false">IF(AND(ISNUMBER(I1743),H1743&gt;0),I1743,H1743*J1743)</f>
        <v>527</v>
      </c>
      <c r="L1743" s="28" t="n">
        <v>0</v>
      </c>
      <c r="M1743" s="28" t="n">
        <v>0</v>
      </c>
      <c r="N1743" s="29" t="n">
        <f aca="false">IF(AND(ISNUMBER(M1743),L1743&gt;0),M1743/L1743,IF($B1743=$B1742,IF(N1742=0,1,N1742),1))</f>
        <v>1.84659090909091</v>
      </c>
      <c r="O1743" s="30" t="n">
        <f aca="false">IF(AND(ISNUMBER(M1743),L1743&gt;0),M1743,L1743*N1743)</f>
        <v>0</v>
      </c>
      <c r="P1743" s="28" t="n">
        <v>0</v>
      </c>
      <c r="Q1743" s="28" t="n">
        <v>0</v>
      </c>
      <c r="R1743" s="29" t="n">
        <f aca="false">IF(AND(ISNUMBER(Q1743),P1743&gt;0),Q1743/P1743,IF($B1743=$B1742,IF(R1742=0,1,R1742),1))</f>
        <v>3.81679389312977</v>
      </c>
      <c r="S1743" s="30" t="n">
        <f aca="false">IF(AND(ISNUMBER(Q1743),P1743&gt;0),Q1743,P1743*R1743)</f>
        <v>0</v>
      </c>
      <c r="T1743" s="31" t="n">
        <f aca="false">DAY(EOMONTH(C1743,0))</f>
        <v>30</v>
      </c>
    </row>
    <row r="1744" customFormat="false" ht="15" hidden="false" customHeight="false" outlineLevel="0" collapsed="false">
      <c r="A1744" s="26" t="s">
        <v>89</v>
      </c>
      <c r="B1744" s="26" t="s">
        <v>58</v>
      </c>
      <c r="C1744" s="27" t="n">
        <v>45413</v>
      </c>
      <c r="D1744" s="28" t="n">
        <v>0</v>
      </c>
      <c r="E1744" s="28" t="n">
        <v>0</v>
      </c>
      <c r="F1744" s="29" t="n">
        <f aca="false">IF(AND(ISNUMBER(E1744),D1744&gt;0),E1744/D1744,IF($B1744=$B1743,IF(F1743=0,1,F1743),1))</f>
        <v>4.00837988826816</v>
      </c>
      <c r="G1744" s="30" t="n">
        <f aca="false">IF(AND(ISNUMBER(E1744),D1744&gt;0),E1744,D1744*F1744)</f>
        <v>0</v>
      </c>
      <c r="H1744" s="28" t="n">
        <v>468</v>
      </c>
      <c r="I1744" s="28" t="n">
        <v>504</v>
      </c>
      <c r="J1744" s="29" t="n">
        <f aca="false">IF(AND(ISNUMBER(I1744),H1744&gt;0),I1744/H1744,IF($B1744=$B1743,IF(J1743=0,1,J1743),1))</f>
        <v>1.07692307692308</v>
      </c>
      <c r="K1744" s="30" t="n">
        <f aca="false">IF(AND(ISNUMBER(I1744),H1744&gt;0),I1744,H1744*J1744)</f>
        <v>504</v>
      </c>
      <c r="L1744" s="28" t="n">
        <v>0</v>
      </c>
      <c r="M1744" s="28" t="n">
        <v>0</v>
      </c>
      <c r="N1744" s="29" t="n">
        <f aca="false">IF(AND(ISNUMBER(M1744),L1744&gt;0),M1744/L1744,IF($B1744=$B1743,IF(N1743=0,1,N1743),1))</f>
        <v>1.84659090909091</v>
      </c>
      <c r="O1744" s="30" t="n">
        <f aca="false">IF(AND(ISNUMBER(M1744),L1744&gt;0),M1744,L1744*N1744)</f>
        <v>0</v>
      </c>
      <c r="P1744" s="28" t="n">
        <v>0</v>
      </c>
      <c r="Q1744" s="28" t="n">
        <v>0</v>
      </c>
      <c r="R1744" s="29" t="n">
        <f aca="false">IF(AND(ISNUMBER(Q1744),P1744&gt;0),Q1744/P1744,IF($B1744=$B1743,IF(R1743=0,1,R1743),1))</f>
        <v>3.81679389312977</v>
      </c>
      <c r="S1744" s="30" t="n">
        <f aca="false">IF(AND(ISNUMBER(Q1744),P1744&gt;0),Q1744,P1744*R1744)</f>
        <v>0</v>
      </c>
      <c r="T1744" s="31" t="n">
        <f aca="false">DAY(EOMONTH(C1744,0))</f>
        <v>31</v>
      </c>
    </row>
    <row r="1745" customFormat="false" ht="15" hidden="false" customHeight="false" outlineLevel="0" collapsed="false">
      <c r="A1745" s="26" t="s">
        <v>89</v>
      </c>
      <c r="B1745" s="26" t="s">
        <v>58</v>
      </c>
      <c r="C1745" s="27" t="n">
        <v>45444</v>
      </c>
      <c r="D1745" s="28" t="n">
        <v>0</v>
      </c>
      <c r="E1745" s="28"/>
      <c r="F1745" s="29" t="n">
        <f aca="false">IF(AND(ISNUMBER(E1745),D1745&gt;0),E1745/D1745,IF($B1745=$B1744,IF(F1744=0,1,F1744),1))</f>
        <v>4.00837988826816</v>
      </c>
      <c r="G1745" s="30" t="n">
        <f aca="false">IF(AND(ISNUMBER(E1745),D1745&gt;0),E1745,D1745*F1745)</f>
        <v>0</v>
      </c>
      <c r="H1745" s="28" t="n">
        <v>455</v>
      </c>
      <c r="I1745" s="28"/>
      <c r="J1745" s="29" t="n">
        <f aca="false">IF(AND(ISNUMBER(I1745),H1745&gt;0),I1745/H1745,IF($B1745=$B1744,IF(J1744=0,1,J1744),1))</f>
        <v>1.07692307692308</v>
      </c>
      <c r="K1745" s="30" t="n">
        <f aca="false">IF(AND(ISNUMBER(I1745),H1745&gt;0),I1745,H1745*J1745)</f>
        <v>490</v>
      </c>
      <c r="L1745" s="28" t="n">
        <v>0</v>
      </c>
      <c r="M1745" s="28"/>
      <c r="N1745" s="29" t="n">
        <f aca="false">IF(AND(ISNUMBER(M1745),L1745&gt;0),M1745/L1745,IF($B1745=$B1744,IF(N1744=0,1,N1744),1))</f>
        <v>1.84659090909091</v>
      </c>
      <c r="O1745" s="30" t="n">
        <f aca="false">IF(AND(ISNUMBER(M1745),L1745&gt;0),M1745,L1745*N1745)</f>
        <v>0</v>
      </c>
      <c r="P1745" s="28" t="n">
        <v>0</v>
      </c>
      <c r="Q1745" s="28"/>
      <c r="R1745" s="29" t="n">
        <f aca="false">IF(AND(ISNUMBER(Q1745),P1745&gt;0),Q1745/P1745,IF($B1745=$B1744,IF(R1744=0,1,R1744),1))</f>
        <v>3.81679389312977</v>
      </c>
      <c r="S1745" s="30" t="n">
        <f aca="false">IF(AND(ISNUMBER(Q1745),P1745&gt;0),Q1745,P1745*R1745)</f>
        <v>0</v>
      </c>
      <c r="T1745" s="31" t="n">
        <f aca="false">DAY(EOMONTH(C1745,0))</f>
        <v>30</v>
      </c>
    </row>
    <row r="1746" customFormat="false" ht="15" hidden="false" customHeight="false" outlineLevel="0" collapsed="false">
      <c r="A1746" s="26" t="s">
        <v>89</v>
      </c>
      <c r="B1746" s="26" t="s">
        <v>58</v>
      </c>
      <c r="C1746" s="27" t="n">
        <v>45474</v>
      </c>
      <c r="D1746" s="28" t="n">
        <v>0</v>
      </c>
      <c r="E1746" s="28" t="n">
        <v>0</v>
      </c>
      <c r="F1746" s="29" t="n">
        <f aca="false">IF(AND(ISNUMBER(E1746),D1746&gt;0),E1746/D1746,IF($B1746=$B1745,IF(F1745=0,1,F1745),1))</f>
        <v>4.00837988826816</v>
      </c>
      <c r="G1746" s="30" t="n">
        <f aca="false">IF(AND(ISNUMBER(E1746),D1746&gt;0),E1746,D1746*F1746)</f>
        <v>0</v>
      </c>
      <c r="H1746" s="28" t="n">
        <v>449</v>
      </c>
      <c r="I1746" s="28" t="n">
        <v>492</v>
      </c>
      <c r="J1746" s="29" t="n">
        <f aca="false">IF(AND(ISNUMBER(I1746),H1746&gt;0),I1746/H1746,IF($B1746=$B1745,IF(J1745=0,1,J1745),1))</f>
        <v>1.09576837416481</v>
      </c>
      <c r="K1746" s="30" t="n">
        <f aca="false">IF(AND(ISNUMBER(I1746),H1746&gt;0),I1746,H1746*J1746)</f>
        <v>492</v>
      </c>
      <c r="L1746" s="28" t="n">
        <v>0</v>
      </c>
      <c r="M1746" s="28" t="n">
        <v>0</v>
      </c>
      <c r="N1746" s="29" t="n">
        <f aca="false">IF(AND(ISNUMBER(M1746),L1746&gt;0),M1746/L1746,IF($B1746=$B1745,IF(N1745=0,1,N1745),1))</f>
        <v>1.84659090909091</v>
      </c>
      <c r="O1746" s="30" t="n">
        <f aca="false">IF(AND(ISNUMBER(M1746),L1746&gt;0),M1746,L1746*N1746)</f>
        <v>0</v>
      </c>
      <c r="P1746" s="28" t="n">
        <v>0</v>
      </c>
      <c r="Q1746" s="28" t="n">
        <v>0</v>
      </c>
      <c r="R1746" s="29" t="n">
        <f aca="false">IF(AND(ISNUMBER(Q1746),P1746&gt;0),Q1746/P1746,IF($B1746=$B1745,IF(R1745=0,1,R1745),1))</f>
        <v>3.81679389312977</v>
      </c>
      <c r="S1746" s="30" t="n">
        <f aca="false">IF(AND(ISNUMBER(Q1746),P1746&gt;0),Q1746,P1746*R1746)</f>
        <v>0</v>
      </c>
      <c r="T1746" s="31" t="n">
        <f aca="false">DAY(EOMONTH(C1746,0))</f>
        <v>31</v>
      </c>
    </row>
    <row r="1747" customFormat="false" ht="15" hidden="false" customHeight="false" outlineLevel="0" collapsed="false">
      <c r="A1747" s="26" t="s">
        <v>89</v>
      </c>
      <c r="B1747" s="26" t="s">
        <v>58</v>
      </c>
      <c r="C1747" s="27" t="n">
        <v>45505</v>
      </c>
      <c r="D1747" s="28" t="n">
        <v>0</v>
      </c>
      <c r="E1747" s="28" t="n">
        <v>0</v>
      </c>
      <c r="F1747" s="29" t="n">
        <f aca="false">IF(AND(ISNUMBER(E1747),D1747&gt;0),E1747/D1747,IF($B1747=$B1746,IF(F1746=0,1,F1746),1))</f>
        <v>4.00837988826816</v>
      </c>
      <c r="G1747" s="30" t="n">
        <f aca="false">IF(AND(ISNUMBER(E1747),D1747&gt;0),E1747,D1747*F1747)</f>
        <v>0</v>
      </c>
      <c r="H1747" s="28" t="n">
        <v>428</v>
      </c>
      <c r="I1747" s="28" t="n">
        <v>450</v>
      </c>
      <c r="J1747" s="29" t="n">
        <f aca="false">IF(AND(ISNUMBER(I1747),H1747&gt;0),I1747/H1747,IF($B1747=$B1746,IF(J1746=0,1,J1746),1))</f>
        <v>1.05140186915888</v>
      </c>
      <c r="K1747" s="30" t="n">
        <f aca="false">IF(AND(ISNUMBER(I1747),H1747&gt;0),I1747,H1747*J1747)</f>
        <v>450</v>
      </c>
      <c r="L1747" s="28" t="n">
        <v>0</v>
      </c>
      <c r="M1747" s="28" t="n">
        <v>0</v>
      </c>
      <c r="N1747" s="29" t="n">
        <f aca="false">IF(AND(ISNUMBER(M1747),L1747&gt;0),M1747/L1747,IF($B1747=$B1746,IF(N1746=0,1,N1746),1))</f>
        <v>1.84659090909091</v>
      </c>
      <c r="O1747" s="30" t="n">
        <f aca="false">IF(AND(ISNUMBER(M1747),L1747&gt;0),M1747,L1747*N1747)</f>
        <v>0</v>
      </c>
      <c r="P1747" s="28" t="n">
        <v>0</v>
      </c>
      <c r="Q1747" s="28" t="n">
        <v>0</v>
      </c>
      <c r="R1747" s="29" t="n">
        <f aca="false">IF(AND(ISNUMBER(Q1747),P1747&gt;0),Q1747/P1747,IF($B1747=$B1746,IF(R1746=0,1,R1746),1))</f>
        <v>3.81679389312977</v>
      </c>
      <c r="S1747" s="30" t="n">
        <f aca="false">IF(AND(ISNUMBER(Q1747),P1747&gt;0),Q1747,P1747*R1747)</f>
        <v>0</v>
      </c>
      <c r="T1747" s="31" t="n">
        <f aca="false">DAY(EOMONTH(C1747,0))</f>
        <v>31</v>
      </c>
    </row>
    <row r="1748" customFormat="false" ht="15" hidden="false" customHeight="false" outlineLevel="0" collapsed="false">
      <c r="A1748" s="26" t="s">
        <v>89</v>
      </c>
      <c r="B1748" s="26" t="s">
        <v>58</v>
      </c>
      <c r="C1748" s="27" t="n">
        <v>45536</v>
      </c>
      <c r="D1748" s="28" t="n">
        <v>0</v>
      </c>
      <c r="E1748" s="28" t="n">
        <v>0</v>
      </c>
      <c r="F1748" s="29" t="n">
        <f aca="false">IF(AND(ISNUMBER(E1748),D1748&gt;0),E1748/D1748,IF($B1748=$B1747,IF(F1747=0,1,F1747),1))</f>
        <v>4.00837988826816</v>
      </c>
      <c r="G1748" s="30" t="n">
        <f aca="false">IF(AND(ISNUMBER(E1748),D1748&gt;0),E1748,D1748*F1748)</f>
        <v>0</v>
      </c>
      <c r="H1748" s="28" t="n">
        <v>409</v>
      </c>
      <c r="I1748" s="28" t="n">
        <v>471</v>
      </c>
      <c r="J1748" s="29" t="n">
        <f aca="false">IF(AND(ISNUMBER(I1748),H1748&gt;0),I1748/H1748,IF($B1748=$B1747,IF(J1747=0,1,J1747),1))</f>
        <v>1.15158924205379</v>
      </c>
      <c r="K1748" s="30" t="n">
        <f aca="false">IF(AND(ISNUMBER(I1748),H1748&gt;0),I1748,H1748*J1748)</f>
        <v>471</v>
      </c>
      <c r="L1748" s="28" t="n">
        <v>0</v>
      </c>
      <c r="M1748" s="28" t="n">
        <v>0</v>
      </c>
      <c r="N1748" s="29" t="n">
        <f aca="false">IF(AND(ISNUMBER(M1748),L1748&gt;0),M1748/L1748,IF($B1748=$B1747,IF(N1747=0,1,N1747),1))</f>
        <v>1.84659090909091</v>
      </c>
      <c r="O1748" s="30" t="n">
        <f aca="false">IF(AND(ISNUMBER(M1748),L1748&gt;0),M1748,L1748*N1748)</f>
        <v>0</v>
      </c>
      <c r="P1748" s="28" t="n">
        <v>0</v>
      </c>
      <c r="Q1748" s="28" t="n">
        <v>0</v>
      </c>
      <c r="R1748" s="29" t="n">
        <f aca="false">IF(AND(ISNUMBER(Q1748),P1748&gt;0),Q1748/P1748,IF($B1748=$B1747,IF(R1747=0,1,R1747),1))</f>
        <v>3.81679389312977</v>
      </c>
      <c r="S1748" s="30" t="n">
        <f aca="false">IF(AND(ISNUMBER(Q1748),P1748&gt;0),Q1748,P1748*R1748)</f>
        <v>0</v>
      </c>
      <c r="T1748" s="31" t="n">
        <f aca="false">DAY(EOMONTH(C1748,0))</f>
        <v>30</v>
      </c>
    </row>
    <row r="1749" customFormat="false" ht="15" hidden="false" customHeight="false" outlineLevel="0" collapsed="false">
      <c r="A1749" s="26" t="s">
        <v>89</v>
      </c>
      <c r="B1749" s="26" t="s">
        <v>58</v>
      </c>
      <c r="C1749" s="27" t="n">
        <v>45566</v>
      </c>
      <c r="D1749" s="28" t="n">
        <v>0</v>
      </c>
      <c r="E1749" s="28" t="n">
        <v>0</v>
      </c>
      <c r="F1749" s="29" t="n">
        <f aca="false">IF(AND(ISNUMBER(E1749),D1749&gt;0),E1749/D1749,IF($B1749=$B1748,IF(F1748=0,1,F1748),1))</f>
        <v>4.00837988826816</v>
      </c>
      <c r="G1749" s="30" t="n">
        <f aca="false">IF(AND(ISNUMBER(E1749),D1749&gt;0),E1749,D1749*F1749)</f>
        <v>0</v>
      </c>
      <c r="H1749" s="28" t="n">
        <v>429</v>
      </c>
      <c r="I1749" s="28" t="n">
        <v>451</v>
      </c>
      <c r="J1749" s="29" t="n">
        <f aca="false">IF(AND(ISNUMBER(I1749),H1749&gt;0),I1749/H1749,IF($B1749=$B1748,IF(J1748=0,1,J1748),1))</f>
        <v>1.05128205128205</v>
      </c>
      <c r="K1749" s="30" t="n">
        <f aca="false">IF(AND(ISNUMBER(I1749),H1749&gt;0),I1749,H1749*J1749)</f>
        <v>451</v>
      </c>
      <c r="L1749" s="28" t="n">
        <v>0</v>
      </c>
      <c r="M1749" s="28" t="n">
        <v>0</v>
      </c>
      <c r="N1749" s="29" t="n">
        <f aca="false">IF(AND(ISNUMBER(M1749),L1749&gt;0),M1749/L1749,IF($B1749=$B1748,IF(N1748=0,1,N1748),1))</f>
        <v>1.84659090909091</v>
      </c>
      <c r="O1749" s="30" t="n">
        <f aca="false">IF(AND(ISNUMBER(M1749),L1749&gt;0),M1749,L1749*N1749)</f>
        <v>0</v>
      </c>
      <c r="P1749" s="28" t="n">
        <v>0</v>
      </c>
      <c r="Q1749" s="28" t="n">
        <v>0</v>
      </c>
      <c r="R1749" s="29" t="n">
        <f aca="false">IF(AND(ISNUMBER(Q1749),P1749&gt;0),Q1749/P1749,IF($B1749=$B1748,IF(R1748=0,1,R1748),1))</f>
        <v>3.81679389312977</v>
      </c>
      <c r="S1749" s="30" t="n">
        <f aca="false">IF(AND(ISNUMBER(Q1749),P1749&gt;0),Q1749,P1749*R1749)</f>
        <v>0</v>
      </c>
      <c r="T1749" s="31" t="n">
        <f aca="false">DAY(EOMONTH(C1749,0))</f>
        <v>31</v>
      </c>
    </row>
    <row r="1750" customFormat="false" ht="15" hidden="false" customHeight="false" outlineLevel="0" collapsed="false">
      <c r="A1750" s="26" t="s">
        <v>89</v>
      </c>
      <c r="B1750" s="26" t="s">
        <v>58</v>
      </c>
      <c r="C1750" s="27" t="n">
        <v>45597</v>
      </c>
      <c r="D1750" s="28" t="n">
        <v>0</v>
      </c>
      <c r="E1750" s="28" t="n">
        <v>0</v>
      </c>
      <c r="F1750" s="29" t="n">
        <f aca="false">IF(AND(ISNUMBER(E1750),D1750&gt;0),E1750/D1750,IF($B1750=$B1749,IF(F1749=0,1,F1749),1))</f>
        <v>4.00837988826816</v>
      </c>
      <c r="G1750" s="30" t="n">
        <f aca="false">IF(AND(ISNUMBER(E1750),D1750&gt;0),E1750,D1750*F1750)</f>
        <v>0</v>
      </c>
      <c r="H1750" s="28" t="n">
        <v>412</v>
      </c>
      <c r="I1750" s="28" t="n">
        <v>450</v>
      </c>
      <c r="J1750" s="29" t="n">
        <f aca="false">IF(AND(ISNUMBER(I1750),H1750&gt;0),I1750/H1750,IF($B1750=$B1749,IF(J1749=0,1,J1749),1))</f>
        <v>1.09223300970874</v>
      </c>
      <c r="K1750" s="30" t="n">
        <f aca="false">IF(AND(ISNUMBER(I1750),H1750&gt;0),I1750,H1750*J1750)</f>
        <v>450</v>
      </c>
      <c r="L1750" s="28" t="n">
        <v>0</v>
      </c>
      <c r="M1750" s="28" t="n">
        <v>0</v>
      </c>
      <c r="N1750" s="29" t="n">
        <f aca="false">IF(AND(ISNUMBER(M1750),L1750&gt;0),M1750/L1750,IF($B1750=$B1749,IF(N1749=0,1,N1749),1))</f>
        <v>1.84659090909091</v>
      </c>
      <c r="O1750" s="30" t="n">
        <f aca="false">IF(AND(ISNUMBER(M1750),L1750&gt;0),M1750,L1750*N1750)</f>
        <v>0</v>
      </c>
      <c r="P1750" s="28" t="n">
        <v>0</v>
      </c>
      <c r="Q1750" s="28" t="n">
        <v>0</v>
      </c>
      <c r="R1750" s="29" t="n">
        <f aca="false">IF(AND(ISNUMBER(Q1750),P1750&gt;0),Q1750/P1750,IF($B1750=$B1749,IF(R1749=0,1,R1749),1))</f>
        <v>3.81679389312977</v>
      </c>
      <c r="S1750" s="30" t="n">
        <f aca="false">IF(AND(ISNUMBER(Q1750),P1750&gt;0),Q1750,P1750*R1750)</f>
        <v>0</v>
      </c>
      <c r="T1750" s="31" t="n">
        <f aca="false">DAY(EOMONTH(C1750,0))</f>
        <v>30</v>
      </c>
    </row>
    <row r="1751" customFormat="false" ht="15" hidden="false" customHeight="false" outlineLevel="0" collapsed="false">
      <c r="A1751" s="26" t="s">
        <v>89</v>
      </c>
      <c r="B1751" s="26" t="s">
        <v>58</v>
      </c>
      <c r="C1751" s="27" t="n">
        <v>45627</v>
      </c>
      <c r="D1751" s="28" t="n">
        <v>0</v>
      </c>
      <c r="E1751" s="28" t="n">
        <v>0</v>
      </c>
      <c r="F1751" s="29" t="n">
        <f aca="false">IF(AND(ISNUMBER(E1751),D1751&gt;0),E1751/D1751,IF($B1751=$B1750,IF(F1750=0,1,F1750),1))</f>
        <v>4.00837988826816</v>
      </c>
      <c r="G1751" s="30" t="n">
        <f aca="false">IF(AND(ISNUMBER(E1751),D1751&gt;0),E1751,D1751*F1751)</f>
        <v>0</v>
      </c>
      <c r="H1751" s="28" t="n">
        <v>410</v>
      </c>
      <c r="I1751" s="28" t="n">
        <v>442</v>
      </c>
      <c r="J1751" s="29" t="n">
        <f aca="false">IF(AND(ISNUMBER(I1751),H1751&gt;0),I1751/H1751,IF($B1751=$B1750,IF(J1750=0,1,J1750),1))</f>
        <v>1.07804878048781</v>
      </c>
      <c r="K1751" s="30" t="n">
        <f aca="false">IF(AND(ISNUMBER(I1751),H1751&gt;0),I1751,H1751*J1751)</f>
        <v>442</v>
      </c>
      <c r="L1751" s="28" t="n">
        <v>0</v>
      </c>
      <c r="M1751" s="28" t="n">
        <v>0</v>
      </c>
      <c r="N1751" s="29" t="n">
        <f aca="false">IF(AND(ISNUMBER(M1751),L1751&gt;0),M1751/L1751,IF($B1751=$B1750,IF(N1750=0,1,N1750),1))</f>
        <v>1.84659090909091</v>
      </c>
      <c r="O1751" s="30" t="n">
        <f aca="false">IF(AND(ISNUMBER(M1751),L1751&gt;0),M1751,L1751*N1751)</f>
        <v>0</v>
      </c>
      <c r="P1751" s="28" t="n">
        <v>0</v>
      </c>
      <c r="Q1751" s="28" t="n">
        <v>0</v>
      </c>
      <c r="R1751" s="29" t="n">
        <f aca="false">IF(AND(ISNUMBER(Q1751),P1751&gt;0),Q1751/P1751,IF($B1751=$B1750,IF(R1750=0,1,R1750),1))</f>
        <v>3.81679389312977</v>
      </c>
      <c r="S1751" s="30" t="n">
        <f aca="false">IF(AND(ISNUMBER(Q1751),P1751&gt;0),Q1751,P1751*R1751)</f>
        <v>0</v>
      </c>
      <c r="T1751" s="31" t="n">
        <f aca="false">DAY(EOMONTH(C1751,0))</f>
        <v>31</v>
      </c>
    </row>
    <row r="1752" customFormat="false" ht="15" hidden="false" customHeight="false" outlineLevel="0" collapsed="false">
      <c r="A1752" s="26" t="s">
        <v>89</v>
      </c>
      <c r="B1752" s="26" t="s">
        <v>58</v>
      </c>
      <c r="C1752" s="27" t="n">
        <v>45658</v>
      </c>
      <c r="D1752" s="28" t="n">
        <v>0</v>
      </c>
      <c r="E1752" s="28" t="n">
        <v>0</v>
      </c>
      <c r="F1752" s="29" t="n">
        <f aca="false">IF(AND(ISNUMBER(E1752),D1752&gt;0),E1752/D1752,IF($B1752=$B1751,IF(F1751=0,1,F1751),1))</f>
        <v>4.00837988826816</v>
      </c>
      <c r="G1752" s="30" t="n">
        <f aca="false">IF(AND(ISNUMBER(E1752),D1752&gt;0),E1752,D1752*F1752)</f>
        <v>0</v>
      </c>
      <c r="H1752" s="28" t="n">
        <v>392</v>
      </c>
      <c r="I1752" s="28" t="n">
        <v>437</v>
      </c>
      <c r="J1752" s="29" t="n">
        <f aca="false">IF(AND(ISNUMBER(I1752),H1752&gt;0),I1752/H1752,IF($B1752=$B1751,IF(J1751=0,1,J1751),1))</f>
        <v>1.11479591836735</v>
      </c>
      <c r="K1752" s="30" t="n">
        <f aca="false">IF(AND(ISNUMBER(I1752),H1752&gt;0),I1752,H1752*J1752)</f>
        <v>437</v>
      </c>
      <c r="L1752" s="28" t="n">
        <v>0</v>
      </c>
      <c r="M1752" s="28" t="n">
        <v>0</v>
      </c>
      <c r="N1752" s="29" t="n">
        <f aca="false">IF(AND(ISNUMBER(M1752),L1752&gt;0),M1752/L1752,IF($B1752=$B1751,IF(N1751=0,1,N1751),1))</f>
        <v>1.84659090909091</v>
      </c>
      <c r="O1752" s="30" t="n">
        <f aca="false">IF(AND(ISNUMBER(M1752),L1752&gt;0),M1752,L1752*N1752)</f>
        <v>0</v>
      </c>
      <c r="P1752" s="28" t="n">
        <v>0</v>
      </c>
      <c r="Q1752" s="28" t="n">
        <v>0</v>
      </c>
      <c r="R1752" s="29" t="n">
        <f aca="false">IF(AND(ISNUMBER(Q1752),P1752&gt;0),Q1752/P1752,IF($B1752=$B1751,IF(R1751=0,1,R1751),1))</f>
        <v>3.81679389312977</v>
      </c>
      <c r="S1752" s="30" t="n">
        <f aca="false">IF(AND(ISNUMBER(Q1752),P1752&gt;0),Q1752,P1752*R1752)</f>
        <v>0</v>
      </c>
      <c r="T1752" s="31" t="n">
        <f aca="false">DAY(EOMONTH(C1752,0))</f>
        <v>31</v>
      </c>
    </row>
    <row r="1753" customFormat="false" ht="15" hidden="false" customHeight="false" outlineLevel="0" collapsed="false">
      <c r="A1753" s="26" t="s">
        <v>89</v>
      </c>
      <c r="B1753" s="26" t="s">
        <v>58</v>
      </c>
      <c r="C1753" s="27" t="n">
        <v>45689</v>
      </c>
      <c r="D1753" s="28" t="n">
        <v>0</v>
      </c>
      <c r="E1753" s="28"/>
      <c r="F1753" s="29" t="n">
        <f aca="false">IF(AND(ISNUMBER(E1753),D1753&gt;0),E1753/D1753,IF($B1753=$B1752,IF(F1752=0,1,F1752),1))</f>
        <v>4.00837988826816</v>
      </c>
      <c r="G1753" s="30" t="n">
        <f aca="false">IF(AND(ISNUMBER(E1753),D1753&gt;0),E1753,D1753*F1753)</f>
        <v>0</v>
      </c>
      <c r="H1753" s="28" t="n">
        <v>390</v>
      </c>
      <c r="I1753" s="28"/>
      <c r="J1753" s="29" t="n">
        <f aca="false">IF(AND(ISNUMBER(I1753),H1753&gt;0),I1753/H1753,IF($B1753=$B1752,IF(J1752=0,1,J1752),1))</f>
        <v>1.11479591836735</v>
      </c>
      <c r="K1753" s="30" t="n">
        <f aca="false">IF(AND(ISNUMBER(I1753),H1753&gt;0),I1753,H1753*J1753)</f>
        <v>434.770408163265</v>
      </c>
      <c r="L1753" s="28" t="n">
        <v>0</v>
      </c>
      <c r="M1753" s="28"/>
      <c r="N1753" s="29" t="n">
        <f aca="false">IF(AND(ISNUMBER(M1753),L1753&gt;0),M1753/L1753,IF($B1753=$B1752,IF(N1752=0,1,N1752),1))</f>
        <v>1.84659090909091</v>
      </c>
      <c r="O1753" s="30" t="n">
        <f aca="false">IF(AND(ISNUMBER(M1753),L1753&gt;0),M1753,L1753*N1753)</f>
        <v>0</v>
      </c>
      <c r="P1753" s="28" t="n">
        <v>0</v>
      </c>
      <c r="Q1753" s="28"/>
      <c r="R1753" s="29" t="n">
        <f aca="false">IF(AND(ISNUMBER(Q1753),P1753&gt;0),Q1753/P1753,IF($B1753=$B1752,IF(R1752=0,1,R1752),1))</f>
        <v>3.81679389312977</v>
      </c>
      <c r="S1753" s="30" t="n">
        <f aca="false">IF(AND(ISNUMBER(Q1753),P1753&gt;0),Q1753,P1753*R1753)</f>
        <v>0</v>
      </c>
      <c r="T1753" s="31" t="n">
        <f aca="false">DAY(EOMONTH(C1753,0))</f>
        <v>28</v>
      </c>
    </row>
    <row r="1754" customFormat="false" ht="15" hidden="false" customHeight="false" outlineLevel="0" collapsed="false">
      <c r="A1754" s="26" t="s">
        <v>89</v>
      </c>
      <c r="B1754" s="26" t="s">
        <v>58</v>
      </c>
      <c r="C1754" s="27" t="n">
        <v>45717</v>
      </c>
      <c r="D1754" s="28" t="n">
        <v>0</v>
      </c>
      <c r="E1754" s="28" t="n">
        <v>0</v>
      </c>
      <c r="F1754" s="29" t="n">
        <f aca="false">IF(AND(ISNUMBER(E1754),D1754&gt;0),E1754/D1754,IF($B1754=$B1753,IF(F1753=0,1,F1753),1))</f>
        <v>4.00837988826816</v>
      </c>
      <c r="G1754" s="30" t="n">
        <f aca="false">IF(AND(ISNUMBER(E1754),D1754&gt;0),E1754,D1754*F1754)</f>
        <v>0</v>
      </c>
      <c r="H1754" s="28" t="n">
        <v>393</v>
      </c>
      <c r="I1754" s="28" t="n">
        <v>0</v>
      </c>
      <c r="J1754" s="29" t="n">
        <f aca="false">IF(AND(ISNUMBER(I1754),H1754&gt;0),I1754/H1754,IF($B1754=$B1753,IF(J1753=0,1,J1753),1))</f>
        <v>0</v>
      </c>
      <c r="K1754" s="30" t="n">
        <f aca="false">IF(AND(ISNUMBER(I1754),H1754&gt;0),I1754,H1754*J1754)</f>
        <v>0</v>
      </c>
      <c r="L1754" s="28" t="n">
        <v>0</v>
      </c>
      <c r="M1754" s="28" t="n">
        <v>0</v>
      </c>
      <c r="N1754" s="29" t="n">
        <f aca="false">IF(AND(ISNUMBER(M1754),L1754&gt;0),M1754/L1754,IF($B1754=$B1753,IF(N1753=0,1,N1753),1))</f>
        <v>1.84659090909091</v>
      </c>
      <c r="O1754" s="30" t="n">
        <f aca="false">IF(AND(ISNUMBER(M1754),L1754&gt;0),M1754,L1754*N1754)</f>
        <v>0</v>
      </c>
      <c r="P1754" s="28" t="n">
        <v>0</v>
      </c>
      <c r="Q1754" s="28" t="n">
        <v>0</v>
      </c>
      <c r="R1754" s="29" t="n">
        <f aca="false">IF(AND(ISNUMBER(Q1754),P1754&gt;0),Q1754/P1754,IF($B1754=$B1753,IF(R1753=0,1,R1753),1))</f>
        <v>3.81679389312977</v>
      </c>
      <c r="S1754" s="30" t="n">
        <f aca="false">IF(AND(ISNUMBER(Q1754),P1754&gt;0),Q1754,P1754*R1754)</f>
        <v>0</v>
      </c>
      <c r="T1754" s="31" t="n">
        <f aca="false">DAY(EOMONTH(C1754,0))</f>
        <v>31</v>
      </c>
    </row>
    <row r="1755" customFormat="false" ht="15" hidden="false" customHeight="false" outlineLevel="0" collapsed="false">
      <c r="A1755" s="26" t="s">
        <v>89</v>
      </c>
      <c r="B1755" s="26" t="s">
        <v>58</v>
      </c>
      <c r="C1755" s="27" t="n">
        <v>45748</v>
      </c>
      <c r="D1755" s="28" t="n">
        <v>0</v>
      </c>
      <c r="E1755" s="28" t="n">
        <v>0</v>
      </c>
      <c r="F1755" s="29" t="n">
        <f aca="false">IF(AND(ISNUMBER(E1755),D1755&gt;0),E1755/D1755,IF($B1755=$B1754,IF(F1754=0,1,F1754),1))</f>
        <v>4.00837988826816</v>
      </c>
      <c r="G1755" s="30" t="n">
        <f aca="false">IF(AND(ISNUMBER(E1755),D1755&gt;0),E1755,D1755*F1755)</f>
        <v>0</v>
      </c>
      <c r="H1755" s="28" t="n">
        <v>395</v>
      </c>
      <c r="I1755" s="28" t="n">
        <v>407</v>
      </c>
      <c r="J1755" s="29" t="n">
        <f aca="false">IF(AND(ISNUMBER(I1755),H1755&gt;0),I1755/H1755,IF($B1755=$B1754,IF(J1754=0,1,J1754),1))</f>
        <v>1.03037974683544</v>
      </c>
      <c r="K1755" s="30" t="n">
        <f aca="false">IF(AND(ISNUMBER(I1755),H1755&gt;0),I1755,H1755*J1755)</f>
        <v>407</v>
      </c>
      <c r="L1755" s="28" t="n">
        <v>0</v>
      </c>
      <c r="M1755" s="28" t="n">
        <v>0</v>
      </c>
      <c r="N1755" s="29" t="n">
        <f aca="false">IF(AND(ISNUMBER(M1755),L1755&gt;0),M1755/L1755,IF($B1755=$B1754,IF(N1754=0,1,N1754),1))</f>
        <v>1.84659090909091</v>
      </c>
      <c r="O1755" s="30" t="n">
        <f aca="false">IF(AND(ISNUMBER(M1755),L1755&gt;0),M1755,L1755*N1755)</f>
        <v>0</v>
      </c>
      <c r="P1755" s="28" t="n">
        <v>0</v>
      </c>
      <c r="Q1755" s="28" t="n">
        <v>0</v>
      </c>
      <c r="R1755" s="29" t="n">
        <f aca="false">IF(AND(ISNUMBER(Q1755),P1755&gt;0),Q1755/P1755,IF($B1755=$B1754,IF(R1754=0,1,R1754),1))</f>
        <v>3.81679389312977</v>
      </c>
      <c r="S1755" s="30" t="n">
        <f aca="false">IF(AND(ISNUMBER(Q1755),P1755&gt;0),Q1755,P1755*R1755)</f>
        <v>0</v>
      </c>
      <c r="T1755" s="31" t="n">
        <f aca="false">DAY(EOMONTH(C1755,0))</f>
        <v>30</v>
      </c>
    </row>
    <row r="1756" customFormat="false" ht="15" hidden="false" customHeight="false" outlineLevel="0" collapsed="false">
      <c r="A1756" s="26" t="s">
        <v>89</v>
      </c>
      <c r="B1756" s="26" t="s">
        <v>58</v>
      </c>
      <c r="C1756" s="27" t="n">
        <v>45778</v>
      </c>
      <c r="D1756" s="28"/>
      <c r="E1756" s="28" t="n">
        <v>0</v>
      </c>
      <c r="F1756" s="29" t="n">
        <f aca="false">IF(AND(ISNUMBER(E1756),D1756&gt;0),E1756/D1756,IF($B1756=$B1755,IF(F1755=0,1,F1755),1))</f>
        <v>4.00837988826816</v>
      </c>
      <c r="G1756" s="30"/>
      <c r="H1756" s="28"/>
      <c r="I1756" s="28" t="n">
        <v>465</v>
      </c>
      <c r="J1756" s="29" t="n">
        <f aca="false">IF(AND(ISNUMBER(I1756),H1756&gt;0),I1756/H1756,IF($B1756=$B1755,IF(J1755=0,1,J1755),1))</f>
        <v>1.03037974683544</v>
      </c>
      <c r="K1756" s="30"/>
      <c r="L1756" s="28"/>
      <c r="M1756" s="28" t="n">
        <v>0</v>
      </c>
      <c r="N1756" s="29" t="n">
        <f aca="false">IF(AND(ISNUMBER(M1756),L1756&gt;0),M1756/L1756,IF($B1756=$B1755,IF(N1755=0,1,N1755),1))</f>
        <v>1.84659090909091</v>
      </c>
      <c r="O1756" s="30"/>
      <c r="P1756" s="28"/>
      <c r="Q1756" s="28" t="n">
        <v>0</v>
      </c>
      <c r="R1756" s="29" t="n">
        <f aca="false">IF(AND(ISNUMBER(Q1756),P1756&gt;0),Q1756/P1756,IF($B1756=$B1755,IF(R1755=0,1,R1755),1))</f>
        <v>3.81679389312977</v>
      </c>
      <c r="S1756" s="30"/>
      <c r="T1756" s="31" t="n">
        <f aca="false">DAY(EOMONTH(C1756,0))</f>
        <v>31</v>
      </c>
    </row>
    <row r="1757" customFormat="false" ht="15" hidden="false" customHeight="false" outlineLevel="0" collapsed="false">
      <c r="A1757" s="26" t="s">
        <v>89</v>
      </c>
      <c r="B1757" s="26" t="s">
        <v>58</v>
      </c>
      <c r="C1757" s="27" t="n">
        <v>45839</v>
      </c>
      <c r="D1757" s="28"/>
      <c r="E1757" s="28" t="n">
        <v>0</v>
      </c>
      <c r="F1757" s="29" t="n">
        <f aca="false">IF(AND(ISNUMBER(E1757),D1757&gt;0),E1757/D1757,IF($B1757=$B1756,IF(F1756=0,1,F1756),1))</f>
        <v>4.00837988826816</v>
      </c>
      <c r="G1757" s="30"/>
      <c r="H1757" s="28"/>
      <c r="I1757" s="28" t="n">
        <v>476</v>
      </c>
      <c r="J1757" s="29" t="n">
        <f aca="false">IF(AND(ISNUMBER(I1757),H1757&gt;0),I1757/H1757,IF($B1757=$B1756,IF(J1756=0,1,J1756),1))</f>
        <v>1.03037974683544</v>
      </c>
      <c r="K1757" s="30"/>
      <c r="L1757" s="28"/>
      <c r="M1757" s="28" t="n">
        <v>0</v>
      </c>
      <c r="N1757" s="29" t="n">
        <f aca="false">IF(AND(ISNUMBER(M1757),L1757&gt;0),M1757/L1757,IF($B1757=$B1756,IF(N1756=0,1,N1756),1))</f>
        <v>1.84659090909091</v>
      </c>
      <c r="O1757" s="30"/>
      <c r="P1757" s="28"/>
      <c r="Q1757" s="28" t="n">
        <v>0</v>
      </c>
      <c r="R1757" s="29" t="n">
        <f aca="false">IF(AND(ISNUMBER(Q1757),P1757&gt;0),Q1757/P1757,IF($B1757=$B1756,IF(R1756=0,1,R1756),1))</f>
        <v>3.81679389312977</v>
      </c>
      <c r="S1757" s="30"/>
      <c r="T1757" s="31" t="n">
        <f aca="false">DAY(EOMONTH(C1757,0))</f>
        <v>31</v>
      </c>
    </row>
    <row r="1758" customFormat="false" ht="15" hidden="false" customHeight="false" outlineLevel="0" collapsed="false">
      <c r="A1758" s="26" t="s">
        <v>89</v>
      </c>
      <c r="B1758" s="26" t="s">
        <v>58</v>
      </c>
      <c r="C1758" s="27" t="n">
        <v>45962</v>
      </c>
      <c r="D1758" s="28"/>
      <c r="E1758" s="28" t="n">
        <v>0</v>
      </c>
      <c r="F1758" s="29" t="n">
        <f aca="false">IF(AND(ISNUMBER(E1758),D1758&gt;0),E1758/D1758,IF($B1758=$B1757,IF(F1757=0,1,F1757),1))</f>
        <v>4.00837988826816</v>
      </c>
      <c r="G1758" s="30"/>
      <c r="H1758" s="28"/>
      <c r="I1758" s="28" t="n">
        <v>441</v>
      </c>
      <c r="J1758" s="29" t="n">
        <f aca="false">IF(AND(ISNUMBER(I1758),H1758&gt;0),I1758/H1758,IF($B1758=$B1757,IF(J1757=0,1,J1757),1))</f>
        <v>1.03037974683544</v>
      </c>
      <c r="K1758" s="30"/>
      <c r="L1758" s="28"/>
      <c r="M1758" s="28" t="n">
        <v>0</v>
      </c>
      <c r="N1758" s="29" t="n">
        <f aca="false">IF(AND(ISNUMBER(M1758),L1758&gt;0),M1758/L1758,IF($B1758=$B1757,IF(N1757=0,1,N1757),1))</f>
        <v>1.84659090909091</v>
      </c>
      <c r="O1758" s="30"/>
      <c r="P1758" s="28"/>
      <c r="Q1758" s="28" t="n">
        <v>0</v>
      </c>
      <c r="R1758" s="29" t="n">
        <f aca="false">IF(AND(ISNUMBER(Q1758),P1758&gt;0),Q1758/P1758,IF($B1758=$B1757,IF(R1757=0,1,R1757),1))</f>
        <v>3.81679389312977</v>
      </c>
      <c r="S1758" s="30"/>
      <c r="T1758" s="31" t="n">
        <f aca="false">DAY(EOMONTH(C1758,0))</f>
        <v>30</v>
      </c>
    </row>
    <row r="1759" customFormat="false" ht="15" hidden="false" customHeight="false" outlineLevel="0" collapsed="false">
      <c r="A1759" s="26" t="s">
        <v>89</v>
      </c>
      <c r="B1759" s="26" t="s">
        <v>58</v>
      </c>
      <c r="C1759" s="27" t="n">
        <v>45992</v>
      </c>
      <c r="D1759" s="28"/>
      <c r="E1759" s="28" t="n">
        <v>0</v>
      </c>
      <c r="F1759" s="29" t="n">
        <f aca="false">IF(AND(ISNUMBER(E1759),D1759&gt;0),E1759/D1759,IF($B1759=$B1758,IF(F1758=0,1,F1758),1))</f>
        <v>4.00837988826816</v>
      </c>
      <c r="G1759" s="30"/>
      <c r="H1759" s="28"/>
      <c r="I1759" s="28" t="n">
        <v>448</v>
      </c>
      <c r="J1759" s="29" t="n">
        <f aca="false">IF(AND(ISNUMBER(I1759),H1759&gt;0),I1759/H1759,IF($B1759=$B1758,IF(J1758=0,1,J1758),1))</f>
        <v>1.03037974683544</v>
      </c>
      <c r="K1759" s="30"/>
      <c r="L1759" s="28"/>
      <c r="M1759" s="28" t="n">
        <v>0</v>
      </c>
      <c r="N1759" s="29" t="n">
        <f aca="false">IF(AND(ISNUMBER(M1759),L1759&gt;0),M1759/L1759,IF($B1759=$B1758,IF(N1758=0,1,N1758),1))</f>
        <v>1.84659090909091</v>
      </c>
      <c r="O1759" s="30"/>
      <c r="P1759" s="28"/>
      <c r="Q1759" s="28" t="n">
        <v>0</v>
      </c>
      <c r="R1759" s="29" t="n">
        <f aca="false">IF(AND(ISNUMBER(Q1759),P1759&gt;0),Q1759/P1759,IF($B1759=$B1758,IF(R1758=0,1,R1758),1))</f>
        <v>3.81679389312977</v>
      </c>
      <c r="S1759" s="30"/>
      <c r="T1759" s="31" t="n">
        <f aca="false">DAY(EOMONTH(C1759,0))</f>
        <v>31</v>
      </c>
    </row>
    <row r="1760" customFormat="false" ht="15" hidden="false" customHeight="false" outlineLevel="0" collapsed="false">
      <c r="A1760" s="26" t="s">
        <v>89</v>
      </c>
      <c r="B1760" s="26" t="s">
        <v>58</v>
      </c>
      <c r="C1760" s="27" t="n">
        <v>46054</v>
      </c>
      <c r="D1760" s="28"/>
      <c r="E1760" s="28" t="n">
        <v>0</v>
      </c>
      <c r="F1760" s="29" t="n">
        <f aca="false">IF(AND(ISNUMBER(E1760),D1760&gt;0),E1760/D1760,IF($B1760=$B1759,IF(F1759=0,1,F1759),1))</f>
        <v>4.00837988826816</v>
      </c>
      <c r="G1760" s="30"/>
      <c r="H1760" s="28"/>
      <c r="I1760" s="28" t="n">
        <v>429</v>
      </c>
      <c r="J1760" s="29" t="n">
        <f aca="false">IF(AND(ISNUMBER(I1760),H1760&gt;0),I1760/H1760,IF($B1760=$B1759,IF(J1759=0,1,J1759),1))</f>
        <v>1.03037974683544</v>
      </c>
      <c r="K1760" s="30"/>
      <c r="L1760" s="28"/>
      <c r="M1760" s="28" t="n">
        <v>0</v>
      </c>
      <c r="N1760" s="29" t="n">
        <f aca="false">IF(AND(ISNUMBER(M1760),L1760&gt;0),M1760/L1760,IF($B1760=$B1759,IF(N1759=0,1,N1759),1))</f>
        <v>1.84659090909091</v>
      </c>
      <c r="O1760" s="30"/>
      <c r="P1760" s="28"/>
      <c r="Q1760" s="28" t="n">
        <v>0</v>
      </c>
      <c r="R1760" s="29" t="n">
        <f aca="false">IF(AND(ISNUMBER(Q1760),P1760&gt;0),Q1760/P1760,IF($B1760=$B1759,IF(R1759=0,1,R1759),1))</f>
        <v>3.81679389312977</v>
      </c>
      <c r="S1760" s="30"/>
      <c r="T1760" s="31" t="n">
        <f aca="false">DAY(EOMONTH(C1760,0))</f>
        <v>28</v>
      </c>
    </row>
    <row r="1761" customFormat="false" ht="15" hidden="false" customHeight="false" outlineLevel="0" collapsed="false">
      <c r="A1761" s="26" t="s">
        <v>89</v>
      </c>
      <c r="B1761" s="26" t="s">
        <v>58</v>
      </c>
      <c r="C1761" s="27" t="n">
        <v>46113</v>
      </c>
      <c r="D1761" s="28"/>
      <c r="E1761" s="28" t="n">
        <v>0</v>
      </c>
      <c r="F1761" s="29" t="n">
        <f aca="false">IF(AND(ISNUMBER(E1761),D1761&gt;0),E1761/D1761,IF($B1761=$B1760,IF(F1760=0,1,F1760),1))</f>
        <v>4.00837988826816</v>
      </c>
      <c r="G1761" s="30"/>
      <c r="H1761" s="28"/>
      <c r="I1761" s="28" t="n">
        <v>361</v>
      </c>
      <c r="J1761" s="29" t="n">
        <f aca="false">IF(AND(ISNUMBER(I1761),H1761&gt;0),I1761/H1761,IF($B1761=$B1760,IF(J1760=0,1,J1760),1))</f>
        <v>1.03037974683544</v>
      </c>
      <c r="K1761" s="30"/>
      <c r="L1761" s="28"/>
      <c r="M1761" s="28" t="n">
        <v>0</v>
      </c>
      <c r="N1761" s="29" t="n">
        <f aca="false">IF(AND(ISNUMBER(M1761),L1761&gt;0),M1761/L1761,IF($B1761=$B1760,IF(N1760=0,1,N1760),1))</f>
        <v>1.84659090909091</v>
      </c>
      <c r="O1761" s="30"/>
      <c r="P1761" s="28"/>
      <c r="Q1761" s="28" t="n">
        <v>0</v>
      </c>
      <c r="R1761" s="29" t="n">
        <f aca="false">IF(AND(ISNUMBER(Q1761),P1761&gt;0),Q1761/P1761,IF($B1761=$B1760,IF(R1760=0,1,R1760),1))</f>
        <v>3.81679389312977</v>
      </c>
      <c r="S1761" s="30"/>
      <c r="T1761" s="31" t="n">
        <f aca="false">DAY(EOMONTH(C1761,0))</f>
        <v>30</v>
      </c>
    </row>
    <row r="1762" customFormat="false" ht="15" hidden="false" customHeight="false" outlineLevel="0" collapsed="false">
      <c r="A1762" s="26" t="s">
        <v>89</v>
      </c>
      <c r="B1762" s="26" t="s">
        <v>58</v>
      </c>
      <c r="C1762" s="27" t="n">
        <v>46143</v>
      </c>
      <c r="D1762" s="28"/>
      <c r="E1762" s="28" t="n">
        <v>0</v>
      </c>
      <c r="F1762" s="29" t="n">
        <f aca="false">IF(AND(ISNUMBER(E1762),D1762&gt;0),E1762/D1762,IF($B1762=$B1761,IF(F1761=0,1,F1761),1))</f>
        <v>4.00837988826816</v>
      </c>
      <c r="G1762" s="30"/>
      <c r="H1762" s="28"/>
      <c r="I1762" s="28" t="n">
        <v>314</v>
      </c>
      <c r="J1762" s="29" t="n">
        <f aca="false">IF(AND(ISNUMBER(I1762),H1762&gt;0),I1762/H1762,IF($B1762=$B1761,IF(J1761=0,1,J1761),1))</f>
        <v>1.03037974683544</v>
      </c>
      <c r="K1762" s="30"/>
      <c r="L1762" s="28"/>
      <c r="M1762" s="28" t="n">
        <v>0</v>
      </c>
      <c r="N1762" s="29" t="n">
        <f aca="false">IF(AND(ISNUMBER(M1762),L1762&gt;0),M1762/L1762,IF($B1762=$B1761,IF(N1761=0,1,N1761),1))</f>
        <v>1.84659090909091</v>
      </c>
      <c r="O1762" s="30"/>
      <c r="P1762" s="28"/>
      <c r="Q1762" s="28" t="n">
        <v>0</v>
      </c>
      <c r="R1762" s="29" t="n">
        <f aca="false">IF(AND(ISNUMBER(Q1762),P1762&gt;0),Q1762/P1762,IF($B1762=$B1761,IF(R1761=0,1,R1761),1))</f>
        <v>3.81679389312977</v>
      </c>
      <c r="S1762" s="30"/>
      <c r="T1762" s="31" t="n">
        <f aca="false">DAY(EOMONTH(C1762,0))</f>
        <v>31</v>
      </c>
    </row>
    <row r="1763" customFormat="false" ht="15" hidden="false" customHeight="false" outlineLevel="0" collapsed="false">
      <c r="A1763" s="26" t="s">
        <v>89</v>
      </c>
      <c r="B1763" s="26" t="s">
        <v>58</v>
      </c>
      <c r="C1763" s="27" t="n">
        <v>46174</v>
      </c>
      <c r="D1763" s="28"/>
      <c r="E1763" s="28" t="n">
        <v>0</v>
      </c>
      <c r="F1763" s="29" t="n">
        <f aca="false">IF(AND(ISNUMBER(E1763),D1763&gt;0),E1763/D1763,IF($B1763=$B1762,IF(F1762=0,1,F1762),1))</f>
        <v>4.00837988826816</v>
      </c>
      <c r="G1763" s="30"/>
      <c r="H1763" s="28"/>
      <c r="I1763" s="28" t="n">
        <v>354</v>
      </c>
      <c r="J1763" s="29" t="n">
        <f aca="false">IF(AND(ISNUMBER(I1763),H1763&gt;0),I1763/H1763,IF($B1763=$B1762,IF(J1762=0,1,J1762),1))</f>
        <v>1.03037974683544</v>
      </c>
      <c r="K1763" s="30"/>
      <c r="L1763" s="28"/>
      <c r="M1763" s="28" t="n">
        <v>0</v>
      </c>
      <c r="N1763" s="29" t="n">
        <f aca="false">IF(AND(ISNUMBER(M1763),L1763&gt;0),M1763/L1763,IF($B1763=$B1762,IF(N1762=0,1,N1762),1))</f>
        <v>1.84659090909091</v>
      </c>
      <c r="O1763" s="30"/>
      <c r="P1763" s="28"/>
      <c r="Q1763" s="28" t="n">
        <v>0</v>
      </c>
      <c r="R1763" s="29" t="n">
        <f aca="false">IF(AND(ISNUMBER(Q1763),P1763&gt;0),Q1763/P1763,IF($B1763=$B1762,IF(R1762=0,1,R1762),1))</f>
        <v>3.81679389312977</v>
      </c>
      <c r="S1763" s="30"/>
      <c r="T1763" s="31" t="n">
        <f aca="false">DAY(EOMONTH(C1763,0))</f>
        <v>30</v>
      </c>
    </row>
    <row r="1764" customFormat="false" ht="15" hidden="false" customHeight="false" outlineLevel="0" collapsed="false">
      <c r="A1764" s="26" t="s">
        <v>89</v>
      </c>
      <c r="B1764" s="26" t="s">
        <v>58</v>
      </c>
      <c r="C1764" s="27" t="n">
        <v>46204</v>
      </c>
      <c r="D1764" s="28"/>
      <c r="E1764" s="28" t="n">
        <v>0</v>
      </c>
      <c r="F1764" s="29" t="n">
        <f aca="false">IF(AND(ISNUMBER(E1764),D1764&gt;0),E1764/D1764,IF($B1764=$B1763,IF(F1763=0,1,F1763),1))</f>
        <v>4.00837988826816</v>
      </c>
      <c r="G1764" s="30"/>
      <c r="H1764" s="28"/>
      <c r="I1764" s="28" t="n">
        <v>341</v>
      </c>
      <c r="J1764" s="29" t="n">
        <f aca="false">IF(AND(ISNUMBER(I1764),H1764&gt;0),I1764/H1764,IF($B1764=$B1763,IF(J1763=0,1,J1763),1))</f>
        <v>1.03037974683544</v>
      </c>
      <c r="K1764" s="30"/>
      <c r="L1764" s="28"/>
      <c r="M1764" s="28" t="n">
        <v>0</v>
      </c>
      <c r="N1764" s="29" t="n">
        <f aca="false">IF(AND(ISNUMBER(M1764),L1764&gt;0),M1764/L1764,IF($B1764=$B1763,IF(N1763=0,1,N1763),1))</f>
        <v>1.84659090909091</v>
      </c>
      <c r="O1764" s="30"/>
      <c r="P1764" s="28"/>
      <c r="Q1764" s="28" t="n">
        <v>0</v>
      </c>
      <c r="R1764" s="29" t="n">
        <f aca="false">IF(AND(ISNUMBER(Q1764),P1764&gt;0),Q1764/P1764,IF($B1764=$B1763,IF(R1763=0,1,R1763),1))</f>
        <v>3.81679389312977</v>
      </c>
      <c r="S1764" s="30"/>
      <c r="T1764" s="31" t="n">
        <f aca="false">DAY(EOMONTH(C1764,0))</f>
        <v>31</v>
      </c>
    </row>
    <row r="1765" customFormat="false" ht="15" hidden="false" customHeight="false" outlineLevel="0" collapsed="false">
      <c r="A1765" s="26" t="s">
        <v>89</v>
      </c>
      <c r="B1765" s="26" t="s">
        <v>58</v>
      </c>
      <c r="C1765" s="27" t="n">
        <v>46235</v>
      </c>
      <c r="D1765" s="28"/>
      <c r="E1765" s="28" t="n">
        <v>0</v>
      </c>
      <c r="F1765" s="29" t="n">
        <f aca="false">IF(AND(ISNUMBER(E1765),D1765&gt;0),E1765/D1765,IF($B1765=$B1764,IF(F1764=0,1,F1764),1))</f>
        <v>4.00837988826816</v>
      </c>
      <c r="G1765" s="30"/>
      <c r="H1765" s="28"/>
      <c r="I1765" s="28" t="n">
        <v>392</v>
      </c>
      <c r="J1765" s="29" t="n">
        <f aca="false">IF(AND(ISNUMBER(I1765),H1765&gt;0),I1765/H1765,IF($B1765=$B1764,IF(J1764=0,1,J1764),1))</f>
        <v>1.03037974683544</v>
      </c>
      <c r="K1765" s="30"/>
      <c r="L1765" s="28"/>
      <c r="M1765" s="28" t="n">
        <v>0</v>
      </c>
      <c r="N1765" s="29" t="n">
        <f aca="false">IF(AND(ISNUMBER(M1765),L1765&gt;0),M1765/L1765,IF($B1765=$B1764,IF(N1764=0,1,N1764),1))</f>
        <v>1.84659090909091</v>
      </c>
      <c r="O1765" s="30"/>
      <c r="P1765" s="28"/>
      <c r="Q1765" s="28" t="n">
        <v>0</v>
      </c>
      <c r="R1765" s="29" t="n">
        <f aca="false">IF(AND(ISNUMBER(Q1765),P1765&gt;0),Q1765/P1765,IF($B1765=$B1764,IF(R1764=0,1,R1764),1))</f>
        <v>3.81679389312977</v>
      </c>
      <c r="S1765" s="30"/>
      <c r="T1765" s="31" t="n">
        <f aca="false">DAY(EOMONTH(C1765,0))</f>
        <v>31</v>
      </c>
    </row>
    <row r="1766" customFormat="false" ht="15" hidden="false" customHeight="false" outlineLevel="0" collapsed="false">
      <c r="A1766" s="26" t="s">
        <v>89</v>
      </c>
      <c r="B1766" s="26" t="s">
        <v>59</v>
      </c>
      <c r="C1766" s="27" t="n">
        <v>41153</v>
      </c>
      <c r="D1766" s="28" t="n">
        <v>0</v>
      </c>
      <c r="E1766" s="28" t="n">
        <v>0</v>
      </c>
      <c r="F1766" s="29" t="n">
        <f aca="false">IF(AND(ISNUMBER(E1766),D1766&gt;0),E1766/D1766,IF($B1766=$B1765,IF(F1765=0,1,F1765),1))</f>
        <v>1</v>
      </c>
      <c r="G1766" s="30" t="n">
        <f aca="false">IF(AND(ISNUMBER(E1766),D1766&gt;0),E1766,D1766*F1766)</f>
        <v>0</v>
      </c>
      <c r="H1766" s="28" t="n">
        <v>172</v>
      </c>
      <c r="I1766" s="28" t="n">
        <v>1310</v>
      </c>
      <c r="J1766" s="29" t="n">
        <f aca="false">IF(AND(ISNUMBER(I1766),H1766&gt;0),I1766/H1766,IF($B1766=$B1765,IF(J1765=0,1,J1765),1))</f>
        <v>7.61627906976744</v>
      </c>
      <c r="K1766" s="30" t="n">
        <f aca="false">IF(AND(ISNUMBER(I1766),H1766&gt;0),I1766,H1766*J1766)</f>
        <v>1310</v>
      </c>
      <c r="L1766" s="28" t="n">
        <v>0</v>
      </c>
      <c r="M1766" s="28" t="n">
        <v>0</v>
      </c>
      <c r="N1766" s="29" t="n">
        <f aca="false">IF(AND(ISNUMBER(M1766),L1766&gt;0),M1766/L1766,IF($B1766=$B1765,IF(N1765=0,1,N1765),1))</f>
        <v>1</v>
      </c>
      <c r="O1766" s="30" t="n">
        <f aca="false">IF(AND(ISNUMBER(M1766),L1766&gt;0),M1766,L1766*N1766)</f>
        <v>0</v>
      </c>
      <c r="P1766" s="28" t="n">
        <v>0</v>
      </c>
      <c r="Q1766" s="28" t="n">
        <v>0</v>
      </c>
      <c r="R1766" s="29" t="n">
        <f aca="false">IF(AND(ISNUMBER(Q1766),P1766&gt;0),Q1766/P1766,IF($B1766=$B1765,IF(R1765=0,1,R1765),1))</f>
        <v>1</v>
      </c>
      <c r="S1766" s="30" t="n">
        <f aca="false">IF(AND(ISNUMBER(Q1766),P1766&gt;0),Q1766,P1766*R1766)</f>
        <v>0</v>
      </c>
      <c r="T1766" s="31" t="n">
        <f aca="false">DAY(EOMONTH(C1766,0))</f>
        <v>30</v>
      </c>
    </row>
    <row r="1767" customFormat="false" ht="15" hidden="false" customHeight="false" outlineLevel="0" collapsed="false">
      <c r="A1767" s="26" t="s">
        <v>89</v>
      </c>
      <c r="B1767" s="26" t="s">
        <v>59</v>
      </c>
      <c r="C1767" s="27" t="n">
        <v>41183</v>
      </c>
      <c r="D1767" s="28" t="n">
        <v>178</v>
      </c>
      <c r="E1767" s="28" t="n">
        <v>61.4</v>
      </c>
      <c r="F1767" s="29" t="n">
        <f aca="false">IF(AND(ISNUMBER(E1767),D1767&gt;0),E1767/D1767,IF($B1767=$B1766,IF(F1766=0,1,F1766),1))</f>
        <v>0.344943820224719</v>
      </c>
      <c r="G1767" s="30" t="n">
        <f aca="false">IF(AND(ISNUMBER(E1767),D1767&gt;0),E1767,D1767*F1767)</f>
        <v>61.4</v>
      </c>
      <c r="H1767" s="28" t="n">
        <v>179</v>
      </c>
      <c r="I1767" s="28" t="n">
        <v>2741.1</v>
      </c>
      <c r="J1767" s="29" t="n">
        <f aca="false">IF(AND(ISNUMBER(I1767),H1767&gt;0),I1767/H1767,IF($B1767=$B1766,IF(J1766=0,1,J1766),1))</f>
        <v>15.313407821229</v>
      </c>
      <c r="K1767" s="30" t="n">
        <f aca="false">IF(AND(ISNUMBER(I1767),H1767&gt;0),I1767,H1767*J1767)</f>
        <v>2741.1</v>
      </c>
      <c r="L1767" s="28" t="n">
        <v>280</v>
      </c>
      <c r="M1767" s="28" t="n">
        <v>40.9</v>
      </c>
      <c r="N1767" s="29" t="n">
        <f aca="false">IF(AND(ISNUMBER(M1767),L1767&gt;0),M1767/L1767,IF($B1767=$B1766,IF(N1766=0,1,N1766),1))</f>
        <v>0.146071428571429</v>
      </c>
      <c r="O1767" s="30" t="n">
        <f aca="false">IF(AND(ISNUMBER(M1767),L1767&gt;0),M1767,L1767*N1767)</f>
        <v>40.9</v>
      </c>
      <c r="P1767" s="28" t="n">
        <v>458</v>
      </c>
      <c r="Q1767" s="28" t="n">
        <v>102.3</v>
      </c>
      <c r="R1767" s="29" t="n">
        <f aca="false">IF(AND(ISNUMBER(Q1767),P1767&gt;0),Q1767/P1767,IF($B1767=$B1766,IF(R1766=0,1,R1766),1))</f>
        <v>0.223362445414847</v>
      </c>
      <c r="S1767" s="30" t="n">
        <f aca="false">IF(AND(ISNUMBER(Q1767),P1767&gt;0),Q1767,P1767*R1767)</f>
        <v>102.3</v>
      </c>
      <c r="T1767" s="31" t="n">
        <f aca="false">DAY(EOMONTH(C1767,0))</f>
        <v>31</v>
      </c>
    </row>
    <row r="1768" customFormat="false" ht="15" hidden="false" customHeight="false" outlineLevel="0" collapsed="false">
      <c r="A1768" s="26" t="s">
        <v>89</v>
      </c>
      <c r="B1768" s="26" t="s">
        <v>59</v>
      </c>
      <c r="C1768" s="27" t="n">
        <v>41214</v>
      </c>
      <c r="D1768" s="28" t="n">
        <v>174</v>
      </c>
      <c r="E1768" s="28"/>
      <c r="F1768" s="29" t="n">
        <f aca="false">IF(AND(ISNUMBER(E1768),D1768&gt;0),E1768/D1768,IF($B1768=$B1767,IF(F1767=0,1,F1767),1))</f>
        <v>0.344943820224719</v>
      </c>
      <c r="G1768" s="30" t="n">
        <f aca="false">IF(AND(ISNUMBER(E1768),D1768&gt;0),E1768,D1768*F1768)</f>
        <v>60.0202247191011</v>
      </c>
      <c r="H1768" s="28" t="n">
        <v>171</v>
      </c>
      <c r="I1768" s="28"/>
      <c r="J1768" s="29" t="n">
        <f aca="false">IF(AND(ISNUMBER(I1768),H1768&gt;0),I1768/H1768,IF($B1768=$B1767,IF(J1767=0,1,J1767),1))</f>
        <v>15.313407821229</v>
      </c>
      <c r="K1768" s="30" t="n">
        <f aca="false">IF(AND(ISNUMBER(I1768),H1768&gt;0),I1768,H1768*J1768)</f>
        <v>2618.59273743017</v>
      </c>
      <c r="L1768" s="28" t="n">
        <v>265</v>
      </c>
      <c r="M1768" s="28"/>
      <c r="N1768" s="29" t="n">
        <f aca="false">IF(AND(ISNUMBER(M1768),L1768&gt;0),M1768/L1768,IF($B1768=$B1767,IF(N1767=0,1,N1767),1))</f>
        <v>0.146071428571429</v>
      </c>
      <c r="O1768" s="30" t="n">
        <f aca="false">IF(AND(ISNUMBER(M1768),L1768&gt;0),M1768,L1768*N1768)</f>
        <v>38.7089285714286</v>
      </c>
      <c r="P1768" s="28" t="n">
        <v>439</v>
      </c>
      <c r="Q1768" s="28"/>
      <c r="R1768" s="29" t="n">
        <f aca="false">IF(AND(ISNUMBER(Q1768),P1768&gt;0),Q1768/P1768,IF($B1768=$B1767,IF(R1767=0,1,R1767),1))</f>
        <v>0.223362445414847</v>
      </c>
      <c r="S1768" s="30" t="n">
        <f aca="false">IF(AND(ISNUMBER(Q1768),P1768&gt;0),Q1768,P1768*R1768)</f>
        <v>98.0561135371179</v>
      </c>
      <c r="T1768" s="31" t="n">
        <f aca="false">DAY(EOMONTH(C1768,0))</f>
        <v>30</v>
      </c>
    </row>
    <row r="1769" customFormat="false" ht="15" hidden="false" customHeight="false" outlineLevel="0" collapsed="false">
      <c r="A1769" s="26" t="s">
        <v>89</v>
      </c>
      <c r="B1769" s="26" t="s">
        <v>59</v>
      </c>
      <c r="C1769" s="27" t="n">
        <v>41244</v>
      </c>
      <c r="D1769" s="28" t="n">
        <v>165</v>
      </c>
      <c r="E1769" s="28"/>
      <c r="F1769" s="29" t="n">
        <f aca="false">IF(AND(ISNUMBER(E1769),D1769&gt;0),E1769/D1769,IF($B1769=$B1768,IF(F1768=0,1,F1768),1))</f>
        <v>0.344943820224719</v>
      </c>
      <c r="G1769" s="30" t="n">
        <f aca="false">IF(AND(ISNUMBER(E1769),D1769&gt;0),E1769,D1769*F1769)</f>
        <v>56.9157303370787</v>
      </c>
      <c r="H1769" s="28" t="n">
        <v>157</v>
      </c>
      <c r="I1769" s="28"/>
      <c r="J1769" s="29" t="n">
        <f aca="false">IF(AND(ISNUMBER(I1769),H1769&gt;0),I1769/H1769,IF($B1769=$B1768,IF(J1768=0,1,J1768),1))</f>
        <v>15.313407821229</v>
      </c>
      <c r="K1769" s="30" t="n">
        <f aca="false">IF(AND(ISNUMBER(I1769),H1769&gt;0),I1769,H1769*J1769)</f>
        <v>2404.20502793296</v>
      </c>
      <c r="L1769" s="28" t="n">
        <v>279</v>
      </c>
      <c r="M1769" s="28"/>
      <c r="N1769" s="29" t="n">
        <f aca="false">IF(AND(ISNUMBER(M1769),L1769&gt;0),M1769/L1769,IF($B1769=$B1768,IF(N1768=0,1,N1768),1))</f>
        <v>0.146071428571429</v>
      </c>
      <c r="O1769" s="30" t="n">
        <f aca="false">IF(AND(ISNUMBER(M1769),L1769&gt;0),M1769,L1769*N1769)</f>
        <v>40.7539285714286</v>
      </c>
      <c r="P1769" s="28" t="n">
        <v>444</v>
      </c>
      <c r="Q1769" s="28"/>
      <c r="R1769" s="29" t="n">
        <f aca="false">IF(AND(ISNUMBER(Q1769),P1769&gt;0),Q1769/P1769,IF($B1769=$B1768,IF(R1768=0,1,R1768),1))</f>
        <v>0.223362445414847</v>
      </c>
      <c r="S1769" s="30" t="n">
        <f aca="false">IF(AND(ISNUMBER(Q1769),P1769&gt;0),Q1769,P1769*R1769)</f>
        <v>99.1729257641921</v>
      </c>
      <c r="T1769" s="31" t="n">
        <f aca="false">DAY(EOMONTH(C1769,0))</f>
        <v>31</v>
      </c>
    </row>
    <row r="1770" customFormat="false" ht="15" hidden="false" customHeight="false" outlineLevel="0" collapsed="false">
      <c r="A1770" s="26" t="s">
        <v>89</v>
      </c>
      <c r="B1770" s="26" t="s">
        <v>59</v>
      </c>
      <c r="C1770" s="27" t="n">
        <v>41275</v>
      </c>
      <c r="D1770" s="28" t="n">
        <v>211</v>
      </c>
      <c r="E1770" s="28"/>
      <c r="F1770" s="29" t="n">
        <f aca="false">IF(AND(ISNUMBER(E1770),D1770&gt;0),E1770/D1770,IF($B1770=$B1769,IF(F1769=0,1,F1769),1))</f>
        <v>0.344943820224719</v>
      </c>
      <c r="G1770" s="30" t="n">
        <f aca="false">IF(AND(ISNUMBER(E1770),D1770&gt;0),E1770,D1770*F1770)</f>
        <v>72.7831460674157</v>
      </c>
      <c r="H1770" s="28" t="n">
        <v>252</v>
      </c>
      <c r="I1770" s="28"/>
      <c r="J1770" s="29" t="n">
        <f aca="false">IF(AND(ISNUMBER(I1770),H1770&gt;0),I1770/H1770,IF($B1770=$B1769,IF(J1769=0,1,J1769),1))</f>
        <v>15.313407821229</v>
      </c>
      <c r="K1770" s="30" t="n">
        <f aca="false">IF(AND(ISNUMBER(I1770),H1770&gt;0),I1770,H1770*J1770)</f>
        <v>3858.97877094972</v>
      </c>
      <c r="L1770" s="28" t="n">
        <v>210</v>
      </c>
      <c r="M1770" s="28"/>
      <c r="N1770" s="29" t="n">
        <f aca="false">IF(AND(ISNUMBER(M1770),L1770&gt;0),M1770/L1770,IF($B1770=$B1769,IF(N1769=0,1,N1769),1))</f>
        <v>0.146071428571429</v>
      </c>
      <c r="O1770" s="30" t="n">
        <f aca="false">IF(AND(ISNUMBER(M1770),L1770&gt;0),M1770,L1770*N1770)</f>
        <v>30.675</v>
      </c>
      <c r="P1770" s="28" t="n">
        <v>420</v>
      </c>
      <c r="Q1770" s="28"/>
      <c r="R1770" s="29" t="n">
        <f aca="false">IF(AND(ISNUMBER(Q1770),P1770&gt;0),Q1770/P1770,IF($B1770=$B1769,IF(R1769=0,1,R1769),1))</f>
        <v>0.223362445414847</v>
      </c>
      <c r="S1770" s="30" t="n">
        <f aca="false">IF(AND(ISNUMBER(Q1770),P1770&gt;0),Q1770,P1770*R1770)</f>
        <v>93.8122270742358</v>
      </c>
      <c r="T1770" s="31" t="n">
        <f aca="false">DAY(EOMONTH(C1770,0))</f>
        <v>31</v>
      </c>
    </row>
    <row r="1771" customFormat="false" ht="15" hidden="false" customHeight="false" outlineLevel="0" collapsed="false">
      <c r="A1771" s="26" t="s">
        <v>89</v>
      </c>
      <c r="B1771" s="26" t="s">
        <v>59</v>
      </c>
      <c r="C1771" s="27" t="n">
        <v>41306</v>
      </c>
      <c r="D1771" s="28" t="n">
        <v>203</v>
      </c>
      <c r="E1771" s="28" t="n">
        <v>250</v>
      </c>
      <c r="F1771" s="29" t="n">
        <f aca="false">IF(AND(ISNUMBER(E1771),D1771&gt;0),E1771/D1771,IF($B1771=$B1770,IF(F1770=0,1,F1770),1))</f>
        <v>1.23152709359606</v>
      </c>
      <c r="G1771" s="30" t="n">
        <f aca="false">IF(AND(ISNUMBER(E1771),D1771&gt;0),E1771,D1771*F1771)</f>
        <v>250</v>
      </c>
      <c r="H1771" s="28" t="n">
        <v>281</v>
      </c>
      <c r="I1771" s="28" t="n">
        <v>2603</v>
      </c>
      <c r="J1771" s="29" t="n">
        <f aca="false">IF(AND(ISNUMBER(I1771),H1771&gt;0),I1771/H1771,IF($B1771=$B1770,IF(J1770=0,1,J1770),1))</f>
        <v>9.26334519572954</v>
      </c>
      <c r="K1771" s="30" t="n">
        <f aca="false">IF(AND(ISNUMBER(I1771),H1771&gt;0),I1771,H1771*J1771)</f>
        <v>2603</v>
      </c>
      <c r="L1771" s="28" t="n">
        <v>195</v>
      </c>
      <c r="M1771" s="28" t="n">
        <v>134</v>
      </c>
      <c r="N1771" s="29" t="n">
        <f aca="false">IF(AND(ISNUMBER(M1771),L1771&gt;0),M1771/L1771,IF($B1771=$B1770,IF(N1770=0,1,N1770),1))</f>
        <v>0.687179487179487</v>
      </c>
      <c r="O1771" s="30" t="n">
        <f aca="false">IF(AND(ISNUMBER(M1771),L1771&gt;0),M1771,L1771*N1771)</f>
        <v>134</v>
      </c>
      <c r="P1771" s="28" t="n">
        <v>398</v>
      </c>
      <c r="Q1771" s="28" t="n">
        <v>384</v>
      </c>
      <c r="R1771" s="29" t="n">
        <f aca="false">IF(AND(ISNUMBER(Q1771),P1771&gt;0),Q1771/P1771,IF($B1771=$B1770,IF(R1770=0,1,R1770),1))</f>
        <v>0.964824120603015</v>
      </c>
      <c r="S1771" s="30" t="n">
        <f aca="false">IF(AND(ISNUMBER(Q1771),P1771&gt;0),Q1771,P1771*R1771)</f>
        <v>384</v>
      </c>
      <c r="T1771" s="31" t="n">
        <f aca="false">DAY(EOMONTH(C1771,0))</f>
        <v>28</v>
      </c>
    </row>
    <row r="1772" customFormat="false" ht="15" hidden="false" customHeight="false" outlineLevel="0" collapsed="false">
      <c r="A1772" s="26" t="s">
        <v>89</v>
      </c>
      <c r="B1772" s="26" t="s">
        <v>59</v>
      </c>
      <c r="C1772" s="27" t="n">
        <v>41334</v>
      </c>
      <c r="D1772" s="28" t="n">
        <v>232</v>
      </c>
      <c r="E1772" s="28"/>
      <c r="F1772" s="29" t="n">
        <f aca="false">IF(AND(ISNUMBER(E1772),D1772&gt;0),E1772/D1772,IF($B1772=$B1771,IF(F1771=0,1,F1771),1))</f>
        <v>1.23152709359606</v>
      </c>
      <c r="G1772" s="30" t="n">
        <f aca="false">IF(AND(ISNUMBER(E1772),D1772&gt;0),E1772,D1772*F1772)</f>
        <v>285.714285714286</v>
      </c>
      <c r="H1772" s="28" t="n">
        <v>294</v>
      </c>
      <c r="I1772" s="28"/>
      <c r="J1772" s="29" t="n">
        <f aca="false">IF(AND(ISNUMBER(I1772),H1772&gt;0),I1772/H1772,IF($B1772=$B1771,IF(J1771=0,1,J1771),1))</f>
        <v>9.26334519572954</v>
      </c>
      <c r="K1772" s="30" t="n">
        <f aca="false">IF(AND(ISNUMBER(I1772),H1772&gt;0),I1772,H1772*J1772)</f>
        <v>2723.42348754448</v>
      </c>
      <c r="L1772" s="28" t="n">
        <v>144</v>
      </c>
      <c r="M1772" s="28"/>
      <c r="N1772" s="29" t="n">
        <f aca="false">IF(AND(ISNUMBER(M1772),L1772&gt;0),M1772/L1772,IF($B1772=$B1771,IF(N1771=0,1,N1771),1))</f>
        <v>0.687179487179487</v>
      </c>
      <c r="O1772" s="30" t="n">
        <f aca="false">IF(AND(ISNUMBER(M1772),L1772&gt;0),M1772,L1772*N1772)</f>
        <v>98.9538461538462</v>
      </c>
      <c r="P1772" s="28" t="n">
        <v>376</v>
      </c>
      <c r="Q1772" s="28"/>
      <c r="R1772" s="29" t="n">
        <f aca="false">IF(AND(ISNUMBER(Q1772),P1772&gt;0),Q1772/P1772,IF($B1772=$B1771,IF(R1771=0,1,R1771),1))</f>
        <v>0.964824120603015</v>
      </c>
      <c r="S1772" s="30" t="n">
        <f aca="false">IF(AND(ISNUMBER(Q1772),P1772&gt;0),Q1772,P1772*R1772)</f>
        <v>362.773869346734</v>
      </c>
      <c r="T1772" s="31" t="n">
        <f aca="false">DAY(EOMONTH(C1772,0))</f>
        <v>31</v>
      </c>
    </row>
    <row r="1773" customFormat="false" ht="15" hidden="false" customHeight="false" outlineLevel="0" collapsed="false">
      <c r="A1773" s="26" t="s">
        <v>89</v>
      </c>
      <c r="B1773" s="26" t="s">
        <v>59</v>
      </c>
      <c r="C1773" s="27" t="n">
        <v>41365</v>
      </c>
      <c r="D1773" s="28" t="n">
        <v>236</v>
      </c>
      <c r="E1773" s="28"/>
      <c r="F1773" s="29" t="n">
        <f aca="false">IF(AND(ISNUMBER(E1773),D1773&gt;0),E1773/D1773,IF($B1773=$B1772,IF(F1772=0,1,F1772),1))</f>
        <v>1.23152709359606</v>
      </c>
      <c r="G1773" s="30" t="n">
        <f aca="false">IF(AND(ISNUMBER(E1773),D1773&gt;0),E1773,D1773*F1773)</f>
        <v>290.64039408867</v>
      </c>
      <c r="H1773" s="28" t="n">
        <v>206</v>
      </c>
      <c r="I1773" s="28"/>
      <c r="J1773" s="29" t="n">
        <f aca="false">IF(AND(ISNUMBER(I1773),H1773&gt;0),I1773/H1773,IF($B1773=$B1772,IF(J1772=0,1,J1772),1))</f>
        <v>9.26334519572954</v>
      </c>
      <c r="K1773" s="30" t="n">
        <f aca="false">IF(AND(ISNUMBER(I1773),H1773&gt;0),I1773,H1773*J1773)</f>
        <v>1908.24911032028</v>
      </c>
      <c r="L1773" s="28" t="n">
        <v>219</v>
      </c>
      <c r="M1773" s="28"/>
      <c r="N1773" s="29" t="n">
        <f aca="false">IF(AND(ISNUMBER(M1773),L1773&gt;0),M1773/L1773,IF($B1773=$B1772,IF(N1772=0,1,N1772),1))</f>
        <v>0.687179487179487</v>
      </c>
      <c r="O1773" s="30" t="n">
        <f aca="false">IF(AND(ISNUMBER(M1773),L1773&gt;0),M1773,L1773*N1773)</f>
        <v>150.492307692308</v>
      </c>
      <c r="P1773" s="28" t="n">
        <v>455</v>
      </c>
      <c r="Q1773" s="28"/>
      <c r="R1773" s="29" t="n">
        <f aca="false">IF(AND(ISNUMBER(Q1773),P1773&gt;0),Q1773/P1773,IF($B1773=$B1772,IF(R1772=0,1,R1772),1))</f>
        <v>0.964824120603015</v>
      </c>
      <c r="S1773" s="30" t="n">
        <f aca="false">IF(AND(ISNUMBER(Q1773),P1773&gt;0),Q1773,P1773*R1773)</f>
        <v>438.994974874372</v>
      </c>
      <c r="T1773" s="31" t="n">
        <f aca="false">DAY(EOMONTH(C1773,0))</f>
        <v>30</v>
      </c>
    </row>
    <row r="1774" customFormat="false" ht="15" hidden="false" customHeight="false" outlineLevel="0" collapsed="false">
      <c r="A1774" s="26" t="s">
        <v>89</v>
      </c>
      <c r="B1774" s="26" t="s">
        <v>59</v>
      </c>
      <c r="C1774" s="27" t="n">
        <v>41395</v>
      </c>
      <c r="D1774" s="28" t="n">
        <v>231</v>
      </c>
      <c r="E1774" s="28"/>
      <c r="F1774" s="29" t="n">
        <f aca="false">IF(AND(ISNUMBER(E1774),D1774&gt;0),E1774/D1774,IF($B1774=$B1773,IF(F1773=0,1,F1773),1))</f>
        <v>1.23152709359606</v>
      </c>
      <c r="G1774" s="30" t="n">
        <f aca="false">IF(AND(ISNUMBER(E1774),D1774&gt;0),E1774,D1774*F1774)</f>
        <v>284.48275862069</v>
      </c>
      <c r="H1774" s="28" t="n">
        <v>180</v>
      </c>
      <c r="I1774" s="28"/>
      <c r="J1774" s="29" t="n">
        <f aca="false">IF(AND(ISNUMBER(I1774),H1774&gt;0),I1774/H1774,IF($B1774=$B1773,IF(J1773=0,1,J1773),1))</f>
        <v>9.26334519572954</v>
      </c>
      <c r="K1774" s="30" t="n">
        <f aca="false">IF(AND(ISNUMBER(I1774),H1774&gt;0),I1774,H1774*J1774)</f>
        <v>1667.40213523132</v>
      </c>
      <c r="L1774" s="28" t="n">
        <v>208</v>
      </c>
      <c r="M1774" s="28"/>
      <c r="N1774" s="29" t="n">
        <f aca="false">IF(AND(ISNUMBER(M1774),L1774&gt;0),M1774/L1774,IF($B1774=$B1773,IF(N1773=0,1,N1773),1))</f>
        <v>0.687179487179487</v>
      </c>
      <c r="O1774" s="30" t="n">
        <f aca="false">IF(AND(ISNUMBER(M1774),L1774&gt;0),M1774,L1774*N1774)</f>
        <v>142.933333333333</v>
      </c>
      <c r="P1774" s="28" t="n">
        <v>440</v>
      </c>
      <c r="Q1774" s="28"/>
      <c r="R1774" s="29" t="n">
        <f aca="false">IF(AND(ISNUMBER(Q1774),P1774&gt;0),Q1774/P1774,IF($B1774=$B1773,IF(R1773=0,1,R1773),1))</f>
        <v>0.964824120603015</v>
      </c>
      <c r="S1774" s="30" t="n">
        <f aca="false">IF(AND(ISNUMBER(Q1774),P1774&gt;0),Q1774,P1774*R1774)</f>
        <v>424.522613065327</v>
      </c>
      <c r="T1774" s="31" t="n">
        <f aca="false">DAY(EOMONTH(C1774,0))</f>
        <v>31</v>
      </c>
    </row>
    <row r="1775" customFormat="false" ht="15" hidden="false" customHeight="false" outlineLevel="0" collapsed="false">
      <c r="A1775" s="26" t="s">
        <v>89</v>
      </c>
      <c r="B1775" s="26" t="s">
        <v>59</v>
      </c>
      <c r="C1775" s="27" t="n">
        <v>41426</v>
      </c>
      <c r="D1775" s="28" t="n">
        <v>146</v>
      </c>
      <c r="E1775" s="28"/>
      <c r="F1775" s="29" t="n">
        <f aca="false">IF(AND(ISNUMBER(E1775),D1775&gt;0),E1775/D1775,IF($B1775=$B1774,IF(F1774=0,1,F1774),1))</f>
        <v>1.23152709359606</v>
      </c>
      <c r="G1775" s="30" t="n">
        <f aca="false">IF(AND(ISNUMBER(E1775),D1775&gt;0),E1775,D1775*F1775)</f>
        <v>179.802955665025</v>
      </c>
      <c r="H1775" s="28" t="n">
        <v>175</v>
      </c>
      <c r="I1775" s="28"/>
      <c r="J1775" s="29" t="n">
        <f aca="false">IF(AND(ISNUMBER(I1775),H1775&gt;0),I1775/H1775,IF($B1775=$B1774,IF(J1774=0,1,J1774),1))</f>
        <v>9.26334519572954</v>
      </c>
      <c r="K1775" s="30" t="n">
        <f aca="false">IF(AND(ISNUMBER(I1775),H1775&gt;0),I1775,H1775*J1775)</f>
        <v>1621.08540925267</v>
      </c>
      <c r="L1775" s="28" t="n">
        <v>163</v>
      </c>
      <c r="M1775" s="28"/>
      <c r="N1775" s="29" t="n">
        <f aca="false">IF(AND(ISNUMBER(M1775),L1775&gt;0),M1775/L1775,IF($B1775=$B1774,IF(N1774=0,1,N1774),1))</f>
        <v>0.687179487179487</v>
      </c>
      <c r="O1775" s="30" t="n">
        <f aca="false">IF(AND(ISNUMBER(M1775),L1775&gt;0),M1775,L1775*N1775)</f>
        <v>112.010256410256</v>
      </c>
      <c r="P1775" s="28" t="n">
        <v>308</v>
      </c>
      <c r="Q1775" s="28"/>
      <c r="R1775" s="29" t="n">
        <f aca="false">IF(AND(ISNUMBER(Q1775),P1775&gt;0),Q1775/P1775,IF($B1775=$B1774,IF(R1774=0,1,R1774),1))</f>
        <v>0.964824120603015</v>
      </c>
      <c r="S1775" s="30" t="n">
        <f aca="false">IF(AND(ISNUMBER(Q1775),P1775&gt;0),Q1775,P1775*R1775)</f>
        <v>297.165829145729</v>
      </c>
      <c r="T1775" s="31" t="n">
        <f aca="false">DAY(EOMONTH(C1775,0))</f>
        <v>30</v>
      </c>
    </row>
    <row r="1776" customFormat="false" ht="15" hidden="false" customHeight="false" outlineLevel="0" collapsed="false">
      <c r="A1776" s="26" t="s">
        <v>89</v>
      </c>
      <c r="B1776" s="26" t="s">
        <v>59</v>
      </c>
      <c r="C1776" s="27" t="n">
        <v>41456</v>
      </c>
      <c r="D1776" s="28" t="n">
        <v>0</v>
      </c>
      <c r="E1776" s="28" t="n">
        <v>0</v>
      </c>
      <c r="F1776" s="29" t="n">
        <f aca="false">IF(AND(ISNUMBER(E1776),D1776&gt;0),E1776/D1776,IF($B1776=$B1775,IF(F1775=0,1,F1775),1))</f>
        <v>1.23152709359606</v>
      </c>
      <c r="G1776" s="30" t="n">
        <f aca="false">IF(AND(ISNUMBER(E1776),D1776&gt;0),E1776,D1776*F1776)</f>
        <v>0</v>
      </c>
      <c r="H1776" s="28" t="n">
        <v>153</v>
      </c>
      <c r="I1776" s="28" t="n">
        <v>2098</v>
      </c>
      <c r="J1776" s="29" t="n">
        <f aca="false">IF(AND(ISNUMBER(I1776),H1776&gt;0),I1776/H1776,IF($B1776=$B1775,IF(J1775=0,1,J1775),1))</f>
        <v>13.7124183006536</v>
      </c>
      <c r="K1776" s="30" t="n">
        <f aca="false">IF(AND(ISNUMBER(I1776),H1776&gt;0),I1776,H1776*J1776)</f>
        <v>2098</v>
      </c>
      <c r="L1776" s="28" t="n">
        <v>0</v>
      </c>
      <c r="M1776" s="28" t="n">
        <v>0</v>
      </c>
      <c r="N1776" s="29" t="n">
        <f aca="false">IF(AND(ISNUMBER(M1776),L1776&gt;0),M1776/L1776,IF($B1776=$B1775,IF(N1775=0,1,N1775),1))</f>
        <v>0.687179487179487</v>
      </c>
      <c r="O1776" s="30" t="n">
        <f aca="false">IF(AND(ISNUMBER(M1776),L1776&gt;0),M1776,L1776*N1776)</f>
        <v>0</v>
      </c>
      <c r="P1776" s="28" t="n">
        <v>0</v>
      </c>
      <c r="Q1776" s="28" t="n">
        <v>0</v>
      </c>
      <c r="R1776" s="29" t="n">
        <f aca="false">IF(AND(ISNUMBER(Q1776),P1776&gt;0),Q1776/P1776,IF($B1776=$B1775,IF(R1775=0,1,R1775),1))</f>
        <v>0.964824120603015</v>
      </c>
      <c r="S1776" s="30" t="n">
        <f aca="false">IF(AND(ISNUMBER(Q1776),P1776&gt;0),Q1776,P1776*R1776)</f>
        <v>0</v>
      </c>
      <c r="T1776" s="31" t="n">
        <f aca="false">DAY(EOMONTH(C1776,0))</f>
        <v>31</v>
      </c>
    </row>
    <row r="1777" customFormat="false" ht="15" hidden="false" customHeight="false" outlineLevel="0" collapsed="false">
      <c r="A1777" s="26" t="s">
        <v>89</v>
      </c>
      <c r="B1777" s="26" t="s">
        <v>59</v>
      </c>
      <c r="C1777" s="27" t="n">
        <v>41487</v>
      </c>
      <c r="D1777" s="28" t="n">
        <v>0</v>
      </c>
      <c r="E1777" s="28"/>
      <c r="F1777" s="29" t="n">
        <f aca="false">IF(AND(ISNUMBER(E1777),D1777&gt;0),E1777/D1777,IF($B1777=$B1776,IF(F1776=0,1,F1776),1))</f>
        <v>1.23152709359606</v>
      </c>
      <c r="G1777" s="30" t="n">
        <f aca="false">IF(AND(ISNUMBER(E1777),D1777&gt;0),E1777,D1777*F1777)</f>
        <v>0</v>
      </c>
      <c r="H1777" s="28" t="n">
        <v>107</v>
      </c>
      <c r="I1777" s="28"/>
      <c r="J1777" s="29" t="n">
        <f aca="false">IF(AND(ISNUMBER(I1777),H1777&gt;0),I1777/H1777,IF($B1777=$B1776,IF(J1776=0,1,J1776),1))</f>
        <v>13.7124183006536</v>
      </c>
      <c r="K1777" s="30" t="n">
        <f aca="false">IF(AND(ISNUMBER(I1777),H1777&gt;0),I1777,H1777*J1777)</f>
        <v>1467.22875816993</v>
      </c>
      <c r="L1777" s="28" t="n">
        <v>0</v>
      </c>
      <c r="M1777" s="28"/>
      <c r="N1777" s="29" t="n">
        <f aca="false">IF(AND(ISNUMBER(M1777),L1777&gt;0),M1777/L1777,IF($B1777=$B1776,IF(N1776=0,1,N1776),1))</f>
        <v>0.687179487179487</v>
      </c>
      <c r="O1777" s="30" t="n">
        <f aca="false">IF(AND(ISNUMBER(M1777),L1777&gt;0),M1777,L1777*N1777)</f>
        <v>0</v>
      </c>
      <c r="P1777" s="28" t="n">
        <v>0</v>
      </c>
      <c r="Q1777" s="28"/>
      <c r="R1777" s="29" t="n">
        <f aca="false">IF(AND(ISNUMBER(Q1777),P1777&gt;0),Q1777/P1777,IF($B1777=$B1776,IF(R1776=0,1,R1776),1))</f>
        <v>0.964824120603015</v>
      </c>
      <c r="S1777" s="30" t="n">
        <f aca="false">IF(AND(ISNUMBER(Q1777),P1777&gt;0),Q1777,P1777*R1777)</f>
        <v>0</v>
      </c>
      <c r="T1777" s="31" t="n">
        <f aca="false">DAY(EOMONTH(C1777,0))</f>
        <v>31</v>
      </c>
    </row>
    <row r="1778" customFormat="false" ht="15" hidden="false" customHeight="false" outlineLevel="0" collapsed="false">
      <c r="A1778" s="26" t="s">
        <v>89</v>
      </c>
      <c r="B1778" s="26" t="s">
        <v>59</v>
      </c>
      <c r="C1778" s="27" t="n">
        <v>41518</v>
      </c>
      <c r="D1778" s="28" t="n">
        <v>0</v>
      </c>
      <c r="E1778" s="28"/>
      <c r="F1778" s="29" t="n">
        <f aca="false">IF(AND(ISNUMBER(E1778),D1778&gt;0),E1778/D1778,IF($B1778=$B1777,IF(F1777=0,1,F1777),1))</f>
        <v>1.23152709359606</v>
      </c>
      <c r="G1778" s="30" t="n">
        <f aca="false">IF(AND(ISNUMBER(E1778),D1778&gt;0),E1778,D1778*F1778)</f>
        <v>0</v>
      </c>
      <c r="H1778" s="28" t="n">
        <v>87.9</v>
      </c>
      <c r="I1778" s="28"/>
      <c r="J1778" s="29" t="n">
        <f aca="false">IF(AND(ISNUMBER(I1778),H1778&gt;0),I1778/H1778,IF($B1778=$B1777,IF(J1777=0,1,J1777),1))</f>
        <v>13.7124183006536</v>
      </c>
      <c r="K1778" s="30" t="n">
        <f aca="false">IF(AND(ISNUMBER(I1778),H1778&gt;0),I1778,H1778*J1778)</f>
        <v>1205.32156862745</v>
      </c>
      <c r="L1778" s="28" t="n">
        <v>0</v>
      </c>
      <c r="M1778" s="28"/>
      <c r="N1778" s="29" t="n">
        <f aca="false">IF(AND(ISNUMBER(M1778),L1778&gt;0),M1778/L1778,IF($B1778=$B1777,IF(N1777=0,1,N1777),1))</f>
        <v>0.687179487179487</v>
      </c>
      <c r="O1778" s="30" t="n">
        <f aca="false">IF(AND(ISNUMBER(M1778),L1778&gt;0),M1778,L1778*N1778)</f>
        <v>0</v>
      </c>
      <c r="P1778" s="28" t="n">
        <v>0</v>
      </c>
      <c r="Q1778" s="28"/>
      <c r="R1778" s="29" t="n">
        <f aca="false">IF(AND(ISNUMBER(Q1778),P1778&gt;0),Q1778/P1778,IF($B1778=$B1777,IF(R1777=0,1,R1777),1))</f>
        <v>0.964824120603015</v>
      </c>
      <c r="S1778" s="30" t="n">
        <f aca="false">IF(AND(ISNUMBER(Q1778),P1778&gt;0),Q1778,P1778*R1778)</f>
        <v>0</v>
      </c>
      <c r="T1778" s="31" t="n">
        <f aca="false">DAY(EOMONTH(C1778,0))</f>
        <v>30</v>
      </c>
    </row>
    <row r="1779" customFormat="false" ht="15" hidden="false" customHeight="false" outlineLevel="0" collapsed="false">
      <c r="A1779" s="26" t="s">
        <v>89</v>
      </c>
      <c r="B1779" s="26" t="s">
        <v>59</v>
      </c>
      <c r="C1779" s="27" t="n">
        <v>41548</v>
      </c>
      <c r="D1779" s="28" t="n">
        <v>0</v>
      </c>
      <c r="E1779" s="28"/>
      <c r="F1779" s="29" t="n">
        <f aca="false">IF(AND(ISNUMBER(E1779),D1779&gt;0),E1779/D1779,IF($B1779=$B1778,IF(F1778=0,1,F1778),1))</f>
        <v>1.23152709359606</v>
      </c>
      <c r="G1779" s="30" t="n">
        <f aca="false">IF(AND(ISNUMBER(E1779),D1779&gt;0),E1779,D1779*F1779)</f>
        <v>0</v>
      </c>
      <c r="H1779" s="28" t="n">
        <v>141</v>
      </c>
      <c r="I1779" s="28"/>
      <c r="J1779" s="29" t="n">
        <f aca="false">IF(AND(ISNUMBER(I1779),H1779&gt;0),I1779/H1779,IF($B1779=$B1778,IF(J1778=0,1,J1778),1))</f>
        <v>13.7124183006536</v>
      </c>
      <c r="K1779" s="30" t="n">
        <f aca="false">IF(AND(ISNUMBER(I1779),H1779&gt;0),I1779,H1779*J1779)</f>
        <v>1933.45098039216</v>
      </c>
      <c r="L1779" s="28" t="n">
        <v>0</v>
      </c>
      <c r="M1779" s="28"/>
      <c r="N1779" s="29" t="n">
        <f aca="false">IF(AND(ISNUMBER(M1779),L1779&gt;0),M1779/L1779,IF($B1779=$B1778,IF(N1778=0,1,N1778),1))</f>
        <v>0.687179487179487</v>
      </c>
      <c r="O1779" s="30" t="n">
        <f aca="false">IF(AND(ISNUMBER(M1779),L1779&gt;0),M1779,L1779*N1779)</f>
        <v>0</v>
      </c>
      <c r="P1779" s="28" t="n">
        <v>0</v>
      </c>
      <c r="Q1779" s="28"/>
      <c r="R1779" s="29" t="n">
        <f aca="false">IF(AND(ISNUMBER(Q1779),P1779&gt;0),Q1779/P1779,IF($B1779=$B1778,IF(R1778=0,1,R1778),1))</f>
        <v>0.964824120603015</v>
      </c>
      <c r="S1779" s="30" t="n">
        <f aca="false">IF(AND(ISNUMBER(Q1779),P1779&gt;0),Q1779,P1779*R1779)</f>
        <v>0</v>
      </c>
      <c r="T1779" s="31" t="n">
        <f aca="false">DAY(EOMONTH(C1779,0))</f>
        <v>31</v>
      </c>
    </row>
    <row r="1780" customFormat="false" ht="15" hidden="false" customHeight="false" outlineLevel="0" collapsed="false">
      <c r="A1780" s="26" t="s">
        <v>89</v>
      </c>
      <c r="B1780" s="26" t="s">
        <v>59</v>
      </c>
      <c r="C1780" s="27" t="n">
        <v>41579</v>
      </c>
      <c r="D1780" s="28" t="n">
        <v>0</v>
      </c>
      <c r="E1780" s="28" t="n">
        <v>0</v>
      </c>
      <c r="F1780" s="29" t="n">
        <f aca="false">IF(AND(ISNUMBER(E1780),D1780&gt;0),E1780/D1780,IF($B1780=$B1779,IF(F1779=0,1,F1779),1))</f>
        <v>1.23152709359606</v>
      </c>
      <c r="G1780" s="30" t="n">
        <f aca="false">IF(AND(ISNUMBER(E1780),D1780&gt;0),E1780,D1780*F1780)</f>
        <v>0</v>
      </c>
      <c r="H1780" s="28" t="n">
        <v>1045</v>
      </c>
      <c r="I1780" s="28" t="n">
        <v>2647</v>
      </c>
      <c r="J1780" s="29" t="n">
        <f aca="false">IF(AND(ISNUMBER(I1780),H1780&gt;0),I1780/H1780,IF($B1780=$B1779,IF(J1779=0,1,J1779),1))</f>
        <v>2.53301435406699</v>
      </c>
      <c r="K1780" s="30" t="n">
        <f aca="false">IF(AND(ISNUMBER(I1780),H1780&gt;0),I1780,H1780*J1780)</f>
        <v>2647</v>
      </c>
      <c r="L1780" s="28" t="n">
        <v>0</v>
      </c>
      <c r="M1780" s="28" t="n">
        <v>0</v>
      </c>
      <c r="N1780" s="29" t="n">
        <f aca="false">IF(AND(ISNUMBER(M1780),L1780&gt;0),M1780/L1780,IF($B1780=$B1779,IF(N1779=0,1,N1779),1))</f>
        <v>0.687179487179487</v>
      </c>
      <c r="O1780" s="30" t="n">
        <f aca="false">IF(AND(ISNUMBER(M1780),L1780&gt;0),M1780,L1780*N1780)</f>
        <v>0</v>
      </c>
      <c r="P1780" s="28" t="n">
        <v>0</v>
      </c>
      <c r="Q1780" s="28" t="n">
        <v>0</v>
      </c>
      <c r="R1780" s="29" t="n">
        <f aca="false">IF(AND(ISNUMBER(Q1780),P1780&gt;0),Q1780/P1780,IF($B1780=$B1779,IF(R1779=0,1,R1779),1))</f>
        <v>0.964824120603015</v>
      </c>
      <c r="S1780" s="30" t="n">
        <f aca="false">IF(AND(ISNUMBER(Q1780),P1780&gt;0),Q1780,P1780*R1780)</f>
        <v>0</v>
      </c>
      <c r="T1780" s="31" t="n">
        <f aca="false">DAY(EOMONTH(C1780,0))</f>
        <v>30</v>
      </c>
    </row>
    <row r="1781" customFormat="false" ht="15" hidden="false" customHeight="false" outlineLevel="0" collapsed="false">
      <c r="A1781" s="26" t="s">
        <v>89</v>
      </c>
      <c r="B1781" s="26" t="s">
        <v>59</v>
      </c>
      <c r="C1781" s="27" t="n">
        <v>41609</v>
      </c>
      <c r="D1781" s="28" t="n">
        <v>0</v>
      </c>
      <c r="E1781" s="28"/>
      <c r="F1781" s="29" t="n">
        <f aca="false">IF(AND(ISNUMBER(E1781),D1781&gt;0),E1781/D1781,IF($B1781=$B1780,IF(F1780=0,1,F1780),1))</f>
        <v>1.23152709359606</v>
      </c>
      <c r="G1781" s="30" t="n">
        <f aca="false">IF(AND(ISNUMBER(E1781),D1781&gt;0),E1781,D1781*F1781)</f>
        <v>0</v>
      </c>
      <c r="H1781" s="28" t="n">
        <v>1065</v>
      </c>
      <c r="I1781" s="28"/>
      <c r="J1781" s="29" t="n">
        <f aca="false">IF(AND(ISNUMBER(I1781),H1781&gt;0),I1781/H1781,IF($B1781=$B1780,IF(J1780=0,1,J1780),1))</f>
        <v>2.53301435406699</v>
      </c>
      <c r="K1781" s="30" t="n">
        <f aca="false">IF(AND(ISNUMBER(I1781),H1781&gt;0),I1781,H1781*J1781)</f>
        <v>2697.66028708134</v>
      </c>
      <c r="L1781" s="28" t="n">
        <v>0</v>
      </c>
      <c r="M1781" s="28"/>
      <c r="N1781" s="29" t="n">
        <f aca="false">IF(AND(ISNUMBER(M1781),L1781&gt;0),M1781/L1781,IF($B1781=$B1780,IF(N1780=0,1,N1780),1))</f>
        <v>0.687179487179487</v>
      </c>
      <c r="O1781" s="30" t="n">
        <f aca="false">IF(AND(ISNUMBER(M1781),L1781&gt;0),M1781,L1781*N1781)</f>
        <v>0</v>
      </c>
      <c r="P1781" s="28" t="n">
        <v>0</v>
      </c>
      <c r="Q1781" s="28"/>
      <c r="R1781" s="29" t="n">
        <f aca="false">IF(AND(ISNUMBER(Q1781),P1781&gt;0),Q1781/P1781,IF($B1781=$B1780,IF(R1780=0,1,R1780),1))</f>
        <v>0.964824120603015</v>
      </c>
      <c r="S1781" s="30" t="n">
        <f aca="false">IF(AND(ISNUMBER(Q1781),P1781&gt;0),Q1781,P1781*R1781)</f>
        <v>0</v>
      </c>
      <c r="T1781" s="31" t="n">
        <f aca="false">DAY(EOMONTH(C1781,0))</f>
        <v>31</v>
      </c>
    </row>
    <row r="1782" customFormat="false" ht="15" hidden="false" customHeight="false" outlineLevel="0" collapsed="false">
      <c r="A1782" s="26" t="s">
        <v>89</v>
      </c>
      <c r="B1782" s="26" t="s">
        <v>59</v>
      </c>
      <c r="C1782" s="27" t="n">
        <v>41640</v>
      </c>
      <c r="D1782" s="28" t="n">
        <v>0</v>
      </c>
      <c r="E1782" s="28"/>
      <c r="F1782" s="29" t="n">
        <f aca="false">IF(AND(ISNUMBER(E1782),D1782&gt;0),E1782/D1782,IF($B1782=$B1781,IF(F1781=0,1,F1781),1))</f>
        <v>1.23152709359606</v>
      </c>
      <c r="G1782" s="30" t="n">
        <f aca="false">IF(AND(ISNUMBER(E1782),D1782&gt;0),E1782,D1782*F1782)</f>
        <v>0</v>
      </c>
      <c r="H1782" s="28" t="n">
        <v>2025</v>
      </c>
      <c r="I1782" s="28"/>
      <c r="J1782" s="29" t="n">
        <f aca="false">IF(AND(ISNUMBER(I1782),H1782&gt;0),I1782/H1782,IF($B1782=$B1781,IF(J1781=0,1,J1781),1))</f>
        <v>2.53301435406699</v>
      </c>
      <c r="K1782" s="30" t="n">
        <f aca="false">IF(AND(ISNUMBER(I1782),H1782&gt;0),I1782,H1782*J1782)</f>
        <v>5129.35406698565</v>
      </c>
      <c r="L1782" s="28" t="n">
        <v>0</v>
      </c>
      <c r="M1782" s="28"/>
      <c r="N1782" s="29" t="n">
        <f aca="false">IF(AND(ISNUMBER(M1782),L1782&gt;0),M1782/L1782,IF($B1782=$B1781,IF(N1781=0,1,N1781),1))</f>
        <v>0.687179487179487</v>
      </c>
      <c r="O1782" s="30" t="n">
        <f aca="false">IF(AND(ISNUMBER(M1782),L1782&gt;0),M1782,L1782*N1782)</f>
        <v>0</v>
      </c>
      <c r="P1782" s="28" t="n">
        <v>0</v>
      </c>
      <c r="Q1782" s="28"/>
      <c r="R1782" s="29" t="n">
        <f aca="false">IF(AND(ISNUMBER(Q1782),P1782&gt;0),Q1782/P1782,IF($B1782=$B1781,IF(R1781=0,1,R1781),1))</f>
        <v>0.964824120603015</v>
      </c>
      <c r="S1782" s="30" t="n">
        <f aca="false">IF(AND(ISNUMBER(Q1782),P1782&gt;0),Q1782,P1782*R1782)</f>
        <v>0</v>
      </c>
      <c r="T1782" s="31" t="n">
        <f aca="false">DAY(EOMONTH(C1782,0))</f>
        <v>31</v>
      </c>
    </row>
    <row r="1783" customFormat="false" ht="15" hidden="false" customHeight="false" outlineLevel="0" collapsed="false">
      <c r="A1783" s="26" t="s">
        <v>89</v>
      </c>
      <c r="B1783" s="26" t="s">
        <v>59</v>
      </c>
      <c r="C1783" s="27" t="n">
        <v>41671</v>
      </c>
      <c r="D1783" s="28" t="n">
        <v>0</v>
      </c>
      <c r="E1783" s="28"/>
      <c r="F1783" s="29" t="n">
        <f aca="false">IF(AND(ISNUMBER(E1783),D1783&gt;0),E1783/D1783,IF($B1783=$B1782,IF(F1782=0,1,F1782),1))</f>
        <v>1.23152709359606</v>
      </c>
      <c r="G1783" s="30" t="n">
        <f aca="false">IF(AND(ISNUMBER(E1783),D1783&gt;0),E1783,D1783*F1783)</f>
        <v>0</v>
      </c>
      <c r="H1783" s="28" t="n">
        <v>1352</v>
      </c>
      <c r="I1783" s="28"/>
      <c r="J1783" s="29" t="n">
        <f aca="false">IF(AND(ISNUMBER(I1783),H1783&gt;0),I1783/H1783,IF($B1783=$B1782,IF(J1782=0,1,J1782),1))</f>
        <v>2.53301435406699</v>
      </c>
      <c r="K1783" s="30" t="n">
        <f aca="false">IF(AND(ISNUMBER(I1783),H1783&gt;0),I1783,H1783*J1783)</f>
        <v>3424.63540669856</v>
      </c>
      <c r="L1783" s="28" t="n">
        <v>0</v>
      </c>
      <c r="M1783" s="28"/>
      <c r="N1783" s="29" t="n">
        <f aca="false">IF(AND(ISNUMBER(M1783),L1783&gt;0),M1783/L1783,IF($B1783=$B1782,IF(N1782=0,1,N1782),1))</f>
        <v>0.687179487179487</v>
      </c>
      <c r="O1783" s="30" t="n">
        <f aca="false">IF(AND(ISNUMBER(M1783),L1783&gt;0),M1783,L1783*N1783)</f>
        <v>0</v>
      </c>
      <c r="P1783" s="28" t="n">
        <v>0</v>
      </c>
      <c r="Q1783" s="28"/>
      <c r="R1783" s="29" t="n">
        <f aca="false">IF(AND(ISNUMBER(Q1783),P1783&gt;0),Q1783/P1783,IF($B1783=$B1782,IF(R1782=0,1,R1782),1))</f>
        <v>0.964824120603015</v>
      </c>
      <c r="S1783" s="30" t="n">
        <f aca="false">IF(AND(ISNUMBER(Q1783),P1783&gt;0),Q1783,P1783*R1783)</f>
        <v>0</v>
      </c>
      <c r="T1783" s="31" t="n">
        <f aca="false">DAY(EOMONTH(C1783,0))</f>
        <v>28</v>
      </c>
    </row>
    <row r="1784" customFormat="false" ht="15" hidden="false" customHeight="false" outlineLevel="0" collapsed="false">
      <c r="A1784" s="26" t="s">
        <v>89</v>
      </c>
      <c r="B1784" s="26" t="s">
        <v>59</v>
      </c>
      <c r="C1784" s="27" t="n">
        <v>41699</v>
      </c>
      <c r="D1784" s="28" t="n">
        <v>0</v>
      </c>
      <c r="E1784" s="28"/>
      <c r="F1784" s="29" t="n">
        <f aca="false">IF(AND(ISNUMBER(E1784),D1784&gt;0),E1784/D1784,IF($B1784=$B1783,IF(F1783=0,1,F1783),1))</f>
        <v>1.23152709359606</v>
      </c>
      <c r="G1784" s="30" t="n">
        <f aca="false">IF(AND(ISNUMBER(E1784),D1784&gt;0),E1784,D1784*F1784)</f>
        <v>0</v>
      </c>
      <c r="H1784" s="28" t="n">
        <v>1473</v>
      </c>
      <c r="I1784" s="28"/>
      <c r="J1784" s="29" t="n">
        <f aca="false">IF(AND(ISNUMBER(I1784),H1784&gt;0),I1784/H1784,IF($B1784=$B1783,IF(J1783=0,1,J1783),1))</f>
        <v>2.53301435406699</v>
      </c>
      <c r="K1784" s="30" t="n">
        <f aca="false">IF(AND(ISNUMBER(I1784),H1784&gt;0),I1784,H1784*J1784)</f>
        <v>3731.13014354067</v>
      </c>
      <c r="L1784" s="28" t="n">
        <v>0</v>
      </c>
      <c r="M1784" s="28"/>
      <c r="N1784" s="29" t="n">
        <f aca="false">IF(AND(ISNUMBER(M1784),L1784&gt;0),M1784/L1784,IF($B1784=$B1783,IF(N1783=0,1,N1783),1))</f>
        <v>0.687179487179487</v>
      </c>
      <c r="O1784" s="30" t="n">
        <f aca="false">IF(AND(ISNUMBER(M1784),L1784&gt;0),M1784,L1784*N1784)</f>
        <v>0</v>
      </c>
      <c r="P1784" s="28" t="n">
        <v>0</v>
      </c>
      <c r="Q1784" s="28"/>
      <c r="R1784" s="29" t="n">
        <f aca="false">IF(AND(ISNUMBER(Q1784),P1784&gt;0),Q1784/P1784,IF($B1784=$B1783,IF(R1783=0,1,R1783),1))</f>
        <v>0.964824120603015</v>
      </c>
      <c r="S1784" s="30" t="n">
        <f aca="false">IF(AND(ISNUMBER(Q1784),P1784&gt;0),Q1784,P1784*R1784)</f>
        <v>0</v>
      </c>
      <c r="T1784" s="31" t="n">
        <f aca="false">DAY(EOMONTH(C1784,0))</f>
        <v>31</v>
      </c>
    </row>
    <row r="1785" customFormat="false" ht="15" hidden="false" customHeight="false" outlineLevel="0" collapsed="false">
      <c r="A1785" s="26" t="s">
        <v>89</v>
      </c>
      <c r="B1785" s="26" t="s">
        <v>59</v>
      </c>
      <c r="C1785" s="27" t="n">
        <v>41730</v>
      </c>
      <c r="D1785" s="28" t="n">
        <v>0</v>
      </c>
      <c r="E1785" s="28"/>
      <c r="F1785" s="29" t="n">
        <f aca="false">IF(AND(ISNUMBER(E1785),D1785&gt;0),E1785/D1785,IF($B1785=$B1784,IF(F1784=0,1,F1784),1))</f>
        <v>1.23152709359606</v>
      </c>
      <c r="G1785" s="30" t="n">
        <f aca="false">IF(AND(ISNUMBER(E1785),D1785&gt;0),E1785,D1785*F1785)</f>
        <v>0</v>
      </c>
      <c r="H1785" s="28" t="n">
        <v>1113</v>
      </c>
      <c r="I1785" s="28"/>
      <c r="J1785" s="29" t="n">
        <f aca="false">IF(AND(ISNUMBER(I1785),H1785&gt;0),I1785/H1785,IF($B1785=$B1784,IF(J1784=0,1,J1784),1))</f>
        <v>2.53301435406699</v>
      </c>
      <c r="K1785" s="30" t="n">
        <f aca="false">IF(AND(ISNUMBER(I1785),H1785&gt;0),I1785,H1785*J1785)</f>
        <v>2819.24497607656</v>
      </c>
      <c r="L1785" s="28" t="n">
        <v>0</v>
      </c>
      <c r="M1785" s="28"/>
      <c r="N1785" s="29" t="n">
        <f aca="false">IF(AND(ISNUMBER(M1785),L1785&gt;0),M1785/L1785,IF($B1785=$B1784,IF(N1784=0,1,N1784),1))</f>
        <v>0.687179487179487</v>
      </c>
      <c r="O1785" s="30" t="n">
        <f aca="false">IF(AND(ISNUMBER(M1785),L1785&gt;0),M1785,L1785*N1785)</f>
        <v>0</v>
      </c>
      <c r="P1785" s="28" t="n">
        <v>0</v>
      </c>
      <c r="Q1785" s="28"/>
      <c r="R1785" s="29" t="n">
        <f aca="false">IF(AND(ISNUMBER(Q1785),P1785&gt;0),Q1785/P1785,IF($B1785=$B1784,IF(R1784=0,1,R1784),1))</f>
        <v>0.964824120603015</v>
      </c>
      <c r="S1785" s="30" t="n">
        <f aca="false">IF(AND(ISNUMBER(Q1785),P1785&gt;0),Q1785,P1785*R1785)</f>
        <v>0</v>
      </c>
      <c r="T1785" s="31" t="n">
        <f aca="false">DAY(EOMONTH(C1785,0))</f>
        <v>30</v>
      </c>
    </row>
    <row r="1786" customFormat="false" ht="15" hidden="false" customHeight="false" outlineLevel="0" collapsed="false">
      <c r="A1786" s="26" t="s">
        <v>89</v>
      </c>
      <c r="B1786" s="26" t="s">
        <v>59</v>
      </c>
      <c r="C1786" s="27" t="n">
        <v>41760</v>
      </c>
      <c r="D1786" s="28" t="n">
        <v>0</v>
      </c>
      <c r="E1786" s="28" t="n">
        <v>0</v>
      </c>
      <c r="F1786" s="29" t="n">
        <f aca="false">IF(AND(ISNUMBER(E1786),D1786&gt;0),E1786/D1786,IF($B1786=$B1785,IF(F1785=0,1,F1785),1))</f>
        <v>1.23152709359606</v>
      </c>
      <c r="G1786" s="30" t="n">
        <f aca="false">IF(AND(ISNUMBER(E1786),D1786&gt;0),E1786,D1786*F1786)</f>
        <v>0</v>
      </c>
      <c r="H1786" s="28" t="n">
        <v>1519</v>
      </c>
      <c r="I1786" s="28" t="n">
        <v>2256</v>
      </c>
      <c r="J1786" s="29" t="n">
        <f aca="false">IF(AND(ISNUMBER(I1786),H1786&gt;0),I1786/H1786,IF($B1786=$B1785,IF(J1785=0,1,J1785),1))</f>
        <v>1.48518762343647</v>
      </c>
      <c r="K1786" s="30" t="n">
        <f aca="false">IF(AND(ISNUMBER(I1786),H1786&gt;0),I1786,H1786*J1786)</f>
        <v>2256</v>
      </c>
      <c r="L1786" s="28" t="n">
        <v>0</v>
      </c>
      <c r="M1786" s="28" t="n">
        <v>0</v>
      </c>
      <c r="N1786" s="29" t="n">
        <f aca="false">IF(AND(ISNUMBER(M1786),L1786&gt;0),M1786/L1786,IF($B1786=$B1785,IF(N1785=0,1,N1785),1))</f>
        <v>0.687179487179487</v>
      </c>
      <c r="O1786" s="30" t="n">
        <f aca="false">IF(AND(ISNUMBER(M1786),L1786&gt;0),M1786,L1786*N1786)</f>
        <v>0</v>
      </c>
      <c r="P1786" s="28" t="n">
        <v>0</v>
      </c>
      <c r="Q1786" s="28" t="n">
        <v>0</v>
      </c>
      <c r="R1786" s="29" t="n">
        <f aca="false">IF(AND(ISNUMBER(Q1786),P1786&gt;0),Q1786/P1786,IF($B1786=$B1785,IF(R1785=0,1,R1785),1))</f>
        <v>0.964824120603015</v>
      </c>
      <c r="S1786" s="30" t="n">
        <f aca="false">IF(AND(ISNUMBER(Q1786),P1786&gt;0),Q1786,P1786*R1786)</f>
        <v>0</v>
      </c>
      <c r="T1786" s="31" t="n">
        <f aca="false">DAY(EOMONTH(C1786,0))</f>
        <v>31</v>
      </c>
    </row>
    <row r="1787" customFormat="false" ht="15" hidden="false" customHeight="false" outlineLevel="0" collapsed="false">
      <c r="A1787" s="26" t="s">
        <v>89</v>
      </c>
      <c r="B1787" s="26" t="s">
        <v>59</v>
      </c>
      <c r="C1787" s="27" t="n">
        <v>41791</v>
      </c>
      <c r="D1787" s="28" t="n">
        <v>0</v>
      </c>
      <c r="E1787" s="28"/>
      <c r="F1787" s="29" t="n">
        <f aca="false">IF(AND(ISNUMBER(E1787),D1787&gt;0),E1787/D1787,IF($B1787=$B1786,IF(F1786=0,1,F1786),1))</f>
        <v>1.23152709359606</v>
      </c>
      <c r="G1787" s="30" t="n">
        <f aca="false">IF(AND(ISNUMBER(E1787),D1787&gt;0),E1787,D1787*F1787)</f>
        <v>0</v>
      </c>
      <c r="H1787" s="28" t="n">
        <v>1205</v>
      </c>
      <c r="I1787" s="28"/>
      <c r="J1787" s="29" t="n">
        <f aca="false">IF(AND(ISNUMBER(I1787),H1787&gt;0),I1787/H1787,IF($B1787=$B1786,IF(J1786=0,1,J1786),1))</f>
        <v>1.48518762343647</v>
      </c>
      <c r="K1787" s="30" t="n">
        <f aca="false">IF(AND(ISNUMBER(I1787),H1787&gt;0),I1787,H1787*J1787)</f>
        <v>1789.65108624095</v>
      </c>
      <c r="L1787" s="28" t="n">
        <v>0</v>
      </c>
      <c r="M1787" s="28"/>
      <c r="N1787" s="29" t="n">
        <f aca="false">IF(AND(ISNUMBER(M1787),L1787&gt;0),M1787/L1787,IF($B1787=$B1786,IF(N1786=0,1,N1786),1))</f>
        <v>0.687179487179487</v>
      </c>
      <c r="O1787" s="30" t="n">
        <f aca="false">IF(AND(ISNUMBER(M1787),L1787&gt;0),M1787,L1787*N1787)</f>
        <v>0</v>
      </c>
      <c r="P1787" s="28" t="n">
        <v>0</v>
      </c>
      <c r="Q1787" s="28"/>
      <c r="R1787" s="29" t="n">
        <f aca="false">IF(AND(ISNUMBER(Q1787),P1787&gt;0),Q1787/P1787,IF($B1787=$B1786,IF(R1786=0,1,R1786),1))</f>
        <v>0.964824120603015</v>
      </c>
      <c r="S1787" s="30" t="n">
        <f aca="false">IF(AND(ISNUMBER(Q1787),P1787&gt;0),Q1787,P1787*R1787)</f>
        <v>0</v>
      </c>
      <c r="T1787" s="31" t="n">
        <f aca="false">DAY(EOMONTH(C1787,0))</f>
        <v>30</v>
      </c>
    </row>
    <row r="1788" customFormat="false" ht="15" hidden="false" customHeight="false" outlineLevel="0" collapsed="false">
      <c r="A1788" s="26" t="s">
        <v>89</v>
      </c>
      <c r="B1788" s="26" t="s">
        <v>59</v>
      </c>
      <c r="C1788" s="27" t="n">
        <v>41821</v>
      </c>
      <c r="D1788" s="28" t="n">
        <v>0</v>
      </c>
      <c r="E1788" s="28"/>
      <c r="F1788" s="29" t="n">
        <f aca="false">IF(AND(ISNUMBER(E1788),D1788&gt;0),E1788/D1788,IF($B1788=$B1787,IF(F1787=0,1,F1787),1))</f>
        <v>1.23152709359606</v>
      </c>
      <c r="G1788" s="30" t="n">
        <f aca="false">IF(AND(ISNUMBER(E1788),D1788&gt;0),E1788,D1788*F1788)</f>
        <v>0</v>
      </c>
      <c r="H1788" s="28" t="n">
        <v>1125</v>
      </c>
      <c r="I1788" s="28"/>
      <c r="J1788" s="29" t="n">
        <f aca="false">IF(AND(ISNUMBER(I1788),H1788&gt;0),I1788/H1788,IF($B1788=$B1787,IF(J1787=0,1,J1787),1))</f>
        <v>1.48518762343647</v>
      </c>
      <c r="K1788" s="30" t="n">
        <f aca="false">IF(AND(ISNUMBER(I1788),H1788&gt;0),I1788,H1788*J1788)</f>
        <v>1670.83607636603</v>
      </c>
      <c r="L1788" s="28" t="n">
        <v>0</v>
      </c>
      <c r="M1788" s="28"/>
      <c r="N1788" s="29" t="n">
        <f aca="false">IF(AND(ISNUMBER(M1788),L1788&gt;0),M1788/L1788,IF($B1788=$B1787,IF(N1787=0,1,N1787),1))</f>
        <v>0.687179487179487</v>
      </c>
      <c r="O1788" s="30" t="n">
        <f aca="false">IF(AND(ISNUMBER(M1788),L1788&gt;0),M1788,L1788*N1788)</f>
        <v>0</v>
      </c>
      <c r="P1788" s="28" t="n">
        <v>0</v>
      </c>
      <c r="Q1788" s="28"/>
      <c r="R1788" s="29" t="n">
        <f aca="false">IF(AND(ISNUMBER(Q1788),P1788&gt;0),Q1788/P1788,IF($B1788=$B1787,IF(R1787=0,1,R1787),1))</f>
        <v>0.964824120603015</v>
      </c>
      <c r="S1788" s="30" t="n">
        <f aca="false">IF(AND(ISNUMBER(Q1788),P1788&gt;0),Q1788,P1788*R1788)</f>
        <v>0</v>
      </c>
      <c r="T1788" s="31" t="n">
        <f aca="false">DAY(EOMONTH(C1788,0))</f>
        <v>31</v>
      </c>
    </row>
    <row r="1789" customFormat="false" ht="15" hidden="false" customHeight="false" outlineLevel="0" collapsed="false">
      <c r="A1789" s="26" t="s">
        <v>89</v>
      </c>
      <c r="B1789" s="26" t="s">
        <v>59</v>
      </c>
      <c r="C1789" s="27" t="n">
        <v>41852</v>
      </c>
      <c r="D1789" s="28" t="n">
        <v>0</v>
      </c>
      <c r="E1789" s="28"/>
      <c r="F1789" s="29" t="n">
        <f aca="false">IF(AND(ISNUMBER(E1789),D1789&gt;0),E1789/D1789,IF($B1789=$B1788,IF(F1788=0,1,F1788),1))</f>
        <v>1.23152709359606</v>
      </c>
      <c r="G1789" s="30" t="n">
        <f aca="false">IF(AND(ISNUMBER(E1789),D1789&gt;0),E1789,D1789*F1789)</f>
        <v>0</v>
      </c>
      <c r="H1789" s="28" t="n">
        <v>1159</v>
      </c>
      <c r="I1789" s="28"/>
      <c r="J1789" s="29" t="n">
        <f aca="false">IF(AND(ISNUMBER(I1789),H1789&gt;0),I1789/H1789,IF($B1789=$B1788,IF(J1788=0,1,J1788),1))</f>
        <v>1.48518762343647</v>
      </c>
      <c r="K1789" s="30" t="n">
        <f aca="false">IF(AND(ISNUMBER(I1789),H1789&gt;0),I1789,H1789*J1789)</f>
        <v>1721.33245556287</v>
      </c>
      <c r="L1789" s="28" t="n">
        <v>0</v>
      </c>
      <c r="M1789" s="28"/>
      <c r="N1789" s="29" t="n">
        <f aca="false">IF(AND(ISNUMBER(M1789),L1789&gt;0),M1789/L1789,IF($B1789=$B1788,IF(N1788=0,1,N1788),1))</f>
        <v>0.687179487179487</v>
      </c>
      <c r="O1789" s="30" t="n">
        <f aca="false">IF(AND(ISNUMBER(M1789),L1789&gt;0),M1789,L1789*N1789)</f>
        <v>0</v>
      </c>
      <c r="P1789" s="28" t="n">
        <v>0</v>
      </c>
      <c r="Q1789" s="28"/>
      <c r="R1789" s="29" t="n">
        <f aca="false">IF(AND(ISNUMBER(Q1789),P1789&gt;0),Q1789/P1789,IF($B1789=$B1788,IF(R1788=0,1,R1788),1))</f>
        <v>0.964824120603015</v>
      </c>
      <c r="S1789" s="30" t="n">
        <f aca="false">IF(AND(ISNUMBER(Q1789),P1789&gt;0),Q1789,P1789*R1789)</f>
        <v>0</v>
      </c>
      <c r="T1789" s="31" t="n">
        <f aca="false">DAY(EOMONTH(C1789,0))</f>
        <v>31</v>
      </c>
    </row>
    <row r="1790" customFormat="false" ht="15" hidden="false" customHeight="false" outlineLevel="0" collapsed="false">
      <c r="A1790" s="26" t="s">
        <v>89</v>
      </c>
      <c r="B1790" s="26" t="s">
        <v>59</v>
      </c>
      <c r="C1790" s="27" t="n">
        <v>41883</v>
      </c>
      <c r="D1790" s="28" t="n">
        <v>0</v>
      </c>
      <c r="E1790" s="28" t="n">
        <v>0</v>
      </c>
      <c r="F1790" s="29" t="n">
        <f aca="false">IF(AND(ISNUMBER(E1790),D1790&gt;0),E1790/D1790,IF($B1790=$B1789,IF(F1789=0,1,F1789),1))</f>
        <v>1.23152709359606</v>
      </c>
      <c r="G1790" s="30" t="n">
        <f aca="false">IF(AND(ISNUMBER(E1790),D1790&gt;0),E1790,D1790*F1790)</f>
        <v>0</v>
      </c>
      <c r="H1790" s="28" t="n">
        <v>1326</v>
      </c>
      <c r="I1790" s="28" t="n">
        <v>2531</v>
      </c>
      <c r="J1790" s="29" t="n">
        <f aca="false">IF(AND(ISNUMBER(I1790),H1790&gt;0),I1790/H1790,IF($B1790=$B1789,IF(J1789=0,1,J1789),1))</f>
        <v>1.90874811463047</v>
      </c>
      <c r="K1790" s="30" t="n">
        <f aca="false">IF(AND(ISNUMBER(I1790),H1790&gt;0),I1790,H1790*J1790)</f>
        <v>2531</v>
      </c>
      <c r="L1790" s="28" t="n">
        <v>0</v>
      </c>
      <c r="M1790" s="28" t="n">
        <v>0</v>
      </c>
      <c r="N1790" s="29" t="n">
        <f aca="false">IF(AND(ISNUMBER(M1790),L1790&gt;0),M1790/L1790,IF($B1790=$B1789,IF(N1789=0,1,N1789),1))</f>
        <v>0.687179487179487</v>
      </c>
      <c r="O1790" s="30" t="n">
        <f aca="false">IF(AND(ISNUMBER(M1790),L1790&gt;0),M1790,L1790*N1790)</f>
        <v>0</v>
      </c>
      <c r="P1790" s="28" t="n">
        <v>0</v>
      </c>
      <c r="Q1790" s="28" t="n">
        <v>0</v>
      </c>
      <c r="R1790" s="29" t="n">
        <f aca="false">IF(AND(ISNUMBER(Q1790),P1790&gt;0),Q1790/P1790,IF($B1790=$B1789,IF(R1789=0,1,R1789),1))</f>
        <v>0.964824120603015</v>
      </c>
      <c r="S1790" s="30" t="n">
        <f aca="false">IF(AND(ISNUMBER(Q1790),P1790&gt;0),Q1790,P1790*R1790)</f>
        <v>0</v>
      </c>
      <c r="T1790" s="31" t="n">
        <f aca="false">DAY(EOMONTH(C1790,0))</f>
        <v>30</v>
      </c>
    </row>
    <row r="1791" customFormat="false" ht="15" hidden="false" customHeight="false" outlineLevel="0" collapsed="false">
      <c r="A1791" s="26" t="s">
        <v>89</v>
      </c>
      <c r="B1791" s="26" t="s">
        <v>59</v>
      </c>
      <c r="C1791" s="27" t="n">
        <v>41913</v>
      </c>
      <c r="D1791" s="28" t="n">
        <v>0</v>
      </c>
      <c r="E1791" s="28"/>
      <c r="F1791" s="29" t="n">
        <f aca="false">IF(AND(ISNUMBER(E1791),D1791&gt;0),E1791/D1791,IF($B1791=$B1790,IF(F1790=0,1,F1790),1))</f>
        <v>1.23152709359606</v>
      </c>
      <c r="G1791" s="30" t="n">
        <f aca="false">IF(AND(ISNUMBER(E1791),D1791&gt;0),E1791,D1791*F1791)</f>
        <v>0</v>
      </c>
      <c r="H1791" s="28" t="n">
        <v>1125</v>
      </c>
      <c r="I1791" s="28"/>
      <c r="J1791" s="29" t="n">
        <f aca="false">IF(AND(ISNUMBER(I1791),H1791&gt;0),I1791/H1791,IF($B1791=$B1790,IF(J1790=0,1,J1790),1))</f>
        <v>1.90874811463047</v>
      </c>
      <c r="K1791" s="30" t="n">
        <f aca="false">IF(AND(ISNUMBER(I1791),H1791&gt;0),I1791,H1791*J1791)</f>
        <v>2147.34162895928</v>
      </c>
      <c r="L1791" s="28" t="n">
        <v>0</v>
      </c>
      <c r="M1791" s="28"/>
      <c r="N1791" s="29" t="n">
        <f aca="false">IF(AND(ISNUMBER(M1791),L1791&gt;0),M1791/L1791,IF($B1791=$B1790,IF(N1790=0,1,N1790),1))</f>
        <v>0.687179487179487</v>
      </c>
      <c r="O1791" s="30" t="n">
        <f aca="false">IF(AND(ISNUMBER(M1791),L1791&gt;0),M1791,L1791*N1791)</f>
        <v>0</v>
      </c>
      <c r="P1791" s="28" t="n">
        <v>0</v>
      </c>
      <c r="Q1791" s="28"/>
      <c r="R1791" s="29" t="n">
        <f aca="false">IF(AND(ISNUMBER(Q1791),P1791&gt;0),Q1791/P1791,IF($B1791=$B1790,IF(R1790=0,1,R1790),1))</f>
        <v>0.964824120603015</v>
      </c>
      <c r="S1791" s="30" t="n">
        <f aca="false">IF(AND(ISNUMBER(Q1791),P1791&gt;0),Q1791,P1791*R1791)</f>
        <v>0</v>
      </c>
      <c r="T1791" s="31" t="n">
        <f aca="false">DAY(EOMONTH(C1791,0))</f>
        <v>31</v>
      </c>
    </row>
    <row r="1792" customFormat="false" ht="15" hidden="false" customHeight="false" outlineLevel="0" collapsed="false">
      <c r="A1792" s="26" t="s">
        <v>89</v>
      </c>
      <c r="B1792" s="26" t="s">
        <v>59</v>
      </c>
      <c r="C1792" s="27" t="n">
        <v>41944</v>
      </c>
      <c r="D1792" s="28" t="n">
        <v>55.4</v>
      </c>
      <c r="E1792" s="28" t="n">
        <v>58</v>
      </c>
      <c r="F1792" s="29" t="n">
        <f aca="false">IF(AND(ISNUMBER(E1792),D1792&gt;0),E1792/D1792,IF($B1792=$B1791,IF(F1791=0,1,F1791),1))</f>
        <v>1.04693140794224</v>
      </c>
      <c r="G1792" s="30" t="n">
        <f aca="false">IF(AND(ISNUMBER(E1792),D1792&gt;0),E1792,D1792*F1792)</f>
        <v>58</v>
      </c>
      <c r="H1792" s="28" t="n">
        <v>1860</v>
      </c>
      <c r="I1792" s="28" t="n">
        <v>2049</v>
      </c>
      <c r="J1792" s="29" t="n">
        <f aca="false">IF(AND(ISNUMBER(I1792),H1792&gt;0),I1792/H1792,IF($B1792=$B1791,IF(J1791=0,1,J1791),1))</f>
        <v>1.10161290322581</v>
      </c>
      <c r="K1792" s="30" t="n">
        <f aca="false">IF(AND(ISNUMBER(I1792),H1792&gt;0),I1792,H1792*J1792)</f>
        <v>2049</v>
      </c>
      <c r="L1792" s="28" t="n">
        <v>22.4</v>
      </c>
      <c r="M1792" s="28" t="n">
        <v>14</v>
      </c>
      <c r="N1792" s="29" t="n">
        <f aca="false">IF(AND(ISNUMBER(M1792),L1792&gt;0),M1792/L1792,IF($B1792=$B1791,IF(N1791=0,1,N1791),1))</f>
        <v>0.625</v>
      </c>
      <c r="O1792" s="30" t="n">
        <f aca="false">IF(AND(ISNUMBER(M1792),L1792&gt;0),M1792,L1792*N1792)</f>
        <v>14</v>
      </c>
      <c r="P1792" s="28" t="n">
        <v>77.7</v>
      </c>
      <c r="Q1792" s="28" t="n">
        <v>72</v>
      </c>
      <c r="R1792" s="29" t="n">
        <f aca="false">IF(AND(ISNUMBER(Q1792),P1792&gt;0),Q1792/P1792,IF($B1792=$B1791,IF(R1791=0,1,R1791),1))</f>
        <v>0.926640926640927</v>
      </c>
      <c r="S1792" s="30" t="n">
        <f aca="false">IF(AND(ISNUMBER(Q1792),P1792&gt;0),Q1792,P1792*R1792)</f>
        <v>72</v>
      </c>
      <c r="T1792" s="31" t="n">
        <f aca="false">DAY(EOMONTH(C1792,0))</f>
        <v>30</v>
      </c>
    </row>
    <row r="1793" customFormat="false" ht="15" hidden="false" customHeight="false" outlineLevel="0" collapsed="false">
      <c r="A1793" s="26" t="s">
        <v>89</v>
      </c>
      <c r="B1793" s="26" t="s">
        <v>59</v>
      </c>
      <c r="C1793" s="27" t="n">
        <v>41974</v>
      </c>
      <c r="D1793" s="28" t="n">
        <v>51.9</v>
      </c>
      <c r="E1793" s="28"/>
      <c r="F1793" s="29" t="n">
        <f aca="false">IF(AND(ISNUMBER(E1793),D1793&gt;0),E1793/D1793,IF($B1793=$B1792,IF(F1792=0,1,F1792),1))</f>
        <v>1.04693140794224</v>
      </c>
      <c r="G1793" s="30" t="n">
        <f aca="false">IF(AND(ISNUMBER(E1793),D1793&gt;0),E1793,D1793*F1793)</f>
        <v>54.3357400722022</v>
      </c>
      <c r="H1793" s="28" t="n">
        <v>1036</v>
      </c>
      <c r="I1793" s="28"/>
      <c r="J1793" s="29" t="n">
        <f aca="false">IF(AND(ISNUMBER(I1793),H1793&gt;0),I1793/H1793,IF($B1793=$B1792,IF(J1792=0,1,J1792),1))</f>
        <v>1.10161290322581</v>
      </c>
      <c r="K1793" s="30" t="n">
        <f aca="false">IF(AND(ISNUMBER(I1793),H1793&gt;0),I1793,H1793*J1793)</f>
        <v>1141.27096774194</v>
      </c>
      <c r="L1793" s="28" t="n">
        <v>20.5</v>
      </c>
      <c r="M1793" s="28"/>
      <c r="N1793" s="29" t="n">
        <f aca="false">IF(AND(ISNUMBER(M1793),L1793&gt;0),M1793/L1793,IF($B1793=$B1792,IF(N1792=0,1,N1792),1))</f>
        <v>0.625</v>
      </c>
      <c r="O1793" s="30" t="n">
        <f aca="false">IF(AND(ISNUMBER(M1793),L1793&gt;0),M1793,L1793*N1793)</f>
        <v>12.8125</v>
      </c>
      <c r="P1793" s="28" t="n">
        <v>72.4</v>
      </c>
      <c r="Q1793" s="28"/>
      <c r="R1793" s="29" t="n">
        <f aca="false">IF(AND(ISNUMBER(Q1793),P1793&gt;0),Q1793/P1793,IF($B1793=$B1792,IF(R1792=0,1,R1792),1))</f>
        <v>0.926640926640927</v>
      </c>
      <c r="S1793" s="30" t="n">
        <f aca="false">IF(AND(ISNUMBER(Q1793),P1793&gt;0),Q1793,P1793*R1793)</f>
        <v>67.0888030888031</v>
      </c>
      <c r="T1793" s="31" t="n">
        <f aca="false">DAY(EOMONTH(C1793,0))</f>
        <v>31</v>
      </c>
    </row>
    <row r="1794" customFormat="false" ht="15" hidden="false" customHeight="false" outlineLevel="0" collapsed="false">
      <c r="A1794" s="26" t="s">
        <v>89</v>
      </c>
      <c r="B1794" s="26" t="s">
        <v>59</v>
      </c>
      <c r="C1794" s="27" t="n">
        <v>42005</v>
      </c>
      <c r="D1794" s="28" t="n">
        <v>52.1</v>
      </c>
      <c r="E1794" s="28"/>
      <c r="F1794" s="29" t="n">
        <f aca="false">IF(AND(ISNUMBER(E1794),D1794&gt;0),E1794/D1794,IF($B1794=$B1793,IF(F1793=0,1,F1793),1))</f>
        <v>1.04693140794224</v>
      </c>
      <c r="G1794" s="30" t="n">
        <f aca="false">IF(AND(ISNUMBER(E1794),D1794&gt;0),E1794,D1794*F1794)</f>
        <v>54.5451263537906</v>
      </c>
      <c r="H1794" s="28" t="n">
        <v>1025</v>
      </c>
      <c r="I1794" s="28"/>
      <c r="J1794" s="29" t="n">
        <f aca="false">IF(AND(ISNUMBER(I1794),H1794&gt;0),I1794/H1794,IF($B1794=$B1793,IF(J1793=0,1,J1793),1))</f>
        <v>1.10161290322581</v>
      </c>
      <c r="K1794" s="30" t="n">
        <f aca="false">IF(AND(ISNUMBER(I1794),H1794&gt;0),I1794,H1794*J1794)</f>
        <v>1129.15322580645</v>
      </c>
      <c r="L1794" s="28" t="n">
        <v>20.2</v>
      </c>
      <c r="M1794" s="28"/>
      <c r="N1794" s="29" t="n">
        <f aca="false">IF(AND(ISNUMBER(M1794),L1794&gt;0),M1794/L1794,IF($B1794=$B1793,IF(N1793=0,1,N1793),1))</f>
        <v>0.625</v>
      </c>
      <c r="O1794" s="30" t="n">
        <f aca="false">IF(AND(ISNUMBER(M1794),L1794&gt;0),M1794,L1794*N1794)</f>
        <v>12.625</v>
      </c>
      <c r="P1794" s="28" t="n">
        <v>72.4</v>
      </c>
      <c r="Q1794" s="28"/>
      <c r="R1794" s="29" t="n">
        <f aca="false">IF(AND(ISNUMBER(Q1794),P1794&gt;0),Q1794/P1794,IF($B1794=$B1793,IF(R1793=0,1,R1793),1))</f>
        <v>0.926640926640927</v>
      </c>
      <c r="S1794" s="30" t="n">
        <f aca="false">IF(AND(ISNUMBER(Q1794),P1794&gt;0),Q1794,P1794*R1794)</f>
        <v>67.0888030888031</v>
      </c>
      <c r="T1794" s="31" t="n">
        <f aca="false">DAY(EOMONTH(C1794,0))</f>
        <v>31</v>
      </c>
    </row>
    <row r="1795" customFormat="false" ht="15" hidden="false" customHeight="false" outlineLevel="0" collapsed="false">
      <c r="A1795" s="26" t="s">
        <v>89</v>
      </c>
      <c r="B1795" s="26" t="s">
        <v>59</v>
      </c>
      <c r="C1795" s="27" t="n">
        <v>42036</v>
      </c>
      <c r="D1795" s="28" t="n">
        <v>52.1</v>
      </c>
      <c r="E1795" s="28"/>
      <c r="F1795" s="29" t="n">
        <f aca="false">IF(AND(ISNUMBER(E1795),D1795&gt;0),E1795/D1795,IF($B1795=$B1794,IF(F1794=0,1,F1794),1))</f>
        <v>1.04693140794224</v>
      </c>
      <c r="G1795" s="30" t="n">
        <f aca="false">IF(AND(ISNUMBER(E1795),D1795&gt;0),E1795,D1795*F1795)</f>
        <v>54.5451263537906</v>
      </c>
      <c r="H1795" s="28" t="n">
        <v>1087</v>
      </c>
      <c r="I1795" s="28"/>
      <c r="J1795" s="29" t="n">
        <f aca="false">IF(AND(ISNUMBER(I1795),H1795&gt;0),I1795/H1795,IF($B1795=$B1794,IF(J1794=0,1,J1794),1))</f>
        <v>1.10161290322581</v>
      </c>
      <c r="K1795" s="30" t="n">
        <f aca="false">IF(AND(ISNUMBER(I1795),H1795&gt;0),I1795,H1795*J1795)</f>
        <v>1197.45322580645</v>
      </c>
      <c r="L1795" s="28" t="n">
        <v>19.2</v>
      </c>
      <c r="M1795" s="28"/>
      <c r="N1795" s="29" t="n">
        <f aca="false">IF(AND(ISNUMBER(M1795),L1795&gt;0),M1795/L1795,IF($B1795=$B1794,IF(N1794=0,1,N1794),1))</f>
        <v>0.625</v>
      </c>
      <c r="O1795" s="30" t="n">
        <f aca="false">IF(AND(ISNUMBER(M1795),L1795&gt;0),M1795,L1795*N1795)</f>
        <v>12</v>
      </c>
      <c r="P1795" s="28" t="n">
        <v>71.3</v>
      </c>
      <c r="Q1795" s="28"/>
      <c r="R1795" s="29" t="n">
        <f aca="false">IF(AND(ISNUMBER(Q1795),P1795&gt;0),Q1795/P1795,IF($B1795=$B1794,IF(R1794=0,1,R1794),1))</f>
        <v>0.926640926640927</v>
      </c>
      <c r="S1795" s="30" t="n">
        <f aca="false">IF(AND(ISNUMBER(Q1795),P1795&gt;0),Q1795,P1795*R1795)</f>
        <v>66.0694980694981</v>
      </c>
      <c r="T1795" s="31" t="n">
        <f aca="false">DAY(EOMONTH(C1795,0))</f>
        <v>28</v>
      </c>
    </row>
    <row r="1796" customFormat="false" ht="15" hidden="false" customHeight="false" outlineLevel="0" collapsed="false">
      <c r="A1796" s="26" t="s">
        <v>89</v>
      </c>
      <c r="B1796" s="26" t="s">
        <v>59</v>
      </c>
      <c r="C1796" s="27" t="n">
        <v>42064</v>
      </c>
      <c r="D1796" s="28" t="n">
        <v>63.2</v>
      </c>
      <c r="E1796" s="28"/>
      <c r="F1796" s="29" t="n">
        <f aca="false">IF(AND(ISNUMBER(E1796),D1796&gt;0),E1796/D1796,IF($B1796=$B1795,IF(F1795=0,1,F1795),1))</f>
        <v>1.04693140794224</v>
      </c>
      <c r="G1796" s="30" t="n">
        <f aca="false">IF(AND(ISNUMBER(E1796),D1796&gt;0),E1796,D1796*F1796)</f>
        <v>66.1660649819495</v>
      </c>
      <c r="H1796" s="28" t="n">
        <v>1369</v>
      </c>
      <c r="I1796" s="28"/>
      <c r="J1796" s="29" t="n">
        <f aca="false">IF(AND(ISNUMBER(I1796),H1796&gt;0),I1796/H1796,IF($B1796=$B1795,IF(J1795=0,1,J1795),1))</f>
        <v>1.10161290322581</v>
      </c>
      <c r="K1796" s="30" t="n">
        <f aca="false">IF(AND(ISNUMBER(I1796),H1796&gt;0),I1796,H1796*J1796)</f>
        <v>1508.10806451613</v>
      </c>
      <c r="L1796" s="28" t="n">
        <v>15.7</v>
      </c>
      <c r="M1796" s="28"/>
      <c r="N1796" s="29" t="n">
        <f aca="false">IF(AND(ISNUMBER(M1796),L1796&gt;0),M1796/L1796,IF($B1796=$B1795,IF(N1795=0,1,N1795),1))</f>
        <v>0.625</v>
      </c>
      <c r="O1796" s="30" t="n">
        <f aca="false">IF(AND(ISNUMBER(M1796),L1796&gt;0),M1796,L1796*N1796)</f>
        <v>9.8125</v>
      </c>
      <c r="P1796" s="28" t="n">
        <v>78.9</v>
      </c>
      <c r="Q1796" s="28"/>
      <c r="R1796" s="29" t="n">
        <f aca="false">IF(AND(ISNUMBER(Q1796),P1796&gt;0),Q1796/P1796,IF($B1796=$B1795,IF(R1795=0,1,R1795),1))</f>
        <v>0.926640926640927</v>
      </c>
      <c r="S1796" s="30" t="n">
        <f aca="false">IF(AND(ISNUMBER(Q1796),P1796&gt;0),Q1796,P1796*R1796)</f>
        <v>73.1119691119691</v>
      </c>
      <c r="T1796" s="31" t="n">
        <f aca="false">DAY(EOMONTH(C1796,0))</f>
        <v>31</v>
      </c>
    </row>
    <row r="1797" customFormat="false" ht="15" hidden="false" customHeight="false" outlineLevel="0" collapsed="false">
      <c r="A1797" s="26" t="s">
        <v>89</v>
      </c>
      <c r="B1797" s="26" t="s">
        <v>59</v>
      </c>
      <c r="C1797" s="27" t="n">
        <v>42095</v>
      </c>
      <c r="D1797" s="28" t="n">
        <v>29.7</v>
      </c>
      <c r="E1797" s="28"/>
      <c r="F1797" s="29" t="n">
        <f aca="false">IF(AND(ISNUMBER(E1797),D1797&gt;0),E1797/D1797,IF($B1797=$B1796,IF(F1796=0,1,F1796),1))</f>
        <v>1.04693140794224</v>
      </c>
      <c r="G1797" s="30" t="n">
        <f aca="false">IF(AND(ISNUMBER(E1797),D1797&gt;0),E1797,D1797*F1797)</f>
        <v>31.0938628158845</v>
      </c>
      <c r="H1797" s="28" t="n">
        <v>630</v>
      </c>
      <c r="I1797" s="28"/>
      <c r="J1797" s="29" t="n">
        <f aca="false">IF(AND(ISNUMBER(I1797),H1797&gt;0),I1797/H1797,IF($B1797=$B1796,IF(J1796=0,1,J1796),1))</f>
        <v>1.10161290322581</v>
      </c>
      <c r="K1797" s="30" t="n">
        <f aca="false">IF(AND(ISNUMBER(I1797),H1797&gt;0),I1797,H1797*J1797)</f>
        <v>694.016129032258</v>
      </c>
      <c r="L1797" s="28" t="n">
        <v>5.68</v>
      </c>
      <c r="M1797" s="28"/>
      <c r="N1797" s="29" t="n">
        <f aca="false">IF(AND(ISNUMBER(M1797),L1797&gt;0),M1797/L1797,IF($B1797=$B1796,IF(N1796=0,1,N1796),1))</f>
        <v>0.625</v>
      </c>
      <c r="O1797" s="30" t="n">
        <f aca="false">IF(AND(ISNUMBER(M1797),L1797&gt;0),M1797,L1797*N1797)</f>
        <v>3.55</v>
      </c>
      <c r="P1797" s="28" t="n">
        <v>35.3</v>
      </c>
      <c r="Q1797" s="28"/>
      <c r="R1797" s="29" t="n">
        <f aca="false">IF(AND(ISNUMBER(Q1797),P1797&gt;0),Q1797/P1797,IF($B1797=$B1796,IF(R1796=0,1,R1796),1))</f>
        <v>0.926640926640927</v>
      </c>
      <c r="S1797" s="30" t="n">
        <f aca="false">IF(AND(ISNUMBER(Q1797),P1797&gt;0),Q1797,P1797*R1797)</f>
        <v>32.7104247104247</v>
      </c>
      <c r="T1797" s="31" t="n">
        <f aca="false">DAY(EOMONTH(C1797,0))</f>
        <v>30</v>
      </c>
    </row>
    <row r="1798" customFormat="false" ht="15" hidden="false" customHeight="false" outlineLevel="0" collapsed="false">
      <c r="A1798" s="26" t="s">
        <v>89</v>
      </c>
      <c r="B1798" s="26" t="s">
        <v>59</v>
      </c>
      <c r="C1798" s="27" t="n">
        <v>42125</v>
      </c>
      <c r="D1798" s="28" t="n">
        <v>60.1</v>
      </c>
      <c r="E1798" s="28"/>
      <c r="F1798" s="29" t="n">
        <f aca="false">IF(AND(ISNUMBER(E1798),D1798&gt;0),E1798/D1798,IF($B1798=$B1797,IF(F1797=0,1,F1797),1))</f>
        <v>1.04693140794224</v>
      </c>
      <c r="G1798" s="30" t="n">
        <f aca="false">IF(AND(ISNUMBER(E1798),D1798&gt;0),E1798,D1798*F1798)</f>
        <v>62.9205776173285</v>
      </c>
      <c r="H1798" s="28" t="n">
        <v>1420</v>
      </c>
      <c r="I1798" s="28"/>
      <c r="J1798" s="29" t="n">
        <f aca="false">IF(AND(ISNUMBER(I1798),H1798&gt;0),I1798/H1798,IF($B1798=$B1797,IF(J1797=0,1,J1797),1))</f>
        <v>1.10161290322581</v>
      </c>
      <c r="K1798" s="30" t="n">
        <f aca="false">IF(AND(ISNUMBER(I1798),H1798&gt;0),I1798,H1798*J1798)</f>
        <v>1564.29032258065</v>
      </c>
      <c r="L1798" s="28" t="n">
        <v>23.4</v>
      </c>
      <c r="M1798" s="28"/>
      <c r="N1798" s="29" t="n">
        <f aca="false">IF(AND(ISNUMBER(M1798),L1798&gt;0),M1798/L1798,IF($B1798=$B1797,IF(N1797=0,1,N1797),1))</f>
        <v>0.625</v>
      </c>
      <c r="O1798" s="30" t="n">
        <f aca="false">IF(AND(ISNUMBER(M1798),L1798&gt;0),M1798,L1798*N1798)</f>
        <v>14.625</v>
      </c>
      <c r="P1798" s="28" t="n">
        <v>83.5</v>
      </c>
      <c r="Q1798" s="28"/>
      <c r="R1798" s="29" t="n">
        <f aca="false">IF(AND(ISNUMBER(Q1798),P1798&gt;0),Q1798/P1798,IF($B1798=$B1797,IF(R1797=0,1,R1797),1))</f>
        <v>0.926640926640927</v>
      </c>
      <c r="S1798" s="30" t="n">
        <f aca="false">IF(AND(ISNUMBER(Q1798),P1798&gt;0),Q1798,P1798*R1798)</f>
        <v>77.3745173745174</v>
      </c>
      <c r="T1798" s="31" t="n">
        <f aca="false">DAY(EOMONTH(C1798,0))</f>
        <v>31</v>
      </c>
    </row>
    <row r="1799" customFormat="false" ht="15" hidden="false" customHeight="false" outlineLevel="0" collapsed="false">
      <c r="A1799" s="26" t="s">
        <v>89</v>
      </c>
      <c r="B1799" s="26" t="s">
        <v>59</v>
      </c>
      <c r="C1799" s="27" t="n">
        <v>42156</v>
      </c>
      <c r="D1799" s="28" t="n">
        <v>58.9</v>
      </c>
      <c r="E1799" s="28"/>
      <c r="F1799" s="29" t="n">
        <f aca="false">IF(AND(ISNUMBER(E1799),D1799&gt;0),E1799/D1799,IF($B1799=$B1798,IF(F1798=0,1,F1798),1))</f>
        <v>1.04693140794224</v>
      </c>
      <c r="G1799" s="30" t="n">
        <f aca="false">IF(AND(ISNUMBER(E1799),D1799&gt;0),E1799,D1799*F1799)</f>
        <v>61.6642599277978</v>
      </c>
      <c r="H1799" s="28" t="n">
        <v>1536</v>
      </c>
      <c r="I1799" s="28"/>
      <c r="J1799" s="29" t="n">
        <f aca="false">IF(AND(ISNUMBER(I1799),H1799&gt;0),I1799/H1799,IF($B1799=$B1798,IF(J1798=0,1,J1798),1))</f>
        <v>1.10161290322581</v>
      </c>
      <c r="K1799" s="30" t="n">
        <f aca="false">IF(AND(ISNUMBER(I1799),H1799&gt;0),I1799,H1799*J1799)</f>
        <v>1692.07741935484</v>
      </c>
      <c r="L1799" s="28" t="n">
        <v>16.3</v>
      </c>
      <c r="M1799" s="28"/>
      <c r="N1799" s="29" t="n">
        <f aca="false">IF(AND(ISNUMBER(M1799),L1799&gt;0),M1799/L1799,IF($B1799=$B1798,IF(N1798=0,1,N1798),1))</f>
        <v>0.625</v>
      </c>
      <c r="O1799" s="30" t="n">
        <f aca="false">IF(AND(ISNUMBER(M1799),L1799&gt;0),M1799,L1799*N1799)</f>
        <v>10.1875</v>
      </c>
      <c r="P1799" s="28" t="n">
        <v>75.2</v>
      </c>
      <c r="Q1799" s="28"/>
      <c r="R1799" s="29" t="n">
        <f aca="false">IF(AND(ISNUMBER(Q1799),P1799&gt;0),Q1799/P1799,IF($B1799=$B1798,IF(R1798=0,1,R1798),1))</f>
        <v>0.926640926640927</v>
      </c>
      <c r="S1799" s="30" t="n">
        <f aca="false">IF(AND(ISNUMBER(Q1799),P1799&gt;0),Q1799,P1799*R1799)</f>
        <v>69.6833976833977</v>
      </c>
      <c r="T1799" s="31" t="n">
        <f aca="false">DAY(EOMONTH(C1799,0))</f>
        <v>30</v>
      </c>
    </row>
    <row r="1800" customFormat="false" ht="15" hidden="false" customHeight="false" outlineLevel="0" collapsed="false">
      <c r="A1800" s="26" t="s">
        <v>89</v>
      </c>
      <c r="B1800" s="26" t="s">
        <v>59</v>
      </c>
      <c r="C1800" s="27" t="n">
        <v>42186</v>
      </c>
      <c r="D1800" s="28" t="n">
        <v>56.8</v>
      </c>
      <c r="E1800" s="28" t="n">
        <v>218</v>
      </c>
      <c r="F1800" s="29" t="n">
        <f aca="false">IF(AND(ISNUMBER(E1800),D1800&gt;0),E1800/D1800,IF($B1800=$B1799,IF(F1799=0,1,F1799),1))</f>
        <v>3.83802816901408</v>
      </c>
      <c r="G1800" s="30" t="n">
        <f aca="false">IF(AND(ISNUMBER(E1800),D1800&gt;0),E1800,D1800*F1800)</f>
        <v>218</v>
      </c>
      <c r="H1800" s="28" t="n">
        <v>1279</v>
      </c>
      <c r="I1800" s="28" t="n">
        <v>1626</v>
      </c>
      <c r="J1800" s="29" t="n">
        <f aca="false">IF(AND(ISNUMBER(I1800),H1800&gt;0),I1800/H1800,IF($B1800=$B1799,IF(J1799=0,1,J1799),1))</f>
        <v>1.27130570758405</v>
      </c>
      <c r="K1800" s="30" t="n">
        <f aca="false">IF(AND(ISNUMBER(I1800),H1800&gt;0),I1800,H1800*J1800)</f>
        <v>1626</v>
      </c>
      <c r="L1800" s="28" t="n">
        <v>18.1</v>
      </c>
      <c r="M1800" s="28" t="n">
        <v>94</v>
      </c>
      <c r="N1800" s="29" t="n">
        <f aca="false">IF(AND(ISNUMBER(M1800),L1800&gt;0),M1800/L1800,IF($B1800=$B1799,IF(N1799=0,1,N1799),1))</f>
        <v>5.19337016574586</v>
      </c>
      <c r="O1800" s="30" t="n">
        <f aca="false">IF(AND(ISNUMBER(M1800),L1800&gt;0),M1800,L1800*N1800)</f>
        <v>94</v>
      </c>
      <c r="P1800" s="28" t="n">
        <v>74.9</v>
      </c>
      <c r="Q1800" s="28" t="n">
        <v>312</v>
      </c>
      <c r="R1800" s="29" t="n">
        <f aca="false">IF(AND(ISNUMBER(Q1800),P1800&gt;0),Q1800/P1800,IF($B1800=$B1799,IF(R1799=0,1,R1799),1))</f>
        <v>4.16555407209613</v>
      </c>
      <c r="S1800" s="30" t="n">
        <f aca="false">IF(AND(ISNUMBER(Q1800),P1800&gt;0),Q1800,P1800*R1800)</f>
        <v>312</v>
      </c>
      <c r="T1800" s="31" t="n">
        <f aca="false">DAY(EOMONTH(C1800,0))</f>
        <v>31</v>
      </c>
    </row>
    <row r="1801" customFormat="false" ht="15" hidden="false" customHeight="false" outlineLevel="0" collapsed="false">
      <c r="A1801" s="26" t="s">
        <v>89</v>
      </c>
      <c r="B1801" s="26" t="s">
        <v>59</v>
      </c>
      <c r="C1801" s="27" t="n">
        <v>42217</v>
      </c>
      <c r="D1801" s="28" t="n">
        <v>200</v>
      </c>
      <c r="E1801" s="28" t="n">
        <v>0</v>
      </c>
      <c r="F1801" s="29" t="n">
        <f aca="false">IF(AND(ISNUMBER(E1801),D1801&gt;0),E1801/D1801,IF($B1801=$B1800,IF(F1800=0,1,F1800),1))</f>
        <v>0</v>
      </c>
      <c r="G1801" s="30" t="n">
        <f aca="false">IF(AND(ISNUMBER(E1801),D1801&gt;0),E1801,D1801*F1801)</f>
        <v>0</v>
      </c>
      <c r="H1801" s="28" t="n">
        <v>1539</v>
      </c>
      <c r="I1801" s="28" t="n">
        <v>1893</v>
      </c>
      <c r="J1801" s="29" t="n">
        <f aca="false">IF(AND(ISNUMBER(I1801),H1801&gt;0),I1801/H1801,IF($B1801=$B1800,IF(J1800=0,1,J1800),1))</f>
        <v>1.23001949317739</v>
      </c>
      <c r="K1801" s="30" t="n">
        <f aca="false">IF(AND(ISNUMBER(I1801),H1801&gt;0),I1801,H1801*J1801)</f>
        <v>1893</v>
      </c>
      <c r="L1801" s="28" t="n">
        <v>118</v>
      </c>
      <c r="M1801" s="28" t="n">
        <v>0</v>
      </c>
      <c r="N1801" s="29" t="n">
        <f aca="false">IF(AND(ISNUMBER(M1801),L1801&gt;0),M1801/L1801,IF($B1801=$B1800,IF(N1800=0,1,N1800),1))</f>
        <v>0</v>
      </c>
      <c r="O1801" s="30" t="n">
        <f aca="false">IF(AND(ISNUMBER(M1801),L1801&gt;0),M1801,L1801*N1801)</f>
        <v>0</v>
      </c>
      <c r="P1801" s="28" t="n">
        <v>318</v>
      </c>
      <c r="Q1801" s="28" t="n">
        <v>0</v>
      </c>
      <c r="R1801" s="29" t="n">
        <f aca="false">IF(AND(ISNUMBER(Q1801),P1801&gt;0),Q1801/P1801,IF($B1801=$B1800,IF(R1800=0,1,R1800),1))</f>
        <v>0</v>
      </c>
      <c r="S1801" s="30" t="n">
        <f aca="false">IF(AND(ISNUMBER(Q1801),P1801&gt;0),Q1801,P1801*R1801)</f>
        <v>0</v>
      </c>
      <c r="T1801" s="31" t="n">
        <f aca="false">DAY(EOMONTH(C1801,0))</f>
        <v>31</v>
      </c>
    </row>
    <row r="1802" customFormat="false" ht="15" hidden="false" customHeight="false" outlineLevel="0" collapsed="false">
      <c r="A1802" s="26" t="s">
        <v>89</v>
      </c>
      <c r="B1802" s="26" t="s">
        <v>59</v>
      </c>
      <c r="C1802" s="27" t="n">
        <v>42248</v>
      </c>
      <c r="D1802" s="28" t="n">
        <v>185</v>
      </c>
      <c r="E1802" s="28" t="n">
        <v>105.5</v>
      </c>
      <c r="F1802" s="29" t="n">
        <f aca="false">IF(AND(ISNUMBER(E1802),D1802&gt;0),E1802/D1802,IF($B1802=$B1801,IF(F1801=0,1,F1801),1))</f>
        <v>0.57027027027027</v>
      </c>
      <c r="G1802" s="30" t="n">
        <f aca="false">IF(AND(ISNUMBER(E1802),D1802&gt;0),E1802,D1802*F1802)</f>
        <v>105.5</v>
      </c>
      <c r="H1802" s="28" t="n">
        <v>1622</v>
      </c>
      <c r="I1802" s="28" t="n">
        <v>1438</v>
      </c>
      <c r="J1802" s="29" t="n">
        <f aca="false">IF(AND(ISNUMBER(I1802),H1802&gt;0),I1802/H1802,IF($B1802=$B1801,IF(J1801=0,1,J1801),1))</f>
        <v>0.8865598027127</v>
      </c>
      <c r="K1802" s="30" t="n">
        <f aca="false">IF(AND(ISNUMBER(I1802),H1802&gt;0),I1802,H1802*J1802)</f>
        <v>1438</v>
      </c>
      <c r="L1802" s="28" t="n">
        <v>120</v>
      </c>
      <c r="M1802" s="28" t="n">
        <v>45.5</v>
      </c>
      <c r="N1802" s="29" t="n">
        <f aca="false">IF(AND(ISNUMBER(M1802),L1802&gt;0),M1802/L1802,IF($B1802=$B1801,IF(N1801=0,1,N1801),1))</f>
        <v>0.379166666666667</v>
      </c>
      <c r="O1802" s="30" t="n">
        <f aca="false">IF(AND(ISNUMBER(M1802),L1802&gt;0),M1802,L1802*N1802)</f>
        <v>45.5</v>
      </c>
      <c r="P1802" s="28" t="n">
        <v>305</v>
      </c>
      <c r="Q1802" s="28" t="n">
        <v>151</v>
      </c>
      <c r="R1802" s="29" t="n">
        <f aca="false">IF(AND(ISNUMBER(Q1802),P1802&gt;0),Q1802/P1802,IF($B1802=$B1801,IF(R1801=0,1,R1801),1))</f>
        <v>0.495081967213115</v>
      </c>
      <c r="S1802" s="30" t="n">
        <f aca="false">IF(AND(ISNUMBER(Q1802),P1802&gt;0),Q1802,P1802*R1802)</f>
        <v>151</v>
      </c>
      <c r="T1802" s="31" t="n">
        <f aca="false">DAY(EOMONTH(C1802,0))</f>
        <v>30</v>
      </c>
    </row>
    <row r="1803" customFormat="false" ht="15" hidden="false" customHeight="false" outlineLevel="0" collapsed="false">
      <c r="A1803" s="26" t="s">
        <v>89</v>
      </c>
      <c r="B1803" s="26" t="s">
        <v>59</v>
      </c>
      <c r="C1803" s="27" t="n">
        <v>42278</v>
      </c>
      <c r="D1803" s="28" t="n">
        <v>180</v>
      </c>
      <c r="E1803" s="28"/>
      <c r="F1803" s="29" t="n">
        <f aca="false">IF(AND(ISNUMBER(E1803),D1803&gt;0),E1803/D1803,IF($B1803=$B1802,IF(F1802=0,1,F1802),1))</f>
        <v>0.57027027027027</v>
      </c>
      <c r="G1803" s="30" t="n">
        <f aca="false">IF(AND(ISNUMBER(E1803),D1803&gt;0),E1803,D1803*F1803)</f>
        <v>102.648648648649</v>
      </c>
      <c r="H1803" s="28" t="n">
        <v>1611</v>
      </c>
      <c r="I1803" s="28"/>
      <c r="J1803" s="29" t="n">
        <f aca="false">IF(AND(ISNUMBER(I1803),H1803&gt;0),I1803/H1803,IF($B1803=$B1802,IF(J1802=0,1,J1802),1))</f>
        <v>0.8865598027127</v>
      </c>
      <c r="K1803" s="30" t="n">
        <f aca="false">IF(AND(ISNUMBER(I1803),H1803&gt;0),I1803,H1803*J1803)</f>
        <v>1428.24784217016</v>
      </c>
      <c r="L1803" s="28" t="n">
        <v>101</v>
      </c>
      <c r="M1803" s="28"/>
      <c r="N1803" s="29" t="n">
        <f aca="false">IF(AND(ISNUMBER(M1803),L1803&gt;0),M1803/L1803,IF($B1803=$B1802,IF(N1802=0,1,N1802),1))</f>
        <v>0.379166666666667</v>
      </c>
      <c r="O1803" s="30" t="n">
        <f aca="false">IF(AND(ISNUMBER(M1803),L1803&gt;0),M1803,L1803*N1803)</f>
        <v>38.2958333333333</v>
      </c>
      <c r="P1803" s="28" t="n">
        <v>281</v>
      </c>
      <c r="Q1803" s="28"/>
      <c r="R1803" s="29" t="n">
        <f aca="false">IF(AND(ISNUMBER(Q1803),P1803&gt;0),Q1803/P1803,IF($B1803=$B1802,IF(R1802=0,1,R1802),1))</f>
        <v>0.495081967213115</v>
      </c>
      <c r="S1803" s="30" t="n">
        <f aca="false">IF(AND(ISNUMBER(Q1803),P1803&gt;0),Q1803,P1803*R1803)</f>
        <v>139.118032786885</v>
      </c>
      <c r="T1803" s="31" t="n">
        <f aca="false">DAY(EOMONTH(C1803,0))</f>
        <v>31</v>
      </c>
    </row>
    <row r="1804" customFormat="false" ht="15" hidden="false" customHeight="false" outlineLevel="0" collapsed="false">
      <c r="A1804" s="26" t="s">
        <v>89</v>
      </c>
      <c r="B1804" s="26" t="s">
        <v>59</v>
      </c>
      <c r="C1804" s="27" t="n">
        <v>42309</v>
      </c>
      <c r="D1804" s="28" t="n">
        <v>83.6</v>
      </c>
      <c r="E1804" s="28" t="n">
        <v>84</v>
      </c>
      <c r="F1804" s="29" t="n">
        <f aca="false">IF(AND(ISNUMBER(E1804),D1804&gt;0),E1804/D1804,IF($B1804=$B1803,IF(F1803=0,1,F1803),1))</f>
        <v>1.00478468899522</v>
      </c>
      <c r="G1804" s="30" t="n">
        <f aca="false">IF(AND(ISNUMBER(E1804),D1804&gt;0),E1804,D1804*F1804)</f>
        <v>84</v>
      </c>
      <c r="H1804" s="28" t="n">
        <v>1499</v>
      </c>
      <c r="I1804" s="28" t="n">
        <v>1682</v>
      </c>
      <c r="J1804" s="29" t="n">
        <f aca="false">IF(AND(ISNUMBER(I1804),H1804&gt;0),I1804/H1804,IF($B1804=$B1803,IF(J1803=0,1,J1803),1))</f>
        <v>1.12208138759173</v>
      </c>
      <c r="K1804" s="30" t="n">
        <f aca="false">IF(AND(ISNUMBER(I1804),H1804&gt;0),I1804,H1804*J1804)</f>
        <v>1682</v>
      </c>
      <c r="L1804" s="28" t="n">
        <v>36.2</v>
      </c>
      <c r="M1804" s="28" t="n">
        <v>36</v>
      </c>
      <c r="N1804" s="29" t="n">
        <f aca="false">IF(AND(ISNUMBER(M1804),L1804&gt;0),M1804/L1804,IF($B1804=$B1803,IF(N1803=0,1,N1803),1))</f>
        <v>0.994475138121547</v>
      </c>
      <c r="O1804" s="30" t="n">
        <f aca="false">IF(AND(ISNUMBER(M1804),L1804&gt;0),M1804,L1804*N1804)</f>
        <v>36</v>
      </c>
      <c r="P1804" s="28" t="n">
        <v>120</v>
      </c>
      <c r="Q1804" s="28" t="n">
        <v>120</v>
      </c>
      <c r="R1804" s="29" t="n">
        <f aca="false">IF(AND(ISNUMBER(Q1804),P1804&gt;0),Q1804/P1804,IF($B1804=$B1803,IF(R1803=0,1,R1803),1))</f>
        <v>1</v>
      </c>
      <c r="S1804" s="30" t="n">
        <f aca="false">IF(AND(ISNUMBER(Q1804),P1804&gt;0),Q1804,P1804*R1804)</f>
        <v>120</v>
      </c>
      <c r="T1804" s="31" t="n">
        <f aca="false">DAY(EOMONTH(C1804,0))</f>
        <v>30</v>
      </c>
    </row>
    <row r="1805" customFormat="false" ht="15" hidden="false" customHeight="false" outlineLevel="0" collapsed="false">
      <c r="A1805" s="26" t="s">
        <v>89</v>
      </c>
      <c r="B1805" s="26" t="s">
        <v>59</v>
      </c>
      <c r="C1805" s="27" t="n">
        <v>42339</v>
      </c>
      <c r="D1805" s="28" t="n">
        <v>70.7</v>
      </c>
      <c r="E1805" s="28" t="n">
        <v>101</v>
      </c>
      <c r="F1805" s="29" t="n">
        <f aca="false">IF(AND(ISNUMBER(E1805),D1805&gt;0),E1805/D1805,IF($B1805=$B1804,IF(F1804=0,1,F1804),1))</f>
        <v>1.42857142857143</v>
      </c>
      <c r="G1805" s="30" t="n">
        <f aca="false">IF(AND(ISNUMBER(E1805),D1805&gt;0),E1805,D1805*F1805)</f>
        <v>101</v>
      </c>
      <c r="H1805" s="28" t="n">
        <v>1394</v>
      </c>
      <c r="I1805" s="28" t="n">
        <v>1509</v>
      </c>
      <c r="J1805" s="29" t="n">
        <f aca="false">IF(AND(ISNUMBER(I1805),H1805&gt;0),I1805/H1805,IF($B1805=$B1804,IF(J1804=0,1,J1804),1))</f>
        <v>1.08249641319943</v>
      </c>
      <c r="K1805" s="30" t="n">
        <f aca="false">IF(AND(ISNUMBER(I1805),H1805&gt;0),I1805,H1805*J1805)</f>
        <v>1509</v>
      </c>
      <c r="L1805" s="28" t="n">
        <v>271</v>
      </c>
      <c r="M1805" s="28" t="n">
        <v>43</v>
      </c>
      <c r="N1805" s="29" t="n">
        <f aca="false">IF(AND(ISNUMBER(M1805),L1805&gt;0),M1805/L1805,IF($B1805=$B1804,IF(N1804=0,1,N1804),1))</f>
        <v>0.158671586715867</v>
      </c>
      <c r="O1805" s="30" t="n">
        <f aca="false">IF(AND(ISNUMBER(M1805),L1805&gt;0),M1805,L1805*N1805)</f>
        <v>43</v>
      </c>
      <c r="P1805" s="28" t="n">
        <v>342</v>
      </c>
      <c r="Q1805" s="28" t="n">
        <v>144</v>
      </c>
      <c r="R1805" s="29" t="n">
        <f aca="false">IF(AND(ISNUMBER(Q1805),P1805&gt;0),Q1805/P1805,IF($B1805=$B1804,IF(R1804=0,1,R1804),1))</f>
        <v>0.421052631578947</v>
      </c>
      <c r="S1805" s="30" t="n">
        <f aca="false">IF(AND(ISNUMBER(Q1805),P1805&gt;0),Q1805,P1805*R1805)</f>
        <v>144</v>
      </c>
      <c r="T1805" s="31" t="n">
        <f aca="false">DAY(EOMONTH(C1805,0))</f>
        <v>31</v>
      </c>
    </row>
    <row r="1806" customFormat="false" ht="15" hidden="false" customHeight="false" outlineLevel="0" collapsed="false">
      <c r="A1806" s="26" t="s">
        <v>89</v>
      </c>
      <c r="B1806" s="26" t="s">
        <v>59</v>
      </c>
      <c r="C1806" s="27" t="n">
        <v>42370</v>
      </c>
      <c r="D1806" s="28" t="n">
        <v>39.1</v>
      </c>
      <c r="E1806" s="28" t="n">
        <v>39</v>
      </c>
      <c r="F1806" s="29" t="n">
        <f aca="false">IF(AND(ISNUMBER(E1806),D1806&gt;0),E1806/D1806,IF($B1806=$B1805,IF(F1805=0,1,F1805),1))</f>
        <v>0.997442455242967</v>
      </c>
      <c r="G1806" s="30" t="n">
        <f aca="false">IF(AND(ISNUMBER(E1806),D1806&gt;0),E1806,D1806*F1806)</f>
        <v>39</v>
      </c>
      <c r="H1806" s="28" t="n">
        <v>583</v>
      </c>
      <c r="I1806" s="28" t="n">
        <v>833</v>
      </c>
      <c r="J1806" s="29" t="n">
        <f aca="false">IF(AND(ISNUMBER(I1806),H1806&gt;0),I1806/H1806,IF($B1806=$B1805,IF(J1805=0,1,J1805),1))</f>
        <v>1.42881646655232</v>
      </c>
      <c r="K1806" s="30" t="n">
        <f aca="false">IF(AND(ISNUMBER(I1806),H1806&gt;0),I1806,H1806*J1806)</f>
        <v>833</v>
      </c>
      <c r="L1806" s="28" t="n">
        <v>38.1</v>
      </c>
      <c r="M1806" s="28" t="n">
        <v>17</v>
      </c>
      <c r="N1806" s="29" t="n">
        <f aca="false">IF(AND(ISNUMBER(M1806),L1806&gt;0),M1806/L1806,IF($B1806=$B1805,IF(N1805=0,1,N1805),1))</f>
        <v>0.446194225721785</v>
      </c>
      <c r="O1806" s="30" t="n">
        <f aca="false">IF(AND(ISNUMBER(M1806),L1806&gt;0),M1806,L1806*N1806)</f>
        <v>17</v>
      </c>
      <c r="P1806" s="28" t="n">
        <v>77.2</v>
      </c>
      <c r="Q1806" s="28" t="n">
        <v>56</v>
      </c>
      <c r="R1806" s="29" t="n">
        <f aca="false">IF(AND(ISNUMBER(Q1806),P1806&gt;0),Q1806/P1806,IF($B1806=$B1805,IF(R1805=0,1,R1805),1))</f>
        <v>0.72538860103627</v>
      </c>
      <c r="S1806" s="30" t="n">
        <f aca="false">IF(AND(ISNUMBER(Q1806),P1806&gt;0),Q1806,P1806*R1806)</f>
        <v>56</v>
      </c>
      <c r="T1806" s="31" t="n">
        <f aca="false">DAY(EOMONTH(C1806,0))</f>
        <v>31</v>
      </c>
    </row>
    <row r="1807" customFormat="false" ht="15" hidden="false" customHeight="false" outlineLevel="0" collapsed="false">
      <c r="A1807" s="26" t="s">
        <v>89</v>
      </c>
      <c r="B1807" s="26" t="s">
        <v>59</v>
      </c>
      <c r="C1807" s="27" t="n">
        <v>42401</v>
      </c>
      <c r="D1807" s="28" t="n">
        <v>34.3</v>
      </c>
      <c r="E1807" s="28" t="n">
        <v>34</v>
      </c>
      <c r="F1807" s="29" t="n">
        <f aca="false">IF(AND(ISNUMBER(E1807),D1807&gt;0),E1807/D1807,IF($B1807=$B1806,IF(F1806=0,1,F1806),1))</f>
        <v>0.991253644314869</v>
      </c>
      <c r="G1807" s="30" t="n">
        <f aca="false">IF(AND(ISNUMBER(E1807),D1807&gt;0),E1807,D1807*F1807)</f>
        <v>34</v>
      </c>
      <c r="H1807" s="28" t="n">
        <v>805</v>
      </c>
      <c r="I1807" s="28" t="n">
        <v>1457</v>
      </c>
      <c r="J1807" s="29" t="n">
        <f aca="false">IF(AND(ISNUMBER(I1807),H1807&gt;0),I1807/H1807,IF($B1807=$B1806,IF(J1806=0,1,J1806),1))</f>
        <v>1.80993788819876</v>
      </c>
      <c r="K1807" s="30" t="n">
        <f aca="false">IF(AND(ISNUMBER(I1807),H1807&gt;0),I1807,H1807*J1807)</f>
        <v>1457</v>
      </c>
      <c r="L1807" s="28" t="n">
        <v>35.9</v>
      </c>
      <c r="M1807" s="28" t="n">
        <v>14</v>
      </c>
      <c r="N1807" s="29" t="n">
        <f aca="false">IF(AND(ISNUMBER(M1807),L1807&gt;0),M1807/L1807,IF($B1807=$B1806,IF(N1806=0,1,N1806),1))</f>
        <v>0.389972144846797</v>
      </c>
      <c r="O1807" s="30" t="n">
        <f aca="false">IF(AND(ISNUMBER(M1807),L1807&gt;0),M1807,L1807*N1807)</f>
        <v>14</v>
      </c>
      <c r="P1807" s="28" t="n">
        <v>70.3</v>
      </c>
      <c r="Q1807" s="28" t="n">
        <v>48</v>
      </c>
      <c r="R1807" s="29" t="n">
        <f aca="false">IF(AND(ISNUMBER(Q1807),P1807&gt;0),Q1807/P1807,IF($B1807=$B1806,IF(R1806=0,1,R1806),1))</f>
        <v>0.682788051209104</v>
      </c>
      <c r="S1807" s="30" t="n">
        <f aca="false">IF(AND(ISNUMBER(Q1807),P1807&gt;0),Q1807,P1807*R1807)</f>
        <v>48</v>
      </c>
      <c r="T1807" s="31" t="n">
        <f aca="false">DAY(EOMONTH(C1807,0))</f>
        <v>29</v>
      </c>
    </row>
    <row r="1808" customFormat="false" ht="15" hidden="false" customHeight="false" outlineLevel="0" collapsed="false">
      <c r="A1808" s="26" t="s">
        <v>89</v>
      </c>
      <c r="B1808" s="26" t="s">
        <v>59</v>
      </c>
      <c r="C1808" s="27" t="n">
        <v>42430</v>
      </c>
      <c r="D1808" s="28" t="n">
        <v>36.7</v>
      </c>
      <c r="E1808" s="28" t="n">
        <v>38</v>
      </c>
      <c r="F1808" s="29" t="n">
        <f aca="false">IF(AND(ISNUMBER(E1808),D1808&gt;0),E1808/D1808,IF($B1808=$B1807,IF(F1807=0,1,F1807),1))</f>
        <v>1.03542234332425</v>
      </c>
      <c r="G1808" s="30" t="n">
        <f aca="false">IF(AND(ISNUMBER(E1808),D1808&gt;0),E1808,D1808*F1808)</f>
        <v>38</v>
      </c>
      <c r="H1808" s="28" t="n">
        <v>927</v>
      </c>
      <c r="I1808" s="28" t="n">
        <v>1120</v>
      </c>
      <c r="J1808" s="29" t="n">
        <f aca="false">IF(AND(ISNUMBER(I1808),H1808&gt;0),I1808/H1808,IF($B1808=$B1807,IF(J1807=0,1,J1807),1))</f>
        <v>1.20819848975189</v>
      </c>
      <c r="K1808" s="30" t="n">
        <f aca="false">IF(AND(ISNUMBER(I1808),H1808&gt;0),I1808,H1808*J1808)</f>
        <v>1120</v>
      </c>
      <c r="L1808" s="28" t="n">
        <v>36.2</v>
      </c>
      <c r="M1808" s="28" t="n">
        <v>16</v>
      </c>
      <c r="N1808" s="29" t="n">
        <f aca="false">IF(AND(ISNUMBER(M1808),L1808&gt;0),M1808/L1808,IF($B1808=$B1807,IF(N1807=0,1,N1807),1))</f>
        <v>0.441988950276243</v>
      </c>
      <c r="O1808" s="30" t="n">
        <f aca="false">IF(AND(ISNUMBER(M1808),L1808&gt;0),M1808,L1808*N1808)</f>
        <v>16</v>
      </c>
      <c r="P1808" s="28" t="n">
        <v>72.9</v>
      </c>
      <c r="Q1808" s="28" t="n">
        <v>54</v>
      </c>
      <c r="R1808" s="29" t="n">
        <f aca="false">IF(AND(ISNUMBER(Q1808),P1808&gt;0),Q1808/P1808,IF($B1808=$B1807,IF(R1807=0,1,R1807),1))</f>
        <v>0.740740740740741</v>
      </c>
      <c r="S1808" s="30" t="n">
        <f aca="false">IF(AND(ISNUMBER(Q1808),P1808&gt;0),Q1808,P1808*R1808)</f>
        <v>54</v>
      </c>
      <c r="T1808" s="31" t="n">
        <f aca="false">DAY(EOMONTH(C1808,0))</f>
        <v>31</v>
      </c>
    </row>
    <row r="1809" customFormat="false" ht="15" hidden="false" customHeight="false" outlineLevel="0" collapsed="false">
      <c r="A1809" s="26" t="s">
        <v>89</v>
      </c>
      <c r="B1809" s="26" t="s">
        <v>59</v>
      </c>
      <c r="C1809" s="27" t="n">
        <v>42461</v>
      </c>
      <c r="D1809" s="28" t="n">
        <v>34</v>
      </c>
      <c r="E1809" s="28" t="n">
        <v>34</v>
      </c>
      <c r="F1809" s="29" t="n">
        <f aca="false">IF(AND(ISNUMBER(E1809),D1809&gt;0),E1809/D1809,IF($B1809=$B1808,IF(F1808=0,1,F1808),1))</f>
        <v>1</v>
      </c>
      <c r="G1809" s="30" t="n">
        <f aca="false">IF(AND(ISNUMBER(E1809),D1809&gt;0),E1809,D1809*F1809)</f>
        <v>34</v>
      </c>
      <c r="H1809" s="28" t="n">
        <v>1016</v>
      </c>
      <c r="I1809" s="28" t="n">
        <v>1321</v>
      </c>
      <c r="J1809" s="29" t="n">
        <f aca="false">IF(AND(ISNUMBER(I1809),H1809&gt;0),I1809/H1809,IF($B1809=$B1808,IF(J1808=0,1,J1808),1))</f>
        <v>1.3001968503937</v>
      </c>
      <c r="K1809" s="30" t="n">
        <f aca="false">IF(AND(ISNUMBER(I1809),H1809&gt;0),I1809,H1809*J1809)</f>
        <v>1321</v>
      </c>
      <c r="L1809" s="28" t="n">
        <v>29.1</v>
      </c>
      <c r="M1809" s="28" t="n">
        <v>14</v>
      </c>
      <c r="N1809" s="29" t="n">
        <f aca="false">IF(AND(ISNUMBER(M1809),L1809&gt;0),M1809/L1809,IF($B1809=$B1808,IF(N1808=0,1,N1808),1))</f>
        <v>0.481099656357388</v>
      </c>
      <c r="O1809" s="30" t="n">
        <f aca="false">IF(AND(ISNUMBER(M1809),L1809&gt;0),M1809,L1809*N1809)</f>
        <v>14</v>
      </c>
      <c r="P1809" s="28" t="n">
        <v>63.1</v>
      </c>
      <c r="Q1809" s="28" t="n">
        <v>48</v>
      </c>
      <c r="R1809" s="29" t="n">
        <f aca="false">IF(AND(ISNUMBER(Q1809),P1809&gt;0),Q1809/P1809,IF($B1809=$B1808,IF(R1808=0,1,R1808),1))</f>
        <v>0.760697305863708</v>
      </c>
      <c r="S1809" s="30" t="n">
        <f aca="false">IF(AND(ISNUMBER(Q1809),P1809&gt;0),Q1809,P1809*R1809)</f>
        <v>48</v>
      </c>
      <c r="T1809" s="31" t="n">
        <f aca="false">DAY(EOMONTH(C1809,0))</f>
        <v>30</v>
      </c>
    </row>
    <row r="1810" customFormat="false" ht="15" hidden="false" customHeight="false" outlineLevel="0" collapsed="false">
      <c r="A1810" s="26" t="s">
        <v>89</v>
      </c>
      <c r="B1810" s="26" t="s">
        <v>59</v>
      </c>
      <c r="C1810" s="27" t="n">
        <v>42491</v>
      </c>
      <c r="D1810" s="28" t="n">
        <v>54.1</v>
      </c>
      <c r="E1810" s="28" t="n">
        <v>59</v>
      </c>
      <c r="F1810" s="29" t="n">
        <f aca="false">IF(AND(ISNUMBER(E1810),D1810&gt;0),E1810/D1810,IF($B1810=$B1809,IF(F1809=0,1,F1809),1))</f>
        <v>1.090573012939</v>
      </c>
      <c r="G1810" s="30" t="n">
        <f aca="false">IF(AND(ISNUMBER(E1810),D1810&gt;0),E1810,D1810*F1810)</f>
        <v>59</v>
      </c>
      <c r="H1810" s="28" t="n">
        <v>874</v>
      </c>
      <c r="I1810" s="28" t="n">
        <v>1143</v>
      </c>
      <c r="J1810" s="29" t="n">
        <f aca="false">IF(AND(ISNUMBER(I1810),H1810&gt;0),I1810/H1810,IF($B1810=$B1809,IF(J1809=0,1,J1809),1))</f>
        <v>1.30778032036613</v>
      </c>
      <c r="K1810" s="30" t="n">
        <f aca="false">IF(AND(ISNUMBER(I1810),H1810&gt;0),I1810,H1810*J1810)</f>
        <v>1143</v>
      </c>
      <c r="L1810" s="28" t="n">
        <v>45.6</v>
      </c>
      <c r="M1810" s="28" t="n">
        <v>25</v>
      </c>
      <c r="N1810" s="29" t="n">
        <f aca="false">IF(AND(ISNUMBER(M1810),L1810&gt;0),M1810/L1810,IF($B1810=$B1809,IF(N1809=0,1,N1809),1))</f>
        <v>0.548245614035088</v>
      </c>
      <c r="O1810" s="30" t="n">
        <f aca="false">IF(AND(ISNUMBER(M1810),L1810&gt;0),M1810,L1810*N1810)</f>
        <v>25</v>
      </c>
      <c r="P1810" s="28" t="n">
        <v>99.6</v>
      </c>
      <c r="Q1810" s="28" t="n">
        <v>84</v>
      </c>
      <c r="R1810" s="29" t="n">
        <f aca="false">IF(AND(ISNUMBER(Q1810),P1810&gt;0),Q1810/P1810,IF($B1810=$B1809,IF(R1809=0,1,R1809),1))</f>
        <v>0.843373493975904</v>
      </c>
      <c r="S1810" s="30" t="n">
        <f aca="false">IF(AND(ISNUMBER(Q1810),P1810&gt;0),Q1810,P1810*R1810)</f>
        <v>84</v>
      </c>
      <c r="T1810" s="31" t="n">
        <f aca="false">DAY(EOMONTH(C1810,0))</f>
        <v>31</v>
      </c>
    </row>
    <row r="1811" customFormat="false" ht="15" hidden="false" customHeight="false" outlineLevel="0" collapsed="false">
      <c r="A1811" s="26" t="s">
        <v>89</v>
      </c>
      <c r="B1811" s="26" t="s">
        <v>59</v>
      </c>
      <c r="C1811" s="27" t="n">
        <v>42522</v>
      </c>
      <c r="D1811" s="28" t="n">
        <v>58.1</v>
      </c>
      <c r="E1811" s="28" t="n">
        <v>63</v>
      </c>
      <c r="F1811" s="29" t="n">
        <f aca="false">IF(AND(ISNUMBER(E1811),D1811&gt;0),E1811/D1811,IF($B1811=$B1810,IF(F1810=0,1,F1810),1))</f>
        <v>1.08433734939759</v>
      </c>
      <c r="G1811" s="30" t="n">
        <f aca="false">IF(AND(ISNUMBER(E1811),D1811&gt;0),E1811,D1811*F1811)</f>
        <v>63</v>
      </c>
      <c r="H1811" s="28" t="n">
        <v>668</v>
      </c>
      <c r="I1811" s="28" t="n">
        <v>850</v>
      </c>
      <c r="J1811" s="29" t="n">
        <f aca="false">IF(AND(ISNUMBER(I1811),H1811&gt;0),I1811/H1811,IF($B1811=$B1810,IF(J1810=0,1,J1810),1))</f>
        <v>1.27245508982036</v>
      </c>
      <c r="K1811" s="30" t="n">
        <f aca="false">IF(AND(ISNUMBER(I1811),H1811&gt;0),I1811,H1811*J1811)</f>
        <v>850</v>
      </c>
      <c r="L1811" s="28" t="n">
        <v>43.1</v>
      </c>
      <c r="M1811" s="28" t="n">
        <v>27</v>
      </c>
      <c r="N1811" s="29" t="n">
        <f aca="false">IF(AND(ISNUMBER(M1811),L1811&gt;0),M1811/L1811,IF($B1811=$B1810,IF(N1810=0,1,N1810),1))</f>
        <v>0.626450116009281</v>
      </c>
      <c r="O1811" s="30" t="n">
        <f aca="false">IF(AND(ISNUMBER(M1811),L1811&gt;0),M1811,L1811*N1811)</f>
        <v>27</v>
      </c>
      <c r="P1811" s="28" t="n">
        <v>101</v>
      </c>
      <c r="Q1811" s="28" t="n">
        <v>90</v>
      </c>
      <c r="R1811" s="29" t="n">
        <f aca="false">IF(AND(ISNUMBER(Q1811),P1811&gt;0),Q1811/P1811,IF($B1811=$B1810,IF(R1810=0,1,R1810),1))</f>
        <v>0.891089108910891</v>
      </c>
      <c r="S1811" s="30" t="n">
        <f aca="false">IF(AND(ISNUMBER(Q1811),P1811&gt;0),Q1811,P1811*R1811)</f>
        <v>90</v>
      </c>
      <c r="T1811" s="31" t="n">
        <f aca="false">DAY(EOMONTH(C1811,0))</f>
        <v>30</v>
      </c>
    </row>
    <row r="1812" customFormat="false" ht="15" hidden="false" customHeight="false" outlineLevel="0" collapsed="false">
      <c r="A1812" s="26" t="s">
        <v>89</v>
      </c>
      <c r="B1812" s="26" t="s">
        <v>59</v>
      </c>
      <c r="C1812" s="27" t="n">
        <v>42552</v>
      </c>
      <c r="D1812" s="28" t="n">
        <v>49.2</v>
      </c>
      <c r="E1812" s="28" t="n">
        <v>50</v>
      </c>
      <c r="F1812" s="29" t="n">
        <f aca="false">IF(AND(ISNUMBER(E1812),D1812&gt;0),E1812/D1812,IF($B1812=$B1811,IF(F1811=0,1,F1811),1))</f>
        <v>1.01626016260163</v>
      </c>
      <c r="G1812" s="30" t="n">
        <f aca="false">IF(AND(ISNUMBER(E1812),D1812&gt;0),E1812,D1812*F1812)</f>
        <v>50</v>
      </c>
      <c r="H1812" s="28" t="n">
        <v>627</v>
      </c>
      <c r="I1812" s="28" t="n">
        <v>911</v>
      </c>
      <c r="J1812" s="29" t="n">
        <f aca="false">IF(AND(ISNUMBER(I1812),H1812&gt;0),I1812/H1812,IF($B1812=$B1811,IF(J1811=0,1,J1811),1))</f>
        <v>1.45295055821372</v>
      </c>
      <c r="K1812" s="30" t="n">
        <f aca="false">IF(AND(ISNUMBER(I1812),H1812&gt;0),I1812,H1812*J1812)</f>
        <v>911</v>
      </c>
      <c r="L1812" s="28" t="n">
        <v>38.6</v>
      </c>
      <c r="M1812" s="28" t="n">
        <v>22</v>
      </c>
      <c r="N1812" s="29" t="n">
        <f aca="false">IF(AND(ISNUMBER(M1812),L1812&gt;0),M1812/L1812,IF($B1812=$B1811,IF(N1811=0,1,N1811),1))</f>
        <v>0.569948186528497</v>
      </c>
      <c r="O1812" s="30" t="n">
        <f aca="false">IF(AND(ISNUMBER(M1812),L1812&gt;0),M1812,L1812*N1812)</f>
        <v>22</v>
      </c>
      <c r="P1812" s="28" t="n">
        <v>87.9</v>
      </c>
      <c r="Q1812" s="28" t="n">
        <v>72</v>
      </c>
      <c r="R1812" s="29" t="n">
        <f aca="false">IF(AND(ISNUMBER(Q1812),P1812&gt;0),Q1812/P1812,IF($B1812=$B1811,IF(R1811=0,1,R1811),1))</f>
        <v>0.819112627986348</v>
      </c>
      <c r="S1812" s="30" t="n">
        <f aca="false">IF(AND(ISNUMBER(Q1812),P1812&gt;0),Q1812,P1812*R1812)</f>
        <v>72</v>
      </c>
      <c r="T1812" s="31" t="n">
        <f aca="false">DAY(EOMONTH(C1812,0))</f>
        <v>31</v>
      </c>
    </row>
    <row r="1813" customFormat="false" ht="15" hidden="false" customHeight="false" outlineLevel="0" collapsed="false">
      <c r="A1813" s="26" t="s">
        <v>89</v>
      </c>
      <c r="B1813" s="26" t="s">
        <v>59</v>
      </c>
      <c r="C1813" s="27" t="n">
        <v>42583</v>
      </c>
      <c r="D1813" s="28" t="n">
        <v>49.3</v>
      </c>
      <c r="E1813" s="28"/>
      <c r="F1813" s="29" t="n">
        <f aca="false">IF(AND(ISNUMBER(E1813),D1813&gt;0),E1813/D1813,IF($B1813=$B1812,IF(F1812=0,1,F1812),1))</f>
        <v>1.01626016260163</v>
      </c>
      <c r="G1813" s="30" t="n">
        <f aca="false">IF(AND(ISNUMBER(E1813),D1813&gt;0),E1813,D1813*F1813)</f>
        <v>50.1016260162602</v>
      </c>
      <c r="H1813" s="28" t="n">
        <v>613</v>
      </c>
      <c r="I1813" s="28"/>
      <c r="J1813" s="29" t="n">
        <f aca="false">IF(AND(ISNUMBER(I1813),H1813&gt;0),I1813/H1813,IF($B1813=$B1812,IF(J1812=0,1,J1812),1))</f>
        <v>1.45295055821372</v>
      </c>
      <c r="K1813" s="30" t="n">
        <f aca="false">IF(AND(ISNUMBER(I1813),H1813&gt;0),I1813,H1813*J1813)</f>
        <v>890.658692185008</v>
      </c>
      <c r="L1813" s="28" t="n">
        <v>25.6</v>
      </c>
      <c r="M1813" s="28"/>
      <c r="N1813" s="29" t="n">
        <f aca="false">IF(AND(ISNUMBER(M1813),L1813&gt;0),M1813/L1813,IF($B1813=$B1812,IF(N1812=0,1,N1812),1))</f>
        <v>0.569948186528497</v>
      </c>
      <c r="O1813" s="30" t="n">
        <f aca="false">IF(AND(ISNUMBER(M1813),L1813&gt;0),M1813,L1813*N1813)</f>
        <v>14.5906735751295</v>
      </c>
      <c r="P1813" s="28" t="n">
        <v>74.9</v>
      </c>
      <c r="Q1813" s="28"/>
      <c r="R1813" s="29" t="n">
        <f aca="false">IF(AND(ISNUMBER(Q1813),P1813&gt;0),Q1813/P1813,IF($B1813=$B1812,IF(R1812=0,1,R1812),1))</f>
        <v>0.819112627986348</v>
      </c>
      <c r="S1813" s="30" t="n">
        <f aca="false">IF(AND(ISNUMBER(Q1813),P1813&gt;0),Q1813,P1813*R1813)</f>
        <v>61.3515358361775</v>
      </c>
      <c r="T1813" s="31" t="n">
        <f aca="false">DAY(EOMONTH(C1813,0))</f>
        <v>31</v>
      </c>
    </row>
    <row r="1814" customFormat="false" ht="15" hidden="false" customHeight="false" outlineLevel="0" collapsed="false">
      <c r="A1814" s="26" t="s">
        <v>89</v>
      </c>
      <c r="B1814" s="26" t="s">
        <v>59</v>
      </c>
      <c r="C1814" s="27" t="n">
        <v>42614</v>
      </c>
      <c r="D1814" s="28" t="n">
        <v>37.6</v>
      </c>
      <c r="E1814" s="28" t="n">
        <v>21</v>
      </c>
      <c r="F1814" s="29" t="n">
        <f aca="false">IF(AND(ISNUMBER(E1814),D1814&gt;0),E1814/D1814,IF($B1814=$B1813,IF(F1813=0,1,F1813),1))</f>
        <v>0.558510638297872</v>
      </c>
      <c r="G1814" s="30" t="n">
        <f aca="false">IF(AND(ISNUMBER(E1814),D1814&gt;0),E1814,D1814*F1814)</f>
        <v>21</v>
      </c>
      <c r="H1814" s="28" t="n">
        <v>690</v>
      </c>
      <c r="I1814" s="28" t="n">
        <v>564</v>
      </c>
      <c r="J1814" s="29" t="n">
        <f aca="false">IF(AND(ISNUMBER(I1814),H1814&gt;0),I1814/H1814,IF($B1814=$B1813,IF(J1813=0,1,J1813),1))</f>
        <v>0.817391304347826</v>
      </c>
      <c r="K1814" s="30" t="n">
        <f aca="false">IF(AND(ISNUMBER(I1814),H1814&gt;0),I1814,H1814*J1814)</f>
        <v>564</v>
      </c>
      <c r="L1814" s="28" t="n">
        <v>22.7</v>
      </c>
      <c r="M1814" s="28" t="n">
        <v>9</v>
      </c>
      <c r="N1814" s="29" t="n">
        <f aca="false">IF(AND(ISNUMBER(M1814),L1814&gt;0),M1814/L1814,IF($B1814=$B1813,IF(N1813=0,1,N1813),1))</f>
        <v>0.39647577092511</v>
      </c>
      <c r="O1814" s="30" t="n">
        <f aca="false">IF(AND(ISNUMBER(M1814),L1814&gt;0),M1814,L1814*N1814)</f>
        <v>9</v>
      </c>
      <c r="P1814" s="28" t="n">
        <v>60.3</v>
      </c>
      <c r="Q1814" s="28" t="n">
        <v>30</v>
      </c>
      <c r="R1814" s="29" t="n">
        <f aca="false">IF(AND(ISNUMBER(Q1814),P1814&gt;0),Q1814/P1814,IF($B1814=$B1813,IF(R1813=0,1,R1813),1))</f>
        <v>0.497512437810945</v>
      </c>
      <c r="S1814" s="30" t="n">
        <f aca="false">IF(AND(ISNUMBER(Q1814),P1814&gt;0),Q1814,P1814*R1814)</f>
        <v>30</v>
      </c>
      <c r="T1814" s="31" t="n">
        <f aca="false">DAY(EOMONTH(C1814,0))</f>
        <v>30</v>
      </c>
    </row>
    <row r="1815" customFormat="false" ht="15" hidden="false" customHeight="false" outlineLevel="0" collapsed="false">
      <c r="A1815" s="26" t="s">
        <v>89</v>
      </c>
      <c r="B1815" s="26" t="s">
        <v>59</v>
      </c>
      <c r="C1815" s="27" t="n">
        <v>42644</v>
      </c>
      <c r="D1815" s="28" t="n">
        <v>24</v>
      </c>
      <c r="E1815" s="28" t="n">
        <v>0</v>
      </c>
      <c r="F1815" s="29" t="n">
        <f aca="false">IF(AND(ISNUMBER(E1815),D1815&gt;0),E1815/D1815,IF($B1815=$B1814,IF(F1814=0,1,F1814),1))</f>
        <v>0</v>
      </c>
      <c r="G1815" s="30" t="n">
        <f aca="false">IF(AND(ISNUMBER(E1815),D1815&gt;0),E1815,D1815*F1815)</f>
        <v>0</v>
      </c>
      <c r="H1815" s="28" t="n">
        <v>1037</v>
      </c>
      <c r="I1815" s="28" t="n">
        <v>1639</v>
      </c>
      <c r="J1815" s="29" t="n">
        <f aca="false">IF(AND(ISNUMBER(I1815),H1815&gt;0),I1815/H1815,IF($B1815=$B1814,IF(J1814=0,1,J1814),1))</f>
        <v>1.58052073288332</v>
      </c>
      <c r="K1815" s="30" t="n">
        <f aca="false">IF(AND(ISNUMBER(I1815),H1815&gt;0),I1815,H1815*J1815)</f>
        <v>1639</v>
      </c>
      <c r="L1815" s="28" t="n">
        <v>13.3</v>
      </c>
      <c r="M1815" s="28" t="n">
        <v>0</v>
      </c>
      <c r="N1815" s="29" t="n">
        <f aca="false">IF(AND(ISNUMBER(M1815),L1815&gt;0),M1815/L1815,IF($B1815=$B1814,IF(N1814=0,1,N1814),1))</f>
        <v>0</v>
      </c>
      <c r="O1815" s="30" t="n">
        <f aca="false">IF(AND(ISNUMBER(M1815),L1815&gt;0),M1815,L1815*N1815)</f>
        <v>0</v>
      </c>
      <c r="P1815" s="28" t="n">
        <v>37.2</v>
      </c>
      <c r="Q1815" s="28" t="n">
        <v>0</v>
      </c>
      <c r="R1815" s="29" t="n">
        <f aca="false">IF(AND(ISNUMBER(Q1815),P1815&gt;0),Q1815/P1815,IF($B1815=$B1814,IF(R1814=0,1,R1814),1))</f>
        <v>0</v>
      </c>
      <c r="S1815" s="30" t="n">
        <f aca="false">IF(AND(ISNUMBER(Q1815),P1815&gt;0),Q1815,P1815*R1815)</f>
        <v>0</v>
      </c>
      <c r="T1815" s="31" t="n">
        <f aca="false">DAY(EOMONTH(C1815,0))</f>
        <v>31</v>
      </c>
    </row>
    <row r="1816" customFormat="false" ht="15" hidden="false" customHeight="false" outlineLevel="0" collapsed="false">
      <c r="A1816" s="26" t="s">
        <v>89</v>
      </c>
      <c r="B1816" s="26" t="s">
        <v>59</v>
      </c>
      <c r="C1816" s="27" t="n">
        <v>42675</v>
      </c>
      <c r="D1816" s="28" t="n">
        <v>0</v>
      </c>
      <c r="E1816" s="28" t="n">
        <v>0</v>
      </c>
      <c r="F1816" s="29" t="n">
        <f aca="false">IF(AND(ISNUMBER(E1816),D1816&gt;0),E1816/D1816,IF($B1816=$B1815,IF(F1815=0,1,F1815),1))</f>
        <v>1</v>
      </c>
      <c r="G1816" s="30" t="n">
        <f aca="false">IF(AND(ISNUMBER(E1816),D1816&gt;0),E1816,D1816*F1816)</f>
        <v>0</v>
      </c>
      <c r="H1816" s="28" t="n">
        <v>1353</v>
      </c>
      <c r="I1816" s="28" t="n">
        <v>1864</v>
      </c>
      <c r="J1816" s="29" t="n">
        <f aca="false">IF(AND(ISNUMBER(I1816),H1816&gt;0),I1816/H1816,IF($B1816=$B1815,IF(J1815=0,1,J1815),1))</f>
        <v>1.37767923133777</v>
      </c>
      <c r="K1816" s="30" t="n">
        <f aca="false">IF(AND(ISNUMBER(I1816),H1816&gt;0),I1816,H1816*J1816)</f>
        <v>1864</v>
      </c>
      <c r="L1816" s="28" t="n">
        <v>0</v>
      </c>
      <c r="M1816" s="28" t="n">
        <v>0</v>
      </c>
      <c r="N1816" s="29" t="n">
        <f aca="false">IF(AND(ISNUMBER(M1816),L1816&gt;0),M1816/L1816,IF($B1816=$B1815,IF(N1815=0,1,N1815),1))</f>
        <v>1</v>
      </c>
      <c r="O1816" s="30" t="n">
        <f aca="false">IF(AND(ISNUMBER(M1816),L1816&gt;0),M1816,L1816*N1816)</f>
        <v>0</v>
      </c>
      <c r="P1816" s="28" t="n">
        <v>0</v>
      </c>
      <c r="Q1816" s="28" t="n">
        <v>0</v>
      </c>
      <c r="R1816" s="29" t="n">
        <f aca="false">IF(AND(ISNUMBER(Q1816),P1816&gt;0),Q1816/P1816,IF($B1816=$B1815,IF(R1815=0,1,R1815),1))</f>
        <v>1</v>
      </c>
      <c r="S1816" s="30" t="n">
        <f aca="false">IF(AND(ISNUMBER(Q1816),P1816&gt;0),Q1816,P1816*R1816)</f>
        <v>0</v>
      </c>
      <c r="T1816" s="31" t="n">
        <f aca="false">DAY(EOMONTH(C1816,0))</f>
        <v>30</v>
      </c>
    </row>
    <row r="1817" customFormat="false" ht="15" hidden="false" customHeight="false" outlineLevel="0" collapsed="false">
      <c r="A1817" s="26" t="s">
        <v>89</v>
      </c>
      <c r="B1817" s="26" t="s">
        <v>59</v>
      </c>
      <c r="C1817" s="27" t="n">
        <v>42705</v>
      </c>
      <c r="D1817" s="28" t="n">
        <v>0</v>
      </c>
      <c r="E1817" s="28" t="n">
        <v>0</v>
      </c>
      <c r="F1817" s="29" t="n">
        <f aca="false">IF(AND(ISNUMBER(E1817),D1817&gt;0),E1817/D1817,IF($B1817=$B1816,IF(F1816=0,1,F1816),1))</f>
        <v>1</v>
      </c>
      <c r="G1817" s="30" t="n">
        <f aca="false">IF(AND(ISNUMBER(E1817),D1817&gt;0),E1817,D1817*F1817)</f>
        <v>0</v>
      </c>
      <c r="H1817" s="28" t="n">
        <v>1321</v>
      </c>
      <c r="I1817" s="28" t="n">
        <v>1782</v>
      </c>
      <c r="J1817" s="29" t="n">
        <f aca="false">IF(AND(ISNUMBER(I1817),H1817&gt;0),I1817/H1817,IF($B1817=$B1816,IF(J1816=0,1,J1816),1))</f>
        <v>1.34897804693414</v>
      </c>
      <c r="K1817" s="30" t="n">
        <f aca="false">IF(AND(ISNUMBER(I1817),H1817&gt;0),I1817,H1817*J1817)</f>
        <v>1782</v>
      </c>
      <c r="L1817" s="28" t="n">
        <v>0</v>
      </c>
      <c r="M1817" s="28" t="n">
        <v>0</v>
      </c>
      <c r="N1817" s="29" t="n">
        <f aca="false">IF(AND(ISNUMBER(M1817),L1817&gt;0),M1817/L1817,IF($B1817=$B1816,IF(N1816=0,1,N1816),1))</f>
        <v>1</v>
      </c>
      <c r="O1817" s="30" t="n">
        <f aca="false">IF(AND(ISNUMBER(M1817),L1817&gt;0),M1817,L1817*N1817)</f>
        <v>0</v>
      </c>
      <c r="P1817" s="28" t="n">
        <v>0</v>
      </c>
      <c r="Q1817" s="28" t="n">
        <v>0</v>
      </c>
      <c r="R1817" s="29" t="n">
        <f aca="false">IF(AND(ISNUMBER(Q1817),P1817&gt;0),Q1817/P1817,IF($B1817=$B1816,IF(R1816=0,1,R1816),1))</f>
        <v>1</v>
      </c>
      <c r="S1817" s="30" t="n">
        <f aca="false">IF(AND(ISNUMBER(Q1817),P1817&gt;0),Q1817,P1817*R1817)</f>
        <v>0</v>
      </c>
      <c r="T1817" s="31" t="n">
        <f aca="false">DAY(EOMONTH(C1817,0))</f>
        <v>31</v>
      </c>
    </row>
    <row r="1818" customFormat="false" ht="15" hidden="false" customHeight="false" outlineLevel="0" collapsed="false">
      <c r="A1818" s="26" t="s">
        <v>89</v>
      </c>
      <c r="B1818" s="26" t="s">
        <v>59</v>
      </c>
      <c r="C1818" s="27" t="n">
        <v>42736</v>
      </c>
      <c r="D1818" s="28" t="n">
        <v>3.81</v>
      </c>
      <c r="E1818" s="28" t="n">
        <v>3.75</v>
      </c>
      <c r="F1818" s="29" t="n">
        <f aca="false">IF(AND(ISNUMBER(E1818),D1818&gt;0),E1818/D1818,IF($B1818=$B1817,IF(F1817=0,1,F1817),1))</f>
        <v>0.984251968503937</v>
      </c>
      <c r="G1818" s="30" t="n">
        <f aca="false">IF(AND(ISNUMBER(E1818),D1818&gt;0),E1818,D1818*F1818)</f>
        <v>3.75</v>
      </c>
      <c r="H1818" s="28" t="n">
        <v>1287</v>
      </c>
      <c r="I1818" s="28" t="n">
        <v>2074.75</v>
      </c>
      <c r="J1818" s="29" t="n">
        <f aca="false">IF(AND(ISNUMBER(I1818),H1818&gt;0),I1818/H1818,IF($B1818=$B1817,IF(J1817=0,1,J1817),1))</f>
        <v>1.61208236208236</v>
      </c>
      <c r="K1818" s="30" t="n">
        <f aca="false">IF(AND(ISNUMBER(I1818),H1818&gt;0),I1818,H1818*J1818)</f>
        <v>2074.75</v>
      </c>
      <c r="L1818" s="28" t="n">
        <v>26.3</v>
      </c>
      <c r="M1818" s="28" t="n">
        <v>43.75</v>
      </c>
      <c r="N1818" s="29" t="n">
        <f aca="false">IF(AND(ISNUMBER(M1818),L1818&gt;0),M1818/L1818,IF($B1818=$B1817,IF(N1817=0,1,N1817),1))</f>
        <v>1.66349809885932</v>
      </c>
      <c r="O1818" s="30" t="n">
        <f aca="false">IF(AND(ISNUMBER(M1818),L1818&gt;0),M1818,L1818*N1818)</f>
        <v>43.75</v>
      </c>
      <c r="P1818" s="28" t="n">
        <v>30.1</v>
      </c>
      <c r="Q1818" s="28" t="n">
        <v>47.25</v>
      </c>
      <c r="R1818" s="29" t="n">
        <f aca="false">IF(AND(ISNUMBER(Q1818),P1818&gt;0),Q1818/P1818,IF($B1818=$B1817,IF(R1817=0,1,R1817),1))</f>
        <v>1.56976744186047</v>
      </c>
      <c r="S1818" s="30" t="n">
        <f aca="false">IF(AND(ISNUMBER(Q1818),P1818&gt;0),Q1818,P1818*R1818)</f>
        <v>47.25</v>
      </c>
      <c r="T1818" s="31" t="n">
        <f aca="false">DAY(EOMONTH(C1818,0))</f>
        <v>31</v>
      </c>
    </row>
    <row r="1819" customFormat="false" ht="15" hidden="false" customHeight="false" outlineLevel="0" collapsed="false">
      <c r="A1819" s="26" t="s">
        <v>89</v>
      </c>
      <c r="B1819" s="26" t="s">
        <v>59</v>
      </c>
      <c r="C1819" s="27" t="n">
        <v>42767</v>
      </c>
      <c r="D1819" s="28" t="n">
        <v>0</v>
      </c>
      <c r="E1819" s="28" t="n">
        <v>0</v>
      </c>
      <c r="F1819" s="29" t="n">
        <f aca="false">IF(AND(ISNUMBER(E1819),D1819&gt;0),E1819/D1819,IF($B1819=$B1818,IF(F1818=0,1,F1818),1))</f>
        <v>0.984251968503937</v>
      </c>
      <c r="G1819" s="30" t="n">
        <f aca="false">IF(AND(ISNUMBER(E1819),D1819&gt;0),E1819,D1819*F1819)</f>
        <v>0</v>
      </c>
      <c r="H1819" s="28" t="n">
        <v>1030</v>
      </c>
      <c r="I1819" s="28" t="n">
        <v>1405</v>
      </c>
      <c r="J1819" s="29" t="n">
        <f aca="false">IF(AND(ISNUMBER(I1819),H1819&gt;0),I1819/H1819,IF($B1819=$B1818,IF(J1818=0,1,J1818),1))</f>
        <v>1.36407766990291</v>
      </c>
      <c r="K1819" s="30" t="n">
        <f aca="false">IF(AND(ISNUMBER(I1819),H1819&gt;0),I1819,H1819*J1819)</f>
        <v>1405</v>
      </c>
      <c r="L1819" s="28" t="n">
        <v>0</v>
      </c>
      <c r="M1819" s="28" t="n">
        <v>0</v>
      </c>
      <c r="N1819" s="29" t="n">
        <f aca="false">IF(AND(ISNUMBER(M1819),L1819&gt;0),M1819/L1819,IF($B1819=$B1818,IF(N1818=0,1,N1818),1))</f>
        <v>1.66349809885932</v>
      </c>
      <c r="O1819" s="30" t="n">
        <f aca="false">IF(AND(ISNUMBER(M1819),L1819&gt;0),M1819,L1819*N1819)</f>
        <v>0</v>
      </c>
      <c r="P1819" s="28" t="n">
        <v>0</v>
      </c>
      <c r="Q1819" s="28" t="n">
        <v>0</v>
      </c>
      <c r="R1819" s="29" t="n">
        <f aca="false">IF(AND(ISNUMBER(Q1819),P1819&gt;0),Q1819/P1819,IF($B1819=$B1818,IF(R1818=0,1,R1818),1))</f>
        <v>1.56976744186047</v>
      </c>
      <c r="S1819" s="30" t="n">
        <f aca="false">IF(AND(ISNUMBER(Q1819),P1819&gt;0),Q1819,P1819*R1819)</f>
        <v>0</v>
      </c>
      <c r="T1819" s="31" t="n">
        <f aca="false">DAY(EOMONTH(C1819,0))</f>
        <v>28</v>
      </c>
    </row>
    <row r="1820" customFormat="false" ht="15" hidden="false" customHeight="false" outlineLevel="0" collapsed="false">
      <c r="A1820" s="26" t="s">
        <v>89</v>
      </c>
      <c r="B1820" s="26" t="s">
        <v>59</v>
      </c>
      <c r="C1820" s="27" t="n">
        <v>42795</v>
      </c>
      <c r="D1820" s="28" t="n">
        <v>0</v>
      </c>
      <c r="E1820" s="28" t="n">
        <v>0</v>
      </c>
      <c r="F1820" s="29" t="n">
        <f aca="false">IF(AND(ISNUMBER(E1820),D1820&gt;0),E1820/D1820,IF($B1820=$B1819,IF(F1819=0,1,F1819),1))</f>
        <v>0.984251968503937</v>
      </c>
      <c r="G1820" s="30" t="n">
        <f aca="false">IF(AND(ISNUMBER(E1820),D1820&gt;0),E1820,D1820*F1820)</f>
        <v>0</v>
      </c>
      <c r="H1820" s="28" t="n">
        <v>897</v>
      </c>
      <c r="I1820" s="28" t="n">
        <v>1408</v>
      </c>
      <c r="J1820" s="29" t="n">
        <f aca="false">IF(AND(ISNUMBER(I1820),H1820&gt;0),I1820/H1820,IF($B1820=$B1819,IF(J1819=0,1,J1819),1))</f>
        <v>1.56967670011148</v>
      </c>
      <c r="K1820" s="30" t="n">
        <f aca="false">IF(AND(ISNUMBER(I1820),H1820&gt;0),I1820,H1820*J1820)</f>
        <v>1408</v>
      </c>
      <c r="L1820" s="28" t="n">
        <v>0</v>
      </c>
      <c r="M1820" s="28" t="n">
        <v>0</v>
      </c>
      <c r="N1820" s="29" t="n">
        <f aca="false">IF(AND(ISNUMBER(M1820),L1820&gt;0),M1820/L1820,IF($B1820=$B1819,IF(N1819=0,1,N1819),1))</f>
        <v>1.66349809885932</v>
      </c>
      <c r="O1820" s="30" t="n">
        <f aca="false">IF(AND(ISNUMBER(M1820),L1820&gt;0),M1820,L1820*N1820)</f>
        <v>0</v>
      </c>
      <c r="P1820" s="28" t="n">
        <v>0</v>
      </c>
      <c r="Q1820" s="28" t="n">
        <v>0</v>
      </c>
      <c r="R1820" s="29" t="n">
        <f aca="false">IF(AND(ISNUMBER(Q1820),P1820&gt;0),Q1820/P1820,IF($B1820=$B1819,IF(R1819=0,1,R1819),1))</f>
        <v>1.56976744186047</v>
      </c>
      <c r="S1820" s="30" t="n">
        <f aca="false">IF(AND(ISNUMBER(Q1820),P1820&gt;0),Q1820,P1820*R1820)</f>
        <v>0</v>
      </c>
      <c r="T1820" s="31" t="n">
        <f aca="false">DAY(EOMONTH(C1820,0))</f>
        <v>31</v>
      </c>
    </row>
    <row r="1821" customFormat="false" ht="15" hidden="false" customHeight="false" outlineLevel="0" collapsed="false">
      <c r="A1821" s="26" t="s">
        <v>89</v>
      </c>
      <c r="B1821" s="26" t="s">
        <v>59</v>
      </c>
      <c r="C1821" s="27" t="n">
        <v>42826</v>
      </c>
      <c r="D1821" s="28" t="n">
        <v>0</v>
      </c>
      <c r="E1821" s="28" t="n">
        <v>0</v>
      </c>
      <c r="F1821" s="29" t="n">
        <f aca="false">IF(AND(ISNUMBER(E1821),D1821&gt;0),E1821/D1821,IF($B1821=$B1820,IF(F1820=0,1,F1820),1))</f>
        <v>0.984251968503937</v>
      </c>
      <c r="G1821" s="30" t="n">
        <f aca="false">IF(AND(ISNUMBER(E1821),D1821&gt;0),E1821,D1821*F1821)</f>
        <v>0</v>
      </c>
      <c r="H1821" s="28" t="n">
        <v>785</v>
      </c>
      <c r="I1821" s="28" t="n">
        <v>1180</v>
      </c>
      <c r="J1821" s="29" t="n">
        <f aca="false">IF(AND(ISNUMBER(I1821),H1821&gt;0),I1821/H1821,IF($B1821=$B1820,IF(J1820=0,1,J1820),1))</f>
        <v>1.5031847133758</v>
      </c>
      <c r="K1821" s="30" t="n">
        <f aca="false">IF(AND(ISNUMBER(I1821),H1821&gt;0),I1821,H1821*J1821)</f>
        <v>1180</v>
      </c>
      <c r="L1821" s="28" t="n">
        <v>0</v>
      </c>
      <c r="M1821" s="28" t="n">
        <v>0</v>
      </c>
      <c r="N1821" s="29" t="n">
        <f aca="false">IF(AND(ISNUMBER(M1821),L1821&gt;0),M1821/L1821,IF($B1821=$B1820,IF(N1820=0,1,N1820),1))</f>
        <v>1.66349809885932</v>
      </c>
      <c r="O1821" s="30" t="n">
        <f aca="false">IF(AND(ISNUMBER(M1821),L1821&gt;0),M1821,L1821*N1821)</f>
        <v>0</v>
      </c>
      <c r="P1821" s="28" t="n">
        <v>0</v>
      </c>
      <c r="Q1821" s="28" t="n">
        <v>0</v>
      </c>
      <c r="R1821" s="29" t="n">
        <f aca="false">IF(AND(ISNUMBER(Q1821),P1821&gt;0),Q1821/P1821,IF($B1821=$B1820,IF(R1820=0,1,R1820),1))</f>
        <v>1.56976744186047</v>
      </c>
      <c r="S1821" s="30" t="n">
        <f aca="false">IF(AND(ISNUMBER(Q1821),P1821&gt;0),Q1821,P1821*R1821)</f>
        <v>0</v>
      </c>
      <c r="T1821" s="31" t="n">
        <f aca="false">DAY(EOMONTH(C1821,0))</f>
        <v>30</v>
      </c>
    </row>
    <row r="1822" customFormat="false" ht="15" hidden="false" customHeight="false" outlineLevel="0" collapsed="false">
      <c r="A1822" s="26" t="s">
        <v>89</v>
      </c>
      <c r="B1822" s="26" t="s">
        <v>59</v>
      </c>
      <c r="C1822" s="27" t="n">
        <v>42856</v>
      </c>
      <c r="D1822" s="28" t="n">
        <v>0</v>
      </c>
      <c r="E1822" s="28" t="n">
        <v>0</v>
      </c>
      <c r="F1822" s="29" t="n">
        <f aca="false">IF(AND(ISNUMBER(E1822),D1822&gt;0),E1822/D1822,IF($B1822=$B1821,IF(F1821=0,1,F1821),1))</f>
        <v>0.984251968503937</v>
      </c>
      <c r="G1822" s="30" t="n">
        <f aca="false">IF(AND(ISNUMBER(E1822),D1822&gt;0),E1822,D1822*F1822)</f>
        <v>0</v>
      </c>
      <c r="H1822" s="28" t="n">
        <v>794</v>
      </c>
      <c r="I1822" s="28" t="n">
        <v>1182</v>
      </c>
      <c r="J1822" s="29" t="n">
        <f aca="false">IF(AND(ISNUMBER(I1822),H1822&gt;0),I1822/H1822,IF($B1822=$B1821,IF(J1821=0,1,J1821),1))</f>
        <v>1.48866498740554</v>
      </c>
      <c r="K1822" s="30" t="n">
        <f aca="false">IF(AND(ISNUMBER(I1822),H1822&gt;0),I1822,H1822*J1822)</f>
        <v>1182</v>
      </c>
      <c r="L1822" s="28" t="n">
        <v>0</v>
      </c>
      <c r="M1822" s="28" t="n">
        <v>0</v>
      </c>
      <c r="N1822" s="29" t="n">
        <f aca="false">IF(AND(ISNUMBER(M1822),L1822&gt;0),M1822/L1822,IF($B1822=$B1821,IF(N1821=0,1,N1821),1))</f>
        <v>1.66349809885932</v>
      </c>
      <c r="O1822" s="30" t="n">
        <f aca="false">IF(AND(ISNUMBER(M1822),L1822&gt;0),M1822,L1822*N1822)</f>
        <v>0</v>
      </c>
      <c r="P1822" s="28" t="n">
        <v>0</v>
      </c>
      <c r="Q1822" s="28" t="n">
        <v>0</v>
      </c>
      <c r="R1822" s="29" t="n">
        <f aca="false">IF(AND(ISNUMBER(Q1822),P1822&gt;0),Q1822/P1822,IF($B1822=$B1821,IF(R1821=0,1,R1821),1))</f>
        <v>1.56976744186047</v>
      </c>
      <c r="S1822" s="30" t="n">
        <f aca="false">IF(AND(ISNUMBER(Q1822),P1822&gt;0),Q1822,P1822*R1822)</f>
        <v>0</v>
      </c>
      <c r="T1822" s="31" t="n">
        <f aca="false">DAY(EOMONTH(C1822,0))</f>
        <v>31</v>
      </c>
    </row>
    <row r="1823" customFormat="false" ht="15" hidden="false" customHeight="false" outlineLevel="0" collapsed="false">
      <c r="A1823" s="26" t="s">
        <v>89</v>
      </c>
      <c r="B1823" s="26" t="s">
        <v>59</v>
      </c>
      <c r="C1823" s="27" t="n">
        <v>42887</v>
      </c>
      <c r="D1823" s="28" t="n">
        <v>0</v>
      </c>
      <c r="E1823" s="28" t="n">
        <v>0</v>
      </c>
      <c r="F1823" s="29" t="n">
        <f aca="false">IF(AND(ISNUMBER(E1823),D1823&gt;0),E1823/D1823,IF($B1823=$B1822,IF(F1822=0,1,F1822),1))</f>
        <v>0.984251968503937</v>
      </c>
      <c r="G1823" s="30" t="n">
        <f aca="false">IF(AND(ISNUMBER(E1823),D1823&gt;0),E1823,D1823*F1823)</f>
        <v>0</v>
      </c>
      <c r="H1823" s="28" t="n">
        <v>789</v>
      </c>
      <c r="I1823" s="28" t="n">
        <v>1218</v>
      </c>
      <c r="J1823" s="29" t="n">
        <f aca="false">IF(AND(ISNUMBER(I1823),H1823&gt;0),I1823/H1823,IF($B1823=$B1822,IF(J1822=0,1,J1822),1))</f>
        <v>1.54372623574145</v>
      </c>
      <c r="K1823" s="30" t="n">
        <f aca="false">IF(AND(ISNUMBER(I1823),H1823&gt;0),I1823,H1823*J1823)</f>
        <v>1218</v>
      </c>
      <c r="L1823" s="28" t="n">
        <v>0</v>
      </c>
      <c r="M1823" s="28" t="n">
        <v>0</v>
      </c>
      <c r="N1823" s="29" t="n">
        <f aca="false">IF(AND(ISNUMBER(M1823),L1823&gt;0),M1823/L1823,IF($B1823=$B1822,IF(N1822=0,1,N1822),1))</f>
        <v>1.66349809885932</v>
      </c>
      <c r="O1823" s="30" t="n">
        <f aca="false">IF(AND(ISNUMBER(M1823),L1823&gt;0),M1823,L1823*N1823)</f>
        <v>0</v>
      </c>
      <c r="P1823" s="28" t="n">
        <v>0</v>
      </c>
      <c r="Q1823" s="28" t="n">
        <v>0</v>
      </c>
      <c r="R1823" s="29" t="n">
        <f aca="false">IF(AND(ISNUMBER(Q1823),P1823&gt;0),Q1823/P1823,IF($B1823=$B1822,IF(R1822=0,1,R1822),1))</f>
        <v>1.56976744186047</v>
      </c>
      <c r="S1823" s="30" t="n">
        <f aca="false">IF(AND(ISNUMBER(Q1823),P1823&gt;0),Q1823,P1823*R1823)</f>
        <v>0</v>
      </c>
      <c r="T1823" s="31" t="n">
        <f aca="false">DAY(EOMONTH(C1823,0))</f>
        <v>30</v>
      </c>
    </row>
    <row r="1824" customFormat="false" ht="15" hidden="false" customHeight="false" outlineLevel="0" collapsed="false">
      <c r="A1824" s="26" t="s">
        <v>89</v>
      </c>
      <c r="B1824" s="26" t="s">
        <v>59</v>
      </c>
      <c r="C1824" s="27" t="n">
        <v>42917</v>
      </c>
      <c r="D1824" s="28" t="n">
        <v>0</v>
      </c>
      <c r="E1824" s="28"/>
      <c r="F1824" s="29" t="n">
        <f aca="false">IF(AND(ISNUMBER(E1824),D1824&gt;0),E1824/D1824,IF($B1824=$B1823,IF(F1823=0,1,F1823),1))</f>
        <v>0.984251968503937</v>
      </c>
      <c r="G1824" s="30" t="n">
        <f aca="false">IF(AND(ISNUMBER(E1824),D1824&gt;0),E1824,D1824*F1824)</f>
        <v>0</v>
      </c>
      <c r="H1824" s="28" t="n">
        <v>800</v>
      </c>
      <c r="I1824" s="28"/>
      <c r="J1824" s="29" t="n">
        <f aca="false">IF(AND(ISNUMBER(I1824),H1824&gt;0),I1824/H1824,IF($B1824=$B1823,IF(J1823=0,1,J1823),1))</f>
        <v>1.54372623574145</v>
      </c>
      <c r="K1824" s="30" t="n">
        <f aca="false">IF(AND(ISNUMBER(I1824),H1824&gt;0),I1824,H1824*J1824)</f>
        <v>1234.98098859316</v>
      </c>
      <c r="L1824" s="28" t="n">
        <v>0</v>
      </c>
      <c r="M1824" s="28"/>
      <c r="N1824" s="29" t="n">
        <f aca="false">IF(AND(ISNUMBER(M1824),L1824&gt;0),M1824/L1824,IF($B1824=$B1823,IF(N1823=0,1,N1823),1))</f>
        <v>1.66349809885932</v>
      </c>
      <c r="O1824" s="30" t="n">
        <f aca="false">IF(AND(ISNUMBER(M1824),L1824&gt;0),M1824,L1824*N1824)</f>
        <v>0</v>
      </c>
      <c r="P1824" s="28" t="n">
        <v>0</v>
      </c>
      <c r="Q1824" s="28"/>
      <c r="R1824" s="29" t="n">
        <f aca="false">IF(AND(ISNUMBER(Q1824),P1824&gt;0),Q1824/P1824,IF($B1824=$B1823,IF(R1823=0,1,R1823),1))</f>
        <v>1.56976744186047</v>
      </c>
      <c r="S1824" s="30" t="n">
        <f aca="false">IF(AND(ISNUMBER(Q1824),P1824&gt;0),Q1824,P1824*R1824)</f>
        <v>0</v>
      </c>
      <c r="T1824" s="31" t="n">
        <f aca="false">DAY(EOMONTH(C1824,0))</f>
        <v>31</v>
      </c>
    </row>
    <row r="1825" customFormat="false" ht="15" hidden="false" customHeight="false" outlineLevel="0" collapsed="false">
      <c r="A1825" s="26" t="s">
        <v>89</v>
      </c>
      <c r="B1825" s="26" t="s">
        <v>59</v>
      </c>
      <c r="C1825" s="27" t="n">
        <v>42948</v>
      </c>
      <c r="D1825" s="28" t="n">
        <v>0</v>
      </c>
      <c r="E1825" s="28" t="n">
        <v>0</v>
      </c>
      <c r="F1825" s="29" t="n">
        <f aca="false">IF(AND(ISNUMBER(E1825),D1825&gt;0),E1825/D1825,IF($B1825=$B1824,IF(F1824=0,1,F1824),1))</f>
        <v>0.984251968503937</v>
      </c>
      <c r="G1825" s="30" t="n">
        <f aca="false">IF(AND(ISNUMBER(E1825),D1825&gt;0),E1825,D1825*F1825)</f>
        <v>0</v>
      </c>
      <c r="H1825" s="28" t="n">
        <v>843</v>
      </c>
      <c r="I1825" s="28" t="n">
        <v>1218</v>
      </c>
      <c r="J1825" s="29" t="n">
        <f aca="false">IF(AND(ISNUMBER(I1825),H1825&gt;0),I1825/H1825,IF($B1825=$B1824,IF(J1824=0,1,J1824),1))</f>
        <v>1.44483985765125</v>
      </c>
      <c r="K1825" s="30" t="n">
        <f aca="false">IF(AND(ISNUMBER(I1825),H1825&gt;0),I1825,H1825*J1825)</f>
        <v>1218</v>
      </c>
      <c r="L1825" s="28" t="n">
        <v>0</v>
      </c>
      <c r="M1825" s="28" t="n">
        <v>0</v>
      </c>
      <c r="N1825" s="29" t="n">
        <f aca="false">IF(AND(ISNUMBER(M1825),L1825&gt;0),M1825/L1825,IF($B1825=$B1824,IF(N1824=0,1,N1824),1))</f>
        <v>1.66349809885932</v>
      </c>
      <c r="O1825" s="30" t="n">
        <f aca="false">IF(AND(ISNUMBER(M1825),L1825&gt;0),M1825,L1825*N1825)</f>
        <v>0</v>
      </c>
      <c r="P1825" s="28" t="n">
        <v>0</v>
      </c>
      <c r="Q1825" s="28" t="n">
        <v>0</v>
      </c>
      <c r="R1825" s="29" t="n">
        <f aca="false">IF(AND(ISNUMBER(Q1825),P1825&gt;0),Q1825/P1825,IF($B1825=$B1824,IF(R1824=0,1,R1824),1))</f>
        <v>1.56976744186047</v>
      </c>
      <c r="S1825" s="30" t="n">
        <f aca="false">IF(AND(ISNUMBER(Q1825),P1825&gt;0),Q1825,P1825*R1825)</f>
        <v>0</v>
      </c>
      <c r="T1825" s="31" t="n">
        <f aca="false">DAY(EOMONTH(C1825,0))</f>
        <v>31</v>
      </c>
    </row>
    <row r="1826" customFormat="false" ht="15" hidden="false" customHeight="false" outlineLevel="0" collapsed="false">
      <c r="A1826" s="26" t="s">
        <v>89</v>
      </c>
      <c r="B1826" s="26" t="s">
        <v>59</v>
      </c>
      <c r="C1826" s="27" t="n">
        <v>42979</v>
      </c>
      <c r="D1826" s="28" t="n">
        <v>0</v>
      </c>
      <c r="E1826" s="28" t="n">
        <v>0</v>
      </c>
      <c r="F1826" s="29" t="n">
        <f aca="false">IF(AND(ISNUMBER(E1826),D1826&gt;0),E1826/D1826,IF($B1826=$B1825,IF(F1825=0,1,F1825),1))</f>
        <v>0.984251968503937</v>
      </c>
      <c r="G1826" s="30" t="n">
        <f aca="false">IF(AND(ISNUMBER(E1826),D1826&gt;0),E1826,D1826*F1826)</f>
        <v>0</v>
      </c>
      <c r="H1826" s="28" t="n">
        <v>861</v>
      </c>
      <c r="I1826" s="28" t="n">
        <v>1320</v>
      </c>
      <c r="J1826" s="29" t="n">
        <f aca="false">IF(AND(ISNUMBER(I1826),H1826&gt;0),I1826/H1826,IF($B1826=$B1825,IF(J1825=0,1,J1825),1))</f>
        <v>1.53310104529617</v>
      </c>
      <c r="K1826" s="30" t="n">
        <f aca="false">IF(AND(ISNUMBER(I1826),H1826&gt;0),I1826,H1826*J1826)</f>
        <v>1320</v>
      </c>
      <c r="L1826" s="28" t="n">
        <v>0</v>
      </c>
      <c r="M1826" s="28" t="n">
        <v>0</v>
      </c>
      <c r="N1826" s="29" t="n">
        <f aca="false">IF(AND(ISNUMBER(M1826),L1826&gt;0),M1826/L1826,IF($B1826=$B1825,IF(N1825=0,1,N1825),1))</f>
        <v>1.66349809885932</v>
      </c>
      <c r="O1826" s="30" t="n">
        <f aca="false">IF(AND(ISNUMBER(M1826),L1826&gt;0),M1826,L1826*N1826)</f>
        <v>0</v>
      </c>
      <c r="P1826" s="28" t="n">
        <v>0</v>
      </c>
      <c r="Q1826" s="28" t="n">
        <v>0</v>
      </c>
      <c r="R1826" s="29" t="n">
        <f aca="false">IF(AND(ISNUMBER(Q1826),P1826&gt;0),Q1826/P1826,IF($B1826=$B1825,IF(R1825=0,1,R1825),1))</f>
        <v>1.56976744186047</v>
      </c>
      <c r="S1826" s="30" t="n">
        <f aca="false">IF(AND(ISNUMBER(Q1826),P1826&gt;0),Q1826,P1826*R1826)</f>
        <v>0</v>
      </c>
      <c r="T1826" s="31" t="n">
        <f aca="false">DAY(EOMONTH(C1826,0))</f>
        <v>30</v>
      </c>
    </row>
    <row r="1827" customFormat="false" ht="15" hidden="false" customHeight="false" outlineLevel="0" collapsed="false">
      <c r="A1827" s="26" t="s">
        <v>89</v>
      </c>
      <c r="B1827" s="26" t="s">
        <v>59</v>
      </c>
      <c r="C1827" s="27" t="n">
        <v>43009</v>
      </c>
      <c r="D1827" s="28" t="n">
        <v>0</v>
      </c>
      <c r="E1827" s="28" t="n">
        <v>0</v>
      </c>
      <c r="F1827" s="29" t="n">
        <f aca="false">IF(AND(ISNUMBER(E1827),D1827&gt;0),E1827/D1827,IF($B1827=$B1826,IF(F1826=0,1,F1826),1))</f>
        <v>0.984251968503937</v>
      </c>
      <c r="G1827" s="30" t="n">
        <f aca="false">IF(AND(ISNUMBER(E1827),D1827&gt;0),E1827,D1827*F1827)</f>
        <v>0</v>
      </c>
      <c r="H1827" s="28" t="n">
        <v>730</v>
      </c>
      <c r="I1827" s="28" t="n">
        <v>1236</v>
      </c>
      <c r="J1827" s="29" t="n">
        <f aca="false">IF(AND(ISNUMBER(I1827),H1827&gt;0),I1827/H1827,IF($B1827=$B1826,IF(J1826=0,1,J1826),1))</f>
        <v>1.69315068493151</v>
      </c>
      <c r="K1827" s="30" t="n">
        <f aca="false">IF(AND(ISNUMBER(I1827),H1827&gt;0),I1827,H1827*J1827)</f>
        <v>1236</v>
      </c>
      <c r="L1827" s="28" t="n">
        <v>0</v>
      </c>
      <c r="M1827" s="28" t="n">
        <v>0</v>
      </c>
      <c r="N1827" s="29" t="n">
        <f aca="false">IF(AND(ISNUMBER(M1827),L1827&gt;0),M1827/L1827,IF($B1827=$B1826,IF(N1826=0,1,N1826),1))</f>
        <v>1.66349809885932</v>
      </c>
      <c r="O1827" s="30" t="n">
        <f aca="false">IF(AND(ISNUMBER(M1827),L1827&gt;0),M1827,L1827*N1827)</f>
        <v>0</v>
      </c>
      <c r="P1827" s="28" t="n">
        <v>0</v>
      </c>
      <c r="Q1827" s="28" t="n">
        <v>0</v>
      </c>
      <c r="R1827" s="29" t="n">
        <f aca="false">IF(AND(ISNUMBER(Q1827),P1827&gt;0),Q1827/P1827,IF($B1827=$B1826,IF(R1826=0,1,R1826),1))</f>
        <v>1.56976744186047</v>
      </c>
      <c r="S1827" s="30" t="n">
        <f aca="false">IF(AND(ISNUMBER(Q1827),P1827&gt;0),Q1827,P1827*R1827)</f>
        <v>0</v>
      </c>
      <c r="T1827" s="31" t="n">
        <f aca="false">DAY(EOMONTH(C1827,0))</f>
        <v>31</v>
      </c>
    </row>
    <row r="1828" customFormat="false" ht="15" hidden="false" customHeight="false" outlineLevel="0" collapsed="false">
      <c r="A1828" s="26" t="s">
        <v>89</v>
      </c>
      <c r="B1828" s="26" t="s">
        <v>59</v>
      </c>
      <c r="C1828" s="27" t="n">
        <v>43040</v>
      </c>
      <c r="D1828" s="28" t="n">
        <v>3.9</v>
      </c>
      <c r="E1828" s="28" t="n">
        <v>7</v>
      </c>
      <c r="F1828" s="29" t="n">
        <f aca="false">IF(AND(ISNUMBER(E1828),D1828&gt;0),E1828/D1828,IF($B1828=$B1827,IF(F1827=0,1,F1827),1))</f>
        <v>1.7948717948718</v>
      </c>
      <c r="G1828" s="30" t="n">
        <f aca="false">IF(AND(ISNUMBER(E1828),D1828&gt;0),E1828,D1828*F1828)</f>
        <v>7</v>
      </c>
      <c r="H1828" s="28" t="n">
        <v>1138</v>
      </c>
      <c r="I1828" s="28" t="n">
        <v>1618</v>
      </c>
      <c r="J1828" s="29" t="n">
        <f aca="false">IF(AND(ISNUMBER(I1828),H1828&gt;0),I1828/H1828,IF($B1828=$B1827,IF(J1827=0,1,J1827),1))</f>
        <v>1.42179261862917</v>
      </c>
      <c r="K1828" s="30" t="n">
        <f aca="false">IF(AND(ISNUMBER(I1828),H1828&gt;0),I1828,H1828*J1828)</f>
        <v>1618</v>
      </c>
      <c r="L1828" s="28" t="n">
        <v>5.6</v>
      </c>
      <c r="M1828" s="28" t="n">
        <v>7</v>
      </c>
      <c r="N1828" s="29" t="n">
        <f aca="false">IF(AND(ISNUMBER(M1828),L1828&gt;0),M1828/L1828,IF($B1828=$B1827,IF(N1827=0,1,N1827),1))</f>
        <v>1.25</v>
      </c>
      <c r="O1828" s="30" t="n">
        <f aca="false">IF(AND(ISNUMBER(M1828),L1828&gt;0),M1828,L1828*N1828)</f>
        <v>7</v>
      </c>
      <c r="P1828" s="28" t="n">
        <v>9.5</v>
      </c>
      <c r="Q1828" s="28" t="n">
        <v>14</v>
      </c>
      <c r="R1828" s="29" t="n">
        <f aca="false">IF(AND(ISNUMBER(Q1828),P1828&gt;0),Q1828/P1828,IF($B1828=$B1827,IF(R1827=0,1,R1827),1))</f>
        <v>1.47368421052632</v>
      </c>
      <c r="S1828" s="30" t="n">
        <f aca="false">IF(AND(ISNUMBER(Q1828),P1828&gt;0),Q1828,P1828*R1828)</f>
        <v>14</v>
      </c>
      <c r="T1828" s="31" t="n">
        <f aca="false">DAY(EOMONTH(C1828,0))</f>
        <v>30</v>
      </c>
    </row>
    <row r="1829" customFormat="false" ht="15" hidden="false" customHeight="false" outlineLevel="0" collapsed="false">
      <c r="A1829" s="26" t="s">
        <v>89</v>
      </c>
      <c r="B1829" s="26" t="s">
        <v>59</v>
      </c>
      <c r="C1829" s="27" t="n">
        <v>43070</v>
      </c>
      <c r="D1829" s="28" t="n">
        <v>5.62</v>
      </c>
      <c r="E1829" s="28"/>
      <c r="F1829" s="29" t="n">
        <f aca="false">IF(AND(ISNUMBER(E1829),D1829&gt;0),E1829/D1829,IF($B1829=$B1828,IF(F1828=0,1,F1828),1))</f>
        <v>1.7948717948718</v>
      </c>
      <c r="G1829" s="30" t="n">
        <f aca="false">IF(AND(ISNUMBER(E1829),D1829&gt;0),E1829,D1829*F1829)</f>
        <v>10.0871794871795</v>
      </c>
      <c r="H1829" s="28" t="n">
        <v>1052</v>
      </c>
      <c r="I1829" s="28"/>
      <c r="J1829" s="29" t="n">
        <f aca="false">IF(AND(ISNUMBER(I1829),H1829&gt;0),I1829/H1829,IF($B1829=$B1828,IF(J1828=0,1,J1828),1))</f>
        <v>1.42179261862917</v>
      </c>
      <c r="K1829" s="30" t="n">
        <f aca="false">IF(AND(ISNUMBER(I1829),H1829&gt;0),I1829,H1829*J1829)</f>
        <v>1495.72583479789</v>
      </c>
      <c r="L1829" s="28" t="n">
        <v>8.21</v>
      </c>
      <c r="M1829" s="28"/>
      <c r="N1829" s="29" t="n">
        <f aca="false">IF(AND(ISNUMBER(M1829),L1829&gt;0),M1829/L1829,IF($B1829=$B1828,IF(N1828=0,1,N1828),1))</f>
        <v>1.25</v>
      </c>
      <c r="O1829" s="30" t="n">
        <f aca="false">IF(AND(ISNUMBER(M1829),L1829&gt;0),M1829,L1829*N1829)</f>
        <v>10.2625</v>
      </c>
      <c r="P1829" s="28" t="n">
        <v>13.8</v>
      </c>
      <c r="Q1829" s="28"/>
      <c r="R1829" s="29" t="n">
        <f aca="false">IF(AND(ISNUMBER(Q1829),P1829&gt;0),Q1829/P1829,IF($B1829=$B1828,IF(R1828=0,1,R1828),1))</f>
        <v>1.47368421052632</v>
      </c>
      <c r="S1829" s="30" t="n">
        <f aca="false">IF(AND(ISNUMBER(Q1829),P1829&gt;0),Q1829,P1829*R1829)</f>
        <v>20.3368421052632</v>
      </c>
      <c r="T1829" s="31" t="n">
        <f aca="false">DAY(EOMONTH(C1829,0))</f>
        <v>31</v>
      </c>
    </row>
    <row r="1830" customFormat="false" ht="15" hidden="false" customHeight="false" outlineLevel="0" collapsed="false">
      <c r="A1830" s="26" t="s">
        <v>89</v>
      </c>
      <c r="B1830" s="26" t="s">
        <v>59</v>
      </c>
      <c r="C1830" s="27" t="n">
        <v>43101</v>
      </c>
      <c r="D1830" s="28" t="n">
        <v>3.79</v>
      </c>
      <c r="E1830" s="28" t="n">
        <v>3.5</v>
      </c>
      <c r="F1830" s="29" t="n">
        <f aca="false">IF(AND(ISNUMBER(E1830),D1830&gt;0),E1830/D1830,IF($B1830=$B1829,IF(F1829=0,1,F1829),1))</f>
        <v>0.923482849604222</v>
      </c>
      <c r="G1830" s="30" t="n">
        <f aca="false">IF(AND(ISNUMBER(E1830),D1830&gt;0),E1830,D1830*F1830)</f>
        <v>3.5</v>
      </c>
      <c r="H1830" s="28" t="n">
        <v>742</v>
      </c>
      <c r="I1830" s="28" t="n">
        <v>1074</v>
      </c>
      <c r="J1830" s="29" t="n">
        <f aca="false">IF(AND(ISNUMBER(I1830),H1830&gt;0),I1830/H1830,IF($B1830=$B1829,IF(J1829=0,1,J1829),1))</f>
        <v>1.44743935309973</v>
      </c>
      <c r="K1830" s="30" t="n">
        <f aca="false">IF(AND(ISNUMBER(I1830),H1830&gt;0),I1830,H1830*J1830)</f>
        <v>1074</v>
      </c>
      <c r="L1830" s="28" t="n">
        <v>1.95</v>
      </c>
      <c r="M1830" s="28" t="n">
        <v>0.5</v>
      </c>
      <c r="N1830" s="29" t="n">
        <f aca="false">IF(AND(ISNUMBER(M1830),L1830&gt;0),M1830/L1830,IF($B1830=$B1829,IF(N1829=0,1,N1829),1))</f>
        <v>0.256410256410256</v>
      </c>
      <c r="O1830" s="30" t="n">
        <f aca="false">IF(AND(ISNUMBER(M1830),L1830&gt;0),M1830,L1830*N1830)</f>
        <v>0.5</v>
      </c>
      <c r="P1830" s="28" t="n">
        <v>5.74</v>
      </c>
      <c r="Q1830" s="28" t="n">
        <v>4</v>
      </c>
      <c r="R1830" s="29" t="n">
        <f aca="false">IF(AND(ISNUMBER(Q1830),P1830&gt;0),Q1830/P1830,IF($B1830=$B1829,IF(R1829=0,1,R1829),1))</f>
        <v>0.696864111498258</v>
      </c>
      <c r="S1830" s="30" t="n">
        <f aca="false">IF(AND(ISNUMBER(Q1830),P1830&gt;0),Q1830,P1830*R1830)</f>
        <v>4</v>
      </c>
      <c r="T1830" s="31" t="n">
        <f aca="false">DAY(EOMONTH(C1830,0))</f>
        <v>31</v>
      </c>
    </row>
    <row r="1831" customFormat="false" ht="15" hidden="false" customHeight="false" outlineLevel="0" collapsed="false">
      <c r="A1831" s="26" t="s">
        <v>89</v>
      </c>
      <c r="B1831" s="26" t="s">
        <v>59</v>
      </c>
      <c r="C1831" s="27" t="n">
        <v>43132</v>
      </c>
      <c r="D1831" s="28" t="n">
        <v>5.23</v>
      </c>
      <c r="E1831" s="28"/>
      <c r="F1831" s="29" t="n">
        <f aca="false">IF(AND(ISNUMBER(E1831),D1831&gt;0),E1831/D1831,IF($B1831=$B1830,IF(F1830=0,1,F1830),1))</f>
        <v>0.923482849604222</v>
      </c>
      <c r="G1831" s="30" t="n">
        <f aca="false">IF(AND(ISNUMBER(E1831),D1831&gt;0),E1831,D1831*F1831)</f>
        <v>4.82981530343008</v>
      </c>
      <c r="H1831" s="28" t="n">
        <v>778</v>
      </c>
      <c r="I1831" s="28"/>
      <c r="J1831" s="29" t="n">
        <f aca="false">IF(AND(ISNUMBER(I1831),H1831&gt;0),I1831/H1831,IF($B1831=$B1830,IF(J1830=0,1,J1830),1))</f>
        <v>1.44743935309973</v>
      </c>
      <c r="K1831" s="30" t="n">
        <f aca="false">IF(AND(ISNUMBER(I1831),H1831&gt;0),I1831,H1831*J1831)</f>
        <v>1126.10781671159</v>
      </c>
      <c r="L1831" s="28" t="n">
        <v>0.894</v>
      </c>
      <c r="M1831" s="28"/>
      <c r="N1831" s="29" t="n">
        <f aca="false">IF(AND(ISNUMBER(M1831),L1831&gt;0),M1831/L1831,IF($B1831=$B1830,IF(N1830=0,1,N1830),1))</f>
        <v>0.256410256410256</v>
      </c>
      <c r="O1831" s="30" t="n">
        <f aca="false">IF(AND(ISNUMBER(M1831),L1831&gt;0),M1831,L1831*N1831)</f>
        <v>0.229230769230769</v>
      </c>
      <c r="P1831" s="28" t="n">
        <v>6.12</v>
      </c>
      <c r="Q1831" s="28"/>
      <c r="R1831" s="29" t="n">
        <f aca="false">IF(AND(ISNUMBER(Q1831),P1831&gt;0),Q1831/P1831,IF($B1831=$B1830,IF(R1830=0,1,R1830),1))</f>
        <v>0.696864111498258</v>
      </c>
      <c r="S1831" s="30" t="n">
        <f aca="false">IF(AND(ISNUMBER(Q1831),P1831&gt;0),Q1831,P1831*R1831)</f>
        <v>4.26480836236934</v>
      </c>
      <c r="T1831" s="31" t="n">
        <f aca="false">DAY(EOMONTH(C1831,0))</f>
        <v>28</v>
      </c>
    </row>
    <row r="1832" customFormat="false" ht="15" hidden="false" customHeight="false" outlineLevel="0" collapsed="false">
      <c r="A1832" s="26" t="s">
        <v>89</v>
      </c>
      <c r="B1832" s="26" t="s">
        <v>59</v>
      </c>
      <c r="C1832" s="27" t="n">
        <v>43160</v>
      </c>
      <c r="D1832" s="28" t="n">
        <v>4.86</v>
      </c>
      <c r="E1832" s="28" t="n">
        <v>5</v>
      </c>
      <c r="F1832" s="29" t="n">
        <f aca="false">IF(AND(ISNUMBER(E1832),D1832&gt;0),E1832/D1832,IF($B1832=$B1831,IF(F1831=0,1,F1831),1))</f>
        <v>1.02880658436214</v>
      </c>
      <c r="G1832" s="30" t="n">
        <f aca="false">IF(AND(ISNUMBER(E1832),D1832&gt;0),E1832,D1832*F1832)</f>
        <v>5</v>
      </c>
      <c r="H1832" s="28" t="n">
        <v>782</v>
      </c>
      <c r="I1832" s="28" t="n">
        <v>1056</v>
      </c>
      <c r="J1832" s="29" t="n">
        <f aca="false">IF(AND(ISNUMBER(I1832),H1832&gt;0),I1832/H1832,IF($B1832=$B1831,IF(J1831=0,1,J1831),1))</f>
        <v>1.35038363171356</v>
      </c>
      <c r="K1832" s="30" t="n">
        <f aca="false">IF(AND(ISNUMBER(I1832),H1832&gt;0),I1832,H1832*J1832)</f>
        <v>1056</v>
      </c>
      <c r="L1832" s="28" t="n">
        <v>0.74</v>
      </c>
      <c r="M1832" s="28" t="n">
        <v>1</v>
      </c>
      <c r="N1832" s="29" t="n">
        <f aca="false">IF(AND(ISNUMBER(M1832),L1832&gt;0),M1832/L1832,IF($B1832=$B1831,IF(N1831=0,1,N1831),1))</f>
        <v>1.35135135135135</v>
      </c>
      <c r="O1832" s="30" t="n">
        <f aca="false">IF(AND(ISNUMBER(M1832),L1832&gt;0),M1832,L1832*N1832)</f>
        <v>1</v>
      </c>
      <c r="P1832" s="28" t="n">
        <v>5.6</v>
      </c>
      <c r="Q1832" s="28" t="n">
        <v>6</v>
      </c>
      <c r="R1832" s="29" t="n">
        <f aca="false">IF(AND(ISNUMBER(Q1832),P1832&gt;0),Q1832/P1832,IF($B1832=$B1831,IF(R1831=0,1,R1831),1))</f>
        <v>1.07142857142857</v>
      </c>
      <c r="S1832" s="30" t="n">
        <f aca="false">IF(AND(ISNUMBER(Q1832),P1832&gt;0),Q1832,P1832*R1832)</f>
        <v>6</v>
      </c>
      <c r="T1832" s="31" t="n">
        <f aca="false">DAY(EOMONTH(C1832,0))</f>
        <v>31</v>
      </c>
    </row>
    <row r="1833" customFormat="false" ht="15" hidden="false" customHeight="false" outlineLevel="0" collapsed="false">
      <c r="A1833" s="26" t="s">
        <v>89</v>
      </c>
      <c r="B1833" s="26" t="s">
        <v>59</v>
      </c>
      <c r="C1833" s="27" t="n">
        <v>43191</v>
      </c>
      <c r="D1833" s="28" t="n">
        <v>4.14</v>
      </c>
      <c r="E1833" s="28" t="n">
        <v>5</v>
      </c>
      <c r="F1833" s="29" t="n">
        <f aca="false">IF(AND(ISNUMBER(E1833),D1833&gt;0),E1833/D1833,IF($B1833=$B1832,IF(F1832=0,1,F1832),1))</f>
        <v>1.20772946859903</v>
      </c>
      <c r="G1833" s="30" t="n">
        <f aca="false">IF(AND(ISNUMBER(E1833),D1833&gt;0),E1833,D1833*F1833)</f>
        <v>5</v>
      </c>
      <c r="H1833" s="28" t="n">
        <v>858</v>
      </c>
      <c r="I1833" s="28" t="n">
        <v>1214</v>
      </c>
      <c r="J1833" s="29" t="n">
        <f aca="false">IF(AND(ISNUMBER(I1833),H1833&gt;0),I1833/H1833,IF($B1833=$B1832,IF(J1832=0,1,J1832),1))</f>
        <v>1.41491841491841</v>
      </c>
      <c r="K1833" s="30" t="n">
        <f aca="false">IF(AND(ISNUMBER(I1833),H1833&gt;0),I1833,H1833*J1833)</f>
        <v>1214</v>
      </c>
      <c r="L1833" s="28" t="n">
        <v>0.63</v>
      </c>
      <c r="M1833" s="28" t="n">
        <v>1</v>
      </c>
      <c r="N1833" s="29" t="n">
        <f aca="false">IF(AND(ISNUMBER(M1833),L1833&gt;0),M1833/L1833,IF($B1833=$B1832,IF(N1832=0,1,N1832),1))</f>
        <v>1.58730158730159</v>
      </c>
      <c r="O1833" s="30" t="n">
        <f aca="false">IF(AND(ISNUMBER(M1833),L1833&gt;0),M1833,L1833*N1833)</f>
        <v>1</v>
      </c>
      <c r="P1833" s="28" t="n">
        <v>4.77</v>
      </c>
      <c r="Q1833" s="28" t="n">
        <v>6</v>
      </c>
      <c r="R1833" s="29" t="n">
        <f aca="false">IF(AND(ISNUMBER(Q1833),P1833&gt;0),Q1833/P1833,IF($B1833=$B1832,IF(R1832=0,1,R1832),1))</f>
        <v>1.25786163522013</v>
      </c>
      <c r="S1833" s="30" t="n">
        <f aca="false">IF(AND(ISNUMBER(Q1833),P1833&gt;0),Q1833,P1833*R1833)</f>
        <v>6</v>
      </c>
      <c r="T1833" s="31" t="n">
        <f aca="false">DAY(EOMONTH(C1833,0))</f>
        <v>30</v>
      </c>
    </row>
    <row r="1834" customFormat="false" ht="15" hidden="false" customHeight="false" outlineLevel="0" collapsed="false">
      <c r="A1834" s="26" t="s">
        <v>89</v>
      </c>
      <c r="B1834" s="26" t="s">
        <v>59</v>
      </c>
      <c r="C1834" s="27" t="n">
        <v>43221</v>
      </c>
      <c r="D1834" s="28" t="n">
        <v>5.12</v>
      </c>
      <c r="E1834" s="28" t="n">
        <v>7</v>
      </c>
      <c r="F1834" s="29" t="n">
        <f aca="false">IF(AND(ISNUMBER(E1834),D1834&gt;0),E1834/D1834,IF($B1834=$B1833,IF(F1833=0,1,F1833),1))</f>
        <v>1.3671875</v>
      </c>
      <c r="G1834" s="30" t="n">
        <f aca="false">IF(AND(ISNUMBER(E1834),D1834&gt;0),E1834,D1834*F1834)</f>
        <v>7</v>
      </c>
      <c r="H1834" s="28" t="n">
        <v>991</v>
      </c>
      <c r="I1834" s="28" t="n">
        <v>1267</v>
      </c>
      <c r="J1834" s="29" t="n">
        <f aca="false">IF(AND(ISNUMBER(I1834),H1834&gt;0),I1834/H1834,IF($B1834=$B1833,IF(J1833=0,1,J1833),1))</f>
        <v>1.27850655903128</v>
      </c>
      <c r="K1834" s="30" t="n">
        <f aca="false">IF(AND(ISNUMBER(I1834),H1834&gt;0),I1834,H1834*J1834)</f>
        <v>1267</v>
      </c>
      <c r="L1834" s="28" t="n">
        <v>0.822</v>
      </c>
      <c r="M1834" s="28" t="n">
        <v>1</v>
      </c>
      <c r="N1834" s="29" t="n">
        <f aca="false">IF(AND(ISNUMBER(M1834),L1834&gt;0),M1834/L1834,IF($B1834=$B1833,IF(N1833=0,1,N1833),1))</f>
        <v>1.21654501216545</v>
      </c>
      <c r="O1834" s="30" t="n">
        <f aca="false">IF(AND(ISNUMBER(M1834),L1834&gt;0),M1834,L1834*N1834)</f>
        <v>1</v>
      </c>
      <c r="P1834" s="28" t="n">
        <v>5.94</v>
      </c>
      <c r="Q1834" s="28" t="n">
        <v>8</v>
      </c>
      <c r="R1834" s="29" t="n">
        <f aca="false">IF(AND(ISNUMBER(Q1834),P1834&gt;0),Q1834/P1834,IF($B1834=$B1833,IF(R1833=0,1,R1833),1))</f>
        <v>1.34680134680135</v>
      </c>
      <c r="S1834" s="30" t="n">
        <f aca="false">IF(AND(ISNUMBER(Q1834),P1834&gt;0),Q1834,P1834*R1834)</f>
        <v>8</v>
      </c>
      <c r="T1834" s="31" t="n">
        <f aca="false">DAY(EOMONTH(C1834,0))</f>
        <v>31</v>
      </c>
    </row>
    <row r="1835" customFormat="false" ht="15" hidden="false" customHeight="false" outlineLevel="0" collapsed="false">
      <c r="A1835" s="26" t="s">
        <v>89</v>
      </c>
      <c r="B1835" s="26" t="s">
        <v>59</v>
      </c>
      <c r="C1835" s="27" t="n">
        <v>43252</v>
      </c>
      <c r="D1835" s="28" t="n">
        <v>7.03</v>
      </c>
      <c r="E1835" s="28" t="n">
        <v>11</v>
      </c>
      <c r="F1835" s="29" t="n">
        <f aca="false">IF(AND(ISNUMBER(E1835),D1835&gt;0),E1835/D1835,IF($B1835=$B1834,IF(F1834=0,1,F1834),1))</f>
        <v>1.5647226173542</v>
      </c>
      <c r="G1835" s="30" t="n">
        <f aca="false">IF(AND(ISNUMBER(E1835),D1835&gt;0),E1835,D1835*F1835)</f>
        <v>11</v>
      </c>
      <c r="H1835" s="28" t="n">
        <v>864</v>
      </c>
      <c r="I1835" s="28" t="n">
        <v>1157</v>
      </c>
      <c r="J1835" s="29" t="n">
        <f aca="false">IF(AND(ISNUMBER(I1835),H1835&gt;0),I1835/H1835,IF($B1835=$B1834,IF(J1834=0,1,J1834),1))</f>
        <v>1.33912037037037</v>
      </c>
      <c r="K1835" s="30" t="n">
        <f aca="false">IF(AND(ISNUMBER(I1835),H1835&gt;0),I1835,H1835*J1835)</f>
        <v>1157</v>
      </c>
      <c r="L1835" s="28" t="n">
        <v>1.21</v>
      </c>
      <c r="M1835" s="28" t="n">
        <v>1</v>
      </c>
      <c r="N1835" s="29" t="n">
        <f aca="false">IF(AND(ISNUMBER(M1835),L1835&gt;0),M1835/L1835,IF($B1835=$B1834,IF(N1834=0,1,N1834),1))</f>
        <v>0.826446280991736</v>
      </c>
      <c r="O1835" s="30" t="n">
        <f aca="false">IF(AND(ISNUMBER(M1835),L1835&gt;0),M1835,L1835*N1835)</f>
        <v>1</v>
      </c>
      <c r="P1835" s="28" t="n">
        <v>8.24</v>
      </c>
      <c r="Q1835" s="28" t="n">
        <v>12</v>
      </c>
      <c r="R1835" s="29" t="n">
        <f aca="false">IF(AND(ISNUMBER(Q1835),P1835&gt;0),Q1835/P1835,IF($B1835=$B1834,IF(R1834=0,1,R1834),1))</f>
        <v>1.45631067961165</v>
      </c>
      <c r="S1835" s="30" t="n">
        <f aca="false">IF(AND(ISNUMBER(Q1835),P1835&gt;0),Q1835,P1835*R1835)</f>
        <v>12</v>
      </c>
      <c r="T1835" s="31" t="n">
        <f aca="false">DAY(EOMONTH(C1835,0))</f>
        <v>30</v>
      </c>
    </row>
    <row r="1836" customFormat="false" ht="15" hidden="false" customHeight="false" outlineLevel="0" collapsed="false">
      <c r="A1836" s="26" t="s">
        <v>89</v>
      </c>
      <c r="B1836" s="26" t="s">
        <v>59</v>
      </c>
      <c r="C1836" s="27" t="n">
        <v>43282</v>
      </c>
      <c r="D1836" s="28" t="n">
        <v>8.21</v>
      </c>
      <c r="E1836" s="28" t="n">
        <v>10</v>
      </c>
      <c r="F1836" s="29" t="n">
        <f aca="false">IF(AND(ISNUMBER(E1836),D1836&gt;0),E1836/D1836,IF($B1836=$B1835,IF(F1835=0,1,F1835),1))</f>
        <v>1.21802679658952</v>
      </c>
      <c r="G1836" s="30" t="n">
        <f aca="false">IF(AND(ISNUMBER(E1836),D1836&gt;0),E1836,D1836*F1836)</f>
        <v>10</v>
      </c>
      <c r="H1836" s="28" t="n">
        <v>801</v>
      </c>
      <c r="I1836" s="28" t="n">
        <v>1123</v>
      </c>
      <c r="J1836" s="29" t="n">
        <f aca="false">IF(AND(ISNUMBER(I1836),H1836&gt;0),I1836/H1836,IF($B1836=$B1835,IF(J1835=0,1,J1835),1))</f>
        <v>1.4019975031211</v>
      </c>
      <c r="K1836" s="30" t="n">
        <f aca="false">IF(AND(ISNUMBER(I1836),H1836&gt;0),I1836,H1836*J1836)</f>
        <v>1123</v>
      </c>
      <c r="L1836" s="28" t="n">
        <v>1.33</v>
      </c>
      <c r="M1836" s="28" t="n">
        <v>1</v>
      </c>
      <c r="N1836" s="29" t="n">
        <f aca="false">IF(AND(ISNUMBER(M1836),L1836&gt;0),M1836/L1836,IF($B1836=$B1835,IF(N1835=0,1,N1835),1))</f>
        <v>0.75187969924812</v>
      </c>
      <c r="O1836" s="30" t="n">
        <f aca="false">IF(AND(ISNUMBER(M1836),L1836&gt;0),M1836,L1836*N1836)</f>
        <v>1</v>
      </c>
      <c r="P1836" s="28" t="n">
        <v>9.54</v>
      </c>
      <c r="Q1836" s="28" t="n">
        <v>11</v>
      </c>
      <c r="R1836" s="29" t="n">
        <f aca="false">IF(AND(ISNUMBER(Q1836),P1836&gt;0),Q1836/P1836,IF($B1836=$B1835,IF(R1835=0,1,R1835),1))</f>
        <v>1.15303983228512</v>
      </c>
      <c r="S1836" s="30" t="n">
        <f aca="false">IF(AND(ISNUMBER(Q1836),P1836&gt;0),Q1836,P1836*R1836)</f>
        <v>11</v>
      </c>
      <c r="T1836" s="31" t="n">
        <f aca="false">DAY(EOMONTH(C1836,0))</f>
        <v>31</v>
      </c>
    </row>
    <row r="1837" customFormat="false" ht="15" hidden="false" customHeight="false" outlineLevel="0" collapsed="false">
      <c r="A1837" s="26" t="s">
        <v>89</v>
      </c>
      <c r="B1837" s="26" t="s">
        <v>59</v>
      </c>
      <c r="C1837" s="27" t="n">
        <v>43313</v>
      </c>
      <c r="D1837" s="28" t="n">
        <v>7.19</v>
      </c>
      <c r="E1837" s="28" t="n">
        <v>10</v>
      </c>
      <c r="F1837" s="29" t="n">
        <f aca="false">IF(AND(ISNUMBER(E1837),D1837&gt;0),E1837/D1837,IF($B1837=$B1836,IF(F1836=0,1,F1836),1))</f>
        <v>1.39082058414465</v>
      </c>
      <c r="G1837" s="30" t="n">
        <f aca="false">IF(AND(ISNUMBER(E1837),D1837&gt;0),E1837,D1837*F1837)</f>
        <v>10</v>
      </c>
      <c r="H1837" s="28" t="n">
        <v>743</v>
      </c>
      <c r="I1837" s="28" t="n">
        <v>1089</v>
      </c>
      <c r="J1837" s="29" t="n">
        <f aca="false">IF(AND(ISNUMBER(I1837),H1837&gt;0),I1837/H1837,IF($B1837=$B1836,IF(J1836=0,1,J1836),1))</f>
        <v>1.4656796769852</v>
      </c>
      <c r="K1837" s="30" t="n">
        <f aca="false">IF(AND(ISNUMBER(I1837),H1837&gt;0),I1837,H1837*J1837)</f>
        <v>1089</v>
      </c>
      <c r="L1837" s="28" t="n">
        <v>1.23</v>
      </c>
      <c r="M1837" s="28" t="n">
        <v>1</v>
      </c>
      <c r="N1837" s="29" t="n">
        <f aca="false">IF(AND(ISNUMBER(M1837),L1837&gt;0),M1837/L1837,IF($B1837=$B1836,IF(N1836=0,1,N1836),1))</f>
        <v>0.813008130081301</v>
      </c>
      <c r="O1837" s="30" t="n">
        <f aca="false">IF(AND(ISNUMBER(M1837),L1837&gt;0),M1837,L1837*N1837)</f>
        <v>1</v>
      </c>
      <c r="P1837" s="28" t="n">
        <v>8.43</v>
      </c>
      <c r="Q1837" s="28" t="n">
        <v>11</v>
      </c>
      <c r="R1837" s="29" t="n">
        <f aca="false">IF(AND(ISNUMBER(Q1837),P1837&gt;0),Q1837/P1837,IF($B1837=$B1836,IF(R1836=0,1,R1836),1))</f>
        <v>1.30486358244365</v>
      </c>
      <c r="S1837" s="30" t="n">
        <f aca="false">IF(AND(ISNUMBER(Q1837),P1837&gt;0),Q1837,P1837*R1837)</f>
        <v>11</v>
      </c>
      <c r="T1837" s="31" t="n">
        <f aca="false">DAY(EOMONTH(C1837,0))</f>
        <v>31</v>
      </c>
    </row>
    <row r="1838" customFormat="false" ht="15" hidden="false" customHeight="false" outlineLevel="0" collapsed="false">
      <c r="A1838" s="26" t="s">
        <v>89</v>
      </c>
      <c r="B1838" s="26" t="s">
        <v>59</v>
      </c>
      <c r="C1838" s="27" t="n">
        <v>43344</v>
      </c>
      <c r="D1838" s="28" t="n">
        <v>8.28</v>
      </c>
      <c r="E1838" s="28" t="n">
        <v>11</v>
      </c>
      <c r="F1838" s="29" t="n">
        <f aca="false">IF(AND(ISNUMBER(E1838),D1838&gt;0),E1838/D1838,IF($B1838=$B1837,IF(F1837=0,1,F1837),1))</f>
        <v>1.32850241545894</v>
      </c>
      <c r="G1838" s="30" t="n">
        <f aca="false">IF(AND(ISNUMBER(E1838),D1838&gt;0),E1838,D1838*F1838)</f>
        <v>11</v>
      </c>
      <c r="H1838" s="28" t="n">
        <v>912</v>
      </c>
      <c r="I1838" s="28" t="n">
        <v>1092</v>
      </c>
      <c r="J1838" s="29" t="n">
        <f aca="false">IF(AND(ISNUMBER(I1838),H1838&gt;0),I1838/H1838,IF($B1838=$B1837,IF(J1837=0,1,J1837),1))</f>
        <v>1.19736842105263</v>
      </c>
      <c r="K1838" s="30" t="n">
        <f aca="false">IF(AND(ISNUMBER(I1838),H1838&gt;0),I1838,H1838*J1838)</f>
        <v>1092</v>
      </c>
      <c r="L1838" s="28" t="n">
        <v>1.38</v>
      </c>
      <c r="M1838" s="28" t="n">
        <v>1</v>
      </c>
      <c r="N1838" s="29" t="n">
        <f aca="false">IF(AND(ISNUMBER(M1838),L1838&gt;0),M1838/L1838,IF($B1838=$B1837,IF(N1837=0,1,N1837),1))</f>
        <v>0.72463768115942</v>
      </c>
      <c r="O1838" s="30" t="n">
        <f aca="false">IF(AND(ISNUMBER(M1838),L1838&gt;0),M1838,L1838*N1838)</f>
        <v>1</v>
      </c>
      <c r="P1838" s="28" t="n">
        <v>9.66</v>
      </c>
      <c r="Q1838" s="28" t="n">
        <v>12</v>
      </c>
      <c r="R1838" s="29" t="n">
        <f aca="false">IF(AND(ISNUMBER(Q1838),P1838&gt;0),Q1838/P1838,IF($B1838=$B1837,IF(R1837=0,1,R1837),1))</f>
        <v>1.24223602484472</v>
      </c>
      <c r="S1838" s="30" t="n">
        <f aca="false">IF(AND(ISNUMBER(Q1838),P1838&gt;0),Q1838,P1838*R1838)</f>
        <v>12</v>
      </c>
      <c r="T1838" s="31" t="n">
        <f aca="false">DAY(EOMONTH(C1838,0))</f>
        <v>30</v>
      </c>
    </row>
    <row r="1839" customFormat="false" ht="15" hidden="false" customHeight="false" outlineLevel="0" collapsed="false">
      <c r="A1839" s="26" t="s">
        <v>89</v>
      </c>
      <c r="B1839" s="26" t="s">
        <v>59</v>
      </c>
      <c r="C1839" s="27" t="n">
        <v>43374</v>
      </c>
      <c r="D1839" s="28" t="n">
        <v>8.17</v>
      </c>
      <c r="E1839" s="28" t="n">
        <v>5</v>
      </c>
      <c r="F1839" s="29" t="n">
        <f aca="false">IF(AND(ISNUMBER(E1839),D1839&gt;0),E1839/D1839,IF($B1839=$B1838,IF(F1838=0,1,F1838),1))</f>
        <v>0.611995104039168</v>
      </c>
      <c r="G1839" s="30" t="n">
        <f aca="false">IF(AND(ISNUMBER(E1839),D1839&gt;0),E1839,D1839*F1839)</f>
        <v>5</v>
      </c>
      <c r="H1839" s="28" t="n">
        <v>1020</v>
      </c>
      <c r="I1839" s="28" t="n">
        <v>1074</v>
      </c>
      <c r="J1839" s="29" t="n">
        <f aca="false">IF(AND(ISNUMBER(I1839),H1839&gt;0),I1839/H1839,IF($B1839=$B1838,IF(J1838=0,1,J1838),1))</f>
        <v>1.05294117647059</v>
      </c>
      <c r="K1839" s="30" t="n">
        <f aca="false">IF(AND(ISNUMBER(I1839),H1839&gt;0),I1839,H1839*J1839)</f>
        <v>1074</v>
      </c>
      <c r="L1839" s="28" t="n">
        <v>1.39</v>
      </c>
      <c r="M1839" s="28" t="n">
        <v>1</v>
      </c>
      <c r="N1839" s="29" t="n">
        <f aca="false">IF(AND(ISNUMBER(M1839),L1839&gt;0),M1839/L1839,IF($B1839=$B1838,IF(N1838=0,1,N1838),1))</f>
        <v>0.719424460431655</v>
      </c>
      <c r="O1839" s="30" t="n">
        <f aca="false">IF(AND(ISNUMBER(M1839),L1839&gt;0),M1839,L1839*N1839)</f>
        <v>1</v>
      </c>
      <c r="P1839" s="28" t="n">
        <v>9.56</v>
      </c>
      <c r="Q1839" s="28" t="n">
        <v>6</v>
      </c>
      <c r="R1839" s="29" t="n">
        <f aca="false">IF(AND(ISNUMBER(Q1839),P1839&gt;0),Q1839/P1839,IF($B1839=$B1838,IF(R1838=0,1,R1838),1))</f>
        <v>0.627615062761506</v>
      </c>
      <c r="S1839" s="30" t="n">
        <f aca="false">IF(AND(ISNUMBER(Q1839),P1839&gt;0),Q1839,P1839*R1839)</f>
        <v>6</v>
      </c>
      <c r="T1839" s="31" t="n">
        <f aca="false">DAY(EOMONTH(C1839,0))</f>
        <v>31</v>
      </c>
    </row>
    <row r="1840" customFormat="false" ht="15" hidden="false" customHeight="false" outlineLevel="0" collapsed="false">
      <c r="A1840" s="26" t="s">
        <v>89</v>
      </c>
      <c r="B1840" s="26" t="s">
        <v>59</v>
      </c>
      <c r="C1840" s="27" t="n">
        <v>43405</v>
      </c>
      <c r="D1840" s="28" t="n">
        <v>4.72</v>
      </c>
      <c r="E1840" s="28" t="n">
        <v>6</v>
      </c>
      <c r="F1840" s="29" t="n">
        <f aca="false">IF(AND(ISNUMBER(E1840),D1840&gt;0),E1840/D1840,IF($B1840=$B1839,IF(F1839=0,1,F1839),1))</f>
        <v>1.27118644067797</v>
      </c>
      <c r="G1840" s="30" t="n">
        <f aca="false">IF(AND(ISNUMBER(E1840),D1840&gt;0),E1840,D1840*F1840)</f>
        <v>6</v>
      </c>
      <c r="H1840" s="28" t="n">
        <v>988</v>
      </c>
      <c r="I1840" s="28" t="n">
        <v>1088</v>
      </c>
      <c r="J1840" s="29" t="n">
        <f aca="false">IF(AND(ISNUMBER(I1840),H1840&gt;0),I1840/H1840,IF($B1840=$B1839,IF(J1839=0,1,J1839),1))</f>
        <v>1.10121457489879</v>
      </c>
      <c r="K1840" s="30" t="n">
        <f aca="false">IF(AND(ISNUMBER(I1840),H1840&gt;0),I1840,H1840*J1840)</f>
        <v>1088</v>
      </c>
      <c r="L1840" s="28" t="n">
        <v>1.65</v>
      </c>
      <c r="M1840" s="28" t="n">
        <v>2</v>
      </c>
      <c r="N1840" s="29" t="n">
        <f aca="false">IF(AND(ISNUMBER(M1840),L1840&gt;0),M1840/L1840,IF($B1840=$B1839,IF(N1839=0,1,N1839),1))</f>
        <v>1.21212121212121</v>
      </c>
      <c r="O1840" s="30" t="n">
        <f aca="false">IF(AND(ISNUMBER(M1840),L1840&gt;0),M1840,L1840*N1840)</f>
        <v>2</v>
      </c>
      <c r="P1840" s="28" t="n">
        <v>6.37</v>
      </c>
      <c r="Q1840" s="28" t="n">
        <v>8</v>
      </c>
      <c r="R1840" s="29" t="n">
        <f aca="false">IF(AND(ISNUMBER(Q1840),P1840&gt;0),Q1840/P1840,IF($B1840=$B1839,IF(R1839=0,1,R1839),1))</f>
        <v>1.25588697017268</v>
      </c>
      <c r="S1840" s="30" t="n">
        <f aca="false">IF(AND(ISNUMBER(Q1840),P1840&gt;0),Q1840,P1840*R1840)</f>
        <v>8</v>
      </c>
      <c r="T1840" s="31" t="n">
        <f aca="false">DAY(EOMONTH(C1840,0))</f>
        <v>30</v>
      </c>
    </row>
    <row r="1841" customFormat="false" ht="15" hidden="false" customHeight="false" outlineLevel="0" collapsed="false">
      <c r="A1841" s="26" t="s">
        <v>89</v>
      </c>
      <c r="B1841" s="26" t="s">
        <v>59</v>
      </c>
      <c r="C1841" s="27" t="n">
        <v>43435</v>
      </c>
      <c r="D1841" s="28" t="n">
        <v>5.44</v>
      </c>
      <c r="E1841" s="28" t="n">
        <v>6</v>
      </c>
      <c r="F1841" s="29" t="n">
        <f aca="false">IF(AND(ISNUMBER(E1841),D1841&gt;0),E1841/D1841,IF($B1841=$B1840,IF(F1840=0,1,F1840),1))</f>
        <v>1.10294117647059</v>
      </c>
      <c r="G1841" s="30" t="n">
        <f aca="false">IF(AND(ISNUMBER(E1841),D1841&gt;0),E1841,D1841*F1841)</f>
        <v>6</v>
      </c>
      <c r="H1841" s="28" t="n">
        <v>927</v>
      </c>
      <c r="I1841" s="28" t="n">
        <v>1066</v>
      </c>
      <c r="J1841" s="29" t="n">
        <f aca="false">IF(AND(ISNUMBER(I1841),H1841&gt;0),I1841/H1841,IF($B1841=$B1840,IF(J1840=0,1,J1840),1))</f>
        <v>1.14994606256742</v>
      </c>
      <c r="K1841" s="30" t="n">
        <f aca="false">IF(AND(ISNUMBER(I1841),H1841&gt;0),I1841,H1841*J1841)</f>
        <v>1066</v>
      </c>
      <c r="L1841" s="28" t="n">
        <v>2.27</v>
      </c>
      <c r="M1841" s="28" t="n">
        <v>2</v>
      </c>
      <c r="N1841" s="29" t="n">
        <f aca="false">IF(AND(ISNUMBER(M1841),L1841&gt;0),M1841/L1841,IF($B1841=$B1840,IF(N1840=0,1,N1840),1))</f>
        <v>0.881057268722467</v>
      </c>
      <c r="O1841" s="30" t="n">
        <f aca="false">IF(AND(ISNUMBER(M1841),L1841&gt;0),M1841,L1841*N1841)</f>
        <v>2</v>
      </c>
      <c r="P1841" s="28" t="n">
        <v>7.71</v>
      </c>
      <c r="Q1841" s="28" t="n">
        <v>8</v>
      </c>
      <c r="R1841" s="29" t="n">
        <f aca="false">IF(AND(ISNUMBER(Q1841),P1841&gt;0),Q1841/P1841,IF($B1841=$B1840,IF(R1840=0,1,R1840),1))</f>
        <v>1.03761348897536</v>
      </c>
      <c r="S1841" s="30" t="n">
        <f aca="false">IF(AND(ISNUMBER(Q1841),P1841&gt;0),Q1841,P1841*R1841)</f>
        <v>8</v>
      </c>
      <c r="T1841" s="31" t="n">
        <f aca="false">DAY(EOMONTH(C1841,0))</f>
        <v>31</v>
      </c>
    </row>
    <row r="1842" customFormat="false" ht="15" hidden="false" customHeight="false" outlineLevel="0" collapsed="false">
      <c r="A1842" s="26" t="s">
        <v>89</v>
      </c>
      <c r="B1842" s="26" t="s">
        <v>59</v>
      </c>
      <c r="C1842" s="27" t="n">
        <v>43466</v>
      </c>
      <c r="D1842" s="28" t="n">
        <v>9.9</v>
      </c>
      <c r="E1842" s="28" t="n">
        <v>11</v>
      </c>
      <c r="F1842" s="29" t="n">
        <f aca="false">IF(AND(ISNUMBER(E1842),D1842&gt;0),E1842/D1842,IF($B1842=$B1841,IF(F1841=0,1,F1841),1))</f>
        <v>1.11111111111111</v>
      </c>
      <c r="G1842" s="30" t="n">
        <f aca="false">IF(AND(ISNUMBER(E1842),D1842&gt;0),E1842,D1842*F1842)</f>
        <v>11</v>
      </c>
      <c r="H1842" s="28" t="n">
        <v>994</v>
      </c>
      <c r="I1842" s="28" t="n">
        <v>1080</v>
      </c>
      <c r="J1842" s="29" t="n">
        <f aca="false">IF(AND(ISNUMBER(I1842),H1842&gt;0),I1842/H1842,IF($B1842=$B1841,IF(J1841=0,1,J1841),1))</f>
        <v>1.08651911468813</v>
      </c>
      <c r="K1842" s="30" t="n">
        <f aca="false">IF(AND(ISNUMBER(I1842),H1842&gt;0),I1842,H1842*J1842)</f>
        <v>1080</v>
      </c>
      <c r="L1842" s="28" t="n">
        <v>3.98</v>
      </c>
      <c r="M1842" s="28" t="n">
        <v>4</v>
      </c>
      <c r="N1842" s="29" t="n">
        <f aca="false">IF(AND(ISNUMBER(M1842),L1842&gt;0),M1842/L1842,IF($B1842=$B1841,IF(N1841=0,1,N1841),1))</f>
        <v>1.00502512562814</v>
      </c>
      <c r="O1842" s="30" t="n">
        <f aca="false">IF(AND(ISNUMBER(M1842),L1842&gt;0),M1842,L1842*N1842)</f>
        <v>4</v>
      </c>
      <c r="P1842" s="28" t="n">
        <v>13.9</v>
      </c>
      <c r="Q1842" s="28" t="n">
        <v>15</v>
      </c>
      <c r="R1842" s="29" t="n">
        <f aca="false">IF(AND(ISNUMBER(Q1842),P1842&gt;0),Q1842/P1842,IF($B1842=$B1841,IF(R1841=0,1,R1841),1))</f>
        <v>1.07913669064748</v>
      </c>
      <c r="S1842" s="30" t="n">
        <f aca="false">IF(AND(ISNUMBER(Q1842),P1842&gt;0),Q1842,P1842*R1842)</f>
        <v>15</v>
      </c>
      <c r="T1842" s="31" t="n">
        <f aca="false">DAY(EOMONTH(C1842,0))</f>
        <v>31</v>
      </c>
    </row>
    <row r="1843" customFormat="false" ht="15" hidden="false" customHeight="false" outlineLevel="0" collapsed="false">
      <c r="A1843" s="26" t="s">
        <v>89</v>
      </c>
      <c r="B1843" s="26" t="s">
        <v>59</v>
      </c>
      <c r="C1843" s="27" t="n">
        <v>43497</v>
      </c>
      <c r="D1843" s="28" t="n">
        <v>10.6</v>
      </c>
      <c r="E1843" s="28" t="n">
        <v>8</v>
      </c>
      <c r="F1843" s="29" t="n">
        <f aca="false">IF(AND(ISNUMBER(E1843),D1843&gt;0),E1843/D1843,IF($B1843=$B1842,IF(F1842=0,1,F1842),1))</f>
        <v>0.754716981132076</v>
      </c>
      <c r="G1843" s="30" t="n">
        <f aca="false">IF(AND(ISNUMBER(E1843),D1843&gt;0),E1843,D1843*F1843)</f>
        <v>8</v>
      </c>
      <c r="H1843" s="28" t="n">
        <v>905</v>
      </c>
      <c r="I1843" s="28" t="n">
        <v>1068</v>
      </c>
      <c r="J1843" s="29" t="n">
        <f aca="false">IF(AND(ISNUMBER(I1843),H1843&gt;0),I1843/H1843,IF($B1843=$B1842,IF(J1842=0,1,J1842),1))</f>
        <v>1.18011049723757</v>
      </c>
      <c r="K1843" s="30" t="n">
        <f aca="false">IF(AND(ISNUMBER(I1843),H1843&gt;0),I1843,H1843*J1843)</f>
        <v>1068</v>
      </c>
      <c r="L1843" s="28" t="n">
        <v>4.38</v>
      </c>
      <c r="M1843" s="28" t="n">
        <v>4</v>
      </c>
      <c r="N1843" s="29" t="n">
        <f aca="false">IF(AND(ISNUMBER(M1843),L1843&gt;0),M1843/L1843,IF($B1843=$B1842,IF(N1842=0,1,N1842),1))</f>
        <v>0.91324200913242</v>
      </c>
      <c r="O1843" s="30" t="n">
        <f aca="false">IF(AND(ISNUMBER(M1843),L1843&gt;0),M1843,L1843*N1843)</f>
        <v>4</v>
      </c>
      <c r="P1843" s="28" t="n">
        <v>15</v>
      </c>
      <c r="Q1843" s="28" t="n">
        <v>12</v>
      </c>
      <c r="R1843" s="29" t="n">
        <f aca="false">IF(AND(ISNUMBER(Q1843),P1843&gt;0),Q1843/P1843,IF($B1843=$B1842,IF(R1842=0,1,R1842),1))</f>
        <v>0.8</v>
      </c>
      <c r="S1843" s="30" t="n">
        <f aca="false">IF(AND(ISNUMBER(Q1843),P1843&gt;0),Q1843,P1843*R1843)</f>
        <v>12</v>
      </c>
      <c r="T1843" s="31" t="n">
        <f aca="false">DAY(EOMONTH(C1843,0))</f>
        <v>28</v>
      </c>
    </row>
    <row r="1844" customFormat="false" ht="15" hidden="false" customHeight="false" outlineLevel="0" collapsed="false">
      <c r="A1844" s="26" t="s">
        <v>89</v>
      </c>
      <c r="B1844" s="26" t="s">
        <v>59</v>
      </c>
      <c r="C1844" s="27" t="n">
        <v>43525</v>
      </c>
      <c r="D1844" s="28" t="n">
        <v>9.18</v>
      </c>
      <c r="E1844" s="28" t="n">
        <v>12</v>
      </c>
      <c r="F1844" s="29" t="n">
        <f aca="false">IF(AND(ISNUMBER(E1844),D1844&gt;0),E1844/D1844,IF($B1844=$B1843,IF(F1843=0,1,F1843),1))</f>
        <v>1.30718954248366</v>
      </c>
      <c r="G1844" s="30" t="n">
        <f aca="false">IF(AND(ISNUMBER(E1844),D1844&gt;0),E1844,D1844*F1844)</f>
        <v>12</v>
      </c>
      <c r="H1844" s="28" t="n">
        <v>966</v>
      </c>
      <c r="I1844" s="28" t="n">
        <v>1086</v>
      </c>
      <c r="J1844" s="29" t="n">
        <f aca="false">IF(AND(ISNUMBER(I1844),H1844&gt;0),I1844/H1844,IF($B1844=$B1843,IF(J1843=0,1,J1843),1))</f>
        <v>1.12422360248447</v>
      </c>
      <c r="K1844" s="30" t="n">
        <f aca="false">IF(AND(ISNUMBER(I1844),H1844&gt;0),I1844,H1844*J1844)</f>
        <v>1086</v>
      </c>
      <c r="L1844" s="28" t="n">
        <v>6.24</v>
      </c>
      <c r="M1844" s="28" t="n">
        <v>5</v>
      </c>
      <c r="N1844" s="29" t="n">
        <f aca="false">IF(AND(ISNUMBER(M1844),L1844&gt;0),M1844/L1844,IF($B1844=$B1843,IF(N1843=0,1,N1843),1))</f>
        <v>0.801282051282051</v>
      </c>
      <c r="O1844" s="30" t="n">
        <f aca="false">IF(AND(ISNUMBER(M1844),L1844&gt;0),M1844,L1844*N1844)</f>
        <v>5</v>
      </c>
      <c r="P1844" s="28" t="n">
        <v>15.4</v>
      </c>
      <c r="Q1844" s="28" t="n">
        <v>18</v>
      </c>
      <c r="R1844" s="29" t="n">
        <f aca="false">IF(AND(ISNUMBER(Q1844),P1844&gt;0),Q1844/P1844,IF($B1844=$B1843,IF(R1843=0,1,R1843),1))</f>
        <v>1.16883116883117</v>
      </c>
      <c r="S1844" s="30" t="n">
        <f aca="false">IF(AND(ISNUMBER(Q1844),P1844&gt;0),Q1844,P1844*R1844)</f>
        <v>18</v>
      </c>
      <c r="T1844" s="31" t="n">
        <f aca="false">DAY(EOMONTH(C1844,0))</f>
        <v>31</v>
      </c>
    </row>
    <row r="1845" customFormat="false" ht="15" hidden="false" customHeight="false" outlineLevel="0" collapsed="false">
      <c r="A1845" s="26" t="s">
        <v>89</v>
      </c>
      <c r="B1845" s="26" t="s">
        <v>59</v>
      </c>
      <c r="C1845" s="27" t="n">
        <v>43556</v>
      </c>
      <c r="D1845" s="28" t="n">
        <v>7.89</v>
      </c>
      <c r="E1845" s="28" t="n">
        <v>8</v>
      </c>
      <c r="F1845" s="29" t="n">
        <f aca="false">IF(AND(ISNUMBER(E1845),D1845&gt;0),E1845/D1845,IF($B1845=$B1844,IF(F1844=0,1,F1844),1))</f>
        <v>1.01394169835234</v>
      </c>
      <c r="G1845" s="30" t="n">
        <f aca="false">IF(AND(ISNUMBER(E1845),D1845&gt;0),E1845,D1845*F1845)</f>
        <v>8</v>
      </c>
      <c r="H1845" s="28" t="n">
        <v>1017</v>
      </c>
      <c r="I1845" s="28" t="n">
        <v>1027</v>
      </c>
      <c r="J1845" s="29" t="n">
        <f aca="false">IF(AND(ISNUMBER(I1845),H1845&gt;0),I1845/H1845,IF($B1845=$B1844,IF(J1844=0,1,J1844),1))</f>
        <v>1.00983284169125</v>
      </c>
      <c r="K1845" s="30" t="n">
        <f aca="false">IF(AND(ISNUMBER(I1845),H1845&gt;0),I1845,H1845*J1845)</f>
        <v>1027</v>
      </c>
      <c r="L1845" s="28" t="n">
        <v>5.74</v>
      </c>
      <c r="M1845" s="28" t="n">
        <v>4</v>
      </c>
      <c r="N1845" s="29" t="n">
        <f aca="false">IF(AND(ISNUMBER(M1845),L1845&gt;0),M1845/L1845,IF($B1845=$B1844,IF(N1844=0,1,N1844),1))</f>
        <v>0.696864111498258</v>
      </c>
      <c r="O1845" s="30" t="n">
        <f aca="false">IF(AND(ISNUMBER(M1845),L1845&gt;0),M1845,L1845*N1845)</f>
        <v>4</v>
      </c>
      <c r="P1845" s="28" t="n">
        <v>13.6</v>
      </c>
      <c r="Q1845" s="28" t="n">
        <v>12</v>
      </c>
      <c r="R1845" s="29" t="n">
        <f aca="false">IF(AND(ISNUMBER(Q1845),P1845&gt;0),Q1845/P1845,IF($B1845=$B1844,IF(R1844=0,1,R1844),1))</f>
        <v>0.882352941176471</v>
      </c>
      <c r="S1845" s="30" t="n">
        <f aca="false">IF(AND(ISNUMBER(Q1845),P1845&gt;0),Q1845,P1845*R1845)</f>
        <v>12</v>
      </c>
      <c r="T1845" s="31" t="n">
        <f aca="false">DAY(EOMONTH(C1845,0))</f>
        <v>30</v>
      </c>
    </row>
    <row r="1846" customFormat="false" ht="15" hidden="false" customHeight="false" outlineLevel="0" collapsed="false">
      <c r="A1846" s="26" t="s">
        <v>89</v>
      </c>
      <c r="B1846" s="26" t="s">
        <v>59</v>
      </c>
      <c r="C1846" s="27" t="n">
        <v>43586</v>
      </c>
      <c r="D1846" s="28" t="n">
        <v>6.7</v>
      </c>
      <c r="E1846" s="28" t="n">
        <v>6</v>
      </c>
      <c r="F1846" s="29" t="n">
        <f aca="false">IF(AND(ISNUMBER(E1846),D1846&gt;0),E1846/D1846,IF($B1846=$B1845,IF(F1845=0,1,F1845),1))</f>
        <v>0.895522388059702</v>
      </c>
      <c r="G1846" s="30" t="n">
        <f aca="false">IF(AND(ISNUMBER(E1846),D1846&gt;0),E1846,D1846*F1846)</f>
        <v>6</v>
      </c>
      <c r="H1846" s="28" t="n">
        <v>821</v>
      </c>
      <c r="I1846" s="28" t="n">
        <v>1020</v>
      </c>
      <c r="J1846" s="29" t="n">
        <f aca="false">IF(AND(ISNUMBER(I1846),H1846&gt;0),I1846/H1846,IF($B1846=$B1845,IF(J1845=0,1,J1845),1))</f>
        <v>1.24238733252132</v>
      </c>
      <c r="K1846" s="30" t="n">
        <f aca="false">IF(AND(ISNUMBER(I1846),H1846&gt;0),I1846,H1846*J1846)</f>
        <v>1020</v>
      </c>
      <c r="L1846" s="28" t="n">
        <v>4.15</v>
      </c>
      <c r="M1846" s="28" t="n">
        <v>3</v>
      </c>
      <c r="N1846" s="29" t="n">
        <f aca="false">IF(AND(ISNUMBER(M1846),L1846&gt;0),M1846/L1846,IF($B1846=$B1845,IF(N1845=0,1,N1845),1))</f>
        <v>0.72289156626506</v>
      </c>
      <c r="O1846" s="30" t="n">
        <f aca="false">IF(AND(ISNUMBER(M1846),L1846&gt;0),M1846,L1846*N1846)</f>
        <v>3</v>
      </c>
      <c r="P1846" s="28" t="n">
        <v>10.9</v>
      </c>
      <c r="Q1846" s="28" t="n">
        <v>9</v>
      </c>
      <c r="R1846" s="29" t="n">
        <f aca="false">IF(AND(ISNUMBER(Q1846),P1846&gt;0),Q1846/P1846,IF($B1846=$B1845,IF(R1845=0,1,R1845),1))</f>
        <v>0.825688073394495</v>
      </c>
      <c r="S1846" s="30" t="n">
        <f aca="false">IF(AND(ISNUMBER(Q1846),P1846&gt;0),Q1846,P1846*R1846)</f>
        <v>9</v>
      </c>
      <c r="T1846" s="31" t="n">
        <f aca="false">DAY(EOMONTH(C1846,0))</f>
        <v>31</v>
      </c>
    </row>
    <row r="1847" customFormat="false" ht="15" hidden="false" customHeight="false" outlineLevel="0" collapsed="false">
      <c r="A1847" s="26" t="s">
        <v>89</v>
      </c>
      <c r="B1847" s="26" t="s">
        <v>59</v>
      </c>
      <c r="C1847" s="27" t="n">
        <v>43617</v>
      </c>
      <c r="D1847" s="28" t="n">
        <v>4.59</v>
      </c>
      <c r="E1847" s="28" t="n">
        <v>4</v>
      </c>
      <c r="F1847" s="29" t="n">
        <f aca="false">IF(AND(ISNUMBER(E1847),D1847&gt;0),E1847/D1847,IF($B1847=$B1846,IF(F1846=0,1,F1846),1))</f>
        <v>0.871459694989107</v>
      </c>
      <c r="G1847" s="30" t="n">
        <f aca="false">IF(AND(ISNUMBER(E1847),D1847&gt;0),E1847,D1847*F1847)</f>
        <v>4</v>
      </c>
      <c r="H1847" s="28" t="n">
        <v>740</v>
      </c>
      <c r="I1847" s="28" t="n">
        <v>1040</v>
      </c>
      <c r="J1847" s="29" t="n">
        <f aca="false">IF(AND(ISNUMBER(I1847),H1847&gt;0),I1847/H1847,IF($B1847=$B1846,IF(J1846=0,1,J1846),1))</f>
        <v>1.40540540540541</v>
      </c>
      <c r="K1847" s="30" t="n">
        <f aca="false">IF(AND(ISNUMBER(I1847),H1847&gt;0),I1847,H1847*J1847)</f>
        <v>1040</v>
      </c>
      <c r="L1847" s="28" t="n">
        <v>2.29</v>
      </c>
      <c r="M1847" s="28" t="n">
        <v>2</v>
      </c>
      <c r="N1847" s="29" t="n">
        <f aca="false">IF(AND(ISNUMBER(M1847),L1847&gt;0),M1847/L1847,IF($B1847=$B1846,IF(N1846=0,1,N1846),1))</f>
        <v>0.873362445414847</v>
      </c>
      <c r="O1847" s="30" t="n">
        <f aca="false">IF(AND(ISNUMBER(M1847),L1847&gt;0),M1847,L1847*N1847)</f>
        <v>2</v>
      </c>
      <c r="P1847" s="28" t="n">
        <v>6.88</v>
      </c>
      <c r="Q1847" s="28" t="n">
        <v>6</v>
      </c>
      <c r="R1847" s="29" t="n">
        <f aca="false">IF(AND(ISNUMBER(Q1847),P1847&gt;0),Q1847/P1847,IF($B1847=$B1846,IF(R1846=0,1,R1846),1))</f>
        <v>0.872093023255814</v>
      </c>
      <c r="S1847" s="30" t="n">
        <f aca="false">IF(AND(ISNUMBER(Q1847),P1847&gt;0),Q1847,P1847*R1847)</f>
        <v>6</v>
      </c>
      <c r="T1847" s="31" t="n">
        <f aca="false">DAY(EOMONTH(C1847,0))</f>
        <v>30</v>
      </c>
    </row>
    <row r="1848" customFormat="false" ht="15" hidden="false" customHeight="false" outlineLevel="0" collapsed="false">
      <c r="A1848" s="26" t="s">
        <v>89</v>
      </c>
      <c r="B1848" s="26" t="s">
        <v>59</v>
      </c>
      <c r="C1848" s="27" t="n">
        <v>43647</v>
      </c>
      <c r="D1848" s="28" t="n">
        <v>3.74</v>
      </c>
      <c r="E1848" s="28"/>
      <c r="F1848" s="29" t="n">
        <f aca="false">IF(AND(ISNUMBER(E1848),D1848&gt;0),E1848/D1848,IF($B1848=$B1847,IF(F1847=0,1,F1847),1))</f>
        <v>0.871459694989107</v>
      </c>
      <c r="G1848" s="30" t="n">
        <f aca="false">IF(AND(ISNUMBER(E1848),D1848&gt;0),E1848,D1848*F1848)</f>
        <v>3.25925925925926</v>
      </c>
      <c r="H1848" s="28" t="n">
        <v>672</v>
      </c>
      <c r="I1848" s="28"/>
      <c r="J1848" s="29" t="n">
        <f aca="false">IF(AND(ISNUMBER(I1848),H1848&gt;0),I1848/H1848,IF($B1848=$B1847,IF(J1847=0,1,J1847),1))</f>
        <v>1.40540540540541</v>
      </c>
      <c r="K1848" s="30" t="n">
        <f aca="false">IF(AND(ISNUMBER(I1848),H1848&gt;0),I1848,H1848*J1848)</f>
        <v>944.432432432433</v>
      </c>
      <c r="L1848" s="28" t="n">
        <v>2.05</v>
      </c>
      <c r="M1848" s="28"/>
      <c r="N1848" s="29" t="n">
        <f aca="false">IF(AND(ISNUMBER(M1848),L1848&gt;0),M1848/L1848,IF($B1848=$B1847,IF(N1847=0,1,N1847),1))</f>
        <v>0.873362445414847</v>
      </c>
      <c r="O1848" s="30" t="n">
        <f aca="false">IF(AND(ISNUMBER(M1848),L1848&gt;0),M1848,L1848*N1848)</f>
        <v>1.79039301310044</v>
      </c>
      <c r="P1848" s="28" t="n">
        <v>5.8</v>
      </c>
      <c r="Q1848" s="28"/>
      <c r="R1848" s="29" t="n">
        <f aca="false">IF(AND(ISNUMBER(Q1848),P1848&gt;0),Q1848/P1848,IF($B1848=$B1847,IF(R1847=0,1,R1847),1))</f>
        <v>0.872093023255814</v>
      </c>
      <c r="S1848" s="30" t="n">
        <f aca="false">IF(AND(ISNUMBER(Q1848),P1848&gt;0),Q1848,P1848*R1848)</f>
        <v>5.05813953488372</v>
      </c>
      <c r="T1848" s="31" t="n">
        <f aca="false">DAY(EOMONTH(C1848,0))</f>
        <v>31</v>
      </c>
    </row>
    <row r="1849" customFormat="false" ht="15" hidden="false" customHeight="false" outlineLevel="0" collapsed="false">
      <c r="A1849" s="26" t="s">
        <v>89</v>
      </c>
      <c r="B1849" s="26" t="s">
        <v>59</v>
      </c>
      <c r="C1849" s="27" t="n">
        <v>43678</v>
      </c>
      <c r="D1849" s="28" t="n">
        <v>6.04</v>
      </c>
      <c r="E1849" s="28" t="n">
        <v>8</v>
      </c>
      <c r="F1849" s="29" t="n">
        <f aca="false">IF(AND(ISNUMBER(E1849),D1849&gt;0),E1849/D1849,IF($B1849=$B1848,IF(F1848=0,1,F1848),1))</f>
        <v>1.32450331125828</v>
      </c>
      <c r="G1849" s="30" t="n">
        <f aca="false">IF(AND(ISNUMBER(E1849),D1849&gt;0),E1849,D1849*F1849)</f>
        <v>8</v>
      </c>
      <c r="H1849" s="28" t="n">
        <v>745</v>
      </c>
      <c r="I1849" s="28" t="n">
        <v>1014</v>
      </c>
      <c r="J1849" s="29" t="n">
        <f aca="false">IF(AND(ISNUMBER(I1849),H1849&gt;0),I1849/H1849,IF($B1849=$B1848,IF(J1848=0,1,J1848),1))</f>
        <v>1.36107382550336</v>
      </c>
      <c r="K1849" s="30" t="n">
        <f aca="false">IF(AND(ISNUMBER(I1849),H1849&gt;0),I1849,H1849*J1849)</f>
        <v>1014</v>
      </c>
      <c r="L1849" s="28" t="n">
        <v>3.83</v>
      </c>
      <c r="M1849" s="28" t="n">
        <v>4</v>
      </c>
      <c r="N1849" s="29" t="n">
        <f aca="false">IF(AND(ISNUMBER(M1849),L1849&gt;0),M1849/L1849,IF($B1849=$B1848,IF(N1848=0,1,N1848),1))</f>
        <v>1.0443864229765</v>
      </c>
      <c r="O1849" s="30" t="n">
        <f aca="false">IF(AND(ISNUMBER(M1849),L1849&gt;0),M1849,L1849*N1849)</f>
        <v>4</v>
      </c>
      <c r="P1849" s="28" t="n">
        <v>9.87</v>
      </c>
      <c r="Q1849" s="28" t="n">
        <v>12</v>
      </c>
      <c r="R1849" s="29" t="n">
        <f aca="false">IF(AND(ISNUMBER(Q1849),P1849&gt;0),Q1849/P1849,IF($B1849=$B1848,IF(R1848=0,1,R1848),1))</f>
        <v>1.21580547112462</v>
      </c>
      <c r="S1849" s="30" t="n">
        <f aca="false">IF(AND(ISNUMBER(Q1849),P1849&gt;0),Q1849,P1849*R1849)</f>
        <v>12</v>
      </c>
      <c r="T1849" s="31" t="n">
        <f aca="false">DAY(EOMONTH(C1849,0))</f>
        <v>31</v>
      </c>
    </row>
    <row r="1850" customFormat="false" ht="15" hidden="false" customHeight="false" outlineLevel="0" collapsed="false">
      <c r="A1850" s="26" t="s">
        <v>89</v>
      </c>
      <c r="B1850" s="26" t="s">
        <v>59</v>
      </c>
      <c r="C1850" s="27" t="n">
        <v>43709</v>
      </c>
      <c r="D1850" s="28" t="n">
        <v>7.05</v>
      </c>
      <c r="E1850" s="28"/>
      <c r="F1850" s="29" t="n">
        <f aca="false">IF(AND(ISNUMBER(E1850),D1850&gt;0),E1850/D1850,IF($B1850=$B1849,IF(F1849=0,1,F1849),1))</f>
        <v>1.32450331125828</v>
      </c>
      <c r="G1850" s="30" t="n">
        <f aca="false">IF(AND(ISNUMBER(E1850),D1850&gt;0),E1850,D1850*F1850)</f>
        <v>9.33774834437086</v>
      </c>
      <c r="H1850" s="28" t="n">
        <v>773</v>
      </c>
      <c r="I1850" s="28"/>
      <c r="J1850" s="29" t="n">
        <f aca="false">IF(AND(ISNUMBER(I1850),H1850&gt;0),I1850/H1850,IF($B1850=$B1849,IF(J1849=0,1,J1849),1))</f>
        <v>1.36107382550336</v>
      </c>
      <c r="K1850" s="30" t="n">
        <f aca="false">IF(AND(ISNUMBER(I1850),H1850&gt;0),I1850,H1850*J1850)</f>
        <v>1052.11006711409</v>
      </c>
      <c r="L1850" s="28" t="n">
        <v>5.18</v>
      </c>
      <c r="M1850" s="28"/>
      <c r="N1850" s="29" t="n">
        <f aca="false">IF(AND(ISNUMBER(M1850),L1850&gt;0),M1850/L1850,IF($B1850=$B1849,IF(N1849=0,1,N1849),1))</f>
        <v>1.0443864229765</v>
      </c>
      <c r="O1850" s="30" t="n">
        <f aca="false">IF(AND(ISNUMBER(M1850),L1850&gt;0),M1850,L1850*N1850)</f>
        <v>5.40992167101828</v>
      </c>
      <c r="P1850" s="28" t="n">
        <v>12.2</v>
      </c>
      <c r="Q1850" s="28"/>
      <c r="R1850" s="29" t="n">
        <f aca="false">IF(AND(ISNUMBER(Q1850),P1850&gt;0),Q1850/P1850,IF($B1850=$B1849,IF(R1849=0,1,R1849),1))</f>
        <v>1.21580547112462</v>
      </c>
      <c r="S1850" s="30" t="n">
        <f aca="false">IF(AND(ISNUMBER(Q1850),P1850&gt;0),Q1850,P1850*R1850)</f>
        <v>14.8328267477204</v>
      </c>
      <c r="T1850" s="31" t="n">
        <f aca="false">DAY(EOMONTH(C1850,0))</f>
        <v>30</v>
      </c>
    </row>
    <row r="1851" customFormat="false" ht="15" hidden="false" customHeight="false" outlineLevel="0" collapsed="false">
      <c r="A1851" s="26" t="s">
        <v>89</v>
      </c>
      <c r="B1851" s="26" t="s">
        <v>59</v>
      </c>
      <c r="C1851" s="27" t="n">
        <v>43739</v>
      </c>
      <c r="D1851" s="28" t="n">
        <v>8.18</v>
      </c>
      <c r="E1851" s="28" t="n">
        <v>11</v>
      </c>
      <c r="F1851" s="29" t="n">
        <f aca="false">IF(AND(ISNUMBER(E1851),D1851&gt;0),E1851/D1851,IF($B1851=$B1850,IF(F1850=0,1,F1850),1))</f>
        <v>1.34474327628362</v>
      </c>
      <c r="G1851" s="30" t="n">
        <f aca="false">IF(AND(ISNUMBER(E1851),D1851&gt;0),E1851,D1851*F1851)</f>
        <v>11</v>
      </c>
      <c r="H1851" s="28" t="n">
        <v>712</v>
      </c>
      <c r="I1851" s="28" t="n">
        <v>1092</v>
      </c>
      <c r="J1851" s="29" t="n">
        <f aca="false">IF(AND(ISNUMBER(I1851),H1851&gt;0),I1851/H1851,IF($B1851=$B1850,IF(J1850=0,1,J1850),1))</f>
        <v>1.53370786516854</v>
      </c>
      <c r="K1851" s="30" t="n">
        <f aca="false">IF(AND(ISNUMBER(I1851),H1851&gt;0),I1851,H1851*J1851)</f>
        <v>1092</v>
      </c>
      <c r="L1851" s="28" t="n">
        <v>5.57</v>
      </c>
      <c r="M1851" s="28" t="n">
        <v>7</v>
      </c>
      <c r="N1851" s="29" t="n">
        <f aca="false">IF(AND(ISNUMBER(M1851),L1851&gt;0),M1851/L1851,IF($B1851=$B1850,IF(N1850=0,1,N1850),1))</f>
        <v>1.25673249551167</v>
      </c>
      <c r="O1851" s="30" t="n">
        <f aca="false">IF(AND(ISNUMBER(M1851),L1851&gt;0),M1851,L1851*N1851)</f>
        <v>7</v>
      </c>
      <c r="P1851" s="28" t="n">
        <v>13.8</v>
      </c>
      <c r="Q1851" s="28" t="n">
        <v>18</v>
      </c>
      <c r="R1851" s="29" t="n">
        <f aca="false">IF(AND(ISNUMBER(Q1851),P1851&gt;0),Q1851/P1851,IF($B1851=$B1850,IF(R1850=0,1,R1850),1))</f>
        <v>1.30434782608696</v>
      </c>
      <c r="S1851" s="30" t="n">
        <f aca="false">IF(AND(ISNUMBER(Q1851),P1851&gt;0),Q1851,P1851*R1851)</f>
        <v>18</v>
      </c>
      <c r="T1851" s="31" t="n">
        <f aca="false">DAY(EOMONTH(C1851,0))</f>
        <v>31</v>
      </c>
    </row>
    <row r="1852" customFormat="false" ht="15" hidden="false" customHeight="false" outlineLevel="0" collapsed="false">
      <c r="A1852" s="26" t="s">
        <v>89</v>
      </c>
      <c r="B1852" s="26" t="s">
        <v>59</v>
      </c>
      <c r="C1852" s="27" t="n">
        <v>43770</v>
      </c>
      <c r="D1852" s="28" t="n">
        <v>10.4</v>
      </c>
      <c r="E1852" s="28"/>
      <c r="F1852" s="29" t="n">
        <f aca="false">IF(AND(ISNUMBER(E1852),D1852&gt;0),E1852/D1852,IF($B1852=$B1851,IF(F1851=0,1,F1851),1))</f>
        <v>1.34474327628362</v>
      </c>
      <c r="G1852" s="30" t="n">
        <f aca="false">IF(AND(ISNUMBER(E1852),D1852&gt;0),E1852,D1852*F1852)</f>
        <v>13.9853300733496</v>
      </c>
      <c r="H1852" s="28" t="n">
        <v>890</v>
      </c>
      <c r="I1852" s="28"/>
      <c r="J1852" s="29" t="n">
        <f aca="false">IF(AND(ISNUMBER(I1852),H1852&gt;0),I1852/H1852,IF($B1852=$B1851,IF(J1851=0,1,J1851),1))</f>
        <v>1.53370786516854</v>
      </c>
      <c r="K1852" s="30" t="n">
        <f aca="false">IF(AND(ISNUMBER(I1852),H1852&gt;0),I1852,H1852*J1852)</f>
        <v>1365</v>
      </c>
      <c r="L1852" s="28" t="n">
        <v>8.03</v>
      </c>
      <c r="M1852" s="28"/>
      <c r="N1852" s="29" t="n">
        <f aca="false">IF(AND(ISNUMBER(M1852),L1852&gt;0),M1852/L1852,IF($B1852=$B1851,IF(N1851=0,1,N1851),1))</f>
        <v>1.25673249551167</v>
      </c>
      <c r="O1852" s="30" t="n">
        <f aca="false">IF(AND(ISNUMBER(M1852),L1852&gt;0),M1852,L1852*N1852)</f>
        <v>10.0915619389587</v>
      </c>
      <c r="P1852" s="28" t="n">
        <v>18.5</v>
      </c>
      <c r="Q1852" s="28"/>
      <c r="R1852" s="29" t="n">
        <f aca="false">IF(AND(ISNUMBER(Q1852),P1852&gt;0),Q1852/P1852,IF($B1852=$B1851,IF(R1851=0,1,R1851),1))</f>
        <v>1.30434782608696</v>
      </c>
      <c r="S1852" s="30" t="n">
        <f aca="false">IF(AND(ISNUMBER(Q1852),P1852&gt;0),Q1852,P1852*R1852)</f>
        <v>24.1304347826087</v>
      </c>
      <c r="T1852" s="31" t="n">
        <f aca="false">DAY(EOMONTH(C1852,0))</f>
        <v>30</v>
      </c>
    </row>
    <row r="1853" customFormat="false" ht="15" hidden="false" customHeight="false" outlineLevel="0" collapsed="false">
      <c r="A1853" s="26" t="s">
        <v>89</v>
      </c>
      <c r="B1853" s="26" t="s">
        <v>59</v>
      </c>
      <c r="C1853" s="27" t="n">
        <v>43800</v>
      </c>
      <c r="D1853" s="28" t="n">
        <v>9.79</v>
      </c>
      <c r="E1853" s="28" t="n">
        <v>7</v>
      </c>
      <c r="F1853" s="29" t="n">
        <f aca="false">IF(AND(ISNUMBER(E1853),D1853&gt;0),E1853/D1853,IF($B1853=$B1852,IF(F1852=0,1,F1852),1))</f>
        <v>0.715015321756895</v>
      </c>
      <c r="G1853" s="30" t="n">
        <f aca="false">IF(AND(ISNUMBER(E1853),D1853&gt;0),E1853,D1853*F1853)</f>
        <v>7</v>
      </c>
      <c r="H1853" s="28" t="n">
        <v>797</v>
      </c>
      <c r="I1853" s="28" t="n">
        <v>1080</v>
      </c>
      <c r="J1853" s="29" t="n">
        <f aca="false">IF(AND(ISNUMBER(I1853),H1853&gt;0),I1853/H1853,IF($B1853=$B1852,IF(J1852=0,1,J1852),1))</f>
        <v>1.35508155583438</v>
      </c>
      <c r="K1853" s="30" t="n">
        <f aca="false">IF(AND(ISNUMBER(I1853),H1853&gt;0),I1853,H1853*J1853)</f>
        <v>1080</v>
      </c>
      <c r="L1853" s="28" t="n">
        <v>7.46</v>
      </c>
      <c r="M1853" s="28" t="n">
        <v>5</v>
      </c>
      <c r="N1853" s="29" t="n">
        <f aca="false">IF(AND(ISNUMBER(M1853),L1853&gt;0),M1853/L1853,IF($B1853=$B1852,IF(N1852=0,1,N1852),1))</f>
        <v>0.670241286863271</v>
      </c>
      <c r="O1853" s="30" t="n">
        <f aca="false">IF(AND(ISNUMBER(M1853),L1853&gt;0),M1853,L1853*N1853)</f>
        <v>5</v>
      </c>
      <c r="P1853" s="28" t="n">
        <v>17.3</v>
      </c>
      <c r="Q1853" s="28" t="n">
        <v>12</v>
      </c>
      <c r="R1853" s="29" t="n">
        <f aca="false">IF(AND(ISNUMBER(Q1853),P1853&gt;0),Q1853/P1853,IF($B1853=$B1852,IF(R1852=0,1,R1852),1))</f>
        <v>0.69364161849711</v>
      </c>
      <c r="S1853" s="30" t="n">
        <f aca="false">IF(AND(ISNUMBER(Q1853),P1853&gt;0),Q1853,P1853*R1853)</f>
        <v>12</v>
      </c>
      <c r="T1853" s="31" t="n">
        <f aca="false">DAY(EOMONTH(C1853,0))</f>
        <v>31</v>
      </c>
    </row>
    <row r="1854" customFormat="false" ht="15" hidden="false" customHeight="false" outlineLevel="0" collapsed="false">
      <c r="A1854" s="26" t="s">
        <v>89</v>
      </c>
      <c r="B1854" s="26" t="s">
        <v>59</v>
      </c>
      <c r="C1854" s="27" t="n">
        <v>43831</v>
      </c>
      <c r="D1854" s="28" t="n">
        <v>7.22</v>
      </c>
      <c r="E1854" s="28"/>
      <c r="F1854" s="29" t="n">
        <f aca="false">IF(AND(ISNUMBER(E1854),D1854&gt;0),E1854/D1854,IF($B1854=$B1853,IF(F1853=0,1,F1853),1))</f>
        <v>0.715015321756895</v>
      </c>
      <c r="G1854" s="30" t="n">
        <f aca="false">IF(AND(ISNUMBER(E1854),D1854&gt;0),E1854,D1854*F1854)</f>
        <v>5.16241062308478</v>
      </c>
      <c r="H1854" s="28" t="n">
        <v>855</v>
      </c>
      <c r="I1854" s="28"/>
      <c r="J1854" s="29" t="n">
        <f aca="false">IF(AND(ISNUMBER(I1854),H1854&gt;0),I1854/H1854,IF($B1854=$B1853,IF(J1853=0,1,J1853),1))</f>
        <v>1.35508155583438</v>
      </c>
      <c r="K1854" s="30" t="n">
        <f aca="false">IF(AND(ISNUMBER(I1854),H1854&gt;0),I1854,H1854*J1854)</f>
        <v>1158.59473023839</v>
      </c>
      <c r="L1854" s="28" t="n">
        <v>5.34</v>
      </c>
      <c r="M1854" s="28"/>
      <c r="N1854" s="29" t="n">
        <f aca="false">IF(AND(ISNUMBER(M1854),L1854&gt;0),M1854/L1854,IF($B1854=$B1853,IF(N1853=0,1,N1853),1))</f>
        <v>0.670241286863271</v>
      </c>
      <c r="O1854" s="30" t="n">
        <f aca="false">IF(AND(ISNUMBER(M1854),L1854&gt;0),M1854,L1854*N1854)</f>
        <v>3.57908847184987</v>
      </c>
      <c r="P1854" s="28" t="n">
        <v>12.6</v>
      </c>
      <c r="Q1854" s="28"/>
      <c r="R1854" s="29" t="n">
        <f aca="false">IF(AND(ISNUMBER(Q1854),P1854&gt;0),Q1854/P1854,IF($B1854=$B1853,IF(R1853=0,1,R1853),1))</f>
        <v>0.69364161849711</v>
      </c>
      <c r="S1854" s="30" t="n">
        <f aca="false">IF(AND(ISNUMBER(Q1854),P1854&gt;0),Q1854,P1854*R1854)</f>
        <v>8.73988439306358</v>
      </c>
      <c r="T1854" s="31" t="n">
        <f aca="false">DAY(EOMONTH(C1854,0))</f>
        <v>31</v>
      </c>
    </row>
    <row r="1855" customFormat="false" ht="15" hidden="false" customHeight="false" outlineLevel="0" collapsed="false">
      <c r="A1855" s="26" t="s">
        <v>89</v>
      </c>
      <c r="B1855" s="26" t="s">
        <v>59</v>
      </c>
      <c r="C1855" s="27" t="n">
        <v>43862</v>
      </c>
      <c r="D1855" s="28" t="n">
        <v>7.16</v>
      </c>
      <c r="E1855" s="28"/>
      <c r="F1855" s="29" t="n">
        <f aca="false">IF(AND(ISNUMBER(E1855),D1855&gt;0),E1855/D1855,IF($B1855=$B1854,IF(F1854=0,1,F1854),1))</f>
        <v>0.715015321756895</v>
      </c>
      <c r="G1855" s="30" t="n">
        <f aca="false">IF(AND(ISNUMBER(E1855),D1855&gt;0),E1855,D1855*F1855)</f>
        <v>5.11950970377937</v>
      </c>
      <c r="H1855" s="28" t="n">
        <v>867</v>
      </c>
      <c r="I1855" s="28"/>
      <c r="J1855" s="29" t="n">
        <f aca="false">IF(AND(ISNUMBER(I1855),H1855&gt;0),I1855/H1855,IF($B1855=$B1854,IF(J1854=0,1,J1854),1))</f>
        <v>1.35508155583438</v>
      </c>
      <c r="K1855" s="30" t="n">
        <f aca="false">IF(AND(ISNUMBER(I1855),H1855&gt;0),I1855,H1855*J1855)</f>
        <v>1174.85570890841</v>
      </c>
      <c r="L1855" s="28" t="n">
        <v>5.34</v>
      </c>
      <c r="M1855" s="28"/>
      <c r="N1855" s="29" t="n">
        <f aca="false">IF(AND(ISNUMBER(M1855),L1855&gt;0),M1855/L1855,IF($B1855=$B1854,IF(N1854=0,1,N1854),1))</f>
        <v>0.670241286863271</v>
      </c>
      <c r="O1855" s="30" t="n">
        <f aca="false">IF(AND(ISNUMBER(M1855),L1855&gt;0),M1855,L1855*N1855)</f>
        <v>3.57908847184987</v>
      </c>
      <c r="P1855" s="28" t="n">
        <v>12.5</v>
      </c>
      <c r="Q1855" s="28"/>
      <c r="R1855" s="29" t="n">
        <f aca="false">IF(AND(ISNUMBER(Q1855),P1855&gt;0),Q1855/P1855,IF($B1855=$B1854,IF(R1854=0,1,R1854),1))</f>
        <v>0.69364161849711</v>
      </c>
      <c r="S1855" s="30" t="n">
        <f aca="false">IF(AND(ISNUMBER(Q1855),P1855&gt;0),Q1855,P1855*R1855)</f>
        <v>8.67052023121387</v>
      </c>
      <c r="T1855" s="31" t="n">
        <f aca="false">DAY(EOMONTH(C1855,0))</f>
        <v>29</v>
      </c>
    </row>
    <row r="1856" customFormat="false" ht="15" hidden="false" customHeight="false" outlineLevel="0" collapsed="false">
      <c r="A1856" s="26" t="s">
        <v>89</v>
      </c>
      <c r="B1856" s="26" t="s">
        <v>59</v>
      </c>
      <c r="C1856" s="27" t="n">
        <v>43891</v>
      </c>
      <c r="D1856" s="28" t="n">
        <v>7.16</v>
      </c>
      <c r="E1856" s="28"/>
      <c r="F1856" s="29" t="n">
        <f aca="false">IF(AND(ISNUMBER(E1856),D1856&gt;0),E1856/D1856,IF($B1856=$B1855,IF(F1855=0,1,F1855),1))</f>
        <v>0.715015321756895</v>
      </c>
      <c r="G1856" s="30" t="n">
        <f aca="false">IF(AND(ISNUMBER(E1856),D1856&gt;0),E1856,D1856*F1856)</f>
        <v>5.11950970377937</v>
      </c>
      <c r="H1856" s="28" t="n">
        <v>772</v>
      </c>
      <c r="I1856" s="28"/>
      <c r="J1856" s="29" t="n">
        <f aca="false">IF(AND(ISNUMBER(I1856),H1856&gt;0),I1856/H1856,IF($B1856=$B1855,IF(J1855=0,1,J1855),1))</f>
        <v>1.35508155583438</v>
      </c>
      <c r="K1856" s="30" t="n">
        <f aca="false">IF(AND(ISNUMBER(I1856),H1856&gt;0),I1856,H1856*J1856)</f>
        <v>1046.12296110414</v>
      </c>
      <c r="L1856" s="28" t="n">
        <v>5.39</v>
      </c>
      <c r="M1856" s="28"/>
      <c r="N1856" s="29" t="n">
        <f aca="false">IF(AND(ISNUMBER(M1856),L1856&gt;0),M1856/L1856,IF($B1856=$B1855,IF(N1855=0,1,N1855),1))</f>
        <v>0.670241286863271</v>
      </c>
      <c r="O1856" s="30" t="n">
        <f aca="false">IF(AND(ISNUMBER(M1856),L1856&gt;0),M1856,L1856*N1856)</f>
        <v>3.61260053619303</v>
      </c>
      <c r="P1856" s="28" t="n">
        <v>12.5</v>
      </c>
      <c r="Q1856" s="28"/>
      <c r="R1856" s="29" t="n">
        <f aca="false">IF(AND(ISNUMBER(Q1856),P1856&gt;0),Q1856/P1856,IF($B1856=$B1855,IF(R1855=0,1,R1855),1))</f>
        <v>0.69364161849711</v>
      </c>
      <c r="S1856" s="30" t="n">
        <f aca="false">IF(AND(ISNUMBER(Q1856),P1856&gt;0),Q1856,P1856*R1856)</f>
        <v>8.67052023121387</v>
      </c>
      <c r="T1856" s="31" t="n">
        <f aca="false">DAY(EOMONTH(C1856,0))</f>
        <v>31</v>
      </c>
    </row>
    <row r="1857" customFormat="false" ht="15" hidden="false" customHeight="false" outlineLevel="0" collapsed="false">
      <c r="A1857" s="26" t="s">
        <v>89</v>
      </c>
      <c r="B1857" s="26" t="s">
        <v>59</v>
      </c>
      <c r="C1857" s="27" t="n">
        <v>43922</v>
      </c>
      <c r="D1857" s="28" t="n">
        <v>6.87</v>
      </c>
      <c r="E1857" s="28"/>
      <c r="F1857" s="29" t="n">
        <f aca="false">IF(AND(ISNUMBER(E1857),D1857&gt;0),E1857/D1857,IF($B1857=$B1856,IF(F1856=0,1,F1856),1))</f>
        <v>0.715015321756895</v>
      </c>
      <c r="G1857" s="30" t="n">
        <f aca="false">IF(AND(ISNUMBER(E1857),D1857&gt;0),E1857,D1857*F1857)</f>
        <v>4.91215526046987</v>
      </c>
      <c r="H1857" s="28" t="n">
        <v>781</v>
      </c>
      <c r="I1857" s="28"/>
      <c r="J1857" s="29" t="n">
        <f aca="false">IF(AND(ISNUMBER(I1857),H1857&gt;0),I1857/H1857,IF($B1857=$B1856,IF(J1856=0,1,J1856),1))</f>
        <v>1.35508155583438</v>
      </c>
      <c r="K1857" s="30" t="n">
        <f aca="false">IF(AND(ISNUMBER(I1857),H1857&gt;0),I1857,H1857*J1857)</f>
        <v>1058.31869510665</v>
      </c>
      <c r="L1857" s="28" t="n">
        <v>5.09</v>
      </c>
      <c r="M1857" s="28"/>
      <c r="N1857" s="29" t="n">
        <f aca="false">IF(AND(ISNUMBER(M1857),L1857&gt;0),M1857/L1857,IF($B1857=$B1856,IF(N1856=0,1,N1856),1))</f>
        <v>0.670241286863271</v>
      </c>
      <c r="O1857" s="30" t="n">
        <f aca="false">IF(AND(ISNUMBER(M1857),L1857&gt;0),M1857,L1857*N1857)</f>
        <v>3.41152815013405</v>
      </c>
      <c r="P1857" s="28" t="n">
        <v>12</v>
      </c>
      <c r="Q1857" s="28"/>
      <c r="R1857" s="29" t="n">
        <f aca="false">IF(AND(ISNUMBER(Q1857),P1857&gt;0),Q1857/P1857,IF($B1857=$B1856,IF(R1856=0,1,R1856),1))</f>
        <v>0.69364161849711</v>
      </c>
      <c r="S1857" s="30" t="n">
        <f aca="false">IF(AND(ISNUMBER(Q1857),P1857&gt;0),Q1857,P1857*R1857)</f>
        <v>8.32369942196532</v>
      </c>
      <c r="T1857" s="31" t="n">
        <f aca="false">DAY(EOMONTH(C1857,0))</f>
        <v>30</v>
      </c>
    </row>
    <row r="1858" customFormat="false" ht="15" hidden="false" customHeight="false" outlineLevel="0" collapsed="false">
      <c r="A1858" s="26" t="s">
        <v>89</v>
      </c>
      <c r="B1858" s="26" t="s">
        <v>59</v>
      </c>
      <c r="C1858" s="27" t="n">
        <v>43952</v>
      </c>
      <c r="D1858" s="28" t="n">
        <v>6.77</v>
      </c>
      <c r="E1858" s="28"/>
      <c r="F1858" s="29" t="n">
        <f aca="false">IF(AND(ISNUMBER(E1858),D1858&gt;0),E1858/D1858,IF($B1858=$B1857,IF(F1857=0,1,F1857),1))</f>
        <v>0.715015321756895</v>
      </c>
      <c r="G1858" s="30" t="n">
        <f aca="false">IF(AND(ISNUMBER(E1858),D1858&gt;0),E1858,D1858*F1858)</f>
        <v>4.84065372829418</v>
      </c>
      <c r="H1858" s="28" t="n">
        <v>854</v>
      </c>
      <c r="I1858" s="28"/>
      <c r="J1858" s="29" t="n">
        <f aca="false">IF(AND(ISNUMBER(I1858),H1858&gt;0),I1858/H1858,IF($B1858=$B1857,IF(J1857=0,1,J1857),1))</f>
        <v>1.35508155583438</v>
      </c>
      <c r="K1858" s="30" t="n">
        <f aca="false">IF(AND(ISNUMBER(I1858),H1858&gt;0),I1858,H1858*J1858)</f>
        <v>1157.23964868256</v>
      </c>
      <c r="L1858" s="28" t="n">
        <v>4.71</v>
      </c>
      <c r="M1858" s="28"/>
      <c r="N1858" s="29" t="n">
        <f aca="false">IF(AND(ISNUMBER(M1858),L1858&gt;0),M1858/L1858,IF($B1858=$B1857,IF(N1857=0,1,N1857),1))</f>
        <v>0.670241286863271</v>
      </c>
      <c r="O1858" s="30" t="n">
        <f aca="false">IF(AND(ISNUMBER(M1858),L1858&gt;0),M1858,L1858*N1858)</f>
        <v>3.15683646112601</v>
      </c>
      <c r="P1858" s="28" t="n">
        <v>11.5</v>
      </c>
      <c r="Q1858" s="28"/>
      <c r="R1858" s="29" t="n">
        <f aca="false">IF(AND(ISNUMBER(Q1858),P1858&gt;0),Q1858/P1858,IF($B1858=$B1857,IF(R1857=0,1,R1857),1))</f>
        <v>0.69364161849711</v>
      </c>
      <c r="S1858" s="30" t="n">
        <f aca="false">IF(AND(ISNUMBER(Q1858),P1858&gt;0),Q1858,P1858*R1858)</f>
        <v>7.97687861271676</v>
      </c>
      <c r="T1858" s="31" t="n">
        <f aca="false">DAY(EOMONTH(C1858,0))</f>
        <v>31</v>
      </c>
    </row>
    <row r="1859" customFormat="false" ht="15" hidden="false" customHeight="false" outlineLevel="0" collapsed="false">
      <c r="A1859" s="26" t="s">
        <v>89</v>
      </c>
      <c r="B1859" s="26" t="s">
        <v>59</v>
      </c>
      <c r="C1859" s="27" t="n">
        <v>43983</v>
      </c>
      <c r="D1859" s="28" t="n">
        <v>6.34</v>
      </c>
      <c r="E1859" s="28"/>
      <c r="F1859" s="29" t="n">
        <f aca="false">IF(AND(ISNUMBER(E1859),D1859&gt;0),E1859/D1859,IF($B1859=$B1858,IF(F1858=0,1,F1858),1))</f>
        <v>0.715015321756895</v>
      </c>
      <c r="G1859" s="30" t="n">
        <f aca="false">IF(AND(ISNUMBER(E1859),D1859&gt;0),E1859,D1859*F1859)</f>
        <v>4.53319713993871</v>
      </c>
      <c r="H1859" s="28" t="n">
        <v>805</v>
      </c>
      <c r="I1859" s="28"/>
      <c r="J1859" s="29" t="n">
        <f aca="false">IF(AND(ISNUMBER(I1859),H1859&gt;0),I1859/H1859,IF($B1859=$B1858,IF(J1858=0,1,J1858),1))</f>
        <v>1.35508155583438</v>
      </c>
      <c r="K1859" s="30" t="n">
        <f aca="false">IF(AND(ISNUMBER(I1859),H1859&gt;0),I1859,H1859*J1859)</f>
        <v>1090.84065244668</v>
      </c>
      <c r="L1859" s="28" t="n">
        <v>4.61</v>
      </c>
      <c r="M1859" s="28"/>
      <c r="N1859" s="29" t="n">
        <f aca="false">IF(AND(ISNUMBER(M1859),L1859&gt;0),M1859/L1859,IF($B1859=$B1858,IF(N1858=0,1,N1858),1))</f>
        <v>0.670241286863271</v>
      </c>
      <c r="O1859" s="30" t="n">
        <f aca="false">IF(AND(ISNUMBER(M1859),L1859&gt;0),M1859,L1859*N1859)</f>
        <v>3.08981233243968</v>
      </c>
      <c r="P1859" s="28" t="n">
        <v>10.9</v>
      </c>
      <c r="Q1859" s="28"/>
      <c r="R1859" s="29" t="n">
        <f aca="false">IF(AND(ISNUMBER(Q1859),P1859&gt;0),Q1859/P1859,IF($B1859=$B1858,IF(R1858=0,1,R1858),1))</f>
        <v>0.69364161849711</v>
      </c>
      <c r="S1859" s="30" t="n">
        <f aca="false">IF(AND(ISNUMBER(Q1859),P1859&gt;0),Q1859,P1859*R1859)</f>
        <v>7.5606936416185</v>
      </c>
      <c r="T1859" s="31" t="n">
        <f aca="false">DAY(EOMONTH(C1859,0))</f>
        <v>30</v>
      </c>
    </row>
    <row r="1860" customFormat="false" ht="15" hidden="false" customHeight="false" outlineLevel="0" collapsed="false">
      <c r="A1860" s="26" t="s">
        <v>89</v>
      </c>
      <c r="B1860" s="26" t="s">
        <v>59</v>
      </c>
      <c r="C1860" s="27" t="n">
        <v>44013</v>
      </c>
      <c r="D1860" s="28" t="n">
        <v>3.85</v>
      </c>
      <c r="E1860" s="28" t="n">
        <v>1</v>
      </c>
      <c r="F1860" s="29" t="n">
        <f aca="false">IF(AND(ISNUMBER(E1860),D1860&gt;0),E1860/D1860,IF($B1860=$B1859,IF(F1859=0,1,F1859),1))</f>
        <v>0.25974025974026</v>
      </c>
      <c r="G1860" s="30" t="n">
        <f aca="false">IF(AND(ISNUMBER(E1860),D1860&gt;0),E1860,D1860*F1860)</f>
        <v>1</v>
      </c>
      <c r="H1860" s="28" t="n">
        <v>643</v>
      </c>
      <c r="I1860" s="28" t="n">
        <v>815</v>
      </c>
      <c r="J1860" s="29" t="n">
        <f aca="false">IF(AND(ISNUMBER(I1860),H1860&gt;0),I1860/H1860,IF($B1860=$B1859,IF(J1859=0,1,J1859),1))</f>
        <v>1.26749611197512</v>
      </c>
      <c r="K1860" s="30" t="n">
        <f aca="false">IF(AND(ISNUMBER(I1860),H1860&gt;0),I1860,H1860*J1860)</f>
        <v>815</v>
      </c>
      <c r="L1860" s="28" t="n">
        <v>9.65</v>
      </c>
      <c r="M1860" s="28" t="n">
        <v>16</v>
      </c>
      <c r="N1860" s="29" t="n">
        <f aca="false">IF(AND(ISNUMBER(M1860),L1860&gt;0),M1860/L1860,IF($B1860=$B1859,IF(N1859=0,1,N1859),1))</f>
        <v>1.6580310880829</v>
      </c>
      <c r="O1860" s="30" t="n">
        <f aca="false">IF(AND(ISNUMBER(M1860),L1860&gt;0),M1860,L1860*N1860)</f>
        <v>16</v>
      </c>
      <c r="P1860" s="28" t="n">
        <v>13.5</v>
      </c>
      <c r="Q1860" s="28" t="n">
        <v>18</v>
      </c>
      <c r="R1860" s="29" t="n">
        <f aca="false">IF(AND(ISNUMBER(Q1860),P1860&gt;0),Q1860/P1860,IF($B1860=$B1859,IF(R1859=0,1,R1859),1))</f>
        <v>1.33333333333333</v>
      </c>
      <c r="S1860" s="30" t="n">
        <f aca="false">IF(AND(ISNUMBER(Q1860),P1860&gt;0),Q1860,P1860*R1860)</f>
        <v>18</v>
      </c>
      <c r="T1860" s="31" t="n">
        <f aca="false">DAY(EOMONTH(C1860,0))</f>
        <v>31</v>
      </c>
    </row>
    <row r="1861" customFormat="false" ht="15" hidden="false" customHeight="false" outlineLevel="0" collapsed="false">
      <c r="A1861" s="26" t="s">
        <v>89</v>
      </c>
      <c r="B1861" s="26" t="s">
        <v>59</v>
      </c>
      <c r="C1861" s="27" t="n">
        <v>44044</v>
      </c>
      <c r="D1861" s="28" t="n">
        <v>1.05</v>
      </c>
      <c r="E1861" s="28" t="n">
        <v>1</v>
      </c>
      <c r="F1861" s="29" t="n">
        <f aca="false">IF(AND(ISNUMBER(E1861),D1861&gt;0),E1861/D1861,IF($B1861=$B1860,IF(F1860=0,1,F1860),1))</f>
        <v>0.952380952380952</v>
      </c>
      <c r="G1861" s="30" t="n">
        <f aca="false">IF(AND(ISNUMBER(E1861),D1861&gt;0),E1861,D1861*F1861)</f>
        <v>1</v>
      </c>
      <c r="H1861" s="28" t="n">
        <v>551</v>
      </c>
      <c r="I1861" s="28" t="n">
        <v>1063</v>
      </c>
      <c r="J1861" s="29" t="n">
        <f aca="false">IF(AND(ISNUMBER(I1861),H1861&gt;0),I1861/H1861,IF($B1861=$B1860,IF(J1860=0,1,J1860),1))</f>
        <v>1.92921960072595</v>
      </c>
      <c r="K1861" s="30" t="n">
        <f aca="false">IF(AND(ISNUMBER(I1861),H1861&gt;0),I1861,H1861*J1861)</f>
        <v>1063</v>
      </c>
      <c r="L1861" s="28" t="n">
        <v>18.4</v>
      </c>
      <c r="M1861" s="28" t="n">
        <v>15</v>
      </c>
      <c r="N1861" s="29" t="n">
        <f aca="false">IF(AND(ISNUMBER(M1861),L1861&gt;0),M1861/L1861,IF($B1861=$B1860,IF(N1860=0,1,N1860),1))</f>
        <v>0.815217391304348</v>
      </c>
      <c r="O1861" s="30" t="n">
        <f aca="false">IF(AND(ISNUMBER(M1861),L1861&gt;0),M1861,L1861*N1861)</f>
        <v>15</v>
      </c>
      <c r="P1861" s="28" t="n">
        <v>19.5</v>
      </c>
      <c r="Q1861" s="28" t="n">
        <v>16</v>
      </c>
      <c r="R1861" s="29" t="n">
        <f aca="false">IF(AND(ISNUMBER(Q1861),P1861&gt;0),Q1861/P1861,IF($B1861=$B1860,IF(R1860=0,1,R1860),1))</f>
        <v>0.820512820512821</v>
      </c>
      <c r="S1861" s="30" t="n">
        <f aca="false">IF(AND(ISNUMBER(Q1861),P1861&gt;0),Q1861,P1861*R1861)</f>
        <v>16</v>
      </c>
      <c r="T1861" s="31" t="n">
        <f aca="false">DAY(EOMONTH(C1861,0))</f>
        <v>31</v>
      </c>
    </row>
    <row r="1862" customFormat="false" ht="15" hidden="false" customHeight="false" outlineLevel="0" collapsed="false">
      <c r="A1862" s="26" t="s">
        <v>89</v>
      </c>
      <c r="B1862" s="26" t="s">
        <v>59</v>
      </c>
      <c r="C1862" s="27" t="n">
        <v>44075</v>
      </c>
      <c r="D1862" s="28" t="n">
        <v>0.95</v>
      </c>
      <c r="E1862" s="28" t="n">
        <v>1</v>
      </c>
      <c r="F1862" s="29" t="n">
        <f aca="false">IF(AND(ISNUMBER(E1862),D1862&gt;0),E1862/D1862,IF($B1862=$B1861,IF(F1861=0,1,F1861),1))</f>
        <v>1.05263157894737</v>
      </c>
      <c r="G1862" s="30" t="n">
        <f aca="false">IF(AND(ISNUMBER(E1862),D1862&gt;0),E1862,D1862*F1862)</f>
        <v>1</v>
      </c>
      <c r="H1862" s="28" t="n">
        <v>731</v>
      </c>
      <c r="I1862" s="28" t="n">
        <v>1070</v>
      </c>
      <c r="J1862" s="29" t="n">
        <f aca="false">IF(AND(ISNUMBER(I1862),H1862&gt;0),I1862/H1862,IF($B1862=$B1861,IF(J1861=0,1,J1861),1))</f>
        <v>1.46374829001368</v>
      </c>
      <c r="K1862" s="30" t="n">
        <f aca="false">IF(AND(ISNUMBER(I1862),H1862&gt;0),I1862,H1862*J1862)</f>
        <v>1070</v>
      </c>
      <c r="L1862" s="28" t="n">
        <v>14.1</v>
      </c>
      <c r="M1862" s="28" t="n">
        <v>13</v>
      </c>
      <c r="N1862" s="29" t="n">
        <f aca="false">IF(AND(ISNUMBER(M1862),L1862&gt;0),M1862/L1862,IF($B1862=$B1861,IF(N1861=0,1,N1861),1))</f>
        <v>0.921985815602837</v>
      </c>
      <c r="O1862" s="30" t="n">
        <f aca="false">IF(AND(ISNUMBER(M1862),L1862&gt;0),M1862,L1862*N1862)</f>
        <v>13</v>
      </c>
      <c r="P1862" s="28" t="n">
        <v>15</v>
      </c>
      <c r="Q1862" s="28" t="n">
        <v>14</v>
      </c>
      <c r="R1862" s="29" t="n">
        <f aca="false">IF(AND(ISNUMBER(Q1862),P1862&gt;0),Q1862/P1862,IF($B1862=$B1861,IF(R1861=0,1,R1861),1))</f>
        <v>0.933333333333333</v>
      </c>
      <c r="S1862" s="30" t="n">
        <f aca="false">IF(AND(ISNUMBER(Q1862),P1862&gt;0),Q1862,P1862*R1862)</f>
        <v>14</v>
      </c>
      <c r="T1862" s="31" t="n">
        <f aca="false">DAY(EOMONTH(C1862,0))</f>
        <v>30</v>
      </c>
    </row>
    <row r="1863" customFormat="false" ht="15" hidden="false" customHeight="false" outlineLevel="0" collapsed="false">
      <c r="A1863" s="26" t="s">
        <v>89</v>
      </c>
      <c r="B1863" s="26" t="s">
        <v>59</v>
      </c>
      <c r="C1863" s="27" t="n">
        <v>44105</v>
      </c>
      <c r="D1863" s="28" t="n">
        <v>0.813</v>
      </c>
      <c r="E1863" s="28"/>
      <c r="F1863" s="29" t="n">
        <f aca="false">IF(AND(ISNUMBER(E1863),D1863&gt;0),E1863/D1863,IF($B1863=$B1862,IF(F1862=0,1,F1862),1))</f>
        <v>1.05263157894737</v>
      </c>
      <c r="G1863" s="30" t="n">
        <f aca="false">IF(AND(ISNUMBER(E1863),D1863&gt;0),E1863,D1863*F1863)</f>
        <v>0.85578947368421</v>
      </c>
      <c r="H1863" s="28" t="n">
        <v>719</v>
      </c>
      <c r="I1863" s="28"/>
      <c r="J1863" s="29" t="n">
        <f aca="false">IF(AND(ISNUMBER(I1863),H1863&gt;0),I1863/H1863,IF($B1863=$B1862,IF(J1862=0,1,J1862),1))</f>
        <v>1.46374829001368</v>
      </c>
      <c r="K1863" s="30" t="n">
        <f aca="false">IF(AND(ISNUMBER(I1863),H1863&gt;0),I1863,H1863*J1863)</f>
        <v>1052.43502051984</v>
      </c>
      <c r="L1863" s="28" t="n">
        <v>12.9</v>
      </c>
      <c r="M1863" s="28"/>
      <c r="N1863" s="29" t="n">
        <f aca="false">IF(AND(ISNUMBER(M1863),L1863&gt;0),M1863/L1863,IF($B1863=$B1862,IF(N1862=0,1,N1862),1))</f>
        <v>0.921985815602837</v>
      </c>
      <c r="O1863" s="30" t="n">
        <f aca="false">IF(AND(ISNUMBER(M1863),L1863&gt;0),M1863,L1863*N1863)</f>
        <v>11.8936170212766</v>
      </c>
      <c r="P1863" s="28" t="n">
        <v>13.7</v>
      </c>
      <c r="Q1863" s="28"/>
      <c r="R1863" s="29" t="n">
        <f aca="false">IF(AND(ISNUMBER(Q1863),P1863&gt;0),Q1863/P1863,IF($B1863=$B1862,IF(R1862=0,1,R1862),1))</f>
        <v>0.933333333333333</v>
      </c>
      <c r="S1863" s="30" t="n">
        <f aca="false">IF(AND(ISNUMBER(Q1863),P1863&gt;0),Q1863,P1863*R1863)</f>
        <v>12.7866666666667</v>
      </c>
      <c r="T1863" s="31" t="n">
        <f aca="false">DAY(EOMONTH(C1863,0))</f>
        <v>31</v>
      </c>
    </row>
    <row r="1864" customFormat="false" ht="15" hidden="false" customHeight="false" outlineLevel="0" collapsed="false">
      <c r="A1864" s="26" t="s">
        <v>89</v>
      </c>
      <c r="B1864" s="26" t="s">
        <v>59</v>
      </c>
      <c r="C1864" s="27" t="n">
        <v>44136</v>
      </c>
      <c r="D1864" s="28" t="n">
        <v>0.951</v>
      </c>
      <c r="E1864" s="28"/>
      <c r="F1864" s="29" t="n">
        <f aca="false">IF(AND(ISNUMBER(E1864),D1864&gt;0),E1864/D1864,IF($B1864=$B1863,IF(F1863=0,1,F1863),1))</f>
        <v>1.05263157894737</v>
      </c>
      <c r="G1864" s="30" t="n">
        <f aca="false">IF(AND(ISNUMBER(E1864),D1864&gt;0),E1864,D1864*F1864)</f>
        <v>1.00105263157895</v>
      </c>
      <c r="H1864" s="28" t="n">
        <v>830</v>
      </c>
      <c r="I1864" s="28"/>
      <c r="J1864" s="29" t="n">
        <f aca="false">IF(AND(ISNUMBER(I1864),H1864&gt;0),I1864/H1864,IF($B1864=$B1863,IF(J1863=0,1,J1863),1))</f>
        <v>1.46374829001368</v>
      </c>
      <c r="K1864" s="30" t="n">
        <f aca="false">IF(AND(ISNUMBER(I1864),H1864&gt;0),I1864,H1864*J1864)</f>
        <v>1214.91108071135</v>
      </c>
      <c r="L1864" s="28" t="n">
        <v>14</v>
      </c>
      <c r="M1864" s="28"/>
      <c r="N1864" s="29" t="n">
        <f aca="false">IF(AND(ISNUMBER(M1864),L1864&gt;0),M1864/L1864,IF($B1864=$B1863,IF(N1863=0,1,N1863),1))</f>
        <v>0.921985815602837</v>
      </c>
      <c r="O1864" s="30" t="n">
        <f aca="false">IF(AND(ISNUMBER(M1864),L1864&gt;0),M1864,L1864*N1864)</f>
        <v>12.9078014184397</v>
      </c>
      <c r="P1864" s="28" t="n">
        <v>14.9</v>
      </c>
      <c r="Q1864" s="28"/>
      <c r="R1864" s="29" t="n">
        <f aca="false">IF(AND(ISNUMBER(Q1864),P1864&gt;0),Q1864/P1864,IF($B1864=$B1863,IF(R1863=0,1,R1863),1))</f>
        <v>0.933333333333333</v>
      </c>
      <c r="S1864" s="30" t="n">
        <f aca="false">IF(AND(ISNUMBER(Q1864),P1864&gt;0),Q1864,P1864*R1864)</f>
        <v>13.9066666666667</v>
      </c>
      <c r="T1864" s="31" t="n">
        <f aca="false">DAY(EOMONTH(C1864,0))</f>
        <v>30</v>
      </c>
    </row>
    <row r="1865" customFormat="false" ht="15" hidden="false" customHeight="false" outlineLevel="0" collapsed="false">
      <c r="A1865" s="26" t="s">
        <v>89</v>
      </c>
      <c r="B1865" s="26" t="s">
        <v>59</v>
      </c>
      <c r="C1865" s="27" t="n">
        <v>44166</v>
      </c>
      <c r="D1865" s="28" t="n">
        <v>0.941</v>
      </c>
      <c r="E1865" s="28"/>
      <c r="F1865" s="29" t="n">
        <f aca="false">IF(AND(ISNUMBER(E1865),D1865&gt;0),E1865/D1865,IF($B1865=$B1864,IF(F1864=0,1,F1864),1))</f>
        <v>1.05263157894737</v>
      </c>
      <c r="G1865" s="30" t="n">
        <f aca="false">IF(AND(ISNUMBER(E1865),D1865&gt;0),E1865,D1865*F1865)</f>
        <v>0.990526315789474</v>
      </c>
      <c r="H1865" s="28" t="n">
        <v>807</v>
      </c>
      <c r="I1865" s="28"/>
      <c r="J1865" s="29" t="n">
        <f aca="false">IF(AND(ISNUMBER(I1865),H1865&gt;0),I1865/H1865,IF($B1865=$B1864,IF(J1864=0,1,J1864),1))</f>
        <v>1.46374829001368</v>
      </c>
      <c r="K1865" s="30" t="n">
        <f aca="false">IF(AND(ISNUMBER(I1865),H1865&gt;0),I1865,H1865*J1865)</f>
        <v>1181.24487004104</v>
      </c>
      <c r="L1865" s="28" t="n">
        <v>13.2</v>
      </c>
      <c r="M1865" s="28"/>
      <c r="N1865" s="29" t="n">
        <f aca="false">IF(AND(ISNUMBER(M1865),L1865&gt;0),M1865/L1865,IF($B1865=$B1864,IF(N1864=0,1,N1864),1))</f>
        <v>0.921985815602837</v>
      </c>
      <c r="O1865" s="30" t="n">
        <f aca="false">IF(AND(ISNUMBER(M1865),L1865&gt;0),M1865,L1865*N1865)</f>
        <v>12.1702127659574</v>
      </c>
      <c r="P1865" s="28" t="n">
        <v>14.2</v>
      </c>
      <c r="Q1865" s="28"/>
      <c r="R1865" s="29" t="n">
        <f aca="false">IF(AND(ISNUMBER(Q1865),P1865&gt;0),Q1865/P1865,IF($B1865=$B1864,IF(R1864=0,1,R1864),1))</f>
        <v>0.933333333333333</v>
      </c>
      <c r="S1865" s="30" t="n">
        <f aca="false">IF(AND(ISNUMBER(Q1865),P1865&gt;0),Q1865,P1865*R1865)</f>
        <v>13.2533333333333</v>
      </c>
      <c r="T1865" s="31" t="n">
        <f aca="false">DAY(EOMONTH(C1865,0))</f>
        <v>31</v>
      </c>
    </row>
    <row r="1866" customFormat="false" ht="15" hidden="false" customHeight="false" outlineLevel="0" collapsed="false">
      <c r="A1866" s="26" t="s">
        <v>89</v>
      </c>
      <c r="B1866" s="26" t="s">
        <v>59</v>
      </c>
      <c r="C1866" s="27" t="n">
        <v>44197</v>
      </c>
      <c r="D1866" s="28" t="n">
        <v>0.913</v>
      </c>
      <c r="E1866" s="28"/>
      <c r="F1866" s="29" t="n">
        <f aca="false">IF(AND(ISNUMBER(E1866),D1866&gt;0),E1866/D1866,IF($B1866=$B1865,IF(F1865=0,1,F1865),1))</f>
        <v>1.05263157894737</v>
      </c>
      <c r="G1866" s="30" t="n">
        <f aca="false">IF(AND(ISNUMBER(E1866),D1866&gt;0),E1866,D1866*F1866)</f>
        <v>0.961052631578947</v>
      </c>
      <c r="H1866" s="28" t="n">
        <v>649</v>
      </c>
      <c r="I1866" s="28"/>
      <c r="J1866" s="29" t="n">
        <f aca="false">IF(AND(ISNUMBER(I1866),H1866&gt;0),I1866/H1866,IF($B1866=$B1865,IF(J1865=0,1,J1865),1))</f>
        <v>1.46374829001368</v>
      </c>
      <c r="K1866" s="30" t="n">
        <f aca="false">IF(AND(ISNUMBER(I1866),H1866&gt;0),I1866,H1866*J1866)</f>
        <v>949.972640218878</v>
      </c>
      <c r="L1866" s="28" t="n">
        <v>12.2</v>
      </c>
      <c r="M1866" s="28"/>
      <c r="N1866" s="29" t="n">
        <f aca="false">IF(AND(ISNUMBER(M1866),L1866&gt;0),M1866/L1866,IF($B1866=$B1865,IF(N1865=0,1,N1865),1))</f>
        <v>0.921985815602837</v>
      </c>
      <c r="O1866" s="30" t="n">
        <f aca="false">IF(AND(ISNUMBER(M1866),L1866&gt;0),M1866,L1866*N1866)</f>
        <v>11.2482269503546</v>
      </c>
      <c r="P1866" s="28" t="n">
        <v>13.1</v>
      </c>
      <c r="Q1866" s="28"/>
      <c r="R1866" s="29" t="n">
        <f aca="false">IF(AND(ISNUMBER(Q1866),P1866&gt;0),Q1866/P1866,IF($B1866=$B1865,IF(R1865=0,1,R1865),1))</f>
        <v>0.933333333333333</v>
      </c>
      <c r="S1866" s="30" t="n">
        <f aca="false">IF(AND(ISNUMBER(Q1866),P1866&gt;0),Q1866,P1866*R1866)</f>
        <v>12.2266666666667</v>
      </c>
      <c r="T1866" s="31" t="n">
        <f aca="false">DAY(EOMONTH(C1866,0))</f>
        <v>31</v>
      </c>
    </row>
    <row r="1867" customFormat="false" ht="15" hidden="false" customHeight="false" outlineLevel="0" collapsed="false">
      <c r="A1867" s="26" t="s">
        <v>89</v>
      </c>
      <c r="B1867" s="26" t="s">
        <v>59</v>
      </c>
      <c r="C1867" s="27" t="n">
        <v>44228</v>
      </c>
      <c r="D1867" s="28" t="n">
        <v>0.914</v>
      </c>
      <c r="E1867" s="28"/>
      <c r="F1867" s="29" t="n">
        <f aca="false">IF(AND(ISNUMBER(E1867),D1867&gt;0),E1867/D1867,IF($B1867=$B1866,IF(F1866=0,1,F1866),1))</f>
        <v>1.05263157894737</v>
      </c>
      <c r="G1867" s="30" t="n">
        <f aca="false">IF(AND(ISNUMBER(E1867),D1867&gt;0),E1867,D1867*F1867)</f>
        <v>0.962105263157895</v>
      </c>
      <c r="H1867" s="28" t="n">
        <v>740</v>
      </c>
      <c r="I1867" s="28"/>
      <c r="J1867" s="29" t="n">
        <f aca="false">IF(AND(ISNUMBER(I1867),H1867&gt;0),I1867/H1867,IF($B1867=$B1866,IF(J1866=0,1,J1866),1))</f>
        <v>1.46374829001368</v>
      </c>
      <c r="K1867" s="30" t="n">
        <f aca="false">IF(AND(ISNUMBER(I1867),H1867&gt;0),I1867,H1867*J1867)</f>
        <v>1083.17373461012</v>
      </c>
      <c r="L1867" s="28" t="n">
        <v>11.7</v>
      </c>
      <c r="M1867" s="28"/>
      <c r="N1867" s="29" t="n">
        <f aca="false">IF(AND(ISNUMBER(M1867),L1867&gt;0),M1867/L1867,IF($B1867=$B1866,IF(N1866=0,1,N1866),1))</f>
        <v>0.921985815602837</v>
      </c>
      <c r="O1867" s="30" t="n">
        <f aca="false">IF(AND(ISNUMBER(M1867),L1867&gt;0),M1867,L1867*N1867)</f>
        <v>10.7872340425532</v>
      </c>
      <c r="P1867" s="28" t="n">
        <v>12.6</v>
      </c>
      <c r="Q1867" s="28"/>
      <c r="R1867" s="29" t="n">
        <f aca="false">IF(AND(ISNUMBER(Q1867),P1867&gt;0),Q1867/P1867,IF($B1867=$B1866,IF(R1866=0,1,R1866),1))</f>
        <v>0.933333333333333</v>
      </c>
      <c r="S1867" s="30" t="n">
        <f aca="false">IF(AND(ISNUMBER(Q1867),P1867&gt;0),Q1867,P1867*R1867)</f>
        <v>11.76</v>
      </c>
      <c r="T1867" s="31" t="n">
        <f aca="false">DAY(EOMONTH(C1867,0))</f>
        <v>28</v>
      </c>
    </row>
    <row r="1868" customFormat="false" ht="15" hidden="false" customHeight="false" outlineLevel="0" collapsed="false">
      <c r="A1868" s="26" t="s">
        <v>89</v>
      </c>
      <c r="B1868" s="26" t="s">
        <v>59</v>
      </c>
      <c r="C1868" s="27" t="n">
        <v>44256</v>
      </c>
      <c r="D1868" s="28" t="n">
        <v>0.935</v>
      </c>
      <c r="E1868" s="28"/>
      <c r="F1868" s="29" t="n">
        <f aca="false">IF(AND(ISNUMBER(E1868),D1868&gt;0),E1868/D1868,IF($B1868=$B1867,IF(F1867=0,1,F1867),1))</f>
        <v>1.05263157894737</v>
      </c>
      <c r="G1868" s="30" t="n">
        <f aca="false">IF(AND(ISNUMBER(E1868),D1868&gt;0),E1868,D1868*F1868)</f>
        <v>0.984210526315789</v>
      </c>
      <c r="H1868" s="28" t="n">
        <v>804</v>
      </c>
      <c r="I1868" s="28"/>
      <c r="J1868" s="29" t="n">
        <f aca="false">IF(AND(ISNUMBER(I1868),H1868&gt;0),I1868/H1868,IF($B1868=$B1867,IF(J1867=0,1,J1867),1))</f>
        <v>1.46374829001368</v>
      </c>
      <c r="K1868" s="30" t="n">
        <f aca="false">IF(AND(ISNUMBER(I1868),H1868&gt;0),I1868,H1868*J1868)</f>
        <v>1176.853625171</v>
      </c>
      <c r="L1868" s="28" t="n">
        <v>10.9</v>
      </c>
      <c r="M1868" s="28"/>
      <c r="N1868" s="29" t="n">
        <f aca="false">IF(AND(ISNUMBER(M1868),L1868&gt;0),M1868/L1868,IF($B1868=$B1867,IF(N1867=0,1,N1867),1))</f>
        <v>0.921985815602837</v>
      </c>
      <c r="O1868" s="30" t="n">
        <f aca="false">IF(AND(ISNUMBER(M1868),L1868&gt;0),M1868,L1868*N1868)</f>
        <v>10.0496453900709</v>
      </c>
      <c r="P1868" s="28" t="n">
        <v>11.9</v>
      </c>
      <c r="Q1868" s="28"/>
      <c r="R1868" s="29" t="n">
        <f aca="false">IF(AND(ISNUMBER(Q1868),P1868&gt;0),Q1868/P1868,IF($B1868=$B1867,IF(R1867=0,1,R1867),1))</f>
        <v>0.933333333333333</v>
      </c>
      <c r="S1868" s="30" t="n">
        <f aca="false">IF(AND(ISNUMBER(Q1868),P1868&gt;0),Q1868,P1868*R1868)</f>
        <v>11.1066666666667</v>
      </c>
      <c r="T1868" s="31" t="n">
        <f aca="false">DAY(EOMONTH(C1868,0))</f>
        <v>31</v>
      </c>
    </row>
    <row r="1869" customFormat="false" ht="15" hidden="false" customHeight="false" outlineLevel="0" collapsed="false">
      <c r="A1869" s="26" t="s">
        <v>89</v>
      </c>
      <c r="B1869" s="26" t="s">
        <v>59</v>
      </c>
      <c r="C1869" s="27" t="n">
        <v>44287</v>
      </c>
      <c r="D1869" s="28" t="n">
        <v>0.839</v>
      </c>
      <c r="E1869" s="28"/>
      <c r="F1869" s="29" t="n">
        <f aca="false">IF(AND(ISNUMBER(E1869),D1869&gt;0),E1869/D1869,IF($B1869=$B1868,IF(F1868=0,1,F1868),1))</f>
        <v>1.05263157894737</v>
      </c>
      <c r="G1869" s="30" t="n">
        <f aca="false">IF(AND(ISNUMBER(E1869),D1869&gt;0),E1869,D1869*F1869)</f>
        <v>0.883157894736842</v>
      </c>
      <c r="H1869" s="28" t="n">
        <v>792</v>
      </c>
      <c r="I1869" s="28"/>
      <c r="J1869" s="29" t="n">
        <f aca="false">IF(AND(ISNUMBER(I1869),H1869&gt;0),I1869/H1869,IF($B1869=$B1868,IF(J1868=0,1,J1868),1))</f>
        <v>1.46374829001368</v>
      </c>
      <c r="K1869" s="30" t="n">
        <f aca="false">IF(AND(ISNUMBER(I1869),H1869&gt;0),I1869,H1869*J1869)</f>
        <v>1159.28864569083</v>
      </c>
      <c r="L1869" s="28" t="n">
        <v>8.5</v>
      </c>
      <c r="M1869" s="28"/>
      <c r="N1869" s="29" t="n">
        <f aca="false">IF(AND(ISNUMBER(M1869),L1869&gt;0),M1869/L1869,IF($B1869=$B1868,IF(N1868=0,1,N1868),1))</f>
        <v>0.921985815602837</v>
      </c>
      <c r="O1869" s="30" t="n">
        <f aca="false">IF(AND(ISNUMBER(M1869),L1869&gt;0),M1869,L1869*N1869)</f>
        <v>7.83687943262411</v>
      </c>
      <c r="P1869" s="28" t="n">
        <v>9.33</v>
      </c>
      <c r="Q1869" s="28"/>
      <c r="R1869" s="29" t="n">
        <f aca="false">IF(AND(ISNUMBER(Q1869),P1869&gt;0),Q1869/P1869,IF($B1869=$B1868,IF(R1868=0,1,R1868),1))</f>
        <v>0.933333333333333</v>
      </c>
      <c r="S1869" s="30" t="n">
        <f aca="false">IF(AND(ISNUMBER(Q1869),P1869&gt;0),Q1869,P1869*R1869)</f>
        <v>8.708</v>
      </c>
      <c r="T1869" s="31" t="n">
        <f aca="false">DAY(EOMONTH(C1869,0))</f>
        <v>30</v>
      </c>
    </row>
    <row r="1870" customFormat="false" ht="15" hidden="false" customHeight="false" outlineLevel="0" collapsed="false">
      <c r="A1870" s="26" t="s">
        <v>89</v>
      </c>
      <c r="B1870" s="26" t="s">
        <v>59</v>
      </c>
      <c r="C1870" s="27" t="n">
        <v>44317</v>
      </c>
      <c r="D1870" s="28" t="n">
        <v>0.985</v>
      </c>
      <c r="E1870" s="28"/>
      <c r="F1870" s="29" t="n">
        <f aca="false">IF(AND(ISNUMBER(E1870),D1870&gt;0),E1870/D1870,IF($B1870=$B1869,IF(F1869=0,1,F1869),1))</f>
        <v>1.05263157894737</v>
      </c>
      <c r="G1870" s="30" t="n">
        <f aca="false">IF(AND(ISNUMBER(E1870),D1870&gt;0),E1870,D1870*F1870)</f>
        <v>1.03684210526316</v>
      </c>
      <c r="H1870" s="28" t="n">
        <v>778</v>
      </c>
      <c r="I1870" s="28"/>
      <c r="J1870" s="29" t="n">
        <f aca="false">IF(AND(ISNUMBER(I1870),H1870&gt;0),I1870/H1870,IF($B1870=$B1869,IF(J1869=0,1,J1869),1))</f>
        <v>1.46374829001368</v>
      </c>
      <c r="K1870" s="30" t="n">
        <f aca="false">IF(AND(ISNUMBER(I1870),H1870&gt;0),I1870,H1870*J1870)</f>
        <v>1138.79616963064</v>
      </c>
      <c r="L1870" s="28" t="n">
        <v>9.79</v>
      </c>
      <c r="M1870" s="28"/>
      <c r="N1870" s="29" t="n">
        <f aca="false">IF(AND(ISNUMBER(M1870),L1870&gt;0),M1870/L1870,IF($B1870=$B1869,IF(N1869=0,1,N1869),1))</f>
        <v>0.921985815602837</v>
      </c>
      <c r="O1870" s="30" t="n">
        <f aca="false">IF(AND(ISNUMBER(M1870),L1870&gt;0),M1870,L1870*N1870)</f>
        <v>9.02624113475177</v>
      </c>
      <c r="P1870" s="28" t="n">
        <v>10.8</v>
      </c>
      <c r="Q1870" s="28"/>
      <c r="R1870" s="29" t="n">
        <f aca="false">IF(AND(ISNUMBER(Q1870),P1870&gt;0),Q1870/P1870,IF($B1870=$B1869,IF(R1869=0,1,R1869),1))</f>
        <v>0.933333333333333</v>
      </c>
      <c r="S1870" s="30" t="n">
        <f aca="false">IF(AND(ISNUMBER(Q1870),P1870&gt;0),Q1870,P1870*R1870)</f>
        <v>10.08</v>
      </c>
      <c r="T1870" s="31" t="n">
        <f aca="false">DAY(EOMONTH(C1870,0))</f>
        <v>31</v>
      </c>
    </row>
    <row r="1871" customFormat="false" ht="15" hidden="false" customHeight="false" outlineLevel="0" collapsed="false">
      <c r="A1871" s="26" t="s">
        <v>89</v>
      </c>
      <c r="B1871" s="26" t="s">
        <v>59</v>
      </c>
      <c r="C1871" s="27" t="n">
        <v>44348</v>
      </c>
      <c r="D1871" s="28" t="n">
        <v>0.867</v>
      </c>
      <c r="E1871" s="28"/>
      <c r="F1871" s="29" t="n">
        <f aca="false">IF(AND(ISNUMBER(E1871),D1871&gt;0),E1871/D1871,IF($B1871=$B1870,IF(F1870=0,1,F1870),1))</f>
        <v>1.05263157894737</v>
      </c>
      <c r="G1871" s="30" t="n">
        <f aca="false">IF(AND(ISNUMBER(E1871),D1871&gt;0),E1871,D1871*F1871)</f>
        <v>0.912631578947368</v>
      </c>
      <c r="H1871" s="28" t="n">
        <v>912</v>
      </c>
      <c r="I1871" s="28"/>
      <c r="J1871" s="29" t="n">
        <f aca="false">IF(AND(ISNUMBER(I1871),H1871&gt;0),I1871/H1871,IF($B1871=$B1870,IF(J1870=0,1,J1870),1))</f>
        <v>1.46374829001368</v>
      </c>
      <c r="K1871" s="30" t="n">
        <f aca="false">IF(AND(ISNUMBER(I1871),H1871&gt;0),I1871,H1871*J1871)</f>
        <v>1334.93844049248</v>
      </c>
      <c r="L1871" s="28" t="n">
        <v>12.8</v>
      </c>
      <c r="M1871" s="28"/>
      <c r="N1871" s="29" t="n">
        <f aca="false">IF(AND(ISNUMBER(M1871),L1871&gt;0),M1871/L1871,IF($B1871=$B1870,IF(N1870=0,1,N1870),1))</f>
        <v>0.921985815602837</v>
      </c>
      <c r="O1871" s="30" t="n">
        <f aca="false">IF(AND(ISNUMBER(M1871),L1871&gt;0),M1871,L1871*N1871)</f>
        <v>11.8014184397163</v>
      </c>
      <c r="P1871" s="28" t="n">
        <v>13.6</v>
      </c>
      <c r="Q1871" s="28"/>
      <c r="R1871" s="29" t="n">
        <f aca="false">IF(AND(ISNUMBER(Q1871),P1871&gt;0),Q1871/P1871,IF($B1871=$B1870,IF(R1870=0,1,R1870),1))</f>
        <v>0.933333333333333</v>
      </c>
      <c r="S1871" s="30" t="n">
        <f aca="false">IF(AND(ISNUMBER(Q1871),P1871&gt;0),Q1871,P1871*R1871)</f>
        <v>12.6933333333333</v>
      </c>
      <c r="T1871" s="31" t="n">
        <f aca="false">DAY(EOMONTH(C1871,0))</f>
        <v>30</v>
      </c>
    </row>
    <row r="1872" customFormat="false" ht="15" hidden="false" customHeight="false" outlineLevel="0" collapsed="false">
      <c r="A1872" s="26" t="s">
        <v>89</v>
      </c>
      <c r="B1872" s="26" t="s">
        <v>59</v>
      </c>
      <c r="C1872" s="27" t="n">
        <v>44378</v>
      </c>
      <c r="D1872" s="28" t="n">
        <v>0.826</v>
      </c>
      <c r="E1872" s="28"/>
      <c r="F1872" s="29" t="n">
        <f aca="false">IF(AND(ISNUMBER(E1872),D1872&gt;0),E1872/D1872,IF($B1872=$B1871,IF(F1871=0,1,F1871),1))</f>
        <v>1.05263157894737</v>
      </c>
      <c r="G1872" s="30" t="n">
        <f aca="false">IF(AND(ISNUMBER(E1872),D1872&gt;0),E1872,D1872*F1872)</f>
        <v>0.869473684210526</v>
      </c>
      <c r="H1872" s="28" t="n">
        <v>852</v>
      </c>
      <c r="I1872" s="28"/>
      <c r="J1872" s="29" t="n">
        <f aca="false">IF(AND(ISNUMBER(I1872),H1872&gt;0),I1872/H1872,IF($B1872=$B1871,IF(J1871=0,1,J1871),1))</f>
        <v>1.46374829001368</v>
      </c>
      <c r="K1872" s="30" t="n">
        <f aca="false">IF(AND(ISNUMBER(I1872),H1872&gt;0),I1872,H1872*J1872)</f>
        <v>1247.11354309166</v>
      </c>
      <c r="L1872" s="28" t="n">
        <v>14</v>
      </c>
      <c r="M1872" s="28"/>
      <c r="N1872" s="29" t="n">
        <f aca="false">IF(AND(ISNUMBER(M1872),L1872&gt;0),M1872/L1872,IF($B1872=$B1871,IF(N1871=0,1,N1871),1))</f>
        <v>0.921985815602837</v>
      </c>
      <c r="O1872" s="30" t="n">
        <f aca="false">IF(AND(ISNUMBER(M1872),L1872&gt;0),M1872,L1872*N1872)</f>
        <v>12.9078014184397</v>
      </c>
      <c r="P1872" s="28" t="n">
        <v>14.8</v>
      </c>
      <c r="Q1872" s="28"/>
      <c r="R1872" s="29" t="n">
        <f aca="false">IF(AND(ISNUMBER(Q1872),P1872&gt;0),Q1872/P1872,IF($B1872=$B1871,IF(R1871=0,1,R1871),1))</f>
        <v>0.933333333333333</v>
      </c>
      <c r="S1872" s="30" t="n">
        <f aca="false">IF(AND(ISNUMBER(Q1872),P1872&gt;0),Q1872,P1872*R1872)</f>
        <v>13.8133333333333</v>
      </c>
      <c r="T1872" s="31" t="n">
        <f aca="false">DAY(EOMONTH(C1872,0))</f>
        <v>31</v>
      </c>
    </row>
    <row r="1873" customFormat="false" ht="15" hidden="false" customHeight="false" outlineLevel="0" collapsed="false">
      <c r="A1873" s="26" t="s">
        <v>89</v>
      </c>
      <c r="B1873" s="26" t="s">
        <v>59</v>
      </c>
      <c r="C1873" s="27" t="n">
        <v>44409</v>
      </c>
      <c r="D1873" s="28" t="n">
        <v>0.912</v>
      </c>
      <c r="E1873" s="28"/>
      <c r="F1873" s="29" t="n">
        <f aca="false">IF(AND(ISNUMBER(E1873),D1873&gt;0),E1873/D1873,IF($B1873=$B1872,IF(F1872=0,1,F1872),1))</f>
        <v>1.05263157894737</v>
      </c>
      <c r="G1873" s="30" t="n">
        <f aca="false">IF(AND(ISNUMBER(E1873),D1873&gt;0),E1873,D1873*F1873)</f>
        <v>0.96</v>
      </c>
      <c r="H1873" s="28" t="n">
        <v>932</v>
      </c>
      <c r="I1873" s="28"/>
      <c r="J1873" s="29" t="n">
        <f aca="false">IF(AND(ISNUMBER(I1873),H1873&gt;0),I1873/H1873,IF($B1873=$B1872,IF(J1872=0,1,J1872),1))</f>
        <v>1.46374829001368</v>
      </c>
      <c r="K1873" s="30" t="n">
        <f aca="false">IF(AND(ISNUMBER(I1873),H1873&gt;0),I1873,H1873*J1873)</f>
        <v>1364.21340629275</v>
      </c>
      <c r="L1873" s="28" t="n">
        <v>12.8</v>
      </c>
      <c r="M1873" s="28"/>
      <c r="N1873" s="29" t="n">
        <f aca="false">IF(AND(ISNUMBER(M1873),L1873&gt;0),M1873/L1873,IF($B1873=$B1872,IF(N1872=0,1,N1872),1))</f>
        <v>0.921985815602837</v>
      </c>
      <c r="O1873" s="30" t="n">
        <f aca="false">IF(AND(ISNUMBER(M1873),L1873&gt;0),M1873,L1873*N1873)</f>
        <v>11.8014184397163</v>
      </c>
      <c r="P1873" s="28" t="n">
        <v>13.7</v>
      </c>
      <c r="Q1873" s="28"/>
      <c r="R1873" s="29" t="n">
        <f aca="false">IF(AND(ISNUMBER(Q1873),P1873&gt;0),Q1873/P1873,IF($B1873=$B1872,IF(R1872=0,1,R1872),1))</f>
        <v>0.933333333333333</v>
      </c>
      <c r="S1873" s="30" t="n">
        <f aca="false">IF(AND(ISNUMBER(Q1873),P1873&gt;0),Q1873,P1873*R1873)</f>
        <v>12.7866666666667</v>
      </c>
      <c r="T1873" s="31" t="n">
        <f aca="false">DAY(EOMONTH(C1873,0))</f>
        <v>31</v>
      </c>
    </row>
    <row r="1874" customFormat="false" ht="15" hidden="false" customHeight="false" outlineLevel="0" collapsed="false">
      <c r="A1874" s="26" t="s">
        <v>89</v>
      </c>
      <c r="B1874" s="26" t="s">
        <v>59</v>
      </c>
      <c r="C1874" s="27" t="n">
        <v>44440</v>
      </c>
      <c r="D1874" s="28" t="n">
        <v>0.888</v>
      </c>
      <c r="E1874" s="28"/>
      <c r="F1874" s="29" t="n">
        <f aca="false">IF(AND(ISNUMBER(E1874),D1874&gt;0),E1874/D1874,IF($B1874=$B1873,IF(F1873=0,1,F1873),1))</f>
        <v>1.05263157894737</v>
      </c>
      <c r="G1874" s="30" t="n">
        <f aca="false">IF(AND(ISNUMBER(E1874),D1874&gt;0),E1874,D1874*F1874)</f>
        <v>0.934736842105263</v>
      </c>
      <c r="H1874" s="28" t="n">
        <v>884</v>
      </c>
      <c r="I1874" s="28"/>
      <c r="J1874" s="29" t="n">
        <f aca="false">IF(AND(ISNUMBER(I1874),H1874&gt;0),I1874/H1874,IF($B1874=$B1873,IF(J1873=0,1,J1873),1))</f>
        <v>1.46374829001368</v>
      </c>
      <c r="K1874" s="30" t="n">
        <f aca="false">IF(AND(ISNUMBER(I1874),H1874&gt;0),I1874,H1874*J1874)</f>
        <v>1293.95348837209</v>
      </c>
      <c r="L1874" s="28" t="n">
        <v>11.5</v>
      </c>
      <c r="M1874" s="28"/>
      <c r="N1874" s="29" t="n">
        <f aca="false">IF(AND(ISNUMBER(M1874),L1874&gt;0),M1874/L1874,IF($B1874=$B1873,IF(N1873=0,1,N1873),1))</f>
        <v>0.921985815602837</v>
      </c>
      <c r="O1874" s="30" t="n">
        <f aca="false">IF(AND(ISNUMBER(M1874),L1874&gt;0),M1874,L1874*N1874)</f>
        <v>10.6028368794326</v>
      </c>
      <c r="P1874" s="28" t="n">
        <v>12.4</v>
      </c>
      <c r="Q1874" s="28"/>
      <c r="R1874" s="29" t="n">
        <f aca="false">IF(AND(ISNUMBER(Q1874),P1874&gt;0),Q1874/P1874,IF($B1874=$B1873,IF(R1873=0,1,R1873),1))</f>
        <v>0.933333333333333</v>
      </c>
      <c r="S1874" s="30" t="n">
        <f aca="false">IF(AND(ISNUMBER(Q1874),P1874&gt;0),Q1874,P1874*R1874)</f>
        <v>11.5733333333333</v>
      </c>
      <c r="T1874" s="31" t="n">
        <f aca="false">DAY(EOMONTH(C1874,0))</f>
        <v>30</v>
      </c>
    </row>
    <row r="1875" customFormat="false" ht="15" hidden="false" customHeight="false" outlineLevel="0" collapsed="false">
      <c r="A1875" s="26" t="s">
        <v>89</v>
      </c>
      <c r="B1875" s="26" t="s">
        <v>59</v>
      </c>
      <c r="C1875" s="27" t="n">
        <v>44470</v>
      </c>
      <c r="D1875" s="28" t="n">
        <v>0.925</v>
      </c>
      <c r="E1875" s="28" t="n">
        <v>1</v>
      </c>
      <c r="F1875" s="29" t="n">
        <f aca="false">IF(AND(ISNUMBER(E1875),D1875&gt;0),E1875/D1875,IF($B1875=$B1874,IF(F1874=0,1,F1874),1))</f>
        <v>1.08108108108108</v>
      </c>
      <c r="G1875" s="30" t="n">
        <f aca="false">IF(AND(ISNUMBER(E1875),D1875&gt;0),E1875,D1875*F1875)</f>
        <v>1</v>
      </c>
      <c r="H1875" s="28" t="n">
        <v>565</v>
      </c>
      <c r="I1875" s="28" t="n">
        <v>347</v>
      </c>
      <c r="J1875" s="29" t="n">
        <f aca="false">IF(AND(ISNUMBER(I1875),H1875&gt;0),I1875/H1875,IF($B1875=$B1874,IF(J1874=0,1,J1874),1))</f>
        <v>0.614159292035398</v>
      </c>
      <c r="K1875" s="30" t="n">
        <f aca="false">IF(AND(ISNUMBER(I1875),H1875&gt;0),I1875,H1875*J1875)</f>
        <v>347</v>
      </c>
      <c r="L1875" s="28" t="n">
        <v>11.2</v>
      </c>
      <c r="M1875" s="28" t="n">
        <v>12</v>
      </c>
      <c r="N1875" s="29" t="n">
        <f aca="false">IF(AND(ISNUMBER(M1875),L1875&gt;0),M1875/L1875,IF($B1875=$B1874,IF(N1874=0,1,N1874),1))</f>
        <v>1.07142857142857</v>
      </c>
      <c r="O1875" s="30" t="n">
        <f aca="false">IF(AND(ISNUMBER(M1875),L1875&gt;0),M1875,L1875*N1875)</f>
        <v>12</v>
      </c>
      <c r="P1875" s="28" t="n">
        <v>12.1</v>
      </c>
      <c r="Q1875" s="28" t="n">
        <v>13</v>
      </c>
      <c r="R1875" s="29" t="n">
        <f aca="false">IF(AND(ISNUMBER(Q1875),P1875&gt;0),Q1875/P1875,IF($B1875=$B1874,IF(R1874=0,1,R1874),1))</f>
        <v>1.07438016528926</v>
      </c>
      <c r="S1875" s="30" t="n">
        <f aca="false">IF(AND(ISNUMBER(Q1875),P1875&gt;0),Q1875,P1875*R1875)</f>
        <v>13</v>
      </c>
      <c r="T1875" s="31" t="n">
        <f aca="false">DAY(EOMONTH(C1875,0))</f>
        <v>31</v>
      </c>
    </row>
    <row r="1876" customFormat="false" ht="15" hidden="false" customHeight="false" outlineLevel="0" collapsed="false">
      <c r="A1876" s="26" t="s">
        <v>89</v>
      </c>
      <c r="B1876" s="26" t="s">
        <v>59</v>
      </c>
      <c r="C1876" s="27" t="n">
        <v>44501</v>
      </c>
      <c r="D1876" s="28" t="n">
        <v>1</v>
      </c>
      <c r="E1876" s="28"/>
      <c r="F1876" s="29" t="n">
        <f aca="false">IF(AND(ISNUMBER(E1876),D1876&gt;0),E1876/D1876,IF($B1876=$B1875,IF(F1875=0,1,F1875),1))</f>
        <v>1.08108108108108</v>
      </c>
      <c r="G1876" s="30" t="n">
        <f aca="false">IF(AND(ISNUMBER(E1876),D1876&gt;0),E1876,D1876*F1876)</f>
        <v>1.08108108108108</v>
      </c>
      <c r="H1876" s="28" t="n">
        <v>249</v>
      </c>
      <c r="I1876" s="28"/>
      <c r="J1876" s="29" t="n">
        <f aca="false">IF(AND(ISNUMBER(I1876),H1876&gt;0),I1876/H1876,IF($B1876=$B1875,IF(J1875=0,1,J1875),1))</f>
        <v>0.614159292035398</v>
      </c>
      <c r="K1876" s="30" t="n">
        <f aca="false">IF(AND(ISNUMBER(I1876),H1876&gt;0),I1876,H1876*J1876)</f>
        <v>152.925663716814</v>
      </c>
      <c r="L1876" s="28" t="n">
        <v>11.3</v>
      </c>
      <c r="M1876" s="28"/>
      <c r="N1876" s="29" t="n">
        <f aca="false">IF(AND(ISNUMBER(M1876),L1876&gt;0),M1876/L1876,IF($B1876=$B1875,IF(N1875=0,1,N1875),1))</f>
        <v>1.07142857142857</v>
      </c>
      <c r="O1876" s="30" t="n">
        <f aca="false">IF(AND(ISNUMBER(M1876),L1876&gt;0),M1876,L1876*N1876)</f>
        <v>12.1071428571429</v>
      </c>
      <c r="P1876" s="28" t="n">
        <v>12.3</v>
      </c>
      <c r="Q1876" s="28"/>
      <c r="R1876" s="29" t="n">
        <f aca="false">IF(AND(ISNUMBER(Q1876),P1876&gt;0),Q1876/P1876,IF($B1876=$B1875,IF(R1875=0,1,R1875),1))</f>
        <v>1.07438016528926</v>
      </c>
      <c r="S1876" s="30" t="n">
        <f aca="false">IF(AND(ISNUMBER(Q1876),P1876&gt;0),Q1876,P1876*R1876)</f>
        <v>13.2148760330579</v>
      </c>
      <c r="T1876" s="31" t="n">
        <f aca="false">DAY(EOMONTH(C1876,0))</f>
        <v>30</v>
      </c>
    </row>
    <row r="1877" customFormat="false" ht="15" hidden="false" customHeight="false" outlineLevel="0" collapsed="false">
      <c r="A1877" s="26" t="s">
        <v>89</v>
      </c>
      <c r="B1877" s="26" t="s">
        <v>59</v>
      </c>
      <c r="C1877" s="27" t="n">
        <v>44531</v>
      </c>
      <c r="D1877" s="28" t="n">
        <v>0.95</v>
      </c>
      <c r="E1877" s="28"/>
      <c r="F1877" s="29" t="n">
        <f aca="false">IF(AND(ISNUMBER(E1877),D1877&gt;0),E1877/D1877,IF($B1877=$B1876,IF(F1876=0,1,F1876),1))</f>
        <v>1.08108108108108</v>
      </c>
      <c r="G1877" s="30" t="n">
        <f aca="false">IF(AND(ISNUMBER(E1877),D1877&gt;0),E1877,D1877*F1877)</f>
        <v>1.02702702702703</v>
      </c>
      <c r="H1877" s="28" t="n">
        <v>246</v>
      </c>
      <c r="I1877" s="28"/>
      <c r="J1877" s="29" t="n">
        <f aca="false">IF(AND(ISNUMBER(I1877),H1877&gt;0),I1877/H1877,IF($B1877=$B1876,IF(J1876=0,1,J1876),1))</f>
        <v>0.614159292035398</v>
      </c>
      <c r="K1877" s="30" t="n">
        <f aca="false">IF(AND(ISNUMBER(I1877),H1877&gt;0),I1877,H1877*J1877)</f>
        <v>151.083185840708</v>
      </c>
      <c r="L1877" s="28" t="n">
        <v>10.7</v>
      </c>
      <c r="M1877" s="28"/>
      <c r="N1877" s="29" t="n">
        <f aca="false">IF(AND(ISNUMBER(M1877),L1877&gt;0),M1877/L1877,IF($B1877=$B1876,IF(N1876=0,1,N1876),1))</f>
        <v>1.07142857142857</v>
      </c>
      <c r="O1877" s="30" t="n">
        <f aca="false">IF(AND(ISNUMBER(M1877),L1877&gt;0),M1877,L1877*N1877)</f>
        <v>11.4642857142857</v>
      </c>
      <c r="P1877" s="28" t="n">
        <v>11.7</v>
      </c>
      <c r="Q1877" s="28"/>
      <c r="R1877" s="29" t="n">
        <f aca="false">IF(AND(ISNUMBER(Q1877),P1877&gt;0),Q1877/P1877,IF($B1877=$B1876,IF(R1876=0,1,R1876),1))</f>
        <v>1.07438016528926</v>
      </c>
      <c r="S1877" s="30" t="n">
        <f aca="false">IF(AND(ISNUMBER(Q1877),P1877&gt;0),Q1877,P1877*R1877)</f>
        <v>12.5702479338843</v>
      </c>
      <c r="T1877" s="31" t="n">
        <f aca="false">DAY(EOMONTH(C1877,0))</f>
        <v>31</v>
      </c>
    </row>
    <row r="1878" customFormat="false" ht="15" hidden="false" customHeight="false" outlineLevel="0" collapsed="false">
      <c r="A1878" s="26" t="s">
        <v>89</v>
      </c>
      <c r="B1878" s="26" t="s">
        <v>59</v>
      </c>
      <c r="C1878" s="27" t="n">
        <v>44562</v>
      </c>
      <c r="D1878" s="28" t="n">
        <v>1.17</v>
      </c>
      <c r="E1878" s="28" t="n">
        <v>1</v>
      </c>
      <c r="F1878" s="29" t="n">
        <f aca="false">IF(AND(ISNUMBER(E1878),D1878&gt;0),E1878/D1878,IF($B1878=$B1877,IF(F1877=0,1,F1877),1))</f>
        <v>0.854700854700855</v>
      </c>
      <c r="G1878" s="30" t="n">
        <f aca="false">IF(AND(ISNUMBER(E1878),D1878&gt;0),E1878,D1878*F1878)</f>
        <v>1</v>
      </c>
      <c r="H1878" s="28" t="n">
        <v>315</v>
      </c>
      <c r="I1878" s="28" t="n">
        <v>356</v>
      </c>
      <c r="J1878" s="29" t="n">
        <f aca="false">IF(AND(ISNUMBER(I1878),H1878&gt;0),I1878/H1878,IF($B1878=$B1877,IF(J1877=0,1,J1877),1))</f>
        <v>1.13015873015873</v>
      </c>
      <c r="K1878" s="30" t="n">
        <f aca="false">IF(AND(ISNUMBER(I1878),H1878&gt;0),I1878,H1878*J1878)</f>
        <v>356</v>
      </c>
      <c r="L1878" s="28" t="n">
        <v>14.8</v>
      </c>
      <c r="M1878" s="28" t="n">
        <v>16</v>
      </c>
      <c r="N1878" s="29" t="n">
        <f aca="false">IF(AND(ISNUMBER(M1878),L1878&gt;0),M1878/L1878,IF($B1878=$B1877,IF(N1877=0,1,N1877),1))</f>
        <v>1.08108108108108</v>
      </c>
      <c r="O1878" s="30" t="n">
        <f aca="false">IF(AND(ISNUMBER(M1878),L1878&gt;0),M1878,L1878*N1878)</f>
        <v>16</v>
      </c>
      <c r="P1878" s="28" t="n">
        <v>16</v>
      </c>
      <c r="Q1878" s="28" t="n">
        <v>18</v>
      </c>
      <c r="R1878" s="29" t="n">
        <f aca="false">IF(AND(ISNUMBER(Q1878),P1878&gt;0),Q1878/P1878,IF($B1878=$B1877,IF(R1877=0,1,R1877),1))</f>
        <v>1.125</v>
      </c>
      <c r="S1878" s="30" t="n">
        <f aca="false">IF(AND(ISNUMBER(Q1878),P1878&gt;0),Q1878,P1878*R1878)</f>
        <v>18</v>
      </c>
      <c r="T1878" s="31" t="n">
        <f aca="false">DAY(EOMONTH(C1878,0))</f>
        <v>31</v>
      </c>
    </row>
    <row r="1879" customFormat="false" ht="15" hidden="false" customHeight="false" outlineLevel="0" collapsed="false">
      <c r="A1879" s="26" t="s">
        <v>89</v>
      </c>
      <c r="B1879" s="26" t="s">
        <v>59</v>
      </c>
      <c r="C1879" s="27" t="n">
        <v>44593</v>
      </c>
      <c r="D1879" s="28" t="n">
        <v>1.2</v>
      </c>
      <c r="E1879" s="28"/>
      <c r="F1879" s="29" t="n">
        <f aca="false">IF(AND(ISNUMBER(E1879),D1879&gt;0),E1879/D1879,IF($B1879=$B1878,IF(F1878=0,1,F1878),1))</f>
        <v>0.854700854700855</v>
      </c>
      <c r="G1879" s="30" t="n">
        <f aca="false">IF(AND(ISNUMBER(E1879),D1879&gt;0),E1879,D1879*F1879)</f>
        <v>1.02564102564103</v>
      </c>
      <c r="H1879" s="28" t="n">
        <v>321</v>
      </c>
      <c r="I1879" s="28"/>
      <c r="J1879" s="29" t="n">
        <f aca="false">IF(AND(ISNUMBER(I1879),H1879&gt;0),I1879/H1879,IF($B1879=$B1878,IF(J1878=0,1,J1878),1))</f>
        <v>1.13015873015873</v>
      </c>
      <c r="K1879" s="30" t="n">
        <f aca="false">IF(AND(ISNUMBER(I1879),H1879&gt;0),I1879,H1879*J1879)</f>
        <v>362.780952380952</v>
      </c>
      <c r="L1879" s="28" t="n">
        <v>16.5</v>
      </c>
      <c r="M1879" s="28"/>
      <c r="N1879" s="29" t="n">
        <f aca="false">IF(AND(ISNUMBER(M1879),L1879&gt;0),M1879/L1879,IF($B1879=$B1878,IF(N1878=0,1,N1878),1))</f>
        <v>1.08108108108108</v>
      </c>
      <c r="O1879" s="30" t="n">
        <f aca="false">IF(AND(ISNUMBER(M1879),L1879&gt;0),M1879,L1879*N1879)</f>
        <v>17.8378378378378</v>
      </c>
      <c r="P1879" s="28" t="n">
        <v>17.7</v>
      </c>
      <c r="Q1879" s="28"/>
      <c r="R1879" s="29" t="n">
        <f aca="false">IF(AND(ISNUMBER(Q1879),P1879&gt;0),Q1879/P1879,IF($B1879=$B1878,IF(R1878=0,1,R1878),1))</f>
        <v>1.125</v>
      </c>
      <c r="S1879" s="30" t="n">
        <f aca="false">IF(AND(ISNUMBER(Q1879),P1879&gt;0),Q1879,P1879*R1879)</f>
        <v>19.9125</v>
      </c>
      <c r="T1879" s="31" t="n">
        <f aca="false">DAY(EOMONTH(C1879,0))</f>
        <v>28</v>
      </c>
    </row>
    <row r="1880" customFormat="false" ht="15" hidden="false" customHeight="false" outlineLevel="0" collapsed="false">
      <c r="A1880" s="26" t="s">
        <v>89</v>
      </c>
      <c r="B1880" s="26" t="s">
        <v>59</v>
      </c>
      <c r="C1880" s="27" t="n">
        <v>44621</v>
      </c>
      <c r="D1880" s="28" t="n">
        <v>1.18</v>
      </c>
      <c r="E1880" s="28"/>
      <c r="F1880" s="29" t="n">
        <f aca="false">IF(AND(ISNUMBER(E1880),D1880&gt;0),E1880/D1880,IF($B1880=$B1879,IF(F1879=0,1,F1879),1))</f>
        <v>0.854700854700855</v>
      </c>
      <c r="G1880" s="30" t="n">
        <f aca="false">IF(AND(ISNUMBER(E1880),D1880&gt;0),E1880,D1880*F1880)</f>
        <v>1.00854700854701</v>
      </c>
      <c r="H1880" s="28" t="n">
        <v>319</v>
      </c>
      <c r="I1880" s="28"/>
      <c r="J1880" s="29" t="n">
        <f aca="false">IF(AND(ISNUMBER(I1880),H1880&gt;0),I1880/H1880,IF($B1880=$B1879,IF(J1879=0,1,J1879),1))</f>
        <v>1.13015873015873</v>
      </c>
      <c r="K1880" s="30" t="n">
        <f aca="false">IF(AND(ISNUMBER(I1880),H1880&gt;0),I1880,H1880*J1880)</f>
        <v>360.520634920635</v>
      </c>
      <c r="L1880" s="28" t="n">
        <v>16.9</v>
      </c>
      <c r="M1880" s="28"/>
      <c r="N1880" s="29" t="n">
        <f aca="false">IF(AND(ISNUMBER(M1880),L1880&gt;0),M1880/L1880,IF($B1880=$B1879,IF(N1879=0,1,N1879),1))</f>
        <v>1.08108108108108</v>
      </c>
      <c r="O1880" s="30" t="n">
        <f aca="false">IF(AND(ISNUMBER(M1880),L1880&gt;0),M1880,L1880*N1880)</f>
        <v>18.2702702702703</v>
      </c>
      <c r="P1880" s="28" t="n">
        <v>18.1</v>
      </c>
      <c r="Q1880" s="28"/>
      <c r="R1880" s="29" t="n">
        <f aca="false">IF(AND(ISNUMBER(Q1880),P1880&gt;0),Q1880/P1880,IF($B1880=$B1879,IF(R1879=0,1,R1879),1))</f>
        <v>1.125</v>
      </c>
      <c r="S1880" s="30" t="n">
        <f aca="false">IF(AND(ISNUMBER(Q1880),P1880&gt;0),Q1880,P1880*R1880)</f>
        <v>20.3625</v>
      </c>
      <c r="T1880" s="31" t="n">
        <f aca="false">DAY(EOMONTH(C1880,0))</f>
        <v>31</v>
      </c>
    </row>
    <row r="1881" customFormat="false" ht="15" hidden="false" customHeight="false" outlineLevel="0" collapsed="false">
      <c r="A1881" s="26" t="s">
        <v>89</v>
      </c>
      <c r="B1881" s="26" t="s">
        <v>59</v>
      </c>
      <c r="C1881" s="27" t="n">
        <v>44652</v>
      </c>
      <c r="D1881" s="28" t="n">
        <v>1.22</v>
      </c>
      <c r="E1881" s="28"/>
      <c r="F1881" s="29" t="n">
        <f aca="false">IF(AND(ISNUMBER(E1881),D1881&gt;0),E1881/D1881,IF($B1881=$B1880,IF(F1880=0,1,F1880),1))</f>
        <v>0.854700854700855</v>
      </c>
      <c r="G1881" s="30" t="n">
        <f aca="false">IF(AND(ISNUMBER(E1881),D1881&gt;0),E1881,D1881*F1881)</f>
        <v>1.04273504273504</v>
      </c>
      <c r="H1881" s="28" t="n">
        <v>356</v>
      </c>
      <c r="I1881" s="28"/>
      <c r="J1881" s="29" t="n">
        <f aca="false">IF(AND(ISNUMBER(I1881),H1881&gt;0),I1881/H1881,IF($B1881=$B1880,IF(J1880=0,1,J1880),1))</f>
        <v>1.13015873015873</v>
      </c>
      <c r="K1881" s="30" t="n">
        <f aca="false">IF(AND(ISNUMBER(I1881),H1881&gt;0),I1881,H1881*J1881)</f>
        <v>402.336507936508</v>
      </c>
      <c r="L1881" s="28" t="n">
        <v>15.4</v>
      </c>
      <c r="M1881" s="28"/>
      <c r="N1881" s="29" t="n">
        <f aca="false">IF(AND(ISNUMBER(M1881),L1881&gt;0),M1881/L1881,IF($B1881=$B1880,IF(N1880=0,1,N1880),1))</f>
        <v>1.08108108108108</v>
      </c>
      <c r="O1881" s="30" t="n">
        <f aca="false">IF(AND(ISNUMBER(M1881),L1881&gt;0),M1881,L1881*N1881)</f>
        <v>16.6486486486486</v>
      </c>
      <c r="P1881" s="28" t="n">
        <v>16.7</v>
      </c>
      <c r="Q1881" s="28"/>
      <c r="R1881" s="29" t="n">
        <f aca="false">IF(AND(ISNUMBER(Q1881),P1881&gt;0),Q1881/P1881,IF($B1881=$B1880,IF(R1880=0,1,R1880),1))</f>
        <v>1.125</v>
      </c>
      <c r="S1881" s="30" t="n">
        <f aca="false">IF(AND(ISNUMBER(Q1881),P1881&gt;0),Q1881,P1881*R1881)</f>
        <v>18.7875</v>
      </c>
      <c r="T1881" s="31" t="n">
        <f aca="false">DAY(EOMONTH(C1881,0))</f>
        <v>30</v>
      </c>
    </row>
    <row r="1882" customFormat="false" ht="15" hidden="false" customHeight="false" outlineLevel="0" collapsed="false">
      <c r="A1882" s="26" t="s">
        <v>89</v>
      </c>
      <c r="B1882" s="26" t="s">
        <v>59</v>
      </c>
      <c r="C1882" s="27" t="n">
        <v>44682</v>
      </c>
      <c r="D1882" s="28" t="n">
        <v>1.2</v>
      </c>
      <c r="E1882" s="28"/>
      <c r="F1882" s="29" t="n">
        <f aca="false">IF(AND(ISNUMBER(E1882),D1882&gt;0),E1882/D1882,IF($B1882=$B1881,IF(F1881=0,1,F1881),1))</f>
        <v>0.854700854700855</v>
      </c>
      <c r="G1882" s="30" t="n">
        <f aca="false">IF(AND(ISNUMBER(E1882),D1882&gt;0),E1882,D1882*F1882)</f>
        <v>1.02564102564103</v>
      </c>
      <c r="H1882" s="28" t="n">
        <v>354</v>
      </c>
      <c r="I1882" s="28"/>
      <c r="J1882" s="29" t="n">
        <f aca="false">IF(AND(ISNUMBER(I1882),H1882&gt;0),I1882/H1882,IF($B1882=$B1881,IF(J1881=0,1,J1881),1))</f>
        <v>1.13015873015873</v>
      </c>
      <c r="K1882" s="30" t="n">
        <f aca="false">IF(AND(ISNUMBER(I1882),H1882&gt;0),I1882,H1882*J1882)</f>
        <v>400.07619047619</v>
      </c>
      <c r="L1882" s="28" t="n">
        <v>15.8</v>
      </c>
      <c r="M1882" s="28"/>
      <c r="N1882" s="29" t="n">
        <f aca="false">IF(AND(ISNUMBER(M1882),L1882&gt;0),M1882/L1882,IF($B1882=$B1881,IF(N1881=0,1,N1881),1))</f>
        <v>1.08108108108108</v>
      </c>
      <c r="O1882" s="30" t="n">
        <f aca="false">IF(AND(ISNUMBER(M1882),L1882&gt;0),M1882,L1882*N1882)</f>
        <v>17.0810810810811</v>
      </c>
      <c r="P1882" s="28" t="n">
        <v>17</v>
      </c>
      <c r="Q1882" s="28"/>
      <c r="R1882" s="29" t="n">
        <f aca="false">IF(AND(ISNUMBER(Q1882),P1882&gt;0),Q1882/P1882,IF($B1882=$B1881,IF(R1881=0,1,R1881),1))</f>
        <v>1.125</v>
      </c>
      <c r="S1882" s="30" t="n">
        <f aca="false">IF(AND(ISNUMBER(Q1882),P1882&gt;0),Q1882,P1882*R1882)</f>
        <v>19.125</v>
      </c>
      <c r="T1882" s="31" t="n">
        <f aca="false">DAY(EOMONTH(C1882,0))</f>
        <v>31</v>
      </c>
    </row>
    <row r="1883" customFormat="false" ht="15" hidden="false" customHeight="false" outlineLevel="0" collapsed="false">
      <c r="A1883" s="26" t="s">
        <v>89</v>
      </c>
      <c r="B1883" s="26" t="s">
        <v>59</v>
      </c>
      <c r="C1883" s="27" t="n">
        <v>44713</v>
      </c>
      <c r="D1883" s="28" t="n">
        <v>1.21</v>
      </c>
      <c r="E1883" s="28"/>
      <c r="F1883" s="29" t="n">
        <f aca="false">IF(AND(ISNUMBER(E1883),D1883&gt;0),E1883/D1883,IF($B1883=$B1882,IF(F1882=0,1,F1882),1))</f>
        <v>0.854700854700855</v>
      </c>
      <c r="G1883" s="30" t="n">
        <f aca="false">IF(AND(ISNUMBER(E1883),D1883&gt;0),E1883,D1883*F1883)</f>
        <v>1.03418803418803</v>
      </c>
      <c r="H1883" s="28" t="n">
        <v>332</v>
      </c>
      <c r="I1883" s="28"/>
      <c r="J1883" s="29" t="n">
        <f aca="false">IF(AND(ISNUMBER(I1883),H1883&gt;0),I1883/H1883,IF($B1883=$B1882,IF(J1882=0,1,J1882),1))</f>
        <v>1.13015873015873</v>
      </c>
      <c r="K1883" s="30" t="n">
        <f aca="false">IF(AND(ISNUMBER(I1883),H1883&gt;0),I1883,H1883*J1883)</f>
        <v>375.212698412698</v>
      </c>
      <c r="L1883" s="28" t="n">
        <v>14.6</v>
      </c>
      <c r="M1883" s="28"/>
      <c r="N1883" s="29" t="n">
        <f aca="false">IF(AND(ISNUMBER(M1883),L1883&gt;0),M1883/L1883,IF($B1883=$B1882,IF(N1882=0,1,N1882),1))</f>
        <v>1.08108108108108</v>
      </c>
      <c r="O1883" s="30" t="n">
        <f aca="false">IF(AND(ISNUMBER(M1883),L1883&gt;0),M1883,L1883*N1883)</f>
        <v>15.7837837837838</v>
      </c>
      <c r="P1883" s="28" t="n">
        <v>15.8</v>
      </c>
      <c r="Q1883" s="28"/>
      <c r="R1883" s="29" t="n">
        <f aca="false">IF(AND(ISNUMBER(Q1883),P1883&gt;0),Q1883/P1883,IF($B1883=$B1882,IF(R1882=0,1,R1882),1))</f>
        <v>1.125</v>
      </c>
      <c r="S1883" s="30" t="n">
        <f aca="false">IF(AND(ISNUMBER(Q1883),P1883&gt;0),Q1883,P1883*R1883)</f>
        <v>17.775</v>
      </c>
      <c r="T1883" s="31" t="n">
        <f aca="false">DAY(EOMONTH(C1883,0))</f>
        <v>30</v>
      </c>
    </row>
    <row r="1884" customFormat="false" ht="15" hidden="false" customHeight="false" outlineLevel="0" collapsed="false">
      <c r="A1884" s="26" t="s">
        <v>89</v>
      </c>
      <c r="B1884" s="26" t="s">
        <v>59</v>
      </c>
      <c r="C1884" s="27" t="n">
        <v>44743</v>
      </c>
      <c r="D1884" s="28" t="n">
        <v>1.27</v>
      </c>
      <c r="E1884" s="28"/>
      <c r="F1884" s="29" t="n">
        <f aca="false">IF(AND(ISNUMBER(E1884),D1884&gt;0),E1884/D1884,IF($B1884=$B1883,IF(F1883=0,1,F1883),1))</f>
        <v>0.854700854700855</v>
      </c>
      <c r="G1884" s="30" t="n">
        <f aca="false">IF(AND(ISNUMBER(E1884),D1884&gt;0),E1884,D1884*F1884)</f>
        <v>1.08547008547009</v>
      </c>
      <c r="H1884" s="28" t="n">
        <v>339</v>
      </c>
      <c r="I1884" s="28"/>
      <c r="J1884" s="29" t="n">
        <f aca="false">IF(AND(ISNUMBER(I1884),H1884&gt;0),I1884/H1884,IF($B1884=$B1883,IF(J1883=0,1,J1883),1))</f>
        <v>1.13015873015873</v>
      </c>
      <c r="K1884" s="30" t="n">
        <f aca="false">IF(AND(ISNUMBER(I1884),H1884&gt;0),I1884,H1884*J1884)</f>
        <v>383.12380952381</v>
      </c>
      <c r="L1884" s="28" t="n">
        <v>14.4</v>
      </c>
      <c r="M1884" s="28"/>
      <c r="N1884" s="29" t="n">
        <f aca="false">IF(AND(ISNUMBER(M1884),L1884&gt;0),M1884/L1884,IF($B1884=$B1883,IF(N1883=0,1,N1883),1))</f>
        <v>1.08108108108108</v>
      </c>
      <c r="O1884" s="30" t="n">
        <f aca="false">IF(AND(ISNUMBER(M1884),L1884&gt;0),M1884,L1884*N1884)</f>
        <v>15.5675675675676</v>
      </c>
      <c r="P1884" s="28" t="n">
        <v>15.6</v>
      </c>
      <c r="Q1884" s="28"/>
      <c r="R1884" s="29" t="n">
        <f aca="false">IF(AND(ISNUMBER(Q1884),P1884&gt;0),Q1884/P1884,IF($B1884=$B1883,IF(R1883=0,1,R1883),1))</f>
        <v>1.125</v>
      </c>
      <c r="S1884" s="30" t="n">
        <f aca="false">IF(AND(ISNUMBER(Q1884),P1884&gt;0),Q1884,P1884*R1884)</f>
        <v>17.55</v>
      </c>
      <c r="T1884" s="31" t="n">
        <f aca="false">DAY(EOMONTH(C1884,0))</f>
        <v>31</v>
      </c>
    </row>
    <row r="1885" customFormat="false" ht="15" hidden="false" customHeight="false" outlineLevel="0" collapsed="false">
      <c r="A1885" s="26" t="s">
        <v>89</v>
      </c>
      <c r="B1885" s="26" t="s">
        <v>59</v>
      </c>
      <c r="C1885" s="27" t="n">
        <v>44774</v>
      </c>
      <c r="D1885" s="28" t="n">
        <v>1.28</v>
      </c>
      <c r="E1885" s="28"/>
      <c r="F1885" s="29" t="n">
        <f aca="false">IF(AND(ISNUMBER(E1885),D1885&gt;0),E1885/D1885,IF($B1885=$B1884,IF(F1884=0,1,F1884),1))</f>
        <v>0.854700854700855</v>
      </c>
      <c r="G1885" s="30" t="n">
        <f aca="false">IF(AND(ISNUMBER(E1885),D1885&gt;0),E1885,D1885*F1885)</f>
        <v>1.09401709401709</v>
      </c>
      <c r="H1885" s="28" t="n">
        <v>332</v>
      </c>
      <c r="I1885" s="28"/>
      <c r="J1885" s="29" t="n">
        <f aca="false">IF(AND(ISNUMBER(I1885),H1885&gt;0),I1885/H1885,IF($B1885=$B1884,IF(J1884=0,1,J1884),1))</f>
        <v>1.13015873015873</v>
      </c>
      <c r="K1885" s="30" t="n">
        <f aca="false">IF(AND(ISNUMBER(I1885),H1885&gt;0),I1885,H1885*J1885)</f>
        <v>375.212698412698</v>
      </c>
      <c r="L1885" s="28" t="n">
        <v>14.2</v>
      </c>
      <c r="M1885" s="28"/>
      <c r="N1885" s="29" t="n">
        <f aca="false">IF(AND(ISNUMBER(M1885),L1885&gt;0),M1885/L1885,IF($B1885=$B1884,IF(N1884=0,1,N1884),1))</f>
        <v>1.08108108108108</v>
      </c>
      <c r="O1885" s="30" t="n">
        <f aca="false">IF(AND(ISNUMBER(M1885),L1885&gt;0),M1885,L1885*N1885)</f>
        <v>15.3513513513513</v>
      </c>
      <c r="P1885" s="28" t="n">
        <v>15.5</v>
      </c>
      <c r="Q1885" s="28"/>
      <c r="R1885" s="29" t="n">
        <f aca="false">IF(AND(ISNUMBER(Q1885),P1885&gt;0),Q1885/P1885,IF($B1885=$B1884,IF(R1884=0,1,R1884),1))</f>
        <v>1.125</v>
      </c>
      <c r="S1885" s="30" t="n">
        <f aca="false">IF(AND(ISNUMBER(Q1885),P1885&gt;0),Q1885,P1885*R1885)</f>
        <v>17.4375</v>
      </c>
      <c r="T1885" s="31" t="n">
        <f aca="false">DAY(EOMONTH(C1885,0))</f>
        <v>31</v>
      </c>
    </row>
    <row r="1886" customFormat="false" ht="15" hidden="false" customHeight="false" outlineLevel="0" collapsed="false">
      <c r="A1886" s="26" t="s">
        <v>89</v>
      </c>
      <c r="B1886" s="26" t="s">
        <v>59</v>
      </c>
      <c r="C1886" s="27" t="n">
        <v>44805</v>
      </c>
      <c r="D1886" s="28" t="n">
        <v>1.13</v>
      </c>
      <c r="E1886" s="28"/>
      <c r="F1886" s="29" t="n">
        <f aca="false">IF(AND(ISNUMBER(E1886),D1886&gt;0),E1886/D1886,IF($B1886=$B1885,IF(F1885=0,1,F1885),1))</f>
        <v>0.854700854700855</v>
      </c>
      <c r="G1886" s="30" t="n">
        <f aca="false">IF(AND(ISNUMBER(E1886),D1886&gt;0),E1886,D1886*F1886)</f>
        <v>0.965811965811966</v>
      </c>
      <c r="H1886" s="28" t="n">
        <v>333</v>
      </c>
      <c r="I1886" s="28"/>
      <c r="J1886" s="29" t="n">
        <f aca="false">IF(AND(ISNUMBER(I1886),H1886&gt;0),I1886/H1886,IF($B1886=$B1885,IF(J1885=0,1,J1885),1))</f>
        <v>1.13015873015873</v>
      </c>
      <c r="K1886" s="30" t="n">
        <f aca="false">IF(AND(ISNUMBER(I1886),H1886&gt;0),I1886,H1886*J1886)</f>
        <v>376.342857142857</v>
      </c>
      <c r="L1886" s="28" t="n">
        <v>14.1</v>
      </c>
      <c r="M1886" s="28"/>
      <c r="N1886" s="29" t="n">
        <f aca="false">IF(AND(ISNUMBER(M1886),L1886&gt;0),M1886/L1886,IF($B1886=$B1885,IF(N1885=0,1,N1885),1))</f>
        <v>1.08108108108108</v>
      </c>
      <c r="O1886" s="30" t="n">
        <f aca="false">IF(AND(ISNUMBER(M1886),L1886&gt;0),M1886,L1886*N1886)</f>
        <v>15.2432432432432</v>
      </c>
      <c r="P1886" s="28" t="n">
        <v>15.2</v>
      </c>
      <c r="Q1886" s="28"/>
      <c r="R1886" s="29" t="n">
        <f aca="false">IF(AND(ISNUMBER(Q1886),P1886&gt;0),Q1886/P1886,IF($B1886=$B1885,IF(R1885=0,1,R1885),1))</f>
        <v>1.125</v>
      </c>
      <c r="S1886" s="30" t="n">
        <f aca="false">IF(AND(ISNUMBER(Q1886),P1886&gt;0),Q1886,P1886*R1886)</f>
        <v>17.1</v>
      </c>
      <c r="T1886" s="31" t="n">
        <f aca="false">DAY(EOMONTH(C1886,0))</f>
        <v>30</v>
      </c>
    </row>
    <row r="1887" customFormat="false" ht="15" hidden="false" customHeight="false" outlineLevel="0" collapsed="false">
      <c r="A1887" s="26" t="s">
        <v>89</v>
      </c>
      <c r="B1887" s="26" t="s">
        <v>59</v>
      </c>
      <c r="C1887" s="27" t="n">
        <v>44835</v>
      </c>
      <c r="D1887" s="28" t="n">
        <v>1.05</v>
      </c>
      <c r="E1887" s="28"/>
      <c r="F1887" s="29" t="n">
        <f aca="false">IF(AND(ISNUMBER(E1887),D1887&gt;0),E1887/D1887,IF($B1887=$B1886,IF(F1886=0,1,F1886),1))</f>
        <v>0.854700854700855</v>
      </c>
      <c r="G1887" s="30" t="n">
        <f aca="false">IF(AND(ISNUMBER(E1887),D1887&gt;0),E1887,D1887*F1887)</f>
        <v>0.897435897435898</v>
      </c>
      <c r="H1887" s="28" t="n">
        <v>343</v>
      </c>
      <c r="I1887" s="28"/>
      <c r="J1887" s="29" t="n">
        <f aca="false">IF(AND(ISNUMBER(I1887),H1887&gt;0),I1887/H1887,IF($B1887=$B1886,IF(J1886=0,1,J1886),1))</f>
        <v>1.13015873015873</v>
      </c>
      <c r="K1887" s="30" t="n">
        <f aca="false">IF(AND(ISNUMBER(I1887),H1887&gt;0),I1887,H1887*J1887)</f>
        <v>387.644444444444</v>
      </c>
      <c r="L1887" s="28" t="n">
        <v>13.5</v>
      </c>
      <c r="M1887" s="28"/>
      <c r="N1887" s="29" t="n">
        <f aca="false">IF(AND(ISNUMBER(M1887),L1887&gt;0),M1887/L1887,IF($B1887=$B1886,IF(N1886=0,1,N1886),1))</f>
        <v>1.08108108108108</v>
      </c>
      <c r="O1887" s="30" t="n">
        <f aca="false">IF(AND(ISNUMBER(M1887),L1887&gt;0),M1887,L1887*N1887)</f>
        <v>14.5945945945946</v>
      </c>
      <c r="P1887" s="28" t="n">
        <v>14.5</v>
      </c>
      <c r="Q1887" s="28"/>
      <c r="R1887" s="29" t="n">
        <f aca="false">IF(AND(ISNUMBER(Q1887),P1887&gt;0),Q1887/P1887,IF($B1887=$B1886,IF(R1886=0,1,R1886),1))</f>
        <v>1.125</v>
      </c>
      <c r="S1887" s="30" t="n">
        <f aca="false">IF(AND(ISNUMBER(Q1887),P1887&gt;0),Q1887,P1887*R1887)</f>
        <v>16.3125</v>
      </c>
      <c r="T1887" s="31" t="n">
        <f aca="false">DAY(EOMONTH(C1887,0))</f>
        <v>31</v>
      </c>
    </row>
    <row r="1888" customFormat="false" ht="15" hidden="false" customHeight="false" outlineLevel="0" collapsed="false">
      <c r="A1888" s="26" t="s">
        <v>89</v>
      </c>
      <c r="B1888" s="26" t="s">
        <v>59</v>
      </c>
      <c r="C1888" s="27" t="n">
        <v>44866</v>
      </c>
      <c r="D1888" s="28" t="n">
        <v>1.05</v>
      </c>
      <c r="E1888" s="28"/>
      <c r="F1888" s="29" t="n">
        <f aca="false">IF(AND(ISNUMBER(E1888),D1888&gt;0),E1888/D1888,IF($B1888=$B1887,IF(F1887=0,1,F1887),1))</f>
        <v>0.854700854700855</v>
      </c>
      <c r="G1888" s="30" t="n">
        <f aca="false">IF(AND(ISNUMBER(E1888),D1888&gt;0),E1888,D1888*F1888)</f>
        <v>0.897435897435898</v>
      </c>
      <c r="H1888" s="28" t="n">
        <v>347</v>
      </c>
      <c r="I1888" s="28"/>
      <c r="J1888" s="29" t="n">
        <f aca="false">IF(AND(ISNUMBER(I1888),H1888&gt;0),I1888/H1888,IF($B1888=$B1887,IF(J1887=0,1,J1887),1))</f>
        <v>1.13015873015873</v>
      </c>
      <c r="K1888" s="30" t="n">
        <f aca="false">IF(AND(ISNUMBER(I1888),H1888&gt;0),I1888,H1888*J1888)</f>
        <v>392.165079365079</v>
      </c>
      <c r="L1888" s="28" t="n">
        <v>15.2</v>
      </c>
      <c r="M1888" s="28"/>
      <c r="N1888" s="29" t="n">
        <f aca="false">IF(AND(ISNUMBER(M1888),L1888&gt;0),M1888/L1888,IF($B1888=$B1887,IF(N1887=0,1,N1887),1))</f>
        <v>1.08108108108108</v>
      </c>
      <c r="O1888" s="30" t="n">
        <f aca="false">IF(AND(ISNUMBER(M1888),L1888&gt;0),M1888,L1888*N1888)</f>
        <v>16.4324324324324</v>
      </c>
      <c r="P1888" s="28" t="n">
        <v>16.2</v>
      </c>
      <c r="Q1888" s="28"/>
      <c r="R1888" s="29" t="n">
        <f aca="false">IF(AND(ISNUMBER(Q1888),P1888&gt;0),Q1888/P1888,IF($B1888=$B1887,IF(R1887=0,1,R1887),1))</f>
        <v>1.125</v>
      </c>
      <c r="S1888" s="30" t="n">
        <f aca="false">IF(AND(ISNUMBER(Q1888),P1888&gt;0),Q1888,P1888*R1888)</f>
        <v>18.225</v>
      </c>
      <c r="T1888" s="31" t="n">
        <f aca="false">DAY(EOMONTH(C1888,0))</f>
        <v>30</v>
      </c>
    </row>
    <row r="1889" customFormat="false" ht="15" hidden="false" customHeight="false" outlineLevel="0" collapsed="false">
      <c r="A1889" s="26" t="s">
        <v>89</v>
      </c>
      <c r="B1889" s="26" t="s">
        <v>59</v>
      </c>
      <c r="C1889" s="27" t="n">
        <v>44896</v>
      </c>
      <c r="D1889" s="28" t="n">
        <v>1.02</v>
      </c>
      <c r="E1889" s="28"/>
      <c r="F1889" s="29" t="n">
        <f aca="false">IF(AND(ISNUMBER(E1889),D1889&gt;0),E1889/D1889,IF($B1889=$B1888,IF(F1888=0,1,F1888),1))</f>
        <v>0.854700854700855</v>
      </c>
      <c r="G1889" s="30" t="n">
        <f aca="false">IF(AND(ISNUMBER(E1889),D1889&gt;0),E1889,D1889*F1889)</f>
        <v>0.871794871794872</v>
      </c>
      <c r="H1889" s="28" t="n">
        <v>333</v>
      </c>
      <c r="I1889" s="28"/>
      <c r="J1889" s="29" t="n">
        <f aca="false">IF(AND(ISNUMBER(I1889),H1889&gt;0),I1889/H1889,IF($B1889=$B1888,IF(J1888=0,1,J1888),1))</f>
        <v>1.13015873015873</v>
      </c>
      <c r="K1889" s="30" t="n">
        <f aca="false">IF(AND(ISNUMBER(I1889),H1889&gt;0),I1889,H1889*J1889)</f>
        <v>376.342857142857</v>
      </c>
      <c r="L1889" s="28" t="n">
        <v>14.6</v>
      </c>
      <c r="M1889" s="28"/>
      <c r="N1889" s="29" t="n">
        <f aca="false">IF(AND(ISNUMBER(M1889),L1889&gt;0),M1889/L1889,IF($B1889=$B1888,IF(N1888=0,1,N1888),1))</f>
        <v>1.08108108108108</v>
      </c>
      <c r="O1889" s="30" t="n">
        <f aca="false">IF(AND(ISNUMBER(M1889),L1889&gt;0),M1889,L1889*N1889)</f>
        <v>15.7837837837838</v>
      </c>
      <c r="P1889" s="28" t="n">
        <v>15.6</v>
      </c>
      <c r="Q1889" s="28"/>
      <c r="R1889" s="29" t="n">
        <f aca="false">IF(AND(ISNUMBER(Q1889),P1889&gt;0),Q1889/P1889,IF($B1889=$B1888,IF(R1888=0,1,R1888),1))</f>
        <v>1.125</v>
      </c>
      <c r="S1889" s="30" t="n">
        <f aca="false">IF(AND(ISNUMBER(Q1889),P1889&gt;0),Q1889,P1889*R1889)</f>
        <v>17.55</v>
      </c>
      <c r="T1889" s="31" t="n">
        <f aca="false">DAY(EOMONTH(C1889,0))</f>
        <v>31</v>
      </c>
    </row>
    <row r="1890" customFormat="false" ht="15" hidden="false" customHeight="false" outlineLevel="0" collapsed="false">
      <c r="A1890" s="26" t="s">
        <v>89</v>
      </c>
      <c r="B1890" s="26" t="s">
        <v>59</v>
      </c>
      <c r="C1890" s="27" t="n">
        <v>44927</v>
      </c>
      <c r="D1890" s="28" t="n">
        <v>0.897</v>
      </c>
      <c r="E1890" s="28"/>
      <c r="F1890" s="29" t="n">
        <f aca="false">IF(AND(ISNUMBER(E1890),D1890&gt;0),E1890/D1890,IF($B1890=$B1889,IF(F1889=0,1,F1889),1))</f>
        <v>0.854700854700855</v>
      </c>
      <c r="G1890" s="30" t="n">
        <f aca="false">IF(AND(ISNUMBER(E1890),D1890&gt;0),E1890,D1890*F1890)</f>
        <v>0.766666666666667</v>
      </c>
      <c r="H1890" s="28" t="n">
        <v>315</v>
      </c>
      <c r="I1890" s="28"/>
      <c r="J1890" s="29" t="n">
        <f aca="false">IF(AND(ISNUMBER(I1890),H1890&gt;0),I1890/H1890,IF($B1890=$B1889,IF(J1889=0,1,J1889),1))</f>
        <v>1.13015873015873</v>
      </c>
      <c r="K1890" s="30" t="n">
        <f aca="false">IF(AND(ISNUMBER(I1890),H1890&gt;0),I1890,H1890*J1890)</f>
        <v>356</v>
      </c>
      <c r="L1890" s="28" t="n">
        <v>13.8</v>
      </c>
      <c r="M1890" s="28"/>
      <c r="N1890" s="29" t="n">
        <f aca="false">IF(AND(ISNUMBER(M1890),L1890&gt;0),M1890/L1890,IF($B1890=$B1889,IF(N1889=0,1,N1889),1))</f>
        <v>1.08108108108108</v>
      </c>
      <c r="O1890" s="30" t="n">
        <f aca="false">IF(AND(ISNUMBER(M1890),L1890&gt;0),M1890,L1890*N1890)</f>
        <v>14.9189189189189</v>
      </c>
      <c r="P1890" s="28" t="n">
        <v>14.7</v>
      </c>
      <c r="Q1890" s="28"/>
      <c r="R1890" s="29" t="n">
        <f aca="false">IF(AND(ISNUMBER(Q1890),P1890&gt;0),Q1890/P1890,IF($B1890=$B1889,IF(R1889=0,1,R1889),1))</f>
        <v>1.125</v>
      </c>
      <c r="S1890" s="30" t="n">
        <f aca="false">IF(AND(ISNUMBER(Q1890),P1890&gt;0),Q1890,P1890*R1890)</f>
        <v>16.5375</v>
      </c>
      <c r="T1890" s="31" t="n">
        <f aca="false">DAY(EOMONTH(C1890,0))</f>
        <v>31</v>
      </c>
    </row>
    <row r="1891" customFormat="false" ht="15" hidden="false" customHeight="false" outlineLevel="0" collapsed="false">
      <c r="A1891" s="26" t="s">
        <v>89</v>
      </c>
      <c r="B1891" s="26" t="s">
        <v>59</v>
      </c>
      <c r="C1891" s="27" t="n">
        <v>44958</v>
      </c>
      <c r="D1891" s="28" t="n">
        <v>0.961</v>
      </c>
      <c r="E1891" s="28" t="n">
        <v>2</v>
      </c>
      <c r="F1891" s="29" t="n">
        <f aca="false">IF(AND(ISNUMBER(E1891),D1891&gt;0),E1891/D1891,IF($B1891=$B1890,IF(F1890=0,1,F1890),1))</f>
        <v>2.08116545265349</v>
      </c>
      <c r="G1891" s="30" t="n">
        <f aca="false">IF(AND(ISNUMBER(E1891),D1891&gt;0),E1891,D1891*F1891)</f>
        <v>2</v>
      </c>
      <c r="H1891" s="28" t="n">
        <v>313</v>
      </c>
      <c r="I1891" s="28" t="n">
        <v>322</v>
      </c>
      <c r="J1891" s="29" t="n">
        <f aca="false">IF(AND(ISNUMBER(I1891),H1891&gt;0),I1891/H1891,IF($B1891=$B1890,IF(J1890=0,1,J1890),1))</f>
        <v>1.02875399361022</v>
      </c>
      <c r="K1891" s="30" t="n">
        <f aca="false">IF(AND(ISNUMBER(I1891),H1891&gt;0),I1891,H1891*J1891)</f>
        <v>322</v>
      </c>
      <c r="L1891" s="28" t="n">
        <v>19.2</v>
      </c>
      <c r="M1891" s="28" t="n">
        <v>20</v>
      </c>
      <c r="N1891" s="29" t="n">
        <f aca="false">IF(AND(ISNUMBER(M1891),L1891&gt;0),M1891/L1891,IF($B1891=$B1890,IF(N1890=0,1,N1890),1))</f>
        <v>1.04166666666667</v>
      </c>
      <c r="O1891" s="30" t="n">
        <f aca="false">IF(AND(ISNUMBER(M1891),L1891&gt;0),M1891,L1891*N1891)</f>
        <v>20</v>
      </c>
      <c r="P1891" s="28" t="n">
        <v>20.2</v>
      </c>
      <c r="Q1891" s="28" t="n">
        <v>22</v>
      </c>
      <c r="R1891" s="29" t="n">
        <f aca="false">IF(AND(ISNUMBER(Q1891),P1891&gt;0),Q1891/P1891,IF($B1891=$B1890,IF(R1890=0,1,R1890),1))</f>
        <v>1.08910891089109</v>
      </c>
      <c r="S1891" s="30" t="n">
        <f aca="false">IF(AND(ISNUMBER(Q1891),P1891&gt;0),Q1891,P1891*R1891)</f>
        <v>22</v>
      </c>
      <c r="T1891" s="31" t="n">
        <f aca="false">DAY(EOMONTH(C1891,0))</f>
        <v>28</v>
      </c>
    </row>
    <row r="1892" customFormat="false" ht="15" hidden="false" customHeight="false" outlineLevel="0" collapsed="false">
      <c r="A1892" s="26" t="s">
        <v>89</v>
      </c>
      <c r="B1892" s="26" t="s">
        <v>59</v>
      </c>
      <c r="C1892" s="27" t="n">
        <v>44986</v>
      </c>
      <c r="D1892" s="28" t="n">
        <v>1.19</v>
      </c>
      <c r="E1892" s="28"/>
      <c r="F1892" s="29" t="n">
        <f aca="false">IF(AND(ISNUMBER(E1892),D1892&gt;0),E1892/D1892,IF($B1892=$B1891,IF(F1891=0,1,F1891),1))</f>
        <v>2.08116545265349</v>
      </c>
      <c r="G1892" s="30" t="n">
        <f aca="false">IF(AND(ISNUMBER(E1892),D1892&gt;0),E1892,D1892*F1892)</f>
        <v>2.47658688865765</v>
      </c>
      <c r="H1892" s="28" t="n">
        <v>274</v>
      </c>
      <c r="I1892" s="28"/>
      <c r="J1892" s="29" t="n">
        <f aca="false">IF(AND(ISNUMBER(I1892),H1892&gt;0),I1892/H1892,IF($B1892=$B1891,IF(J1891=0,1,J1891),1))</f>
        <v>1.02875399361022</v>
      </c>
      <c r="K1892" s="30" t="n">
        <f aca="false">IF(AND(ISNUMBER(I1892),H1892&gt;0),I1892,H1892*J1892)</f>
        <v>281.878594249201</v>
      </c>
      <c r="L1892" s="28" t="n">
        <v>20</v>
      </c>
      <c r="M1892" s="28"/>
      <c r="N1892" s="29" t="n">
        <f aca="false">IF(AND(ISNUMBER(M1892),L1892&gt;0),M1892/L1892,IF($B1892=$B1891,IF(N1891=0,1,N1891),1))</f>
        <v>1.04166666666667</v>
      </c>
      <c r="O1892" s="30" t="n">
        <f aca="false">IF(AND(ISNUMBER(M1892),L1892&gt;0),M1892,L1892*N1892)</f>
        <v>20.8333333333333</v>
      </c>
      <c r="P1892" s="28" t="n">
        <v>21.2</v>
      </c>
      <c r="Q1892" s="28"/>
      <c r="R1892" s="29" t="n">
        <f aca="false">IF(AND(ISNUMBER(Q1892),P1892&gt;0),Q1892/P1892,IF($B1892=$B1891,IF(R1891=0,1,R1891),1))</f>
        <v>1.08910891089109</v>
      </c>
      <c r="S1892" s="30" t="n">
        <f aca="false">IF(AND(ISNUMBER(Q1892),P1892&gt;0),Q1892,P1892*R1892)</f>
        <v>23.0891089108911</v>
      </c>
      <c r="T1892" s="31" t="n">
        <f aca="false">DAY(EOMONTH(C1892,0))</f>
        <v>31</v>
      </c>
    </row>
    <row r="1893" customFormat="false" ht="15" hidden="false" customHeight="false" outlineLevel="0" collapsed="false">
      <c r="A1893" s="26" t="s">
        <v>89</v>
      </c>
      <c r="B1893" s="26" t="s">
        <v>59</v>
      </c>
      <c r="C1893" s="27" t="n">
        <v>45017</v>
      </c>
      <c r="D1893" s="28" t="n">
        <v>1.34</v>
      </c>
      <c r="E1893" s="28"/>
      <c r="F1893" s="29" t="n">
        <f aca="false">IF(AND(ISNUMBER(E1893),D1893&gt;0),E1893/D1893,IF($B1893=$B1892,IF(F1892=0,1,F1892),1))</f>
        <v>2.08116545265349</v>
      </c>
      <c r="G1893" s="30" t="n">
        <f aca="false">IF(AND(ISNUMBER(E1893),D1893&gt;0),E1893,D1893*F1893)</f>
        <v>2.78876170655567</v>
      </c>
      <c r="H1893" s="28" t="n">
        <v>311</v>
      </c>
      <c r="I1893" s="28"/>
      <c r="J1893" s="29" t="n">
        <f aca="false">IF(AND(ISNUMBER(I1893),H1893&gt;0),I1893/H1893,IF($B1893=$B1892,IF(J1892=0,1,J1892),1))</f>
        <v>1.02875399361022</v>
      </c>
      <c r="K1893" s="30" t="n">
        <f aca="false">IF(AND(ISNUMBER(I1893),H1893&gt;0),I1893,H1893*J1893)</f>
        <v>319.94249201278</v>
      </c>
      <c r="L1893" s="28" t="n">
        <v>23.9</v>
      </c>
      <c r="M1893" s="28"/>
      <c r="N1893" s="29" t="n">
        <f aca="false">IF(AND(ISNUMBER(M1893),L1893&gt;0),M1893/L1893,IF($B1893=$B1892,IF(N1892=0,1,N1892),1))</f>
        <v>1.04166666666667</v>
      </c>
      <c r="O1893" s="30" t="n">
        <f aca="false">IF(AND(ISNUMBER(M1893),L1893&gt;0),M1893,L1893*N1893)</f>
        <v>24.8958333333333</v>
      </c>
      <c r="P1893" s="28" t="n">
        <v>25.2</v>
      </c>
      <c r="Q1893" s="28"/>
      <c r="R1893" s="29" t="n">
        <f aca="false">IF(AND(ISNUMBER(Q1893),P1893&gt;0),Q1893/P1893,IF($B1893=$B1892,IF(R1892=0,1,R1892),1))</f>
        <v>1.08910891089109</v>
      </c>
      <c r="S1893" s="30" t="n">
        <f aca="false">IF(AND(ISNUMBER(Q1893),P1893&gt;0),Q1893,P1893*R1893)</f>
        <v>27.4455445544554</v>
      </c>
      <c r="T1893" s="31" t="n">
        <f aca="false">DAY(EOMONTH(C1893,0))</f>
        <v>30</v>
      </c>
    </row>
    <row r="1894" customFormat="false" ht="15" hidden="false" customHeight="false" outlineLevel="0" collapsed="false">
      <c r="A1894" s="26" t="s">
        <v>89</v>
      </c>
      <c r="B1894" s="26" t="s">
        <v>59</v>
      </c>
      <c r="C1894" s="27" t="n">
        <v>45047</v>
      </c>
      <c r="D1894" s="28" t="n">
        <v>1.39</v>
      </c>
      <c r="E1894" s="28" t="n">
        <v>2</v>
      </c>
      <c r="F1894" s="29" t="n">
        <f aca="false">IF(AND(ISNUMBER(E1894),D1894&gt;0),E1894/D1894,IF($B1894=$B1893,IF(F1893=0,1,F1893),1))</f>
        <v>1.43884892086331</v>
      </c>
      <c r="G1894" s="30" t="n">
        <f aca="false">IF(AND(ISNUMBER(E1894),D1894&gt;0),E1894,D1894*F1894)</f>
        <v>2</v>
      </c>
      <c r="H1894" s="28" t="n">
        <v>331</v>
      </c>
      <c r="I1894" s="28" t="n">
        <v>391</v>
      </c>
      <c r="J1894" s="29" t="n">
        <f aca="false">IF(AND(ISNUMBER(I1894),H1894&gt;0),I1894/H1894,IF($B1894=$B1893,IF(J1893=0,1,J1893),1))</f>
        <v>1.18126888217523</v>
      </c>
      <c r="K1894" s="30" t="n">
        <f aca="false">IF(AND(ISNUMBER(I1894),H1894&gt;0),I1894,H1894*J1894)</f>
        <v>391</v>
      </c>
      <c r="L1894" s="28" t="n">
        <v>25.6</v>
      </c>
      <c r="M1894" s="28" t="n">
        <v>23</v>
      </c>
      <c r="N1894" s="29" t="n">
        <f aca="false">IF(AND(ISNUMBER(M1894),L1894&gt;0),M1894/L1894,IF($B1894=$B1893,IF(N1893=0,1,N1893),1))</f>
        <v>0.8984375</v>
      </c>
      <c r="O1894" s="30" t="n">
        <f aca="false">IF(AND(ISNUMBER(M1894),L1894&gt;0),M1894,L1894*N1894)</f>
        <v>23</v>
      </c>
      <c r="P1894" s="28" t="n">
        <v>27</v>
      </c>
      <c r="Q1894" s="28" t="n">
        <v>25</v>
      </c>
      <c r="R1894" s="29" t="n">
        <f aca="false">IF(AND(ISNUMBER(Q1894),P1894&gt;0),Q1894/P1894,IF($B1894=$B1893,IF(R1893=0,1,R1893),1))</f>
        <v>0.925925925925926</v>
      </c>
      <c r="S1894" s="30" t="n">
        <f aca="false">IF(AND(ISNUMBER(Q1894),P1894&gt;0),Q1894,P1894*R1894)</f>
        <v>25</v>
      </c>
      <c r="T1894" s="31" t="n">
        <f aca="false">DAY(EOMONTH(C1894,0))</f>
        <v>31</v>
      </c>
    </row>
    <row r="1895" customFormat="false" ht="15" hidden="false" customHeight="false" outlineLevel="0" collapsed="false">
      <c r="A1895" s="26" t="s">
        <v>89</v>
      </c>
      <c r="B1895" s="26" t="s">
        <v>59</v>
      </c>
      <c r="C1895" s="27" t="n">
        <v>45078</v>
      </c>
      <c r="D1895" s="28" t="n">
        <v>1.52</v>
      </c>
      <c r="E1895" s="28"/>
      <c r="F1895" s="29" t="n">
        <f aca="false">IF(AND(ISNUMBER(E1895),D1895&gt;0),E1895/D1895,IF($B1895=$B1894,IF(F1894=0,1,F1894),1))</f>
        <v>1.43884892086331</v>
      </c>
      <c r="G1895" s="30" t="n">
        <f aca="false">IF(AND(ISNUMBER(E1895),D1895&gt;0),E1895,D1895*F1895)</f>
        <v>2.18705035971223</v>
      </c>
      <c r="H1895" s="28" t="n">
        <v>378</v>
      </c>
      <c r="I1895" s="28"/>
      <c r="J1895" s="29" t="n">
        <f aca="false">IF(AND(ISNUMBER(I1895),H1895&gt;0),I1895/H1895,IF($B1895=$B1894,IF(J1894=0,1,J1894),1))</f>
        <v>1.18126888217523</v>
      </c>
      <c r="K1895" s="30" t="n">
        <f aca="false">IF(AND(ISNUMBER(I1895),H1895&gt;0),I1895,H1895*J1895)</f>
        <v>446.519637462236</v>
      </c>
      <c r="L1895" s="28" t="n">
        <v>24.9</v>
      </c>
      <c r="M1895" s="28"/>
      <c r="N1895" s="29" t="n">
        <f aca="false">IF(AND(ISNUMBER(M1895),L1895&gt;0),M1895/L1895,IF($B1895=$B1894,IF(N1894=0,1,N1894),1))</f>
        <v>0.8984375</v>
      </c>
      <c r="O1895" s="30" t="n">
        <f aca="false">IF(AND(ISNUMBER(M1895),L1895&gt;0),M1895,L1895*N1895)</f>
        <v>22.37109375</v>
      </c>
      <c r="P1895" s="28" t="n">
        <v>26.4</v>
      </c>
      <c r="Q1895" s="28"/>
      <c r="R1895" s="29" t="n">
        <f aca="false">IF(AND(ISNUMBER(Q1895),P1895&gt;0),Q1895/P1895,IF($B1895=$B1894,IF(R1894=0,1,R1894),1))</f>
        <v>0.925925925925926</v>
      </c>
      <c r="S1895" s="30" t="n">
        <f aca="false">IF(AND(ISNUMBER(Q1895),P1895&gt;0),Q1895,P1895*R1895)</f>
        <v>24.4444444444444</v>
      </c>
      <c r="T1895" s="31" t="n">
        <f aca="false">DAY(EOMONTH(C1895,0))</f>
        <v>30</v>
      </c>
    </row>
    <row r="1896" customFormat="false" ht="15" hidden="false" customHeight="false" outlineLevel="0" collapsed="false">
      <c r="A1896" s="26" t="s">
        <v>89</v>
      </c>
      <c r="B1896" s="26" t="s">
        <v>59</v>
      </c>
      <c r="C1896" s="27" t="n">
        <v>45108</v>
      </c>
      <c r="D1896" s="28" t="n">
        <v>1.54</v>
      </c>
      <c r="E1896" s="28"/>
      <c r="F1896" s="29" t="n">
        <f aca="false">IF(AND(ISNUMBER(E1896),D1896&gt;0),E1896/D1896,IF($B1896=$B1895,IF(F1895=0,1,F1895),1))</f>
        <v>1.43884892086331</v>
      </c>
      <c r="G1896" s="30" t="n">
        <f aca="false">IF(AND(ISNUMBER(E1896),D1896&gt;0),E1896,D1896*F1896)</f>
        <v>2.2158273381295</v>
      </c>
      <c r="H1896" s="28" t="n">
        <v>350</v>
      </c>
      <c r="I1896" s="28"/>
      <c r="J1896" s="29" t="n">
        <f aca="false">IF(AND(ISNUMBER(I1896),H1896&gt;0),I1896/H1896,IF($B1896=$B1895,IF(J1895=0,1,J1895),1))</f>
        <v>1.18126888217523</v>
      </c>
      <c r="K1896" s="30" t="n">
        <f aca="false">IF(AND(ISNUMBER(I1896),H1896&gt;0),I1896,H1896*J1896)</f>
        <v>413.444108761329</v>
      </c>
      <c r="L1896" s="28" t="n">
        <v>23.6</v>
      </c>
      <c r="M1896" s="28"/>
      <c r="N1896" s="29" t="n">
        <f aca="false">IF(AND(ISNUMBER(M1896),L1896&gt;0),M1896/L1896,IF($B1896=$B1895,IF(N1895=0,1,N1895),1))</f>
        <v>0.8984375</v>
      </c>
      <c r="O1896" s="30" t="n">
        <f aca="false">IF(AND(ISNUMBER(M1896),L1896&gt;0),M1896,L1896*N1896)</f>
        <v>21.203125</v>
      </c>
      <c r="P1896" s="28" t="n">
        <v>25.2</v>
      </c>
      <c r="Q1896" s="28"/>
      <c r="R1896" s="29" t="n">
        <f aca="false">IF(AND(ISNUMBER(Q1896),P1896&gt;0),Q1896/P1896,IF($B1896=$B1895,IF(R1895=0,1,R1895),1))</f>
        <v>0.925925925925926</v>
      </c>
      <c r="S1896" s="30" t="n">
        <f aca="false">IF(AND(ISNUMBER(Q1896),P1896&gt;0),Q1896,P1896*R1896)</f>
        <v>23.3333333333333</v>
      </c>
      <c r="T1896" s="31" t="n">
        <f aca="false">DAY(EOMONTH(C1896,0))</f>
        <v>31</v>
      </c>
    </row>
    <row r="1897" customFormat="false" ht="15" hidden="false" customHeight="false" outlineLevel="0" collapsed="false">
      <c r="A1897" s="26" t="s">
        <v>89</v>
      </c>
      <c r="B1897" s="26" t="s">
        <v>59</v>
      </c>
      <c r="C1897" s="27" t="n">
        <v>45139</v>
      </c>
      <c r="D1897" s="28" t="n">
        <v>1.49</v>
      </c>
      <c r="E1897" s="28"/>
      <c r="F1897" s="29" t="n">
        <f aca="false">IF(AND(ISNUMBER(E1897),D1897&gt;0),E1897/D1897,IF($B1897=$B1896,IF(F1896=0,1,F1896),1))</f>
        <v>1.43884892086331</v>
      </c>
      <c r="G1897" s="30" t="n">
        <f aca="false">IF(AND(ISNUMBER(E1897),D1897&gt;0),E1897,D1897*F1897)</f>
        <v>2.14388489208633</v>
      </c>
      <c r="H1897" s="28" t="n">
        <v>370</v>
      </c>
      <c r="I1897" s="28"/>
      <c r="J1897" s="29" t="n">
        <f aca="false">IF(AND(ISNUMBER(I1897),H1897&gt;0),I1897/H1897,IF($B1897=$B1896,IF(J1896=0,1,J1896),1))</f>
        <v>1.18126888217523</v>
      </c>
      <c r="K1897" s="30" t="n">
        <f aca="false">IF(AND(ISNUMBER(I1897),H1897&gt;0),I1897,H1897*J1897)</f>
        <v>437.069486404834</v>
      </c>
      <c r="L1897" s="28" t="n">
        <v>26.2</v>
      </c>
      <c r="M1897" s="28"/>
      <c r="N1897" s="29" t="n">
        <f aca="false">IF(AND(ISNUMBER(M1897),L1897&gt;0),M1897/L1897,IF($B1897=$B1896,IF(N1896=0,1,N1896),1))</f>
        <v>0.8984375</v>
      </c>
      <c r="O1897" s="30" t="n">
        <f aca="false">IF(AND(ISNUMBER(M1897),L1897&gt;0),M1897,L1897*N1897)</f>
        <v>23.5390625</v>
      </c>
      <c r="P1897" s="28" t="n">
        <v>27.7</v>
      </c>
      <c r="Q1897" s="28"/>
      <c r="R1897" s="29" t="n">
        <f aca="false">IF(AND(ISNUMBER(Q1897),P1897&gt;0),Q1897/P1897,IF($B1897=$B1896,IF(R1896=0,1,R1896),1))</f>
        <v>0.925925925925926</v>
      </c>
      <c r="S1897" s="30" t="n">
        <f aca="false">IF(AND(ISNUMBER(Q1897),P1897&gt;0),Q1897,P1897*R1897)</f>
        <v>25.6481481481482</v>
      </c>
      <c r="T1897" s="31" t="n">
        <f aca="false">DAY(EOMONTH(C1897,0))</f>
        <v>31</v>
      </c>
    </row>
    <row r="1898" customFormat="false" ht="15" hidden="false" customHeight="false" outlineLevel="0" collapsed="false">
      <c r="A1898" s="26" t="s">
        <v>89</v>
      </c>
      <c r="B1898" s="26" t="s">
        <v>59</v>
      </c>
      <c r="C1898" s="27" t="n">
        <v>45170</v>
      </c>
      <c r="D1898" s="28" t="n">
        <v>1.49</v>
      </c>
      <c r="E1898" s="28"/>
      <c r="F1898" s="29" t="n">
        <f aca="false">IF(AND(ISNUMBER(E1898),D1898&gt;0),E1898/D1898,IF($B1898=$B1897,IF(F1897=0,1,F1897),1))</f>
        <v>1.43884892086331</v>
      </c>
      <c r="G1898" s="30" t="n">
        <f aca="false">IF(AND(ISNUMBER(E1898),D1898&gt;0),E1898,D1898*F1898)</f>
        <v>2.14388489208633</v>
      </c>
      <c r="H1898" s="28" t="n">
        <v>385</v>
      </c>
      <c r="I1898" s="28"/>
      <c r="J1898" s="29" t="n">
        <f aca="false">IF(AND(ISNUMBER(I1898),H1898&gt;0),I1898/H1898,IF($B1898=$B1897,IF(J1897=0,1,J1897),1))</f>
        <v>1.18126888217523</v>
      </c>
      <c r="K1898" s="30" t="n">
        <f aca="false">IF(AND(ISNUMBER(I1898),H1898&gt;0),I1898,H1898*J1898)</f>
        <v>454.788519637462</v>
      </c>
      <c r="L1898" s="28" t="n">
        <v>28.8</v>
      </c>
      <c r="M1898" s="28"/>
      <c r="N1898" s="29" t="n">
        <f aca="false">IF(AND(ISNUMBER(M1898),L1898&gt;0),M1898/L1898,IF($B1898=$B1897,IF(N1897=0,1,N1897),1))</f>
        <v>0.8984375</v>
      </c>
      <c r="O1898" s="30" t="n">
        <f aca="false">IF(AND(ISNUMBER(M1898),L1898&gt;0),M1898,L1898*N1898)</f>
        <v>25.875</v>
      </c>
      <c r="P1898" s="28" t="n">
        <v>30.3</v>
      </c>
      <c r="Q1898" s="28"/>
      <c r="R1898" s="29" t="n">
        <f aca="false">IF(AND(ISNUMBER(Q1898),P1898&gt;0),Q1898/P1898,IF($B1898=$B1897,IF(R1897=0,1,R1897),1))</f>
        <v>0.925925925925926</v>
      </c>
      <c r="S1898" s="30" t="n">
        <f aca="false">IF(AND(ISNUMBER(Q1898),P1898&gt;0),Q1898,P1898*R1898)</f>
        <v>28.0555555555556</v>
      </c>
      <c r="T1898" s="31" t="n">
        <f aca="false">DAY(EOMONTH(C1898,0))</f>
        <v>30</v>
      </c>
    </row>
    <row r="1899" customFormat="false" ht="15" hidden="false" customHeight="false" outlineLevel="0" collapsed="false">
      <c r="A1899" s="26" t="s">
        <v>89</v>
      </c>
      <c r="B1899" s="26" t="s">
        <v>59</v>
      </c>
      <c r="C1899" s="27" t="n">
        <v>45200</v>
      </c>
      <c r="D1899" s="28" t="n">
        <v>1.48</v>
      </c>
      <c r="E1899" s="28"/>
      <c r="F1899" s="29" t="n">
        <f aca="false">IF(AND(ISNUMBER(E1899),D1899&gt;0),E1899/D1899,IF($B1899=$B1898,IF(F1898=0,1,F1898),1))</f>
        <v>1.43884892086331</v>
      </c>
      <c r="G1899" s="30" t="n">
        <f aca="false">IF(AND(ISNUMBER(E1899),D1899&gt;0),E1899,D1899*F1899)</f>
        <v>2.1294964028777</v>
      </c>
      <c r="H1899" s="28" t="n">
        <v>368</v>
      </c>
      <c r="I1899" s="28"/>
      <c r="J1899" s="29" t="n">
        <f aca="false">IF(AND(ISNUMBER(I1899),H1899&gt;0),I1899/H1899,IF($B1899=$B1898,IF(J1898=0,1,J1898),1))</f>
        <v>1.18126888217523</v>
      </c>
      <c r="K1899" s="30" t="n">
        <f aca="false">IF(AND(ISNUMBER(I1899),H1899&gt;0),I1899,H1899*J1899)</f>
        <v>434.706948640483</v>
      </c>
      <c r="L1899" s="28" t="n">
        <v>28</v>
      </c>
      <c r="M1899" s="28"/>
      <c r="N1899" s="29" t="n">
        <f aca="false">IF(AND(ISNUMBER(M1899),L1899&gt;0),M1899/L1899,IF($B1899=$B1898,IF(N1898=0,1,N1898),1))</f>
        <v>0.8984375</v>
      </c>
      <c r="O1899" s="30" t="n">
        <f aca="false">IF(AND(ISNUMBER(M1899),L1899&gt;0),M1899,L1899*N1899)</f>
        <v>25.15625</v>
      </c>
      <c r="P1899" s="28" t="n">
        <v>29.5</v>
      </c>
      <c r="Q1899" s="28"/>
      <c r="R1899" s="29" t="n">
        <f aca="false">IF(AND(ISNUMBER(Q1899),P1899&gt;0),Q1899/P1899,IF($B1899=$B1898,IF(R1898=0,1,R1898),1))</f>
        <v>0.925925925925926</v>
      </c>
      <c r="S1899" s="30" t="n">
        <f aca="false">IF(AND(ISNUMBER(Q1899),P1899&gt;0),Q1899,P1899*R1899)</f>
        <v>27.3148148148148</v>
      </c>
      <c r="T1899" s="31" t="n">
        <f aca="false">DAY(EOMONTH(C1899,0))</f>
        <v>31</v>
      </c>
    </row>
    <row r="1900" customFormat="false" ht="15" hidden="false" customHeight="false" outlineLevel="0" collapsed="false">
      <c r="A1900" s="26" t="s">
        <v>89</v>
      </c>
      <c r="B1900" s="26" t="s">
        <v>59</v>
      </c>
      <c r="C1900" s="27" t="n">
        <v>45231</v>
      </c>
      <c r="D1900" s="28" t="n">
        <v>1.5</v>
      </c>
      <c r="E1900" s="28"/>
      <c r="F1900" s="29" t="n">
        <f aca="false">IF(AND(ISNUMBER(E1900),D1900&gt;0),E1900/D1900,IF($B1900=$B1899,IF(F1899=0,1,F1899),1))</f>
        <v>1.43884892086331</v>
      </c>
      <c r="G1900" s="30" t="n">
        <f aca="false">IF(AND(ISNUMBER(E1900),D1900&gt;0),E1900,D1900*F1900)</f>
        <v>2.15827338129496</v>
      </c>
      <c r="H1900" s="28" t="n">
        <v>354</v>
      </c>
      <c r="I1900" s="28"/>
      <c r="J1900" s="29" t="n">
        <f aca="false">IF(AND(ISNUMBER(I1900),H1900&gt;0),I1900/H1900,IF($B1900=$B1899,IF(J1899=0,1,J1899),1))</f>
        <v>1.18126888217523</v>
      </c>
      <c r="K1900" s="30" t="n">
        <f aca="false">IF(AND(ISNUMBER(I1900),H1900&gt;0),I1900,H1900*J1900)</f>
        <v>418.16918429003</v>
      </c>
      <c r="L1900" s="28" t="n">
        <v>30.6</v>
      </c>
      <c r="M1900" s="28"/>
      <c r="N1900" s="29" t="n">
        <f aca="false">IF(AND(ISNUMBER(M1900),L1900&gt;0),M1900/L1900,IF($B1900=$B1899,IF(N1899=0,1,N1899),1))</f>
        <v>0.8984375</v>
      </c>
      <c r="O1900" s="30" t="n">
        <f aca="false">IF(AND(ISNUMBER(M1900),L1900&gt;0),M1900,L1900*N1900)</f>
        <v>27.4921875</v>
      </c>
      <c r="P1900" s="28" t="n">
        <v>32.1</v>
      </c>
      <c r="Q1900" s="28"/>
      <c r="R1900" s="29" t="n">
        <f aca="false">IF(AND(ISNUMBER(Q1900),P1900&gt;0),Q1900/P1900,IF($B1900=$B1899,IF(R1899=0,1,R1899),1))</f>
        <v>0.925925925925926</v>
      </c>
      <c r="S1900" s="30" t="n">
        <f aca="false">IF(AND(ISNUMBER(Q1900),P1900&gt;0),Q1900,P1900*R1900)</f>
        <v>29.7222222222222</v>
      </c>
      <c r="T1900" s="31" t="n">
        <f aca="false">DAY(EOMONTH(C1900,0))</f>
        <v>30</v>
      </c>
    </row>
    <row r="1901" customFormat="false" ht="15" hidden="false" customHeight="false" outlineLevel="0" collapsed="false">
      <c r="A1901" s="26" t="s">
        <v>89</v>
      </c>
      <c r="B1901" s="26" t="s">
        <v>59</v>
      </c>
      <c r="C1901" s="27" t="n">
        <v>45261</v>
      </c>
      <c r="D1901" s="28" t="n">
        <v>1.42</v>
      </c>
      <c r="E1901" s="28" t="n">
        <v>1</v>
      </c>
      <c r="F1901" s="29" t="n">
        <f aca="false">IF(AND(ISNUMBER(E1901),D1901&gt;0),E1901/D1901,IF($B1901=$B1900,IF(F1900=0,1,F1900),1))</f>
        <v>0.704225352112676</v>
      </c>
      <c r="G1901" s="30" t="n">
        <f aca="false">IF(AND(ISNUMBER(E1901),D1901&gt;0),E1901,D1901*F1901)</f>
        <v>1</v>
      </c>
      <c r="H1901" s="28" t="n">
        <v>345</v>
      </c>
      <c r="I1901" s="28" t="n">
        <v>191</v>
      </c>
      <c r="J1901" s="29" t="n">
        <f aca="false">IF(AND(ISNUMBER(I1901),H1901&gt;0),I1901/H1901,IF($B1901=$B1900,IF(J1900=0,1,J1900),1))</f>
        <v>0.553623188405797</v>
      </c>
      <c r="K1901" s="30" t="n">
        <f aca="false">IF(AND(ISNUMBER(I1901),H1901&gt;0),I1901,H1901*J1901)</f>
        <v>191</v>
      </c>
      <c r="L1901" s="28" t="n">
        <v>31.2</v>
      </c>
      <c r="M1901" s="28" t="n">
        <v>22</v>
      </c>
      <c r="N1901" s="29" t="n">
        <f aca="false">IF(AND(ISNUMBER(M1901),L1901&gt;0),M1901/L1901,IF($B1901=$B1900,IF(N1900=0,1,N1900),1))</f>
        <v>0.705128205128205</v>
      </c>
      <c r="O1901" s="30" t="n">
        <f aca="false">IF(AND(ISNUMBER(M1901),L1901&gt;0),M1901,L1901*N1901)</f>
        <v>22</v>
      </c>
      <c r="P1901" s="28" t="n">
        <v>32.6</v>
      </c>
      <c r="Q1901" s="28" t="n">
        <v>24</v>
      </c>
      <c r="R1901" s="29" t="n">
        <f aca="false">IF(AND(ISNUMBER(Q1901),P1901&gt;0),Q1901/P1901,IF($B1901=$B1900,IF(R1900=0,1,R1900),1))</f>
        <v>0.736196319018405</v>
      </c>
      <c r="S1901" s="30" t="n">
        <f aca="false">IF(AND(ISNUMBER(Q1901),P1901&gt;0),Q1901,P1901*R1901)</f>
        <v>24</v>
      </c>
      <c r="T1901" s="31" t="n">
        <f aca="false">DAY(EOMONTH(C1901,0))</f>
        <v>31</v>
      </c>
    </row>
    <row r="1902" customFormat="false" ht="15" hidden="false" customHeight="false" outlineLevel="0" collapsed="false">
      <c r="A1902" s="26" t="s">
        <v>89</v>
      </c>
      <c r="B1902" s="26" t="s">
        <v>59</v>
      </c>
      <c r="C1902" s="27" t="n">
        <v>45292</v>
      </c>
      <c r="D1902" s="28" t="n">
        <v>1.32</v>
      </c>
      <c r="E1902" s="28"/>
      <c r="F1902" s="29" t="n">
        <f aca="false">IF(AND(ISNUMBER(E1902),D1902&gt;0),E1902/D1902,IF($B1902=$B1901,IF(F1901=0,1,F1901),1))</f>
        <v>0.704225352112676</v>
      </c>
      <c r="G1902" s="30" t="n">
        <f aca="false">IF(AND(ISNUMBER(E1902),D1902&gt;0),E1902,D1902*F1902)</f>
        <v>0.929577464788733</v>
      </c>
      <c r="H1902" s="28" t="n">
        <v>358</v>
      </c>
      <c r="I1902" s="28"/>
      <c r="J1902" s="29" t="n">
        <f aca="false">IF(AND(ISNUMBER(I1902),H1902&gt;0),I1902/H1902,IF($B1902=$B1901,IF(J1901=0,1,J1901),1))</f>
        <v>0.553623188405797</v>
      </c>
      <c r="K1902" s="30" t="n">
        <f aca="false">IF(AND(ISNUMBER(I1902),H1902&gt;0),I1902,H1902*J1902)</f>
        <v>198.197101449275</v>
      </c>
      <c r="L1902" s="28" t="n">
        <v>29.9</v>
      </c>
      <c r="M1902" s="28"/>
      <c r="N1902" s="29" t="n">
        <f aca="false">IF(AND(ISNUMBER(M1902),L1902&gt;0),M1902/L1902,IF($B1902=$B1901,IF(N1901=0,1,N1901),1))</f>
        <v>0.705128205128205</v>
      </c>
      <c r="O1902" s="30" t="n">
        <f aca="false">IF(AND(ISNUMBER(M1902),L1902&gt;0),M1902,L1902*N1902)</f>
        <v>21.0833333333333</v>
      </c>
      <c r="P1902" s="28" t="n">
        <v>31.3</v>
      </c>
      <c r="Q1902" s="28"/>
      <c r="R1902" s="29" t="n">
        <f aca="false">IF(AND(ISNUMBER(Q1902),P1902&gt;0),Q1902/P1902,IF($B1902=$B1901,IF(R1901=0,1,R1901),1))</f>
        <v>0.736196319018405</v>
      </c>
      <c r="S1902" s="30" t="n">
        <f aca="false">IF(AND(ISNUMBER(Q1902),P1902&gt;0),Q1902,P1902*R1902)</f>
        <v>23.0429447852761</v>
      </c>
      <c r="T1902" s="31" t="n">
        <f aca="false">DAY(EOMONTH(C1902,0))</f>
        <v>31</v>
      </c>
    </row>
    <row r="1903" customFormat="false" ht="15" hidden="false" customHeight="false" outlineLevel="0" collapsed="false">
      <c r="A1903" s="26" t="s">
        <v>89</v>
      </c>
      <c r="B1903" s="26" t="s">
        <v>59</v>
      </c>
      <c r="C1903" s="27" t="n">
        <v>45323</v>
      </c>
      <c r="D1903" s="28" t="n">
        <v>1.31</v>
      </c>
      <c r="E1903" s="28"/>
      <c r="F1903" s="29" t="n">
        <f aca="false">IF(AND(ISNUMBER(E1903),D1903&gt;0),E1903/D1903,IF($B1903=$B1902,IF(F1902=0,1,F1902),1))</f>
        <v>0.704225352112676</v>
      </c>
      <c r="G1903" s="30" t="n">
        <f aca="false">IF(AND(ISNUMBER(E1903),D1903&gt;0),E1903,D1903*F1903)</f>
        <v>0.922535211267606</v>
      </c>
      <c r="H1903" s="28" t="n">
        <v>356</v>
      </c>
      <c r="I1903" s="28"/>
      <c r="J1903" s="29" t="n">
        <f aca="false">IF(AND(ISNUMBER(I1903),H1903&gt;0),I1903/H1903,IF($B1903=$B1902,IF(J1902=0,1,J1902),1))</f>
        <v>0.553623188405797</v>
      </c>
      <c r="K1903" s="30" t="n">
        <f aca="false">IF(AND(ISNUMBER(I1903),H1903&gt;0),I1903,H1903*J1903)</f>
        <v>197.089855072464</v>
      </c>
      <c r="L1903" s="28" t="n">
        <v>28.6</v>
      </c>
      <c r="M1903" s="28"/>
      <c r="N1903" s="29" t="n">
        <f aca="false">IF(AND(ISNUMBER(M1903),L1903&gt;0),M1903/L1903,IF($B1903=$B1902,IF(N1902=0,1,N1902),1))</f>
        <v>0.705128205128205</v>
      </c>
      <c r="O1903" s="30" t="n">
        <f aca="false">IF(AND(ISNUMBER(M1903),L1903&gt;0),M1903,L1903*N1903)</f>
        <v>20.1666666666667</v>
      </c>
      <c r="P1903" s="28" t="n">
        <v>29.9</v>
      </c>
      <c r="Q1903" s="28"/>
      <c r="R1903" s="29" t="n">
        <f aca="false">IF(AND(ISNUMBER(Q1903),P1903&gt;0),Q1903/P1903,IF($B1903=$B1902,IF(R1902=0,1,R1902),1))</f>
        <v>0.736196319018405</v>
      </c>
      <c r="S1903" s="30" t="n">
        <f aca="false">IF(AND(ISNUMBER(Q1903),P1903&gt;0),Q1903,P1903*R1903)</f>
        <v>22.0122699386503</v>
      </c>
      <c r="T1903" s="31" t="n">
        <f aca="false">DAY(EOMONTH(C1903,0))</f>
        <v>29</v>
      </c>
    </row>
    <row r="1904" customFormat="false" ht="15" hidden="false" customHeight="false" outlineLevel="0" collapsed="false">
      <c r="A1904" s="26" t="s">
        <v>89</v>
      </c>
      <c r="B1904" s="26" t="s">
        <v>59</v>
      </c>
      <c r="C1904" s="27" t="n">
        <v>45352</v>
      </c>
      <c r="D1904" s="28" t="n">
        <v>1.38</v>
      </c>
      <c r="E1904" s="28" t="n">
        <v>1</v>
      </c>
      <c r="F1904" s="29" t="n">
        <f aca="false">IF(AND(ISNUMBER(E1904),D1904&gt;0),E1904/D1904,IF($B1904=$B1903,IF(F1903=0,1,F1903),1))</f>
        <v>0.72463768115942</v>
      </c>
      <c r="G1904" s="30" t="n">
        <f aca="false">IF(AND(ISNUMBER(E1904),D1904&gt;0),E1904,D1904*F1904)</f>
        <v>1</v>
      </c>
      <c r="H1904" s="28" t="n">
        <v>342</v>
      </c>
      <c r="I1904" s="28" t="n">
        <v>192</v>
      </c>
      <c r="J1904" s="29" t="n">
        <f aca="false">IF(AND(ISNUMBER(I1904),H1904&gt;0),I1904/H1904,IF($B1904=$B1903,IF(J1903=0,1,J1903),1))</f>
        <v>0.56140350877193</v>
      </c>
      <c r="K1904" s="30" t="n">
        <f aca="false">IF(AND(ISNUMBER(I1904),H1904&gt;0),I1904,H1904*J1904)</f>
        <v>192</v>
      </c>
      <c r="L1904" s="28" t="n">
        <v>30.1</v>
      </c>
      <c r="M1904" s="28" t="n">
        <v>28</v>
      </c>
      <c r="N1904" s="29" t="n">
        <f aca="false">IF(AND(ISNUMBER(M1904),L1904&gt;0),M1904/L1904,IF($B1904=$B1903,IF(N1903=0,1,N1903),1))</f>
        <v>0.930232558139535</v>
      </c>
      <c r="O1904" s="30" t="n">
        <f aca="false">IF(AND(ISNUMBER(M1904),L1904&gt;0),M1904,L1904*N1904)</f>
        <v>28</v>
      </c>
      <c r="P1904" s="28" t="n">
        <v>31.4</v>
      </c>
      <c r="Q1904" s="28" t="n">
        <v>29</v>
      </c>
      <c r="R1904" s="29" t="n">
        <f aca="false">IF(AND(ISNUMBER(Q1904),P1904&gt;0),Q1904/P1904,IF($B1904=$B1903,IF(R1903=0,1,R1903),1))</f>
        <v>0.923566878980892</v>
      </c>
      <c r="S1904" s="30" t="n">
        <f aca="false">IF(AND(ISNUMBER(Q1904),P1904&gt;0),Q1904,P1904*R1904)</f>
        <v>29</v>
      </c>
      <c r="T1904" s="31" t="n">
        <f aca="false">DAY(EOMONTH(C1904,0))</f>
        <v>31</v>
      </c>
    </row>
    <row r="1905" customFormat="false" ht="15" hidden="false" customHeight="false" outlineLevel="0" collapsed="false">
      <c r="A1905" s="26" t="s">
        <v>89</v>
      </c>
      <c r="B1905" s="26" t="s">
        <v>59</v>
      </c>
      <c r="C1905" s="27" t="n">
        <v>45383</v>
      </c>
      <c r="D1905" s="28" t="n">
        <v>1.02</v>
      </c>
      <c r="E1905" s="28"/>
      <c r="F1905" s="29" t="n">
        <f aca="false">IF(AND(ISNUMBER(E1905),D1905&gt;0),E1905/D1905,IF($B1905=$B1904,IF(F1904=0,1,F1904),1))</f>
        <v>0.72463768115942</v>
      </c>
      <c r="G1905" s="30" t="n">
        <f aca="false">IF(AND(ISNUMBER(E1905),D1905&gt;0),E1905,D1905*F1905)</f>
        <v>0.739130434782609</v>
      </c>
      <c r="H1905" s="28" t="n">
        <v>183</v>
      </c>
      <c r="I1905" s="28"/>
      <c r="J1905" s="29" t="n">
        <f aca="false">IF(AND(ISNUMBER(I1905),H1905&gt;0),I1905/H1905,IF($B1905=$B1904,IF(J1904=0,1,J1904),1))</f>
        <v>0.56140350877193</v>
      </c>
      <c r="K1905" s="30" t="n">
        <f aca="false">IF(AND(ISNUMBER(I1905),H1905&gt;0),I1905,H1905*J1905)</f>
        <v>102.736842105263</v>
      </c>
      <c r="L1905" s="28" t="n">
        <v>33.9</v>
      </c>
      <c r="M1905" s="28"/>
      <c r="N1905" s="29" t="n">
        <f aca="false">IF(AND(ISNUMBER(M1905),L1905&gt;0),M1905/L1905,IF($B1905=$B1904,IF(N1904=0,1,N1904),1))</f>
        <v>0.930232558139535</v>
      </c>
      <c r="O1905" s="30" t="n">
        <f aca="false">IF(AND(ISNUMBER(M1905),L1905&gt;0),M1905,L1905*N1905)</f>
        <v>31.5348837209302</v>
      </c>
      <c r="P1905" s="28" t="n">
        <v>34.9</v>
      </c>
      <c r="Q1905" s="28"/>
      <c r="R1905" s="29" t="n">
        <f aca="false">IF(AND(ISNUMBER(Q1905),P1905&gt;0),Q1905/P1905,IF($B1905=$B1904,IF(R1904=0,1,R1904),1))</f>
        <v>0.923566878980892</v>
      </c>
      <c r="S1905" s="30" t="n">
        <f aca="false">IF(AND(ISNUMBER(Q1905),P1905&gt;0),Q1905,P1905*R1905)</f>
        <v>32.2324840764331</v>
      </c>
      <c r="T1905" s="31" t="n">
        <f aca="false">DAY(EOMONTH(C1905,0))</f>
        <v>30</v>
      </c>
    </row>
    <row r="1906" customFormat="false" ht="15" hidden="false" customHeight="false" outlineLevel="0" collapsed="false">
      <c r="A1906" s="26" t="s">
        <v>89</v>
      </c>
      <c r="B1906" s="26" t="s">
        <v>59</v>
      </c>
      <c r="C1906" s="27" t="n">
        <v>45413</v>
      </c>
      <c r="D1906" s="28" t="n">
        <v>1.02</v>
      </c>
      <c r="E1906" s="28" t="n">
        <v>1</v>
      </c>
      <c r="F1906" s="29" t="n">
        <f aca="false">IF(AND(ISNUMBER(E1906),D1906&gt;0),E1906/D1906,IF($B1906=$B1905,IF(F1905=0,1,F1905),1))</f>
        <v>0.980392156862745</v>
      </c>
      <c r="G1906" s="30" t="n">
        <f aca="false">IF(AND(ISNUMBER(E1906),D1906&gt;0),E1906,D1906*F1906)</f>
        <v>1</v>
      </c>
      <c r="H1906" s="28" t="n">
        <v>171</v>
      </c>
      <c r="I1906" s="28" t="n">
        <v>150</v>
      </c>
      <c r="J1906" s="29" t="n">
        <f aca="false">IF(AND(ISNUMBER(I1906),H1906&gt;0),I1906/H1906,IF($B1906=$B1905,IF(J1905=0,1,J1905),1))</f>
        <v>0.87719298245614</v>
      </c>
      <c r="K1906" s="30" t="n">
        <f aca="false">IF(AND(ISNUMBER(I1906),H1906&gt;0),I1906,H1906*J1906)</f>
        <v>150</v>
      </c>
      <c r="L1906" s="28" t="n">
        <v>31.9</v>
      </c>
      <c r="M1906" s="28" t="n">
        <v>12</v>
      </c>
      <c r="N1906" s="29" t="n">
        <f aca="false">IF(AND(ISNUMBER(M1906),L1906&gt;0),M1906/L1906,IF($B1906=$B1905,IF(N1905=0,1,N1905),1))</f>
        <v>0.376175548589342</v>
      </c>
      <c r="O1906" s="30" t="n">
        <f aca="false">IF(AND(ISNUMBER(M1906),L1906&gt;0),M1906,L1906*N1906)</f>
        <v>12</v>
      </c>
      <c r="P1906" s="28" t="n">
        <v>32.9</v>
      </c>
      <c r="Q1906" s="28" t="n">
        <v>13</v>
      </c>
      <c r="R1906" s="29" t="n">
        <f aca="false">IF(AND(ISNUMBER(Q1906),P1906&gt;0),Q1906/P1906,IF($B1906=$B1905,IF(R1905=0,1,R1905),1))</f>
        <v>0.395136778115502</v>
      </c>
      <c r="S1906" s="30" t="n">
        <f aca="false">IF(AND(ISNUMBER(Q1906),P1906&gt;0),Q1906,P1906*R1906)</f>
        <v>13</v>
      </c>
      <c r="T1906" s="31" t="n">
        <f aca="false">DAY(EOMONTH(C1906,0))</f>
        <v>31</v>
      </c>
    </row>
    <row r="1907" customFormat="false" ht="15" hidden="false" customHeight="false" outlineLevel="0" collapsed="false">
      <c r="A1907" s="26" t="s">
        <v>89</v>
      </c>
      <c r="B1907" s="26" t="s">
        <v>59</v>
      </c>
      <c r="C1907" s="27" t="n">
        <v>45444</v>
      </c>
      <c r="D1907" s="28" t="n">
        <v>0.514</v>
      </c>
      <c r="E1907" s="28"/>
      <c r="F1907" s="29" t="n">
        <f aca="false">IF(AND(ISNUMBER(E1907),D1907&gt;0),E1907/D1907,IF($B1907=$B1906,IF(F1906=0,1,F1906),1))</f>
        <v>0.980392156862745</v>
      </c>
      <c r="G1907" s="30" t="n">
        <f aca="false">IF(AND(ISNUMBER(E1907),D1907&gt;0),E1907,D1907*F1907)</f>
        <v>0.503921568627451</v>
      </c>
      <c r="H1907" s="28" t="n">
        <v>135</v>
      </c>
      <c r="I1907" s="28"/>
      <c r="J1907" s="29" t="n">
        <f aca="false">IF(AND(ISNUMBER(I1907),H1907&gt;0),I1907/H1907,IF($B1907=$B1906,IF(J1906=0,1,J1906),1))</f>
        <v>0.87719298245614</v>
      </c>
      <c r="K1907" s="30" t="n">
        <f aca="false">IF(AND(ISNUMBER(I1907),H1907&gt;0),I1907,H1907*J1907)</f>
        <v>118.421052631579</v>
      </c>
      <c r="L1907" s="28" t="n">
        <v>14.6</v>
      </c>
      <c r="M1907" s="28"/>
      <c r="N1907" s="29" t="n">
        <f aca="false">IF(AND(ISNUMBER(M1907),L1907&gt;0),M1907/L1907,IF($B1907=$B1906,IF(N1906=0,1,N1906),1))</f>
        <v>0.376175548589342</v>
      </c>
      <c r="O1907" s="30" t="n">
        <f aca="false">IF(AND(ISNUMBER(M1907),L1907&gt;0),M1907,L1907*N1907)</f>
        <v>5.49216300940439</v>
      </c>
      <c r="P1907" s="28" t="n">
        <v>15.1</v>
      </c>
      <c r="Q1907" s="28"/>
      <c r="R1907" s="29" t="n">
        <f aca="false">IF(AND(ISNUMBER(Q1907),P1907&gt;0),Q1907/P1907,IF($B1907=$B1906,IF(R1906=0,1,R1906),1))</f>
        <v>0.395136778115502</v>
      </c>
      <c r="S1907" s="30" t="n">
        <f aca="false">IF(AND(ISNUMBER(Q1907),P1907&gt;0),Q1907,P1907*R1907)</f>
        <v>5.96656534954407</v>
      </c>
      <c r="T1907" s="31" t="n">
        <f aca="false">DAY(EOMONTH(C1907,0))</f>
        <v>30</v>
      </c>
    </row>
    <row r="1908" customFormat="false" ht="15" hidden="false" customHeight="false" outlineLevel="0" collapsed="false">
      <c r="A1908" s="26" t="s">
        <v>89</v>
      </c>
      <c r="B1908" s="26" t="s">
        <v>59</v>
      </c>
      <c r="C1908" s="27" t="n">
        <v>45474</v>
      </c>
      <c r="D1908" s="28" t="n">
        <v>0.554</v>
      </c>
      <c r="E1908" s="28" t="n">
        <v>2</v>
      </c>
      <c r="F1908" s="29" t="n">
        <f aca="false">IF(AND(ISNUMBER(E1908),D1908&gt;0),E1908/D1908,IF($B1908=$B1907,IF(F1907=0,1,F1907),1))</f>
        <v>3.6101083032491</v>
      </c>
      <c r="G1908" s="30" t="n">
        <f aca="false">IF(AND(ISNUMBER(E1908),D1908&gt;0),E1908,D1908*F1908)</f>
        <v>2</v>
      </c>
      <c r="H1908" s="28" t="n">
        <v>138</v>
      </c>
      <c r="I1908" s="28" t="n">
        <v>188</v>
      </c>
      <c r="J1908" s="29" t="n">
        <f aca="false">IF(AND(ISNUMBER(I1908),H1908&gt;0),I1908/H1908,IF($B1908=$B1907,IF(J1907=0,1,J1907),1))</f>
        <v>1.36231884057971</v>
      </c>
      <c r="K1908" s="30" t="n">
        <f aca="false">IF(AND(ISNUMBER(I1908),H1908&gt;0),I1908,H1908*J1908)</f>
        <v>188</v>
      </c>
      <c r="L1908" s="28" t="n">
        <v>16</v>
      </c>
      <c r="M1908" s="28" t="n">
        <v>30</v>
      </c>
      <c r="N1908" s="29" t="n">
        <f aca="false">IF(AND(ISNUMBER(M1908),L1908&gt;0),M1908/L1908,IF($B1908=$B1907,IF(N1907=0,1,N1907),1))</f>
        <v>1.875</v>
      </c>
      <c r="O1908" s="30" t="n">
        <f aca="false">IF(AND(ISNUMBER(M1908),L1908&gt;0),M1908,L1908*N1908)</f>
        <v>30</v>
      </c>
      <c r="P1908" s="28" t="n">
        <v>16.5</v>
      </c>
      <c r="Q1908" s="28" t="n">
        <v>31</v>
      </c>
      <c r="R1908" s="29" t="n">
        <f aca="false">IF(AND(ISNUMBER(Q1908),P1908&gt;0),Q1908/P1908,IF($B1908=$B1907,IF(R1907=0,1,R1907),1))</f>
        <v>1.87878787878788</v>
      </c>
      <c r="S1908" s="30" t="n">
        <f aca="false">IF(AND(ISNUMBER(Q1908),P1908&gt;0),Q1908,P1908*R1908)</f>
        <v>31</v>
      </c>
      <c r="T1908" s="31" t="n">
        <f aca="false">DAY(EOMONTH(C1908,0))</f>
        <v>31</v>
      </c>
    </row>
    <row r="1909" customFormat="false" ht="15" hidden="false" customHeight="false" outlineLevel="0" collapsed="false">
      <c r="A1909" s="26" t="s">
        <v>89</v>
      </c>
      <c r="B1909" s="26" t="s">
        <v>59</v>
      </c>
      <c r="C1909" s="27" t="n">
        <v>45505</v>
      </c>
      <c r="D1909" s="28" t="n">
        <v>1.18</v>
      </c>
      <c r="E1909" s="28" t="n">
        <v>2</v>
      </c>
      <c r="F1909" s="29" t="n">
        <f aca="false">IF(AND(ISNUMBER(E1909),D1909&gt;0),E1909/D1909,IF($B1909=$B1908,IF(F1908=0,1,F1908),1))</f>
        <v>1.69491525423729</v>
      </c>
      <c r="G1909" s="30" t="n">
        <f aca="false">IF(AND(ISNUMBER(E1909),D1909&gt;0),E1909,D1909*F1909)</f>
        <v>2</v>
      </c>
      <c r="H1909" s="28" t="n">
        <v>170</v>
      </c>
      <c r="I1909" s="28" t="n">
        <v>188</v>
      </c>
      <c r="J1909" s="29" t="n">
        <f aca="false">IF(AND(ISNUMBER(I1909),H1909&gt;0),I1909/H1909,IF($B1909=$B1908,IF(J1908=0,1,J1908),1))</f>
        <v>1.10588235294118</v>
      </c>
      <c r="K1909" s="30" t="n">
        <f aca="false">IF(AND(ISNUMBER(I1909),H1909&gt;0),I1909,H1909*J1909)</f>
        <v>188</v>
      </c>
      <c r="L1909" s="28" t="n">
        <v>34.3</v>
      </c>
      <c r="M1909" s="28" t="n">
        <v>30</v>
      </c>
      <c r="N1909" s="29" t="n">
        <f aca="false">IF(AND(ISNUMBER(M1909),L1909&gt;0),M1909/L1909,IF($B1909=$B1908,IF(N1908=0,1,N1908),1))</f>
        <v>0.87463556851312</v>
      </c>
      <c r="O1909" s="30" t="n">
        <f aca="false">IF(AND(ISNUMBER(M1909),L1909&gt;0),M1909,L1909*N1909)</f>
        <v>30</v>
      </c>
      <c r="P1909" s="28" t="n">
        <v>35.5</v>
      </c>
      <c r="Q1909" s="28" t="n">
        <v>31</v>
      </c>
      <c r="R1909" s="29" t="n">
        <f aca="false">IF(AND(ISNUMBER(Q1909),P1909&gt;0),Q1909/P1909,IF($B1909=$B1908,IF(R1908=0,1,R1908),1))</f>
        <v>0.873239436619718</v>
      </c>
      <c r="S1909" s="30" t="n">
        <f aca="false">IF(AND(ISNUMBER(Q1909),P1909&gt;0),Q1909,P1909*R1909)</f>
        <v>31</v>
      </c>
      <c r="T1909" s="31" t="n">
        <f aca="false">DAY(EOMONTH(C1909,0))</f>
        <v>31</v>
      </c>
    </row>
    <row r="1910" customFormat="false" ht="15" hidden="false" customHeight="false" outlineLevel="0" collapsed="false">
      <c r="A1910" s="26" t="s">
        <v>89</v>
      </c>
      <c r="B1910" s="26" t="s">
        <v>59</v>
      </c>
      <c r="C1910" s="27" t="n">
        <v>45536</v>
      </c>
      <c r="D1910" s="28" t="n">
        <v>1.18</v>
      </c>
      <c r="E1910" s="28" t="n">
        <v>2</v>
      </c>
      <c r="F1910" s="29" t="n">
        <f aca="false">IF(AND(ISNUMBER(E1910),D1910&gt;0),E1910/D1910,IF($B1910=$B1909,IF(F1909=0,1,F1909),1))</f>
        <v>1.69491525423729</v>
      </c>
      <c r="G1910" s="30" t="n">
        <f aca="false">IF(AND(ISNUMBER(E1910),D1910&gt;0),E1910,D1910*F1910)</f>
        <v>2</v>
      </c>
      <c r="H1910" s="28" t="n">
        <v>165</v>
      </c>
      <c r="I1910" s="28" t="n">
        <v>171</v>
      </c>
      <c r="J1910" s="29" t="n">
        <f aca="false">IF(AND(ISNUMBER(I1910),H1910&gt;0),I1910/H1910,IF($B1910=$B1909,IF(J1909=0,1,J1909),1))</f>
        <v>1.03636363636364</v>
      </c>
      <c r="K1910" s="30" t="n">
        <f aca="false">IF(AND(ISNUMBER(I1910),H1910&gt;0),I1910,H1910*J1910)</f>
        <v>171</v>
      </c>
      <c r="L1910" s="28" t="n">
        <v>36.8</v>
      </c>
      <c r="M1910" s="28" t="n">
        <v>33</v>
      </c>
      <c r="N1910" s="29" t="n">
        <f aca="false">IF(AND(ISNUMBER(M1910),L1910&gt;0),M1910/L1910,IF($B1910=$B1909,IF(N1909=0,1,N1909),1))</f>
        <v>0.896739130434783</v>
      </c>
      <c r="O1910" s="30" t="n">
        <f aca="false">IF(AND(ISNUMBER(M1910),L1910&gt;0),M1910,L1910*N1910)</f>
        <v>33</v>
      </c>
      <c r="P1910" s="28" t="n">
        <v>37.9</v>
      </c>
      <c r="Q1910" s="28" t="n">
        <v>35</v>
      </c>
      <c r="R1910" s="29" t="n">
        <f aca="false">IF(AND(ISNUMBER(Q1910),P1910&gt;0),Q1910/P1910,IF($B1910=$B1909,IF(R1909=0,1,R1909),1))</f>
        <v>0.923482849604222</v>
      </c>
      <c r="S1910" s="30" t="n">
        <f aca="false">IF(AND(ISNUMBER(Q1910),P1910&gt;0),Q1910,P1910*R1910)</f>
        <v>35</v>
      </c>
      <c r="T1910" s="31" t="n">
        <f aca="false">DAY(EOMONTH(C1910,0))</f>
        <v>30</v>
      </c>
    </row>
    <row r="1911" customFormat="false" ht="15" hidden="false" customHeight="false" outlineLevel="0" collapsed="false">
      <c r="A1911" s="26" t="s">
        <v>89</v>
      </c>
      <c r="B1911" s="26" t="s">
        <v>59</v>
      </c>
      <c r="C1911" s="27" t="n">
        <v>45566</v>
      </c>
      <c r="D1911" s="28" t="n">
        <v>1.23</v>
      </c>
      <c r="E1911" s="28" t="n">
        <v>2</v>
      </c>
      <c r="F1911" s="29" t="n">
        <f aca="false">IF(AND(ISNUMBER(E1911),D1911&gt;0),E1911/D1911,IF($B1911=$B1910,IF(F1910=0,1,F1910),1))</f>
        <v>1.6260162601626</v>
      </c>
      <c r="G1911" s="30" t="n">
        <f aca="false">IF(AND(ISNUMBER(E1911),D1911&gt;0),E1911,D1911*F1911)</f>
        <v>2</v>
      </c>
      <c r="H1911" s="28" t="n">
        <v>156</v>
      </c>
      <c r="I1911" s="28" t="n">
        <v>168</v>
      </c>
      <c r="J1911" s="29" t="n">
        <f aca="false">IF(AND(ISNUMBER(I1911),H1911&gt;0),I1911/H1911,IF($B1911=$B1910,IF(J1910=0,1,J1910),1))</f>
        <v>1.07692307692308</v>
      </c>
      <c r="K1911" s="30" t="n">
        <f aca="false">IF(AND(ISNUMBER(I1911),H1911&gt;0),I1911,H1911*J1911)</f>
        <v>168</v>
      </c>
      <c r="L1911" s="28" t="n">
        <v>38</v>
      </c>
      <c r="M1911" s="28" t="n">
        <v>29</v>
      </c>
      <c r="N1911" s="29" t="n">
        <f aca="false">IF(AND(ISNUMBER(M1911),L1911&gt;0),M1911/L1911,IF($B1911=$B1910,IF(N1910=0,1,N1910),1))</f>
        <v>0.763157894736842</v>
      </c>
      <c r="O1911" s="30" t="n">
        <f aca="false">IF(AND(ISNUMBER(M1911),L1911&gt;0),M1911,L1911*N1911)</f>
        <v>29</v>
      </c>
      <c r="P1911" s="28" t="n">
        <v>39.3</v>
      </c>
      <c r="Q1911" s="28" t="n">
        <v>31</v>
      </c>
      <c r="R1911" s="29" t="n">
        <f aca="false">IF(AND(ISNUMBER(Q1911),P1911&gt;0),Q1911/P1911,IF($B1911=$B1910,IF(R1910=0,1,R1910),1))</f>
        <v>0.788804071246819</v>
      </c>
      <c r="S1911" s="30" t="n">
        <f aca="false">IF(AND(ISNUMBER(Q1911),P1911&gt;0),Q1911,P1911*R1911)</f>
        <v>31</v>
      </c>
      <c r="T1911" s="31" t="n">
        <f aca="false">DAY(EOMONTH(C1911,0))</f>
        <v>31</v>
      </c>
    </row>
    <row r="1912" customFormat="false" ht="15" hidden="false" customHeight="false" outlineLevel="0" collapsed="false">
      <c r="A1912" s="26" t="s">
        <v>89</v>
      </c>
      <c r="B1912" s="26" t="s">
        <v>59</v>
      </c>
      <c r="C1912" s="27" t="n">
        <v>45597</v>
      </c>
      <c r="D1912" s="28" t="n">
        <v>1.14</v>
      </c>
      <c r="E1912" s="28"/>
      <c r="F1912" s="29" t="n">
        <f aca="false">IF(AND(ISNUMBER(E1912),D1912&gt;0),E1912/D1912,IF($B1912=$B1911,IF(F1911=0,1,F1911),1))</f>
        <v>1.6260162601626</v>
      </c>
      <c r="G1912" s="30" t="n">
        <f aca="false">IF(AND(ISNUMBER(E1912),D1912&gt;0),E1912,D1912*F1912)</f>
        <v>1.85365853658537</v>
      </c>
      <c r="H1912" s="28" t="n">
        <v>153</v>
      </c>
      <c r="I1912" s="28"/>
      <c r="J1912" s="29" t="n">
        <f aca="false">IF(AND(ISNUMBER(I1912),H1912&gt;0),I1912/H1912,IF($B1912=$B1911,IF(J1911=0,1,J1911),1))</f>
        <v>1.07692307692308</v>
      </c>
      <c r="K1912" s="30" t="n">
        <f aca="false">IF(AND(ISNUMBER(I1912),H1912&gt;0),I1912,H1912*J1912)</f>
        <v>164.769230769231</v>
      </c>
      <c r="L1912" s="28" t="n">
        <v>37</v>
      </c>
      <c r="M1912" s="28"/>
      <c r="N1912" s="29" t="n">
        <f aca="false">IF(AND(ISNUMBER(M1912),L1912&gt;0),M1912/L1912,IF($B1912=$B1911,IF(N1911=0,1,N1911),1))</f>
        <v>0.763157894736842</v>
      </c>
      <c r="O1912" s="30" t="n">
        <f aca="false">IF(AND(ISNUMBER(M1912),L1912&gt;0),M1912,L1912*N1912)</f>
        <v>28.2368421052632</v>
      </c>
      <c r="P1912" s="28" t="n">
        <v>38.1</v>
      </c>
      <c r="Q1912" s="28"/>
      <c r="R1912" s="29" t="n">
        <f aca="false">IF(AND(ISNUMBER(Q1912),P1912&gt;0),Q1912/P1912,IF($B1912=$B1911,IF(R1911=0,1,R1911),1))</f>
        <v>0.788804071246819</v>
      </c>
      <c r="S1912" s="30" t="n">
        <f aca="false">IF(AND(ISNUMBER(Q1912),P1912&gt;0),Q1912,P1912*R1912)</f>
        <v>30.0534351145038</v>
      </c>
      <c r="T1912" s="31" t="n">
        <f aca="false">DAY(EOMONTH(C1912,0))</f>
        <v>30</v>
      </c>
    </row>
    <row r="1913" customFormat="false" ht="15" hidden="false" customHeight="false" outlineLevel="0" collapsed="false">
      <c r="A1913" s="26" t="s">
        <v>89</v>
      </c>
      <c r="B1913" s="26" t="s">
        <v>59</v>
      </c>
      <c r="C1913" s="27" t="n">
        <v>45627</v>
      </c>
      <c r="D1913" s="28" t="n">
        <v>1.04</v>
      </c>
      <c r="E1913" s="28"/>
      <c r="F1913" s="29" t="n">
        <f aca="false">IF(AND(ISNUMBER(E1913),D1913&gt;0),E1913/D1913,IF($B1913=$B1912,IF(F1912=0,1,F1912),1))</f>
        <v>1.6260162601626</v>
      </c>
      <c r="G1913" s="30" t="n">
        <f aca="false">IF(AND(ISNUMBER(E1913),D1913&gt;0),E1913,D1913*F1913)</f>
        <v>1.69105691056911</v>
      </c>
      <c r="H1913" s="28" t="n">
        <v>154</v>
      </c>
      <c r="I1913" s="28"/>
      <c r="J1913" s="29" t="n">
        <f aca="false">IF(AND(ISNUMBER(I1913),H1913&gt;0),I1913/H1913,IF($B1913=$B1912,IF(J1912=0,1,J1912),1))</f>
        <v>1.07692307692308</v>
      </c>
      <c r="K1913" s="30" t="n">
        <f aca="false">IF(AND(ISNUMBER(I1913),H1913&gt;0),I1913,H1913*J1913)</f>
        <v>165.846153846154</v>
      </c>
      <c r="L1913" s="28" t="n">
        <v>37.1</v>
      </c>
      <c r="M1913" s="28"/>
      <c r="N1913" s="29" t="n">
        <f aca="false">IF(AND(ISNUMBER(M1913),L1913&gt;0),M1913/L1913,IF($B1913=$B1912,IF(N1912=0,1,N1912),1))</f>
        <v>0.763157894736842</v>
      </c>
      <c r="O1913" s="30" t="n">
        <f aca="false">IF(AND(ISNUMBER(M1913),L1913&gt;0),M1913,L1913*N1913)</f>
        <v>28.3131578947368</v>
      </c>
      <c r="P1913" s="28" t="n">
        <v>38.1</v>
      </c>
      <c r="Q1913" s="28"/>
      <c r="R1913" s="29" t="n">
        <f aca="false">IF(AND(ISNUMBER(Q1913),P1913&gt;0),Q1913/P1913,IF($B1913=$B1912,IF(R1912=0,1,R1912),1))</f>
        <v>0.788804071246819</v>
      </c>
      <c r="S1913" s="30" t="n">
        <f aca="false">IF(AND(ISNUMBER(Q1913),P1913&gt;0),Q1913,P1913*R1913)</f>
        <v>30.0534351145038</v>
      </c>
      <c r="T1913" s="31" t="n">
        <f aca="false">DAY(EOMONTH(C1913,0))</f>
        <v>31</v>
      </c>
    </row>
    <row r="1914" customFormat="false" ht="15" hidden="false" customHeight="false" outlineLevel="0" collapsed="false">
      <c r="A1914" s="26" t="s">
        <v>89</v>
      </c>
      <c r="B1914" s="26" t="s">
        <v>59</v>
      </c>
      <c r="C1914" s="27" t="n">
        <v>45658</v>
      </c>
      <c r="D1914" s="28" t="n">
        <v>1.05</v>
      </c>
      <c r="E1914" s="28" t="n">
        <v>0</v>
      </c>
      <c r="F1914" s="29" t="n">
        <f aca="false">IF(AND(ISNUMBER(E1914),D1914&gt;0),E1914/D1914,IF($B1914=$B1913,IF(F1913=0,1,F1913),1))</f>
        <v>0</v>
      </c>
      <c r="G1914" s="30" t="n">
        <f aca="false">IF(AND(ISNUMBER(E1914),D1914&gt;0),E1914,D1914*F1914)</f>
        <v>0</v>
      </c>
      <c r="H1914" s="28" t="n">
        <v>149</v>
      </c>
      <c r="I1914" s="28" t="n">
        <v>150</v>
      </c>
      <c r="J1914" s="29" t="n">
        <f aca="false">IF(AND(ISNUMBER(I1914),H1914&gt;0),I1914/H1914,IF($B1914=$B1913,IF(J1913=0,1,J1913),1))</f>
        <v>1.00671140939597</v>
      </c>
      <c r="K1914" s="30" t="n">
        <f aca="false">IF(AND(ISNUMBER(I1914),H1914&gt;0),I1914,H1914*J1914)</f>
        <v>150</v>
      </c>
      <c r="L1914" s="28" t="n">
        <v>37</v>
      </c>
      <c r="M1914" s="28" t="n">
        <v>0</v>
      </c>
      <c r="N1914" s="29" t="n">
        <f aca="false">IF(AND(ISNUMBER(M1914),L1914&gt;0),M1914/L1914,IF($B1914=$B1913,IF(N1913=0,1,N1913),1))</f>
        <v>0</v>
      </c>
      <c r="O1914" s="30" t="n">
        <f aca="false">IF(AND(ISNUMBER(M1914),L1914&gt;0),M1914,L1914*N1914)</f>
        <v>0</v>
      </c>
      <c r="P1914" s="28" t="n">
        <v>38.1</v>
      </c>
      <c r="Q1914" s="28" t="n">
        <v>0</v>
      </c>
      <c r="R1914" s="29" t="n">
        <f aca="false">IF(AND(ISNUMBER(Q1914),P1914&gt;0),Q1914/P1914,IF($B1914=$B1913,IF(R1913=0,1,R1913),1))</f>
        <v>0</v>
      </c>
      <c r="S1914" s="30" t="n">
        <f aca="false">IF(AND(ISNUMBER(Q1914),P1914&gt;0),Q1914,P1914*R1914)</f>
        <v>0</v>
      </c>
      <c r="T1914" s="31" t="n">
        <f aca="false">DAY(EOMONTH(C1914,0))</f>
        <v>31</v>
      </c>
    </row>
    <row r="1915" customFormat="false" ht="15" hidden="false" customHeight="false" outlineLevel="0" collapsed="false">
      <c r="A1915" s="26" t="s">
        <v>89</v>
      </c>
      <c r="B1915" s="26" t="s">
        <v>59</v>
      </c>
      <c r="C1915" s="27" t="n">
        <v>45689</v>
      </c>
      <c r="D1915" s="28" t="n">
        <v>0</v>
      </c>
      <c r="E1915" s="28" t="n">
        <v>0</v>
      </c>
      <c r="F1915" s="29" t="n">
        <f aca="false">IF(AND(ISNUMBER(E1915),D1915&gt;0),E1915/D1915,IF($B1915=$B1914,IF(F1914=0,1,F1914),1))</f>
        <v>1</v>
      </c>
      <c r="G1915" s="30" t="n">
        <f aca="false">IF(AND(ISNUMBER(E1915),D1915&gt;0),E1915,D1915*F1915)</f>
        <v>0</v>
      </c>
      <c r="H1915" s="28" t="n">
        <v>160</v>
      </c>
      <c r="I1915" s="28" t="n">
        <v>220</v>
      </c>
      <c r="J1915" s="29" t="n">
        <f aca="false">IF(AND(ISNUMBER(I1915),H1915&gt;0),I1915/H1915,IF($B1915=$B1914,IF(J1914=0,1,J1914),1))</f>
        <v>1.375</v>
      </c>
      <c r="K1915" s="30" t="n">
        <f aca="false">IF(AND(ISNUMBER(I1915),H1915&gt;0),I1915,H1915*J1915)</f>
        <v>220</v>
      </c>
      <c r="L1915" s="28" t="n">
        <v>0</v>
      </c>
      <c r="M1915" s="28" t="n">
        <v>0</v>
      </c>
      <c r="N1915" s="29" t="n">
        <f aca="false">IF(AND(ISNUMBER(M1915),L1915&gt;0),M1915/L1915,IF($B1915=$B1914,IF(N1914=0,1,N1914),1))</f>
        <v>1</v>
      </c>
      <c r="O1915" s="30" t="n">
        <f aca="false">IF(AND(ISNUMBER(M1915),L1915&gt;0),M1915,L1915*N1915)</f>
        <v>0</v>
      </c>
      <c r="P1915" s="28" t="n">
        <v>0</v>
      </c>
      <c r="Q1915" s="28" t="n">
        <v>0</v>
      </c>
      <c r="R1915" s="29" t="n">
        <f aca="false">IF(AND(ISNUMBER(Q1915),P1915&gt;0),Q1915/P1915,IF($B1915=$B1914,IF(R1914=0,1,R1914),1))</f>
        <v>1</v>
      </c>
      <c r="S1915" s="30" t="n">
        <f aca="false">IF(AND(ISNUMBER(Q1915),P1915&gt;0),Q1915,P1915*R1915)</f>
        <v>0</v>
      </c>
      <c r="T1915" s="31" t="n">
        <f aca="false">DAY(EOMONTH(C1915,0))</f>
        <v>28</v>
      </c>
    </row>
    <row r="1916" customFormat="false" ht="15" hidden="false" customHeight="false" outlineLevel="0" collapsed="false">
      <c r="A1916" s="26" t="s">
        <v>89</v>
      </c>
      <c r="B1916" s="26" t="s">
        <v>59</v>
      </c>
      <c r="C1916" s="27" t="n">
        <v>45717</v>
      </c>
      <c r="D1916" s="28" t="n">
        <v>0</v>
      </c>
      <c r="E1916" s="28"/>
      <c r="F1916" s="29" t="n">
        <f aca="false">IF(AND(ISNUMBER(E1916),D1916&gt;0),E1916/D1916,IF($B1916=$B1915,IF(F1915=0,1,F1915),1))</f>
        <v>1</v>
      </c>
      <c r="G1916" s="30" t="n">
        <f aca="false">IF(AND(ISNUMBER(E1916),D1916&gt;0),E1916,D1916*F1916)</f>
        <v>0</v>
      </c>
      <c r="H1916" s="28" t="n">
        <v>198</v>
      </c>
      <c r="I1916" s="28"/>
      <c r="J1916" s="29" t="n">
        <f aca="false">IF(AND(ISNUMBER(I1916),H1916&gt;0),I1916/H1916,IF($B1916=$B1915,IF(J1915=0,1,J1915),1))</f>
        <v>1.375</v>
      </c>
      <c r="K1916" s="30" t="n">
        <f aca="false">IF(AND(ISNUMBER(I1916),H1916&gt;0),I1916,H1916*J1916)</f>
        <v>272.25</v>
      </c>
      <c r="L1916" s="28" t="n">
        <v>0</v>
      </c>
      <c r="M1916" s="28"/>
      <c r="N1916" s="29" t="n">
        <f aca="false">IF(AND(ISNUMBER(M1916),L1916&gt;0),M1916/L1916,IF($B1916=$B1915,IF(N1915=0,1,N1915),1))</f>
        <v>1</v>
      </c>
      <c r="O1916" s="30" t="n">
        <f aca="false">IF(AND(ISNUMBER(M1916),L1916&gt;0),M1916,L1916*N1916)</f>
        <v>0</v>
      </c>
      <c r="P1916" s="28" t="n">
        <v>0</v>
      </c>
      <c r="Q1916" s="28"/>
      <c r="R1916" s="29" t="n">
        <f aca="false">IF(AND(ISNUMBER(Q1916),P1916&gt;0),Q1916/P1916,IF($B1916=$B1915,IF(R1915=0,1,R1915),1))</f>
        <v>1</v>
      </c>
      <c r="S1916" s="30" t="n">
        <f aca="false">IF(AND(ISNUMBER(Q1916),P1916&gt;0),Q1916,P1916*R1916)</f>
        <v>0</v>
      </c>
      <c r="T1916" s="31" t="n">
        <f aca="false">DAY(EOMONTH(C1916,0))</f>
        <v>31</v>
      </c>
    </row>
    <row r="1917" customFormat="false" ht="15" hidden="false" customHeight="false" outlineLevel="0" collapsed="false">
      <c r="A1917" s="26" t="s">
        <v>89</v>
      </c>
      <c r="B1917" s="26" t="s">
        <v>59</v>
      </c>
      <c r="C1917" s="27" t="n">
        <v>45748</v>
      </c>
      <c r="D1917" s="28" t="n">
        <v>0</v>
      </c>
      <c r="E1917" s="28"/>
      <c r="F1917" s="29" t="n">
        <f aca="false">IF(AND(ISNUMBER(E1917),D1917&gt;0),E1917/D1917,IF($B1917=$B1916,IF(F1916=0,1,F1916),1))</f>
        <v>1</v>
      </c>
      <c r="G1917" s="30" t="n">
        <f aca="false">IF(AND(ISNUMBER(E1917),D1917&gt;0),E1917,D1917*F1917)</f>
        <v>0</v>
      </c>
      <c r="H1917" s="28" t="n">
        <v>207</v>
      </c>
      <c r="I1917" s="28"/>
      <c r="J1917" s="29" t="n">
        <f aca="false">IF(AND(ISNUMBER(I1917),H1917&gt;0),I1917/H1917,IF($B1917=$B1916,IF(J1916=0,1,J1916),1))</f>
        <v>1.375</v>
      </c>
      <c r="K1917" s="30" t="n">
        <f aca="false">IF(AND(ISNUMBER(I1917),H1917&gt;0),I1917,H1917*J1917)</f>
        <v>284.625</v>
      </c>
      <c r="L1917" s="28" t="n">
        <v>0</v>
      </c>
      <c r="M1917" s="28"/>
      <c r="N1917" s="29" t="n">
        <f aca="false">IF(AND(ISNUMBER(M1917),L1917&gt;0),M1917/L1917,IF($B1917=$B1916,IF(N1916=0,1,N1916),1))</f>
        <v>1</v>
      </c>
      <c r="O1917" s="30" t="n">
        <f aca="false">IF(AND(ISNUMBER(M1917),L1917&gt;0),M1917,L1917*N1917)</f>
        <v>0</v>
      </c>
      <c r="P1917" s="28" t="n">
        <v>0</v>
      </c>
      <c r="Q1917" s="28"/>
      <c r="R1917" s="29" t="n">
        <f aca="false">IF(AND(ISNUMBER(Q1917),P1917&gt;0),Q1917/P1917,IF($B1917=$B1916,IF(R1916=0,1,R1916),1))</f>
        <v>1</v>
      </c>
      <c r="S1917" s="30" t="n">
        <f aca="false">IF(AND(ISNUMBER(Q1917),P1917&gt;0),Q1917,P1917*R1917)</f>
        <v>0</v>
      </c>
      <c r="T1917" s="31" t="n">
        <f aca="false">DAY(EOMONTH(C1917,0))</f>
        <v>30</v>
      </c>
    </row>
    <row r="1918" customFormat="false" ht="15" hidden="false" customHeight="false" outlineLevel="0" collapsed="false">
      <c r="A1918" s="26" t="s">
        <v>90</v>
      </c>
      <c r="B1918" s="26" t="s">
        <v>60</v>
      </c>
      <c r="C1918" s="27" t="n">
        <v>42461</v>
      </c>
      <c r="D1918" s="28" t="n">
        <v>0</v>
      </c>
      <c r="E1918" s="28" t="n">
        <v>0</v>
      </c>
      <c r="F1918" s="29" t="n">
        <f aca="false">IF(AND(ISNUMBER(E1918),D1918&gt;0),E1918/D1918,IF($B1918=$B1917,IF(F1917=0,1,F1917),1))</f>
        <v>1</v>
      </c>
      <c r="G1918" s="30" t="n">
        <f aca="false">IF(AND(ISNUMBER(E1918),D1918&gt;0),E1918,D1918*F1918)</f>
        <v>0</v>
      </c>
      <c r="H1918" s="28" t="n">
        <v>0</v>
      </c>
      <c r="I1918" s="28" t="n">
        <v>2180.25</v>
      </c>
      <c r="J1918" s="29" t="n">
        <f aca="false">IF(AND(ISNUMBER(I1918),H1918&gt;0),I1918/H1918,IF($B1918=$B1917,IF(J1917=0,1,J1917),1))</f>
        <v>1</v>
      </c>
      <c r="K1918" s="30" t="n">
        <f aca="false">IF(AND(ISNUMBER(I1918),H1918&gt;0),I1918,H1918*J1918)</f>
        <v>0</v>
      </c>
      <c r="L1918" s="28" t="n">
        <v>0</v>
      </c>
      <c r="M1918" s="28" t="n">
        <v>9</v>
      </c>
      <c r="N1918" s="29" t="n">
        <f aca="false">IF(AND(ISNUMBER(M1918),L1918&gt;0),M1918/L1918,IF($B1918=$B1917,IF(N1917=0,1,N1917),1))</f>
        <v>1</v>
      </c>
      <c r="O1918" s="30" t="n">
        <f aca="false">IF(AND(ISNUMBER(M1918),L1918&gt;0),M1918,L1918*N1918)</f>
        <v>0</v>
      </c>
      <c r="P1918" s="28" t="n">
        <v>0</v>
      </c>
      <c r="Q1918" s="28" t="n">
        <v>9</v>
      </c>
      <c r="R1918" s="29" t="n">
        <f aca="false">IF(AND(ISNUMBER(Q1918),P1918&gt;0),Q1918/P1918,IF($B1918=$B1917,IF(R1917=0,1,R1917),1))</f>
        <v>1</v>
      </c>
      <c r="S1918" s="30" t="n">
        <f aca="false">IF(AND(ISNUMBER(Q1918),P1918&gt;0),Q1918,P1918*R1918)</f>
        <v>0</v>
      </c>
      <c r="T1918" s="31" t="n">
        <f aca="false">DAY(EOMONTH(C1918,0))</f>
        <v>30</v>
      </c>
    </row>
    <row r="1919" customFormat="false" ht="15" hidden="false" customHeight="false" outlineLevel="0" collapsed="false">
      <c r="A1919" s="26" t="s">
        <v>90</v>
      </c>
      <c r="B1919" s="26" t="s">
        <v>60</v>
      </c>
      <c r="C1919" s="27" t="n">
        <v>42491</v>
      </c>
      <c r="D1919" s="28" t="n">
        <v>0</v>
      </c>
      <c r="E1919" s="28" t="n">
        <v>0</v>
      </c>
      <c r="F1919" s="29" t="n">
        <f aca="false">IF(AND(ISNUMBER(E1919),D1919&gt;0),E1919/D1919,IF($B1919=$B1918,IF(F1918=0,1,F1918),1))</f>
        <v>1</v>
      </c>
      <c r="G1919" s="30" t="n">
        <f aca="false">IF(AND(ISNUMBER(E1919),D1919&gt;0),E1919,D1919*F1919)</f>
        <v>0</v>
      </c>
      <c r="H1919" s="28" t="n">
        <v>1668</v>
      </c>
      <c r="I1919" s="28" t="n">
        <v>2292</v>
      </c>
      <c r="J1919" s="29" t="n">
        <f aca="false">IF(AND(ISNUMBER(I1919),H1919&gt;0),I1919/H1919,IF($B1919=$B1918,IF(J1918=0,1,J1918),1))</f>
        <v>1.37410071942446</v>
      </c>
      <c r="K1919" s="30" t="n">
        <f aca="false">IF(AND(ISNUMBER(I1919),H1919&gt;0),I1919,H1919*J1919)</f>
        <v>2292</v>
      </c>
      <c r="L1919" s="28" t="n">
        <v>62.6</v>
      </c>
      <c r="M1919" s="28" t="n">
        <v>0</v>
      </c>
      <c r="N1919" s="29" t="n">
        <f aca="false">IF(AND(ISNUMBER(M1919),L1919&gt;0),M1919/L1919,IF($B1919=$B1918,IF(N1918=0,1,N1918),1))</f>
        <v>0</v>
      </c>
      <c r="O1919" s="30" t="n">
        <f aca="false">IF(AND(ISNUMBER(M1919),L1919&gt;0),M1919,L1919*N1919)</f>
        <v>0</v>
      </c>
      <c r="P1919" s="28" t="n">
        <v>62.6</v>
      </c>
      <c r="Q1919" s="28" t="n">
        <v>0</v>
      </c>
      <c r="R1919" s="29" t="n">
        <f aca="false">IF(AND(ISNUMBER(Q1919),P1919&gt;0),Q1919/P1919,IF($B1919=$B1918,IF(R1918=0,1,R1918),1))</f>
        <v>0</v>
      </c>
      <c r="S1919" s="30" t="n">
        <f aca="false">IF(AND(ISNUMBER(Q1919),P1919&gt;0),Q1919,P1919*R1919)</f>
        <v>0</v>
      </c>
      <c r="T1919" s="31" t="n">
        <f aca="false">DAY(EOMONTH(C1919,0))</f>
        <v>31</v>
      </c>
    </row>
    <row r="1920" customFormat="false" ht="15" hidden="false" customHeight="false" outlineLevel="0" collapsed="false">
      <c r="A1920" s="26" t="s">
        <v>90</v>
      </c>
      <c r="B1920" s="26" t="s">
        <v>60</v>
      </c>
      <c r="C1920" s="27" t="n">
        <v>42522</v>
      </c>
      <c r="D1920" s="28" t="n">
        <v>0</v>
      </c>
      <c r="E1920" s="28"/>
      <c r="F1920" s="29" t="n">
        <f aca="false">IF(AND(ISNUMBER(E1920),D1920&gt;0),E1920/D1920,IF($B1920=$B1919,IF(F1919=0,1,F1919),1))</f>
        <v>1</v>
      </c>
      <c r="G1920" s="30" t="n">
        <f aca="false">IF(AND(ISNUMBER(E1920),D1920&gt;0),E1920,D1920*F1920)</f>
        <v>0</v>
      </c>
      <c r="H1920" s="28" t="n">
        <v>1611</v>
      </c>
      <c r="I1920" s="28"/>
      <c r="J1920" s="29" t="n">
        <f aca="false">IF(AND(ISNUMBER(I1920),H1920&gt;0),I1920/H1920,IF($B1920=$B1919,IF(J1919=0,1,J1919),1))</f>
        <v>1.37410071942446</v>
      </c>
      <c r="K1920" s="30" t="n">
        <f aca="false">IF(AND(ISNUMBER(I1920),H1920&gt;0),I1920,H1920*J1920)</f>
        <v>2213.67625899281</v>
      </c>
      <c r="L1920" s="28" t="n">
        <v>0</v>
      </c>
      <c r="M1920" s="28"/>
      <c r="N1920" s="29" t="n">
        <f aca="false">IF(AND(ISNUMBER(M1920),L1920&gt;0),M1920/L1920,IF($B1920=$B1919,IF(N1919=0,1,N1919),1))</f>
        <v>1</v>
      </c>
      <c r="O1920" s="30" t="n">
        <f aca="false">IF(AND(ISNUMBER(M1920),L1920&gt;0),M1920,L1920*N1920)</f>
        <v>0</v>
      </c>
      <c r="P1920" s="28" t="n">
        <v>0</v>
      </c>
      <c r="Q1920" s="28"/>
      <c r="R1920" s="29" t="n">
        <f aca="false">IF(AND(ISNUMBER(Q1920),P1920&gt;0),Q1920/P1920,IF($B1920=$B1919,IF(R1919=0,1,R1919),1))</f>
        <v>1</v>
      </c>
      <c r="S1920" s="30" t="n">
        <f aca="false">IF(AND(ISNUMBER(Q1920),P1920&gt;0),Q1920,P1920*R1920)</f>
        <v>0</v>
      </c>
      <c r="T1920" s="31" t="n">
        <f aca="false">DAY(EOMONTH(C1920,0))</f>
        <v>30</v>
      </c>
    </row>
    <row r="1921" customFormat="false" ht="15" hidden="false" customHeight="false" outlineLevel="0" collapsed="false">
      <c r="A1921" s="26" t="s">
        <v>90</v>
      </c>
      <c r="B1921" s="26" t="s">
        <v>60</v>
      </c>
      <c r="C1921" s="27" t="n">
        <v>42552</v>
      </c>
      <c r="D1921" s="28" t="n">
        <v>0</v>
      </c>
      <c r="E1921" s="28"/>
      <c r="F1921" s="29" t="n">
        <f aca="false">IF(AND(ISNUMBER(E1921),D1921&gt;0),E1921/D1921,IF($B1921=$B1920,IF(F1920=0,1,F1920),1))</f>
        <v>1</v>
      </c>
      <c r="G1921" s="30" t="n">
        <f aca="false">IF(AND(ISNUMBER(E1921),D1921&gt;0),E1921,D1921*F1921)</f>
        <v>0</v>
      </c>
      <c r="H1921" s="28" t="n">
        <v>1589</v>
      </c>
      <c r="I1921" s="28"/>
      <c r="J1921" s="29" t="n">
        <f aca="false">IF(AND(ISNUMBER(I1921),H1921&gt;0),I1921/H1921,IF($B1921=$B1920,IF(J1920=0,1,J1920),1))</f>
        <v>1.37410071942446</v>
      </c>
      <c r="K1921" s="30" t="n">
        <f aca="false">IF(AND(ISNUMBER(I1921),H1921&gt;0),I1921,H1921*J1921)</f>
        <v>2183.44604316547</v>
      </c>
      <c r="L1921" s="28" t="n">
        <v>0</v>
      </c>
      <c r="M1921" s="28"/>
      <c r="N1921" s="29" t="n">
        <f aca="false">IF(AND(ISNUMBER(M1921),L1921&gt;0),M1921/L1921,IF($B1921=$B1920,IF(N1920=0,1,N1920),1))</f>
        <v>1</v>
      </c>
      <c r="O1921" s="30" t="n">
        <f aca="false">IF(AND(ISNUMBER(M1921),L1921&gt;0),M1921,L1921*N1921)</f>
        <v>0</v>
      </c>
      <c r="P1921" s="28" t="n">
        <v>0</v>
      </c>
      <c r="Q1921" s="28"/>
      <c r="R1921" s="29" t="n">
        <f aca="false">IF(AND(ISNUMBER(Q1921),P1921&gt;0),Q1921/P1921,IF($B1921=$B1920,IF(R1920=0,1,R1920),1))</f>
        <v>1</v>
      </c>
      <c r="S1921" s="30" t="n">
        <f aca="false">IF(AND(ISNUMBER(Q1921),P1921&gt;0),Q1921,P1921*R1921)</f>
        <v>0</v>
      </c>
      <c r="T1921" s="31" t="n">
        <f aca="false">DAY(EOMONTH(C1921,0))</f>
        <v>31</v>
      </c>
    </row>
    <row r="1922" customFormat="false" ht="15" hidden="false" customHeight="false" outlineLevel="0" collapsed="false">
      <c r="A1922" s="26" t="s">
        <v>90</v>
      </c>
      <c r="B1922" s="26" t="s">
        <v>60</v>
      </c>
      <c r="C1922" s="27" t="n">
        <v>42583</v>
      </c>
      <c r="D1922" s="28" t="n">
        <v>0</v>
      </c>
      <c r="E1922" s="28"/>
      <c r="F1922" s="29" t="n">
        <f aca="false">IF(AND(ISNUMBER(E1922),D1922&gt;0),E1922/D1922,IF($B1922=$B1921,IF(F1921=0,1,F1921),1))</f>
        <v>1</v>
      </c>
      <c r="G1922" s="30" t="n">
        <f aca="false">IF(AND(ISNUMBER(E1922),D1922&gt;0),E1922,D1922*F1922)</f>
        <v>0</v>
      </c>
      <c r="H1922" s="28" t="n">
        <v>1543</v>
      </c>
      <c r="I1922" s="28"/>
      <c r="J1922" s="29" t="n">
        <f aca="false">IF(AND(ISNUMBER(I1922),H1922&gt;0),I1922/H1922,IF($B1922=$B1921,IF(J1921=0,1,J1921),1))</f>
        <v>1.37410071942446</v>
      </c>
      <c r="K1922" s="30" t="n">
        <f aca="false">IF(AND(ISNUMBER(I1922),H1922&gt;0),I1922,H1922*J1922)</f>
        <v>2120.23741007194</v>
      </c>
      <c r="L1922" s="28" t="n">
        <v>0</v>
      </c>
      <c r="M1922" s="28"/>
      <c r="N1922" s="29" t="n">
        <f aca="false">IF(AND(ISNUMBER(M1922),L1922&gt;0),M1922/L1922,IF($B1922=$B1921,IF(N1921=0,1,N1921),1))</f>
        <v>1</v>
      </c>
      <c r="O1922" s="30" t="n">
        <f aca="false">IF(AND(ISNUMBER(M1922),L1922&gt;0),M1922,L1922*N1922)</f>
        <v>0</v>
      </c>
      <c r="P1922" s="28" t="n">
        <v>0</v>
      </c>
      <c r="Q1922" s="28"/>
      <c r="R1922" s="29" t="n">
        <f aca="false">IF(AND(ISNUMBER(Q1922),P1922&gt;0),Q1922/P1922,IF($B1922=$B1921,IF(R1921=0,1,R1921),1))</f>
        <v>1</v>
      </c>
      <c r="S1922" s="30" t="n">
        <f aca="false">IF(AND(ISNUMBER(Q1922),P1922&gt;0),Q1922,P1922*R1922)</f>
        <v>0</v>
      </c>
      <c r="T1922" s="31" t="n">
        <f aca="false">DAY(EOMONTH(C1922,0))</f>
        <v>31</v>
      </c>
    </row>
    <row r="1923" customFormat="false" ht="15" hidden="false" customHeight="false" outlineLevel="0" collapsed="false">
      <c r="A1923" s="26" t="s">
        <v>90</v>
      </c>
      <c r="B1923" s="26" t="s">
        <v>60</v>
      </c>
      <c r="C1923" s="27" t="n">
        <v>42614</v>
      </c>
      <c r="D1923" s="28" t="n">
        <v>0</v>
      </c>
      <c r="E1923" s="28"/>
      <c r="F1923" s="29" t="n">
        <f aca="false">IF(AND(ISNUMBER(E1923),D1923&gt;0),E1923/D1923,IF($B1923=$B1922,IF(F1922=0,1,F1922),1))</f>
        <v>1</v>
      </c>
      <c r="G1923" s="30" t="n">
        <f aca="false">IF(AND(ISNUMBER(E1923),D1923&gt;0),E1923,D1923*F1923)</f>
        <v>0</v>
      </c>
      <c r="H1923" s="28" t="n">
        <v>1439</v>
      </c>
      <c r="I1923" s="28"/>
      <c r="J1923" s="29" t="n">
        <f aca="false">IF(AND(ISNUMBER(I1923),H1923&gt;0),I1923/H1923,IF($B1923=$B1922,IF(J1922=0,1,J1922),1))</f>
        <v>1.37410071942446</v>
      </c>
      <c r="K1923" s="30" t="n">
        <f aca="false">IF(AND(ISNUMBER(I1923),H1923&gt;0),I1923,H1923*J1923)</f>
        <v>1977.3309352518</v>
      </c>
      <c r="L1923" s="28" t="n">
        <v>0</v>
      </c>
      <c r="M1923" s="28"/>
      <c r="N1923" s="29" t="n">
        <f aca="false">IF(AND(ISNUMBER(M1923),L1923&gt;0),M1923/L1923,IF($B1923=$B1922,IF(N1922=0,1,N1922),1))</f>
        <v>1</v>
      </c>
      <c r="O1923" s="30" t="n">
        <f aca="false">IF(AND(ISNUMBER(M1923),L1923&gt;0),M1923,L1923*N1923)</f>
        <v>0</v>
      </c>
      <c r="P1923" s="28" t="n">
        <v>0</v>
      </c>
      <c r="Q1923" s="28"/>
      <c r="R1923" s="29" t="n">
        <f aca="false">IF(AND(ISNUMBER(Q1923),P1923&gt;0),Q1923/P1923,IF($B1923=$B1922,IF(R1922=0,1,R1922),1))</f>
        <v>1</v>
      </c>
      <c r="S1923" s="30" t="n">
        <f aca="false">IF(AND(ISNUMBER(Q1923),P1923&gt;0),Q1923,P1923*R1923)</f>
        <v>0</v>
      </c>
      <c r="T1923" s="31" t="n">
        <f aca="false">DAY(EOMONTH(C1923,0))</f>
        <v>30</v>
      </c>
    </row>
    <row r="1924" customFormat="false" ht="15" hidden="false" customHeight="false" outlineLevel="0" collapsed="false">
      <c r="A1924" s="26" t="s">
        <v>90</v>
      </c>
      <c r="B1924" s="26" t="s">
        <v>60</v>
      </c>
      <c r="C1924" s="27" t="n">
        <v>42644</v>
      </c>
      <c r="D1924" s="28" t="n">
        <v>0</v>
      </c>
      <c r="E1924" s="28"/>
      <c r="F1924" s="29" t="n">
        <f aca="false">IF(AND(ISNUMBER(E1924),D1924&gt;0),E1924/D1924,IF($B1924=$B1923,IF(F1923=0,1,F1923),1))</f>
        <v>1</v>
      </c>
      <c r="G1924" s="30" t="n">
        <f aca="false">IF(AND(ISNUMBER(E1924),D1924&gt;0),E1924,D1924*F1924)</f>
        <v>0</v>
      </c>
      <c r="H1924" s="28" t="n">
        <v>1782</v>
      </c>
      <c r="I1924" s="28"/>
      <c r="J1924" s="29" t="n">
        <f aca="false">IF(AND(ISNUMBER(I1924),H1924&gt;0),I1924/H1924,IF($B1924=$B1923,IF(J1923=0,1,J1923),1))</f>
        <v>1.37410071942446</v>
      </c>
      <c r="K1924" s="30" t="n">
        <f aca="false">IF(AND(ISNUMBER(I1924),H1924&gt;0),I1924,H1924*J1924)</f>
        <v>2448.64748201439</v>
      </c>
      <c r="L1924" s="28" t="n">
        <v>0</v>
      </c>
      <c r="M1924" s="28"/>
      <c r="N1924" s="29" t="n">
        <f aca="false">IF(AND(ISNUMBER(M1924),L1924&gt;0),M1924/L1924,IF($B1924=$B1923,IF(N1923=0,1,N1923),1))</f>
        <v>1</v>
      </c>
      <c r="O1924" s="30" t="n">
        <f aca="false">IF(AND(ISNUMBER(M1924),L1924&gt;0),M1924,L1924*N1924)</f>
        <v>0</v>
      </c>
      <c r="P1924" s="28" t="n">
        <v>0</v>
      </c>
      <c r="Q1924" s="28"/>
      <c r="R1924" s="29" t="n">
        <f aca="false">IF(AND(ISNUMBER(Q1924),P1924&gt;0),Q1924/P1924,IF($B1924=$B1923,IF(R1923=0,1,R1923),1))</f>
        <v>1</v>
      </c>
      <c r="S1924" s="30" t="n">
        <f aca="false">IF(AND(ISNUMBER(Q1924),P1924&gt;0),Q1924,P1924*R1924)</f>
        <v>0</v>
      </c>
      <c r="T1924" s="31" t="n">
        <f aca="false">DAY(EOMONTH(C1924,0))</f>
        <v>31</v>
      </c>
    </row>
    <row r="1925" customFormat="false" ht="15" hidden="false" customHeight="false" outlineLevel="0" collapsed="false">
      <c r="A1925" s="26" t="s">
        <v>90</v>
      </c>
      <c r="B1925" s="26" t="s">
        <v>60</v>
      </c>
      <c r="C1925" s="27" t="n">
        <v>42675</v>
      </c>
      <c r="D1925" s="28" t="n">
        <v>0</v>
      </c>
      <c r="E1925" s="28"/>
      <c r="F1925" s="29" t="n">
        <f aca="false">IF(AND(ISNUMBER(E1925),D1925&gt;0),E1925/D1925,IF($B1925=$B1924,IF(F1924=0,1,F1924),1))</f>
        <v>1</v>
      </c>
      <c r="G1925" s="30" t="n">
        <f aca="false">IF(AND(ISNUMBER(E1925),D1925&gt;0),E1925,D1925*F1925)</f>
        <v>0</v>
      </c>
      <c r="H1925" s="28" t="n">
        <v>1750</v>
      </c>
      <c r="I1925" s="28"/>
      <c r="J1925" s="29" t="n">
        <f aca="false">IF(AND(ISNUMBER(I1925),H1925&gt;0),I1925/H1925,IF($B1925=$B1924,IF(J1924=0,1,J1924),1))</f>
        <v>1.37410071942446</v>
      </c>
      <c r="K1925" s="30" t="n">
        <f aca="false">IF(AND(ISNUMBER(I1925),H1925&gt;0),I1925,H1925*J1925)</f>
        <v>2404.67625899281</v>
      </c>
      <c r="L1925" s="28" t="n">
        <v>0</v>
      </c>
      <c r="M1925" s="28"/>
      <c r="N1925" s="29" t="n">
        <f aca="false">IF(AND(ISNUMBER(M1925),L1925&gt;0),M1925/L1925,IF($B1925=$B1924,IF(N1924=0,1,N1924),1))</f>
        <v>1</v>
      </c>
      <c r="O1925" s="30" t="n">
        <f aca="false">IF(AND(ISNUMBER(M1925),L1925&gt;0),M1925,L1925*N1925)</f>
        <v>0</v>
      </c>
      <c r="P1925" s="28" t="n">
        <v>0</v>
      </c>
      <c r="Q1925" s="28"/>
      <c r="R1925" s="29" t="n">
        <f aca="false">IF(AND(ISNUMBER(Q1925),P1925&gt;0),Q1925/P1925,IF($B1925=$B1924,IF(R1924=0,1,R1924),1))</f>
        <v>1</v>
      </c>
      <c r="S1925" s="30" t="n">
        <f aca="false">IF(AND(ISNUMBER(Q1925),P1925&gt;0),Q1925,P1925*R1925)</f>
        <v>0</v>
      </c>
      <c r="T1925" s="31" t="n">
        <f aca="false">DAY(EOMONTH(C1925,0))</f>
        <v>30</v>
      </c>
    </row>
    <row r="1926" customFormat="false" ht="15" hidden="false" customHeight="false" outlineLevel="0" collapsed="false">
      <c r="A1926" s="26" t="s">
        <v>90</v>
      </c>
      <c r="B1926" s="26" t="s">
        <v>60</v>
      </c>
      <c r="C1926" s="27" t="n">
        <v>42705</v>
      </c>
      <c r="D1926" s="28" t="n">
        <v>0</v>
      </c>
      <c r="E1926" s="28" t="n">
        <v>0</v>
      </c>
      <c r="F1926" s="29" t="n">
        <f aca="false">IF(AND(ISNUMBER(E1926),D1926&gt;0),E1926/D1926,IF($B1926=$B1925,IF(F1925=0,1,F1925),1))</f>
        <v>1</v>
      </c>
      <c r="G1926" s="30" t="n">
        <f aca="false">IF(AND(ISNUMBER(E1926),D1926&gt;0),E1926,D1926*F1926)</f>
        <v>0</v>
      </c>
      <c r="H1926" s="28" t="n">
        <v>1376</v>
      </c>
      <c r="I1926" s="28" t="n">
        <v>1450</v>
      </c>
      <c r="J1926" s="29" t="n">
        <f aca="false">IF(AND(ISNUMBER(I1926),H1926&gt;0),I1926/H1926,IF($B1926=$B1925,IF(J1925=0,1,J1925),1))</f>
        <v>1.05377906976744</v>
      </c>
      <c r="K1926" s="30" t="n">
        <f aca="false">IF(AND(ISNUMBER(I1926),H1926&gt;0),I1926,H1926*J1926)</f>
        <v>1450</v>
      </c>
      <c r="L1926" s="28" t="n">
        <v>0</v>
      </c>
      <c r="M1926" s="28" t="n">
        <v>0</v>
      </c>
      <c r="N1926" s="29" t="n">
        <f aca="false">IF(AND(ISNUMBER(M1926),L1926&gt;0),M1926/L1926,IF($B1926=$B1925,IF(N1925=0,1,N1925),1))</f>
        <v>1</v>
      </c>
      <c r="O1926" s="30" t="n">
        <f aca="false">IF(AND(ISNUMBER(M1926),L1926&gt;0),M1926,L1926*N1926)</f>
        <v>0</v>
      </c>
      <c r="P1926" s="28" t="n">
        <v>0</v>
      </c>
      <c r="Q1926" s="28" t="n">
        <v>0</v>
      </c>
      <c r="R1926" s="29" t="n">
        <f aca="false">IF(AND(ISNUMBER(Q1926),P1926&gt;0),Q1926/P1926,IF($B1926=$B1925,IF(R1925=0,1,R1925),1))</f>
        <v>1</v>
      </c>
      <c r="S1926" s="30" t="n">
        <f aca="false">IF(AND(ISNUMBER(Q1926),P1926&gt;0),Q1926,P1926*R1926)</f>
        <v>0</v>
      </c>
      <c r="T1926" s="31" t="n">
        <f aca="false">DAY(EOMONTH(C1926,0))</f>
        <v>31</v>
      </c>
    </row>
    <row r="1927" customFormat="false" ht="15" hidden="false" customHeight="false" outlineLevel="0" collapsed="false">
      <c r="A1927" s="26" t="s">
        <v>90</v>
      </c>
      <c r="B1927" s="26" t="s">
        <v>60</v>
      </c>
      <c r="C1927" s="27" t="n">
        <v>42736</v>
      </c>
      <c r="D1927" s="28" t="n">
        <v>0</v>
      </c>
      <c r="E1927" s="28"/>
      <c r="F1927" s="29" t="n">
        <f aca="false">IF(AND(ISNUMBER(E1927),D1927&gt;0),E1927/D1927,IF($B1927=$B1926,IF(F1926=0,1,F1926),1))</f>
        <v>1</v>
      </c>
      <c r="G1927" s="30" t="n">
        <f aca="false">IF(AND(ISNUMBER(E1927),D1927&gt;0),E1927,D1927*F1927)</f>
        <v>0</v>
      </c>
      <c r="H1927" s="28" t="n">
        <v>953</v>
      </c>
      <c r="I1927" s="28"/>
      <c r="J1927" s="29" t="n">
        <f aca="false">IF(AND(ISNUMBER(I1927),H1927&gt;0),I1927/H1927,IF($B1927=$B1926,IF(J1926=0,1,J1926),1))</f>
        <v>1.05377906976744</v>
      </c>
      <c r="K1927" s="30" t="n">
        <f aca="false">IF(AND(ISNUMBER(I1927),H1927&gt;0),I1927,H1927*J1927)</f>
        <v>1004.25145348837</v>
      </c>
      <c r="L1927" s="28" t="n">
        <v>0</v>
      </c>
      <c r="M1927" s="28"/>
      <c r="N1927" s="29" t="n">
        <f aca="false">IF(AND(ISNUMBER(M1927),L1927&gt;0),M1927/L1927,IF($B1927=$B1926,IF(N1926=0,1,N1926),1))</f>
        <v>1</v>
      </c>
      <c r="O1927" s="30" t="n">
        <f aca="false">IF(AND(ISNUMBER(M1927),L1927&gt;0),M1927,L1927*N1927)</f>
        <v>0</v>
      </c>
      <c r="P1927" s="28" t="n">
        <v>0</v>
      </c>
      <c r="Q1927" s="28"/>
      <c r="R1927" s="29" t="n">
        <f aca="false">IF(AND(ISNUMBER(Q1927),P1927&gt;0),Q1927/P1927,IF($B1927=$B1926,IF(R1926=0,1,R1926),1))</f>
        <v>1</v>
      </c>
      <c r="S1927" s="30" t="n">
        <f aca="false">IF(AND(ISNUMBER(Q1927),P1927&gt;0),Q1927,P1927*R1927)</f>
        <v>0</v>
      </c>
      <c r="T1927" s="31" t="n">
        <f aca="false">DAY(EOMONTH(C1927,0))</f>
        <v>31</v>
      </c>
    </row>
    <row r="1928" customFormat="false" ht="15" hidden="false" customHeight="false" outlineLevel="0" collapsed="false">
      <c r="A1928" s="26" t="s">
        <v>90</v>
      </c>
      <c r="B1928" s="26" t="s">
        <v>60</v>
      </c>
      <c r="C1928" s="27" t="n">
        <v>42767</v>
      </c>
      <c r="D1928" s="28" t="n">
        <v>0</v>
      </c>
      <c r="E1928" s="28" t="n">
        <v>0</v>
      </c>
      <c r="F1928" s="29" t="n">
        <f aca="false">IF(AND(ISNUMBER(E1928),D1928&gt;0),E1928/D1928,IF($B1928=$B1927,IF(F1927=0,1,F1927),1))</f>
        <v>1</v>
      </c>
      <c r="G1928" s="30" t="n">
        <f aca="false">IF(AND(ISNUMBER(E1928),D1928&gt;0),E1928,D1928*F1928)</f>
        <v>0</v>
      </c>
      <c r="H1928" s="28" t="n">
        <v>1607</v>
      </c>
      <c r="I1928" s="28" t="n">
        <v>2718</v>
      </c>
      <c r="J1928" s="29" t="n">
        <f aca="false">IF(AND(ISNUMBER(I1928),H1928&gt;0),I1928/H1928,IF($B1928=$B1927,IF(J1927=0,1,J1927),1))</f>
        <v>1.69135034225264</v>
      </c>
      <c r="K1928" s="30" t="n">
        <f aca="false">IF(AND(ISNUMBER(I1928),H1928&gt;0),I1928,H1928*J1928)</f>
        <v>2718</v>
      </c>
      <c r="L1928" s="28" t="n">
        <v>0</v>
      </c>
      <c r="M1928" s="28" t="n">
        <v>0</v>
      </c>
      <c r="N1928" s="29" t="n">
        <f aca="false">IF(AND(ISNUMBER(M1928),L1928&gt;0),M1928/L1928,IF($B1928=$B1927,IF(N1927=0,1,N1927),1))</f>
        <v>1</v>
      </c>
      <c r="O1928" s="30" t="n">
        <f aca="false">IF(AND(ISNUMBER(M1928),L1928&gt;0),M1928,L1928*N1928)</f>
        <v>0</v>
      </c>
      <c r="P1928" s="28" t="n">
        <v>0</v>
      </c>
      <c r="Q1928" s="28" t="n">
        <v>0</v>
      </c>
      <c r="R1928" s="29" t="n">
        <f aca="false">IF(AND(ISNUMBER(Q1928),P1928&gt;0),Q1928/P1928,IF($B1928=$B1927,IF(R1927=0,1,R1927),1))</f>
        <v>1</v>
      </c>
      <c r="S1928" s="30" t="n">
        <f aca="false">IF(AND(ISNUMBER(Q1928),P1928&gt;0),Q1928,P1928*R1928)</f>
        <v>0</v>
      </c>
      <c r="T1928" s="31" t="n">
        <f aca="false">DAY(EOMONTH(C1928,0))</f>
        <v>28</v>
      </c>
    </row>
    <row r="1929" customFormat="false" ht="15" hidden="false" customHeight="false" outlineLevel="0" collapsed="false">
      <c r="A1929" s="26" t="s">
        <v>90</v>
      </c>
      <c r="B1929" s="26" t="s">
        <v>60</v>
      </c>
      <c r="C1929" s="27" t="n">
        <v>42795</v>
      </c>
      <c r="D1929" s="28" t="n">
        <v>0</v>
      </c>
      <c r="E1929" s="28"/>
      <c r="F1929" s="29" t="n">
        <f aca="false">IF(AND(ISNUMBER(E1929),D1929&gt;0),E1929/D1929,IF($B1929=$B1928,IF(F1928=0,1,F1928),1))</f>
        <v>1</v>
      </c>
      <c r="G1929" s="30" t="n">
        <f aca="false">IF(AND(ISNUMBER(E1929),D1929&gt;0),E1929,D1929*F1929)</f>
        <v>0</v>
      </c>
      <c r="H1929" s="28" t="n">
        <v>1794</v>
      </c>
      <c r="I1929" s="28"/>
      <c r="J1929" s="29" t="n">
        <f aca="false">IF(AND(ISNUMBER(I1929),H1929&gt;0),I1929/H1929,IF($B1929=$B1928,IF(J1928=0,1,J1928),1))</f>
        <v>1.69135034225264</v>
      </c>
      <c r="K1929" s="30" t="n">
        <f aca="false">IF(AND(ISNUMBER(I1929),H1929&gt;0),I1929,H1929*J1929)</f>
        <v>3034.28251400124</v>
      </c>
      <c r="L1929" s="28" t="n">
        <v>0</v>
      </c>
      <c r="M1929" s="28"/>
      <c r="N1929" s="29" t="n">
        <f aca="false">IF(AND(ISNUMBER(M1929),L1929&gt;0),M1929/L1929,IF($B1929=$B1928,IF(N1928=0,1,N1928),1))</f>
        <v>1</v>
      </c>
      <c r="O1929" s="30" t="n">
        <f aca="false">IF(AND(ISNUMBER(M1929),L1929&gt;0),M1929,L1929*N1929)</f>
        <v>0</v>
      </c>
      <c r="P1929" s="28" t="n">
        <v>0</v>
      </c>
      <c r="Q1929" s="28"/>
      <c r="R1929" s="29" t="n">
        <f aca="false">IF(AND(ISNUMBER(Q1929),P1929&gt;0),Q1929/P1929,IF($B1929=$B1928,IF(R1928=0,1,R1928),1))</f>
        <v>1</v>
      </c>
      <c r="S1929" s="30" t="n">
        <f aca="false">IF(AND(ISNUMBER(Q1929),P1929&gt;0),Q1929,P1929*R1929)</f>
        <v>0</v>
      </c>
      <c r="T1929" s="31" t="n">
        <f aca="false">DAY(EOMONTH(C1929,0))</f>
        <v>31</v>
      </c>
    </row>
    <row r="1930" customFormat="false" ht="15" hidden="false" customHeight="false" outlineLevel="0" collapsed="false">
      <c r="A1930" s="26" t="s">
        <v>90</v>
      </c>
      <c r="B1930" s="26" t="s">
        <v>60</v>
      </c>
      <c r="C1930" s="27" t="n">
        <v>42826</v>
      </c>
      <c r="D1930" s="28" t="n">
        <v>0</v>
      </c>
      <c r="E1930" s="28"/>
      <c r="F1930" s="29" t="n">
        <f aca="false">IF(AND(ISNUMBER(E1930),D1930&gt;0),E1930/D1930,IF($B1930=$B1929,IF(F1929=0,1,F1929),1))</f>
        <v>1</v>
      </c>
      <c r="G1930" s="30" t="n">
        <f aca="false">IF(AND(ISNUMBER(E1930),D1930&gt;0),E1930,D1930*F1930)</f>
        <v>0</v>
      </c>
      <c r="H1930" s="28" t="n">
        <v>1664</v>
      </c>
      <c r="I1930" s="28"/>
      <c r="J1930" s="29" t="n">
        <f aca="false">IF(AND(ISNUMBER(I1930),H1930&gt;0),I1930/H1930,IF($B1930=$B1929,IF(J1929=0,1,J1929),1))</f>
        <v>1.69135034225264</v>
      </c>
      <c r="K1930" s="30" t="n">
        <f aca="false">IF(AND(ISNUMBER(I1930),H1930&gt;0),I1930,H1930*J1930)</f>
        <v>2814.4069695084</v>
      </c>
      <c r="L1930" s="28" t="n">
        <v>0</v>
      </c>
      <c r="M1930" s="28"/>
      <c r="N1930" s="29" t="n">
        <f aca="false">IF(AND(ISNUMBER(M1930),L1930&gt;0),M1930/L1930,IF($B1930=$B1929,IF(N1929=0,1,N1929),1))</f>
        <v>1</v>
      </c>
      <c r="O1930" s="30" t="n">
        <f aca="false">IF(AND(ISNUMBER(M1930),L1930&gt;0),M1930,L1930*N1930)</f>
        <v>0</v>
      </c>
      <c r="P1930" s="28" t="n">
        <v>0</v>
      </c>
      <c r="Q1930" s="28"/>
      <c r="R1930" s="29" t="n">
        <f aca="false">IF(AND(ISNUMBER(Q1930),P1930&gt;0),Q1930/P1930,IF($B1930=$B1929,IF(R1929=0,1,R1929),1))</f>
        <v>1</v>
      </c>
      <c r="S1930" s="30" t="n">
        <f aca="false">IF(AND(ISNUMBER(Q1930),P1930&gt;0),Q1930,P1930*R1930)</f>
        <v>0</v>
      </c>
      <c r="T1930" s="31" t="n">
        <f aca="false">DAY(EOMONTH(C1930,0))</f>
        <v>30</v>
      </c>
    </row>
    <row r="1931" customFormat="false" ht="15" hidden="false" customHeight="false" outlineLevel="0" collapsed="false">
      <c r="A1931" s="26" t="s">
        <v>90</v>
      </c>
      <c r="B1931" s="26" t="s">
        <v>60</v>
      </c>
      <c r="C1931" s="27" t="n">
        <v>42856</v>
      </c>
      <c r="D1931" s="28" t="n">
        <v>0</v>
      </c>
      <c r="E1931" s="28"/>
      <c r="F1931" s="29" t="n">
        <f aca="false">IF(AND(ISNUMBER(E1931),D1931&gt;0),E1931/D1931,IF($B1931=$B1930,IF(F1930=0,1,F1930),1))</f>
        <v>1</v>
      </c>
      <c r="G1931" s="30" t="n">
        <f aca="false">IF(AND(ISNUMBER(E1931),D1931&gt;0),E1931,D1931*F1931)</f>
        <v>0</v>
      </c>
      <c r="H1931" s="28" t="n">
        <v>1826</v>
      </c>
      <c r="I1931" s="28"/>
      <c r="J1931" s="29" t="n">
        <f aca="false">IF(AND(ISNUMBER(I1931),H1931&gt;0),I1931/H1931,IF($B1931=$B1930,IF(J1930=0,1,J1930),1))</f>
        <v>1.69135034225264</v>
      </c>
      <c r="K1931" s="30" t="n">
        <f aca="false">IF(AND(ISNUMBER(I1931),H1931&gt;0),I1931,H1931*J1931)</f>
        <v>3088.40572495333</v>
      </c>
      <c r="L1931" s="28" t="n">
        <v>0</v>
      </c>
      <c r="M1931" s="28"/>
      <c r="N1931" s="29" t="n">
        <f aca="false">IF(AND(ISNUMBER(M1931),L1931&gt;0),M1931/L1931,IF($B1931=$B1930,IF(N1930=0,1,N1930),1))</f>
        <v>1</v>
      </c>
      <c r="O1931" s="30" t="n">
        <f aca="false">IF(AND(ISNUMBER(M1931),L1931&gt;0),M1931,L1931*N1931)</f>
        <v>0</v>
      </c>
      <c r="P1931" s="28" t="n">
        <v>0</v>
      </c>
      <c r="Q1931" s="28"/>
      <c r="R1931" s="29" t="n">
        <f aca="false">IF(AND(ISNUMBER(Q1931),P1931&gt;0),Q1931/P1931,IF($B1931=$B1930,IF(R1930=0,1,R1930),1))</f>
        <v>1</v>
      </c>
      <c r="S1931" s="30" t="n">
        <f aca="false">IF(AND(ISNUMBER(Q1931),P1931&gt;0),Q1931,P1931*R1931)</f>
        <v>0</v>
      </c>
      <c r="T1931" s="31" t="n">
        <f aca="false">DAY(EOMONTH(C1931,0))</f>
        <v>31</v>
      </c>
    </row>
    <row r="1932" customFormat="false" ht="15" hidden="false" customHeight="false" outlineLevel="0" collapsed="false">
      <c r="A1932" s="26" t="s">
        <v>90</v>
      </c>
      <c r="B1932" s="26" t="s">
        <v>60</v>
      </c>
      <c r="C1932" s="27" t="n">
        <v>42887</v>
      </c>
      <c r="D1932" s="28" t="n">
        <v>0</v>
      </c>
      <c r="E1932" s="28"/>
      <c r="F1932" s="29" t="n">
        <f aca="false">IF(AND(ISNUMBER(E1932),D1932&gt;0),E1932/D1932,IF($B1932=$B1931,IF(F1931=0,1,F1931),1))</f>
        <v>1</v>
      </c>
      <c r="G1932" s="30" t="n">
        <f aca="false">IF(AND(ISNUMBER(E1932),D1932&gt;0),E1932,D1932*F1932)</f>
        <v>0</v>
      </c>
      <c r="H1932" s="28" t="n">
        <v>1772</v>
      </c>
      <c r="I1932" s="28"/>
      <c r="J1932" s="29" t="n">
        <f aca="false">IF(AND(ISNUMBER(I1932),H1932&gt;0),I1932/H1932,IF($B1932=$B1931,IF(J1931=0,1,J1931),1))</f>
        <v>1.69135034225264</v>
      </c>
      <c r="K1932" s="30" t="n">
        <f aca="false">IF(AND(ISNUMBER(I1932),H1932&gt;0),I1932,H1932*J1932)</f>
        <v>2997.07280647169</v>
      </c>
      <c r="L1932" s="28" t="n">
        <v>0</v>
      </c>
      <c r="M1932" s="28"/>
      <c r="N1932" s="29" t="n">
        <f aca="false">IF(AND(ISNUMBER(M1932),L1932&gt;0),M1932/L1932,IF($B1932=$B1931,IF(N1931=0,1,N1931),1))</f>
        <v>1</v>
      </c>
      <c r="O1932" s="30" t="n">
        <f aca="false">IF(AND(ISNUMBER(M1932),L1932&gt;0),M1932,L1932*N1932)</f>
        <v>0</v>
      </c>
      <c r="P1932" s="28" t="n">
        <v>0</v>
      </c>
      <c r="Q1932" s="28"/>
      <c r="R1932" s="29" t="n">
        <f aca="false">IF(AND(ISNUMBER(Q1932),P1932&gt;0),Q1932/P1932,IF($B1932=$B1931,IF(R1931=0,1,R1931),1))</f>
        <v>1</v>
      </c>
      <c r="S1932" s="30" t="n">
        <f aca="false">IF(AND(ISNUMBER(Q1932),P1932&gt;0),Q1932,P1932*R1932)</f>
        <v>0</v>
      </c>
      <c r="T1932" s="31" t="n">
        <f aca="false">DAY(EOMONTH(C1932,0))</f>
        <v>30</v>
      </c>
    </row>
    <row r="1933" customFormat="false" ht="15" hidden="false" customHeight="false" outlineLevel="0" collapsed="false">
      <c r="A1933" s="26" t="s">
        <v>90</v>
      </c>
      <c r="B1933" s="26" t="s">
        <v>60</v>
      </c>
      <c r="C1933" s="27" t="n">
        <v>42917</v>
      </c>
      <c r="D1933" s="28" t="n">
        <v>0</v>
      </c>
      <c r="E1933" s="28"/>
      <c r="F1933" s="29" t="n">
        <f aca="false">IF(AND(ISNUMBER(E1933),D1933&gt;0),E1933/D1933,IF($B1933=$B1932,IF(F1932=0,1,F1932),1))</f>
        <v>1</v>
      </c>
      <c r="G1933" s="30" t="n">
        <f aca="false">IF(AND(ISNUMBER(E1933),D1933&gt;0),E1933,D1933*F1933)</f>
        <v>0</v>
      </c>
      <c r="H1933" s="28" t="n">
        <v>1796</v>
      </c>
      <c r="I1933" s="28"/>
      <c r="J1933" s="29" t="n">
        <f aca="false">IF(AND(ISNUMBER(I1933),H1933&gt;0),I1933/H1933,IF($B1933=$B1932,IF(J1932=0,1,J1932),1))</f>
        <v>1.69135034225264</v>
      </c>
      <c r="K1933" s="30" t="n">
        <f aca="false">IF(AND(ISNUMBER(I1933),H1933&gt;0),I1933,H1933*J1933)</f>
        <v>3037.66521468575</v>
      </c>
      <c r="L1933" s="28" t="n">
        <v>0</v>
      </c>
      <c r="M1933" s="28"/>
      <c r="N1933" s="29" t="n">
        <f aca="false">IF(AND(ISNUMBER(M1933),L1933&gt;0),M1933/L1933,IF($B1933=$B1932,IF(N1932=0,1,N1932),1))</f>
        <v>1</v>
      </c>
      <c r="O1933" s="30" t="n">
        <f aca="false">IF(AND(ISNUMBER(M1933),L1933&gt;0),M1933,L1933*N1933)</f>
        <v>0</v>
      </c>
      <c r="P1933" s="28" t="n">
        <v>0</v>
      </c>
      <c r="Q1933" s="28"/>
      <c r="R1933" s="29" t="n">
        <f aca="false">IF(AND(ISNUMBER(Q1933),P1933&gt;0),Q1933/P1933,IF($B1933=$B1932,IF(R1932=0,1,R1932),1))</f>
        <v>1</v>
      </c>
      <c r="S1933" s="30" t="n">
        <f aca="false">IF(AND(ISNUMBER(Q1933),P1933&gt;0),Q1933,P1933*R1933)</f>
        <v>0</v>
      </c>
      <c r="T1933" s="31" t="n">
        <f aca="false">DAY(EOMONTH(C1933,0))</f>
        <v>31</v>
      </c>
    </row>
    <row r="1934" customFormat="false" ht="15" hidden="false" customHeight="false" outlineLevel="0" collapsed="false">
      <c r="A1934" s="26" t="s">
        <v>90</v>
      </c>
      <c r="B1934" s="26" t="s">
        <v>60</v>
      </c>
      <c r="C1934" s="27" t="n">
        <v>42948</v>
      </c>
      <c r="D1934" s="28" t="n">
        <v>0</v>
      </c>
      <c r="E1934" s="28"/>
      <c r="F1934" s="29" t="n">
        <f aca="false">IF(AND(ISNUMBER(E1934),D1934&gt;0),E1934/D1934,IF($B1934=$B1933,IF(F1933=0,1,F1933),1))</f>
        <v>1</v>
      </c>
      <c r="G1934" s="30" t="n">
        <f aca="false">IF(AND(ISNUMBER(E1934),D1934&gt;0),E1934,D1934*F1934)</f>
        <v>0</v>
      </c>
      <c r="H1934" s="28" t="n">
        <v>1881</v>
      </c>
      <c r="I1934" s="28"/>
      <c r="J1934" s="29" t="n">
        <f aca="false">IF(AND(ISNUMBER(I1934),H1934&gt;0),I1934/H1934,IF($B1934=$B1933,IF(J1933=0,1,J1933),1))</f>
        <v>1.69135034225264</v>
      </c>
      <c r="K1934" s="30" t="n">
        <f aca="false">IF(AND(ISNUMBER(I1934),H1934&gt;0),I1934,H1934*J1934)</f>
        <v>3181.42999377722</v>
      </c>
      <c r="L1934" s="28" t="n">
        <v>0</v>
      </c>
      <c r="M1934" s="28"/>
      <c r="N1934" s="29" t="n">
        <f aca="false">IF(AND(ISNUMBER(M1934),L1934&gt;0),M1934/L1934,IF($B1934=$B1933,IF(N1933=0,1,N1933),1))</f>
        <v>1</v>
      </c>
      <c r="O1934" s="30" t="n">
        <f aca="false">IF(AND(ISNUMBER(M1934),L1934&gt;0),M1934,L1934*N1934)</f>
        <v>0</v>
      </c>
      <c r="P1934" s="28" t="n">
        <v>0</v>
      </c>
      <c r="Q1934" s="28"/>
      <c r="R1934" s="29" t="n">
        <f aca="false">IF(AND(ISNUMBER(Q1934),P1934&gt;0),Q1934/P1934,IF($B1934=$B1933,IF(R1933=0,1,R1933),1))</f>
        <v>1</v>
      </c>
      <c r="S1934" s="30" t="n">
        <f aca="false">IF(AND(ISNUMBER(Q1934),P1934&gt;0),Q1934,P1934*R1934)</f>
        <v>0</v>
      </c>
      <c r="T1934" s="31" t="n">
        <f aca="false">DAY(EOMONTH(C1934,0))</f>
        <v>31</v>
      </c>
    </row>
    <row r="1935" customFormat="false" ht="15" hidden="false" customHeight="false" outlineLevel="0" collapsed="false">
      <c r="A1935" s="26" t="s">
        <v>90</v>
      </c>
      <c r="B1935" s="26" t="s">
        <v>60</v>
      </c>
      <c r="C1935" s="27" t="n">
        <v>42979</v>
      </c>
      <c r="D1935" s="28" t="n">
        <v>0</v>
      </c>
      <c r="E1935" s="28" t="n">
        <v>0</v>
      </c>
      <c r="F1935" s="29" t="n">
        <f aca="false">IF(AND(ISNUMBER(E1935),D1935&gt;0),E1935/D1935,IF($B1935=$B1934,IF(F1934=0,1,F1934),1))</f>
        <v>1</v>
      </c>
      <c r="G1935" s="30" t="n">
        <f aca="false">IF(AND(ISNUMBER(E1935),D1935&gt;0),E1935,D1935*F1935)</f>
        <v>0</v>
      </c>
      <c r="H1935" s="28" t="n">
        <v>1737</v>
      </c>
      <c r="I1935" s="28" t="n">
        <v>2430</v>
      </c>
      <c r="J1935" s="29" t="n">
        <f aca="false">IF(AND(ISNUMBER(I1935),H1935&gt;0),I1935/H1935,IF($B1935=$B1934,IF(J1934=0,1,J1934),1))</f>
        <v>1.39896373056995</v>
      </c>
      <c r="K1935" s="30" t="n">
        <f aca="false">IF(AND(ISNUMBER(I1935),H1935&gt;0),I1935,H1935*J1935)</f>
        <v>2430</v>
      </c>
      <c r="L1935" s="28" t="n">
        <v>0</v>
      </c>
      <c r="M1935" s="28" t="n">
        <v>0</v>
      </c>
      <c r="N1935" s="29" t="n">
        <f aca="false">IF(AND(ISNUMBER(M1935),L1935&gt;0),M1935/L1935,IF($B1935=$B1934,IF(N1934=0,1,N1934),1))</f>
        <v>1</v>
      </c>
      <c r="O1935" s="30" t="n">
        <f aca="false">IF(AND(ISNUMBER(M1935),L1935&gt;0),M1935,L1935*N1935)</f>
        <v>0</v>
      </c>
      <c r="P1935" s="28" t="n">
        <v>0</v>
      </c>
      <c r="Q1935" s="28" t="n">
        <v>0</v>
      </c>
      <c r="R1935" s="29" t="n">
        <f aca="false">IF(AND(ISNUMBER(Q1935),P1935&gt;0),Q1935/P1935,IF($B1935=$B1934,IF(R1934=0,1,R1934),1))</f>
        <v>1</v>
      </c>
      <c r="S1935" s="30" t="n">
        <f aca="false">IF(AND(ISNUMBER(Q1935),P1935&gt;0),Q1935,P1935*R1935)</f>
        <v>0</v>
      </c>
      <c r="T1935" s="31" t="n">
        <f aca="false">DAY(EOMONTH(C1935,0))</f>
        <v>30</v>
      </c>
    </row>
    <row r="1936" customFormat="false" ht="15" hidden="false" customHeight="false" outlineLevel="0" collapsed="false">
      <c r="A1936" s="26" t="s">
        <v>90</v>
      </c>
      <c r="B1936" s="26" t="s">
        <v>60</v>
      </c>
      <c r="C1936" s="27" t="n">
        <v>43009</v>
      </c>
      <c r="D1936" s="28" t="n">
        <v>0</v>
      </c>
      <c r="E1936" s="28"/>
      <c r="F1936" s="29" t="n">
        <f aca="false">IF(AND(ISNUMBER(E1936),D1936&gt;0),E1936/D1936,IF($B1936=$B1935,IF(F1935=0,1,F1935),1))</f>
        <v>1</v>
      </c>
      <c r="G1936" s="30" t="n">
        <f aca="false">IF(AND(ISNUMBER(E1936),D1936&gt;0),E1936,D1936*F1936)</f>
        <v>0</v>
      </c>
      <c r="H1936" s="28" t="n">
        <v>1369</v>
      </c>
      <c r="I1936" s="28"/>
      <c r="J1936" s="29" t="n">
        <f aca="false">IF(AND(ISNUMBER(I1936),H1936&gt;0),I1936/H1936,IF($B1936=$B1935,IF(J1935=0,1,J1935),1))</f>
        <v>1.39896373056995</v>
      </c>
      <c r="K1936" s="30" t="n">
        <f aca="false">IF(AND(ISNUMBER(I1936),H1936&gt;0),I1936,H1936*J1936)</f>
        <v>1915.18134715026</v>
      </c>
      <c r="L1936" s="28" t="n">
        <v>0</v>
      </c>
      <c r="M1936" s="28"/>
      <c r="N1936" s="29" t="n">
        <f aca="false">IF(AND(ISNUMBER(M1936),L1936&gt;0),M1936/L1936,IF($B1936=$B1935,IF(N1935=0,1,N1935),1))</f>
        <v>1</v>
      </c>
      <c r="O1936" s="30" t="n">
        <f aca="false">IF(AND(ISNUMBER(M1936),L1936&gt;0),M1936,L1936*N1936)</f>
        <v>0</v>
      </c>
      <c r="P1936" s="28" t="n">
        <v>0</v>
      </c>
      <c r="Q1936" s="28"/>
      <c r="R1936" s="29" t="n">
        <f aca="false">IF(AND(ISNUMBER(Q1936),P1936&gt;0),Q1936/P1936,IF($B1936=$B1935,IF(R1935=0,1,R1935),1))</f>
        <v>1</v>
      </c>
      <c r="S1936" s="30" t="n">
        <f aca="false">IF(AND(ISNUMBER(Q1936),P1936&gt;0),Q1936,P1936*R1936)</f>
        <v>0</v>
      </c>
      <c r="T1936" s="31" t="n">
        <f aca="false">DAY(EOMONTH(C1936,0))</f>
        <v>31</v>
      </c>
    </row>
    <row r="1937" customFormat="false" ht="15" hidden="false" customHeight="false" outlineLevel="0" collapsed="false">
      <c r="A1937" s="26" t="s">
        <v>90</v>
      </c>
      <c r="B1937" s="26" t="s">
        <v>60</v>
      </c>
      <c r="C1937" s="27" t="n">
        <v>43040</v>
      </c>
      <c r="D1937" s="28" t="n">
        <v>0</v>
      </c>
      <c r="E1937" s="28"/>
      <c r="F1937" s="29" t="n">
        <f aca="false">IF(AND(ISNUMBER(E1937),D1937&gt;0),E1937/D1937,IF($B1937=$B1936,IF(F1936=0,1,F1936),1))</f>
        <v>1</v>
      </c>
      <c r="G1937" s="30" t="n">
        <f aca="false">IF(AND(ISNUMBER(E1937),D1937&gt;0),E1937,D1937*F1937)</f>
        <v>0</v>
      </c>
      <c r="H1937" s="28" t="n">
        <v>1885</v>
      </c>
      <c r="I1937" s="28"/>
      <c r="J1937" s="29" t="n">
        <f aca="false">IF(AND(ISNUMBER(I1937),H1937&gt;0),I1937/H1937,IF($B1937=$B1936,IF(J1936=0,1,J1936),1))</f>
        <v>1.39896373056995</v>
      </c>
      <c r="K1937" s="30" t="n">
        <f aca="false">IF(AND(ISNUMBER(I1937),H1937&gt;0),I1937,H1937*J1937)</f>
        <v>2637.04663212435</v>
      </c>
      <c r="L1937" s="28" t="n">
        <v>0</v>
      </c>
      <c r="M1937" s="28"/>
      <c r="N1937" s="29" t="n">
        <f aca="false">IF(AND(ISNUMBER(M1937),L1937&gt;0),M1937/L1937,IF($B1937=$B1936,IF(N1936=0,1,N1936),1))</f>
        <v>1</v>
      </c>
      <c r="O1937" s="30" t="n">
        <f aca="false">IF(AND(ISNUMBER(M1937),L1937&gt;0),M1937,L1937*N1937)</f>
        <v>0</v>
      </c>
      <c r="P1937" s="28" t="n">
        <v>0</v>
      </c>
      <c r="Q1937" s="28"/>
      <c r="R1937" s="29" t="n">
        <f aca="false">IF(AND(ISNUMBER(Q1937),P1937&gt;0),Q1937/P1937,IF($B1937=$B1936,IF(R1936=0,1,R1936),1))</f>
        <v>1</v>
      </c>
      <c r="S1937" s="30" t="n">
        <f aca="false">IF(AND(ISNUMBER(Q1937),P1937&gt;0),Q1937,P1937*R1937)</f>
        <v>0</v>
      </c>
      <c r="T1937" s="31" t="n">
        <f aca="false">DAY(EOMONTH(C1937,0))</f>
        <v>30</v>
      </c>
    </row>
    <row r="1938" customFormat="false" ht="15" hidden="false" customHeight="false" outlineLevel="0" collapsed="false">
      <c r="A1938" s="26" t="s">
        <v>90</v>
      </c>
      <c r="B1938" s="26" t="s">
        <v>60</v>
      </c>
      <c r="C1938" s="27" t="n">
        <v>43070</v>
      </c>
      <c r="D1938" s="28" t="n">
        <v>0</v>
      </c>
      <c r="E1938" s="28"/>
      <c r="F1938" s="29" t="n">
        <f aca="false">IF(AND(ISNUMBER(E1938),D1938&gt;0),E1938/D1938,IF($B1938=$B1937,IF(F1937=0,1,F1937),1))</f>
        <v>1</v>
      </c>
      <c r="G1938" s="30" t="n">
        <f aca="false">IF(AND(ISNUMBER(E1938),D1938&gt;0),E1938,D1938*F1938)</f>
        <v>0</v>
      </c>
      <c r="H1938" s="28" t="n">
        <v>1571</v>
      </c>
      <c r="I1938" s="28"/>
      <c r="J1938" s="29" t="n">
        <f aca="false">IF(AND(ISNUMBER(I1938),H1938&gt;0),I1938/H1938,IF($B1938=$B1937,IF(J1937=0,1,J1937),1))</f>
        <v>1.39896373056995</v>
      </c>
      <c r="K1938" s="30" t="n">
        <f aca="false">IF(AND(ISNUMBER(I1938),H1938&gt;0),I1938,H1938*J1938)</f>
        <v>2197.77202072539</v>
      </c>
      <c r="L1938" s="28" t="n">
        <v>0</v>
      </c>
      <c r="M1938" s="28"/>
      <c r="N1938" s="29" t="n">
        <f aca="false">IF(AND(ISNUMBER(M1938),L1938&gt;0),M1938/L1938,IF($B1938=$B1937,IF(N1937=0,1,N1937),1))</f>
        <v>1</v>
      </c>
      <c r="O1938" s="30" t="n">
        <f aca="false">IF(AND(ISNUMBER(M1938),L1938&gt;0),M1938,L1938*N1938)</f>
        <v>0</v>
      </c>
      <c r="P1938" s="28" t="n">
        <v>0</v>
      </c>
      <c r="Q1938" s="28"/>
      <c r="R1938" s="29" t="n">
        <f aca="false">IF(AND(ISNUMBER(Q1938),P1938&gt;0),Q1938/P1938,IF($B1938=$B1937,IF(R1937=0,1,R1937),1))</f>
        <v>1</v>
      </c>
      <c r="S1938" s="30" t="n">
        <f aca="false">IF(AND(ISNUMBER(Q1938),P1938&gt;0),Q1938,P1938*R1938)</f>
        <v>0</v>
      </c>
      <c r="T1938" s="31" t="n">
        <f aca="false">DAY(EOMONTH(C1938,0))</f>
        <v>31</v>
      </c>
    </row>
    <row r="1939" customFormat="false" ht="15" hidden="false" customHeight="false" outlineLevel="0" collapsed="false">
      <c r="A1939" s="26" t="s">
        <v>90</v>
      </c>
      <c r="B1939" s="26" t="s">
        <v>60</v>
      </c>
      <c r="C1939" s="27" t="n">
        <v>43101</v>
      </c>
      <c r="D1939" s="28" t="n">
        <v>0</v>
      </c>
      <c r="E1939" s="28"/>
      <c r="F1939" s="29" t="n">
        <f aca="false">IF(AND(ISNUMBER(E1939),D1939&gt;0),E1939/D1939,IF($B1939=$B1938,IF(F1938=0,1,F1938),1))</f>
        <v>1</v>
      </c>
      <c r="G1939" s="30" t="n">
        <f aca="false">IF(AND(ISNUMBER(E1939),D1939&gt;0),E1939,D1939*F1939)</f>
        <v>0</v>
      </c>
      <c r="H1939" s="28" t="n">
        <v>1559</v>
      </c>
      <c r="I1939" s="28"/>
      <c r="J1939" s="29" t="n">
        <f aca="false">IF(AND(ISNUMBER(I1939),H1939&gt;0),I1939/H1939,IF($B1939=$B1938,IF(J1938=0,1,J1938),1))</f>
        <v>1.39896373056995</v>
      </c>
      <c r="K1939" s="30" t="n">
        <f aca="false">IF(AND(ISNUMBER(I1939),H1939&gt;0),I1939,H1939*J1939)</f>
        <v>2180.98445595855</v>
      </c>
      <c r="L1939" s="28" t="n">
        <v>0</v>
      </c>
      <c r="M1939" s="28"/>
      <c r="N1939" s="29" t="n">
        <f aca="false">IF(AND(ISNUMBER(M1939),L1939&gt;0),M1939/L1939,IF($B1939=$B1938,IF(N1938=0,1,N1938),1))</f>
        <v>1</v>
      </c>
      <c r="O1939" s="30" t="n">
        <f aca="false">IF(AND(ISNUMBER(M1939),L1939&gt;0),M1939,L1939*N1939)</f>
        <v>0</v>
      </c>
      <c r="P1939" s="28" t="n">
        <v>0</v>
      </c>
      <c r="Q1939" s="28"/>
      <c r="R1939" s="29" t="n">
        <f aca="false">IF(AND(ISNUMBER(Q1939),P1939&gt;0),Q1939/P1939,IF($B1939=$B1938,IF(R1938=0,1,R1938),1))</f>
        <v>1</v>
      </c>
      <c r="S1939" s="30" t="n">
        <f aca="false">IF(AND(ISNUMBER(Q1939),P1939&gt;0),Q1939,P1939*R1939)</f>
        <v>0</v>
      </c>
      <c r="T1939" s="31" t="n">
        <f aca="false">DAY(EOMONTH(C1939,0))</f>
        <v>31</v>
      </c>
    </row>
    <row r="1940" customFormat="false" ht="15" hidden="false" customHeight="false" outlineLevel="0" collapsed="false">
      <c r="A1940" s="26" t="s">
        <v>90</v>
      </c>
      <c r="B1940" s="26" t="s">
        <v>60</v>
      </c>
      <c r="C1940" s="27" t="n">
        <v>43132</v>
      </c>
      <c r="D1940" s="28" t="n">
        <v>0</v>
      </c>
      <c r="E1940" s="28" t="n">
        <v>0</v>
      </c>
      <c r="F1940" s="29" t="n">
        <f aca="false">IF(AND(ISNUMBER(E1940),D1940&gt;0),E1940/D1940,IF($B1940=$B1939,IF(F1939=0,1,F1939),1))</f>
        <v>1</v>
      </c>
      <c r="G1940" s="30" t="n">
        <f aca="false">IF(AND(ISNUMBER(E1940),D1940&gt;0),E1940,D1940*F1940)</f>
        <v>0</v>
      </c>
      <c r="H1940" s="28" t="n">
        <v>1456</v>
      </c>
      <c r="I1940" s="28" t="n">
        <v>1810</v>
      </c>
      <c r="J1940" s="29" t="n">
        <f aca="false">IF(AND(ISNUMBER(I1940),H1940&gt;0),I1940/H1940,IF($B1940=$B1939,IF(J1939=0,1,J1939),1))</f>
        <v>1.24313186813187</v>
      </c>
      <c r="K1940" s="30" t="n">
        <f aca="false">IF(AND(ISNUMBER(I1940),H1940&gt;0),I1940,H1940*J1940)</f>
        <v>1810</v>
      </c>
      <c r="L1940" s="28" t="n">
        <v>0</v>
      </c>
      <c r="M1940" s="28" t="n">
        <v>0</v>
      </c>
      <c r="N1940" s="29" t="n">
        <f aca="false">IF(AND(ISNUMBER(M1940),L1940&gt;0),M1940/L1940,IF($B1940=$B1939,IF(N1939=0,1,N1939),1))</f>
        <v>1</v>
      </c>
      <c r="O1940" s="30" t="n">
        <f aca="false">IF(AND(ISNUMBER(M1940),L1940&gt;0),M1940,L1940*N1940)</f>
        <v>0</v>
      </c>
      <c r="P1940" s="28" t="n">
        <v>0</v>
      </c>
      <c r="Q1940" s="28" t="n">
        <v>0</v>
      </c>
      <c r="R1940" s="29" t="n">
        <f aca="false">IF(AND(ISNUMBER(Q1940),P1940&gt;0),Q1940/P1940,IF($B1940=$B1939,IF(R1939=0,1,R1939),1))</f>
        <v>1</v>
      </c>
      <c r="S1940" s="30" t="n">
        <f aca="false">IF(AND(ISNUMBER(Q1940),P1940&gt;0),Q1940,P1940*R1940)</f>
        <v>0</v>
      </c>
      <c r="T1940" s="31" t="n">
        <f aca="false">DAY(EOMONTH(C1940,0))</f>
        <v>28</v>
      </c>
    </row>
    <row r="1941" customFormat="false" ht="15" hidden="false" customHeight="false" outlineLevel="0" collapsed="false">
      <c r="A1941" s="26" t="s">
        <v>90</v>
      </c>
      <c r="B1941" s="26" t="s">
        <v>60</v>
      </c>
      <c r="C1941" s="27" t="n">
        <v>43160</v>
      </c>
      <c r="D1941" s="28" t="n">
        <v>0</v>
      </c>
      <c r="E1941" s="28" t="n">
        <v>0</v>
      </c>
      <c r="F1941" s="29" t="n">
        <f aca="false">IF(AND(ISNUMBER(E1941),D1941&gt;0),E1941/D1941,IF($B1941=$B1940,IF(F1940=0,1,F1940),1))</f>
        <v>1</v>
      </c>
      <c r="G1941" s="30" t="n">
        <f aca="false">IF(AND(ISNUMBER(E1941),D1941&gt;0),E1941,D1941*F1941)</f>
        <v>0</v>
      </c>
      <c r="H1941" s="28" t="n">
        <v>1317</v>
      </c>
      <c r="I1941" s="28" t="n">
        <v>1816</v>
      </c>
      <c r="J1941" s="29" t="n">
        <f aca="false">IF(AND(ISNUMBER(I1941),H1941&gt;0),I1941/H1941,IF($B1941=$B1940,IF(J1940=0,1,J1940),1))</f>
        <v>1.3788914198937</v>
      </c>
      <c r="K1941" s="30" t="n">
        <f aca="false">IF(AND(ISNUMBER(I1941),H1941&gt;0),I1941,H1941*J1941)</f>
        <v>1816</v>
      </c>
      <c r="L1941" s="28" t="n">
        <v>0</v>
      </c>
      <c r="M1941" s="28" t="n">
        <v>0</v>
      </c>
      <c r="N1941" s="29" t="n">
        <f aca="false">IF(AND(ISNUMBER(M1941),L1941&gt;0),M1941/L1941,IF($B1941=$B1940,IF(N1940=0,1,N1940),1))</f>
        <v>1</v>
      </c>
      <c r="O1941" s="30" t="n">
        <f aca="false">IF(AND(ISNUMBER(M1941),L1941&gt;0),M1941,L1941*N1941)</f>
        <v>0</v>
      </c>
      <c r="P1941" s="28" t="n">
        <v>0</v>
      </c>
      <c r="Q1941" s="28" t="n">
        <v>0</v>
      </c>
      <c r="R1941" s="29" t="n">
        <f aca="false">IF(AND(ISNUMBER(Q1941),P1941&gt;0),Q1941/P1941,IF($B1941=$B1940,IF(R1940=0,1,R1940),1))</f>
        <v>1</v>
      </c>
      <c r="S1941" s="30" t="n">
        <f aca="false">IF(AND(ISNUMBER(Q1941),P1941&gt;0),Q1941,P1941*R1941)</f>
        <v>0</v>
      </c>
      <c r="T1941" s="31" t="n">
        <f aca="false">DAY(EOMONTH(C1941,0))</f>
        <v>31</v>
      </c>
    </row>
    <row r="1942" customFormat="false" ht="15" hidden="false" customHeight="false" outlineLevel="0" collapsed="false">
      <c r="A1942" s="26" t="s">
        <v>90</v>
      </c>
      <c r="B1942" s="26" t="s">
        <v>60</v>
      </c>
      <c r="C1942" s="27" t="n">
        <v>43191</v>
      </c>
      <c r="D1942" s="28" t="n">
        <v>0</v>
      </c>
      <c r="E1942" s="28"/>
      <c r="F1942" s="29" t="n">
        <f aca="false">IF(AND(ISNUMBER(E1942),D1942&gt;0),E1942/D1942,IF($B1942=$B1941,IF(F1941=0,1,F1941),1))</f>
        <v>1</v>
      </c>
      <c r="G1942" s="30" t="n">
        <f aca="false">IF(AND(ISNUMBER(E1942),D1942&gt;0),E1942,D1942*F1942)</f>
        <v>0</v>
      </c>
      <c r="H1942" s="28" t="n">
        <v>1318</v>
      </c>
      <c r="I1942" s="28"/>
      <c r="J1942" s="29" t="n">
        <f aca="false">IF(AND(ISNUMBER(I1942),H1942&gt;0),I1942/H1942,IF($B1942=$B1941,IF(J1941=0,1,J1941),1))</f>
        <v>1.3788914198937</v>
      </c>
      <c r="K1942" s="30" t="n">
        <f aca="false">IF(AND(ISNUMBER(I1942),H1942&gt;0),I1942,H1942*J1942)</f>
        <v>1817.37889141989</v>
      </c>
      <c r="L1942" s="28" t="n">
        <v>0</v>
      </c>
      <c r="M1942" s="28"/>
      <c r="N1942" s="29" t="n">
        <f aca="false">IF(AND(ISNUMBER(M1942),L1942&gt;0),M1942/L1942,IF($B1942=$B1941,IF(N1941=0,1,N1941),1))</f>
        <v>1</v>
      </c>
      <c r="O1942" s="30" t="n">
        <f aca="false">IF(AND(ISNUMBER(M1942),L1942&gt;0),M1942,L1942*N1942)</f>
        <v>0</v>
      </c>
      <c r="P1942" s="28" t="n">
        <v>0</v>
      </c>
      <c r="Q1942" s="28"/>
      <c r="R1942" s="29" t="n">
        <f aca="false">IF(AND(ISNUMBER(Q1942),P1942&gt;0),Q1942/P1942,IF($B1942=$B1941,IF(R1941=0,1,R1941),1))</f>
        <v>1</v>
      </c>
      <c r="S1942" s="30" t="n">
        <f aca="false">IF(AND(ISNUMBER(Q1942),P1942&gt;0),Q1942,P1942*R1942)</f>
        <v>0</v>
      </c>
      <c r="T1942" s="31" t="n">
        <f aca="false">DAY(EOMONTH(C1942,0))</f>
        <v>30</v>
      </c>
    </row>
    <row r="1943" customFormat="false" ht="15" hidden="false" customHeight="false" outlineLevel="0" collapsed="false">
      <c r="A1943" s="26" t="s">
        <v>90</v>
      </c>
      <c r="B1943" s="26" t="s">
        <v>60</v>
      </c>
      <c r="C1943" s="27" t="n">
        <v>43221</v>
      </c>
      <c r="D1943" s="28" t="n">
        <v>0</v>
      </c>
      <c r="E1943" s="28" t="n">
        <v>0</v>
      </c>
      <c r="F1943" s="29" t="n">
        <f aca="false">IF(AND(ISNUMBER(E1943),D1943&gt;0),E1943/D1943,IF($B1943=$B1942,IF(F1942=0,1,F1942),1))</f>
        <v>1</v>
      </c>
      <c r="G1943" s="30" t="n">
        <f aca="false">IF(AND(ISNUMBER(E1943),D1943&gt;0),E1943,D1943*F1943)</f>
        <v>0</v>
      </c>
      <c r="H1943" s="28" t="n">
        <v>1439</v>
      </c>
      <c r="I1943" s="28" t="n">
        <v>1840</v>
      </c>
      <c r="J1943" s="29" t="n">
        <f aca="false">IF(AND(ISNUMBER(I1943),H1943&gt;0),I1943/H1943,IF($B1943=$B1942,IF(J1942=0,1,J1942),1))</f>
        <v>1.27866574009729</v>
      </c>
      <c r="K1943" s="30" t="n">
        <f aca="false">IF(AND(ISNUMBER(I1943),H1943&gt;0),I1943,H1943*J1943)</f>
        <v>1840</v>
      </c>
      <c r="L1943" s="28" t="n">
        <v>0</v>
      </c>
      <c r="M1943" s="28" t="n">
        <v>0</v>
      </c>
      <c r="N1943" s="29" t="n">
        <f aca="false">IF(AND(ISNUMBER(M1943),L1943&gt;0),M1943/L1943,IF($B1943=$B1942,IF(N1942=0,1,N1942),1))</f>
        <v>1</v>
      </c>
      <c r="O1943" s="30" t="n">
        <f aca="false">IF(AND(ISNUMBER(M1943),L1943&gt;0),M1943,L1943*N1943)</f>
        <v>0</v>
      </c>
      <c r="P1943" s="28" t="n">
        <v>0</v>
      </c>
      <c r="Q1943" s="28" t="n">
        <v>0</v>
      </c>
      <c r="R1943" s="29" t="n">
        <f aca="false">IF(AND(ISNUMBER(Q1943),P1943&gt;0),Q1943/P1943,IF($B1943=$B1942,IF(R1942=0,1,R1942),1))</f>
        <v>1</v>
      </c>
      <c r="S1943" s="30" t="n">
        <f aca="false">IF(AND(ISNUMBER(Q1943),P1943&gt;0),Q1943,P1943*R1943)</f>
        <v>0</v>
      </c>
      <c r="T1943" s="31" t="n">
        <f aca="false">DAY(EOMONTH(C1943,0))</f>
        <v>31</v>
      </c>
    </row>
    <row r="1944" customFormat="false" ht="15" hidden="false" customHeight="false" outlineLevel="0" collapsed="false">
      <c r="A1944" s="26" t="s">
        <v>90</v>
      </c>
      <c r="B1944" s="26" t="s">
        <v>60</v>
      </c>
      <c r="C1944" s="27" t="n">
        <v>43252</v>
      </c>
      <c r="D1944" s="28" t="n">
        <v>0</v>
      </c>
      <c r="E1944" s="28" t="n">
        <v>0</v>
      </c>
      <c r="F1944" s="29" t="n">
        <f aca="false">IF(AND(ISNUMBER(E1944),D1944&gt;0),E1944/D1944,IF($B1944=$B1943,IF(F1943=0,1,F1943),1))</f>
        <v>1</v>
      </c>
      <c r="G1944" s="30" t="n">
        <f aca="false">IF(AND(ISNUMBER(E1944),D1944&gt;0),E1944,D1944*F1944)</f>
        <v>0</v>
      </c>
      <c r="H1944" s="28" t="n">
        <v>1326</v>
      </c>
      <c r="I1944" s="28" t="n">
        <v>1824</v>
      </c>
      <c r="J1944" s="29" t="n">
        <f aca="false">IF(AND(ISNUMBER(I1944),H1944&gt;0),I1944/H1944,IF($B1944=$B1943,IF(J1943=0,1,J1943),1))</f>
        <v>1.37556561085973</v>
      </c>
      <c r="K1944" s="30" t="n">
        <f aca="false">IF(AND(ISNUMBER(I1944),H1944&gt;0),I1944,H1944*J1944)</f>
        <v>1824</v>
      </c>
      <c r="L1944" s="28" t="n">
        <v>0</v>
      </c>
      <c r="M1944" s="28" t="n">
        <v>0</v>
      </c>
      <c r="N1944" s="29" t="n">
        <f aca="false">IF(AND(ISNUMBER(M1944),L1944&gt;0),M1944/L1944,IF($B1944=$B1943,IF(N1943=0,1,N1943),1))</f>
        <v>1</v>
      </c>
      <c r="O1944" s="30" t="n">
        <f aca="false">IF(AND(ISNUMBER(M1944),L1944&gt;0),M1944,L1944*N1944)</f>
        <v>0</v>
      </c>
      <c r="P1944" s="28" t="n">
        <v>0</v>
      </c>
      <c r="Q1944" s="28" t="n">
        <v>0</v>
      </c>
      <c r="R1944" s="29" t="n">
        <f aca="false">IF(AND(ISNUMBER(Q1944),P1944&gt;0),Q1944/P1944,IF($B1944=$B1943,IF(R1943=0,1,R1943),1))</f>
        <v>1</v>
      </c>
      <c r="S1944" s="30" t="n">
        <f aca="false">IF(AND(ISNUMBER(Q1944),P1944&gt;0),Q1944,P1944*R1944)</f>
        <v>0</v>
      </c>
      <c r="T1944" s="31" t="n">
        <f aca="false">DAY(EOMONTH(C1944,0))</f>
        <v>30</v>
      </c>
    </row>
    <row r="1945" customFormat="false" ht="15" hidden="false" customHeight="false" outlineLevel="0" collapsed="false">
      <c r="A1945" s="26" t="s">
        <v>90</v>
      </c>
      <c r="B1945" s="26" t="s">
        <v>60</v>
      </c>
      <c r="C1945" s="27" t="n">
        <v>43282</v>
      </c>
      <c r="D1945" s="28" t="n">
        <v>0</v>
      </c>
      <c r="E1945" s="28" t="n">
        <v>0</v>
      </c>
      <c r="F1945" s="29" t="n">
        <f aca="false">IF(AND(ISNUMBER(E1945),D1945&gt;0),E1945/D1945,IF($B1945=$B1944,IF(F1944=0,1,F1944),1))</f>
        <v>1</v>
      </c>
      <c r="G1945" s="30" t="n">
        <f aca="false">IF(AND(ISNUMBER(E1945),D1945&gt;0),E1945,D1945*F1945)</f>
        <v>0</v>
      </c>
      <c r="H1945" s="28" t="n">
        <v>1262</v>
      </c>
      <c r="I1945" s="28" t="n">
        <v>1835</v>
      </c>
      <c r="J1945" s="29" t="n">
        <f aca="false">IF(AND(ISNUMBER(I1945),H1945&gt;0),I1945/H1945,IF($B1945=$B1944,IF(J1944=0,1,J1944),1))</f>
        <v>1.4540412044374</v>
      </c>
      <c r="K1945" s="30" t="n">
        <f aca="false">IF(AND(ISNUMBER(I1945),H1945&gt;0),I1945,H1945*J1945)</f>
        <v>1835</v>
      </c>
      <c r="L1945" s="28" t="n">
        <v>0</v>
      </c>
      <c r="M1945" s="28" t="n">
        <v>0</v>
      </c>
      <c r="N1945" s="29" t="n">
        <f aca="false">IF(AND(ISNUMBER(M1945),L1945&gt;0),M1945/L1945,IF($B1945=$B1944,IF(N1944=0,1,N1944),1))</f>
        <v>1</v>
      </c>
      <c r="O1945" s="30" t="n">
        <f aca="false">IF(AND(ISNUMBER(M1945),L1945&gt;0),M1945,L1945*N1945)</f>
        <v>0</v>
      </c>
      <c r="P1945" s="28" t="n">
        <v>0</v>
      </c>
      <c r="Q1945" s="28" t="n">
        <v>0</v>
      </c>
      <c r="R1945" s="29" t="n">
        <f aca="false">IF(AND(ISNUMBER(Q1945),P1945&gt;0),Q1945/P1945,IF($B1945=$B1944,IF(R1944=0,1,R1944),1))</f>
        <v>1</v>
      </c>
      <c r="S1945" s="30" t="n">
        <f aca="false">IF(AND(ISNUMBER(Q1945),P1945&gt;0),Q1945,P1945*R1945)</f>
        <v>0</v>
      </c>
      <c r="T1945" s="31" t="n">
        <f aca="false">DAY(EOMONTH(C1945,0))</f>
        <v>31</v>
      </c>
    </row>
    <row r="1946" customFormat="false" ht="15" hidden="false" customHeight="false" outlineLevel="0" collapsed="false">
      <c r="A1946" s="26" t="s">
        <v>90</v>
      </c>
      <c r="B1946" s="26" t="s">
        <v>60</v>
      </c>
      <c r="C1946" s="27" t="n">
        <v>43313</v>
      </c>
      <c r="D1946" s="28" t="n">
        <v>0</v>
      </c>
      <c r="E1946" s="28" t="n">
        <v>0</v>
      </c>
      <c r="F1946" s="29" t="n">
        <f aca="false">IF(AND(ISNUMBER(E1946),D1946&gt;0),E1946/D1946,IF($B1946=$B1945,IF(F1945=0,1,F1945),1))</f>
        <v>1</v>
      </c>
      <c r="G1946" s="30" t="n">
        <f aca="false">IF(AND(ISNUMBER(E1946),D1946&gt;0),E1946,D1946*F1946)</f>
        <v>0</v>
      </c>
      <c r="H1946" s="28" t="n">
        <v>1248</v>
      </c>
      <c r="I1946" s="28" t="n">
        <v>1848</v>
      </c>
      <c r="J1946" s="29" t="n">
        <f aca="false">IF(AND(ISNUMBER(I1946),H1946&gt;0),I1946/H1946,IF($B1946=$B1945,IF(J1945=0,1,J1945),1))</f>
        <v>1.48076923076923</v>
      </c>
      <c r="K1946" s="30" t="n">
        <f aca="false">IF(AND(ISNUMBER(I1946),H1946&gt;0),I1946,H1946*J1946)</f>
        <v>1848</v>
      </c>
      <c r="L1946" s="28" t="n">
        <v>0</v>
      </c>
      <c r="M1946" s="28" t="n">
        <v>0</v>
      </c>
      <c r="N1946" s="29" t="n">
        <f aca="false">IF(AND(ISNUMBER(M1946),L1946&gt;0),M1946/L1946,IF($B1946=$B1945,IF(N1945=0,1,N1945),1))</f>
        <v>1</v>
      </c>
      <c r="O1946" s="30" t="n">
        <f aca="false">IF(AND(ISNUMBER(M1946),L1946&gt;0),M1946,L1946*N1946)</f>
        <v>0</v>
      </c>
      <c r="P1946" s="28" t="n">
        <v>0</v>
      </c>
      <c r="Q1946" s="28" t="n">
        <v>0</v>
      </c>
      <c r="R1946" s="29" t="n">
        <f aca="false">IF(AND(ISNUMBER(Q1946),P1946&gt;0),Q1946/P1946,IF($B1946=$B1945,IF(R1945=0,1,R1945),1))</f>
        <v>1</v>
      </c>
      <c r="S1946" s="30" t="n">
        <f aca="false">IF(AND(ISNUMBER(Q1946),P1946&gt;0),Q1946,P1946*R1946)</f>
        <v>0</v>
      </c>
      <c r="T1946" s="31" t="n">
        <f aca="false">DAY(EOMONTH(C1946,0))</f>
        <v>31</v>
      </c>
    </row>
    <row r="1947" customFormat="false" ht="15" hidden="false" customHeight="false" outlineLevel="0" collapsed="false">
      <c r="A1947" s="26" t="s">
        <v>90</v>
      </c>
      <c r="B1947" s="26" t="s">
        <v>60</v>
      </c>
      <c r="C1947" s="27" t="n">
        <v>43344</v>
      </c>
      <c r="D1947" s="28" t="n">
        <v>0</v>
      </c>
      <c r="E1947" s="28" t="n">
        <v>0</v>
      </c>
      <c r="F1947" s="29" t="n">
        <f aca="false">IF(AND(ISNUMBER(E1947),D1947&gt;0),E1947/D1947,IF($B1947=$B1946,IF(F1946=0,1,F1946),1))</f>
        <v>1</v>
      </c>
      <c r="G1947" s="30" t="n">
        <f aca="false">IF(AND(ISNUMBER(E1947),D1947&gt;0),E1947,D1947*F1947)</f>
        <v>0</v>
      </c>
      <c r="H1947" s="28" t="n">
        <v>1534</v>
      </c>
      <c r="I1947" s="28" t="n">
        <v>1836</v>
      </c>
      <c r="J1947" s="29" t="n">
        <f aca="false">IF(AND(ISNUMBER(I1947),H1947&gt;0),I1947/H1947,IF($B1947=$B1946,IF(J1946=0,1,J1946),1))</f>
        <v>1.19687092568449</v>
      </c>
      <c r="K1947" s="30" t="n">
        <f aca="false">IF(AND(ISNUMBER(I1947),H1947&gt;0),I1947,H1947*J1947)</f>
        <v>1836</v>
      </c>
      <c r="L1947" s="28" t="n">
        <v>0</v>
      </c>
      <c r="M1947" s="28" t="n">
        <v>0</v>
      </c>
      <c r="N1947" s="29" t="n">
        <f aca="false">IF(AND(ISNUMBER(M1947),L1947&gt;0),M1947/L1947,IF($B1947=$B1946,IF(N1946=0,1,N1946),1))</f>
        <v>1</v>
      </c>
      <c r="O1947" s="30" t="n">
        <f aca="false">IF(AND(ISNUMBER(M1947),L1947&gt;0),M1947,L1947*N1947)</f>
        <v>0</v>
      </c>
      <c r="P1947" s="28" t="n">
        <v>0</v>
      </c>
      <c r="Q1947" s="28" t="n">
        <v>0</v>
      </c>
      <c r="R1947" s="29" t="n">
        <f aca="false">IF(AND(ISNUMBER(Q1947),P1947&gt;0),Q1947/P1947,IF($B1947=$B1946,IF(R1946=0,1,R1946),1))</f>
        <v>1</v>
      </c>
      <c r="S1947" s="30" t="n">
        <f aca="false">IF(AND(ISNUMBER(Q1947),P1947&gt;0),Q1947,P1947*R1947)</f>
        <v>0</v>
      </c>
      <c r="T1947" s="31" t="n">
        <f aca="false">DAY(EOMONTH(C1947,0))</f>
        <v>30</v>
      </c>
    </row>
    <row r="1948" customFormat="false" ht="15" hidden="false" customHeight="false" outlineLevel="0" collapsed="false">
      <c r="A1948" s="26" t="s">
        <v>90</v>
      </c>
      <c r="B1948" s="26" t="s">
        <v>60</v>
      </c>
      <c r="C1948" s="27" t="n">
        <v>43374</v>
      </c>
      <c r="D1948" s="28" t="n">
        <v>0</v>
      </c>
      <c r="E1948" s="28" t="n">
        <v>0</v>
      </c>
      <c r="F1948" s="29" t="n">
        <f aca="false">IF(AND(ISNUMBER(E1948),D1948&gt;0),E1948/D1948,IF($B1948=$B1947,IF(F1947=0,1,F1947),1))</f>
        <v>1</v>
      </c>
      <c r="G1948" s="30" t="n">
        <f aca="false">IF(AND(ISNUMBER(E1948),D1948&gt;0),E1948,D1948*F1948)</f>
        <v>0</v>
      </c>
      <c r="H1948" s="28" t="n">
        <v>1494</v>
      </c>
      <c r="I1948" s="28" t="n">
        <v>1096</v>
      </c>
      <c r="J1948" s="29" t="n">
        <f aca="false">IF(AND(ISNUMBER(I1948),H1948&gt;0),I1948/H1948,IF($B1948=$B1947,IF(J1947=0,1,J1947),1))</f>
        <v>0.733601070950469</v>
      </c>
      <c r="K1948" s="30" t="n">
        <f aca="false">IF(AND(ISNUMBER(I1948),H1948&gt;0),I1948,H1948*J1948)</f>
        <v>1096</v>
      </c>
      <c r="L1948" s="28" t="n">
        <v>0</v>
      </c>
      <c r="M1948" s="28" t="n">
        <v>0</v>
      </c>
      <c r="N1948" s="29" t="n">
        <f aca="false">IF(AND(ISNUMBER(M1948),L1948&gt;0),M1948/L1948,IF($B1948=$B1947,IF(N1947=0,1,N1947),1))</f>
        <v>1</v>
      </c>
      <c r="O1948" s="30" t="n">
        <f aca="false">IF(AND(ISNUMBER(M1948),L1948&gt;0),M1948,L1948*N1948)</f>
        <v>0</v>
      </c>
      <c r="P1948" s="28" t="n">
        <v>0</v>
      </c>
      <c r="Q1948" s="28" t="n">
        <v>0</v>
      </c>
      <c r="R1948" s="29" t="n">
        <f aca="false">IF(AND(ISNUMBER(Q1948),P1948&gt;0),Q1948/P1948,IF($B1948=$B1947,IF(R1947=0,1,R1947),1))</f>
        <v>1</v>
      </c>
      <c r="S1948" s="30" t="n">
        <f aca="false">IF(AND(ISNUMBER(Q1948),P1948&gt;0),Q1948,P1948*R1948)</f>
        <v>0</v>
      </c>
      <c r="T1948" s="31" t="n">
        <f aca="false">DAY(EOMONTH(C1948,0))</f>
        <v>31</v>
      </c>
    </row>
    <row r="1949" customFormat="false" ht="15" hidden="false" customHeight="false" outlineLevel="0" collapsed="false">
      <c r="A1949" s="26" t="s">
        <v>90</v>
      </c>
      <c r="B1949" s="26" t="s">
        <v>60</v>
      </c>
      <c r="C1949" s="27" t="n">
        <v>43405</v>
      </c>
      <c r="D1949" s="28" t="n">
        <v>0</v>
      </c>
      <c r="E1949" s="28"/>
      <c r="F1949" s="29" t="n">
        <f aca="false">IF(AND(ISNUMBER(E1949),D1949&gt;0),E1949/D1949,IF($B1949=$B1948,IF(F1948=0,1,F1948),1))</f>
        <v>1</v>
      </c>
      <c r="G1949" s="30" t="n">
        <f aca="false">IF(AND(ISNUMBER(E1949),D1949&gt;0),E1949,D1949*F1949)</f>
        <v>0</v>
      </c>
      <c r="H1949" s="28" t="n">
        <v>993</v>
      </c>
      <c r="I1949" s="28"/>
      <c r="J1949" s="29" t="n">
        <f aca="false">IF(AND(ISNUMBER(I1949),H1949&gt;0),I1949/H1949,IF($B1949=$B1948,IF(J1948=0,1,J1948),1))</f>
        <v>0.733601070950469</v>
      </c>
      <c r="K1949" s="30" t="n">
        <f aca="false">IF(AND(ISNUMBER(I1949),H1949&gt;0),I1949,H1949*J1949)</f>
        <v>728.465863453815</v>
      </c>
      <c r="L1949" s="28" t="n">
        <v>0</v>
      </c>
      <c r="M1949" s="28"/>
      <c r="N1949" s="29" t="n">
        <f aca="false">IF(AND(ISNUMBER(M1949),L1949&gt;0),M1949/L1949,IF($B1949=$B1948,IF(N1948=0,1,N1948),1))</f>
        <v>1</v>
      </c>
      <c r="O1949" s="30" t="n">
        <f aca="false">IF(AND(ISNUMBER(M1949),L1949&gt;0),M1949,L1949*N1949)</f>
        <v>0</v>
      </c>
      <c r="P1949" s="28" t="n">
        <v>0</v>
      </c>
      <c r="Q1949" s="28"/>
      <c r="R1949" s="29" t="n">
        <f aca="false">IF(AND(ISNUMBER(Q1949),P1949&gt;0),Q1949/P1949,IF($B1949=$B1948,IF(R1948=0,1,R1948),1))</f>
        <v>1</v>
      </c>
      <c r="S1949" s="30" t="n">
        <f aca="false">IF(AND(ISNUMBER(Q1949),P1949&gt;0),Q1949,P1949*R1949)</f>
        <v>0</v>
      </c>
      <c r="T1949" s="31" t="n">
        <f aca="false">DAY(EOMONTH(C1949,0))</f>
        <v>30</v>
      </c>
    </row>
    <row r="1950" customFormat="false" ht="15" hidden="false" customHeight="false" outlineLevel="0" collapsed="false">
      <c r="A1950" s="26" t="s">
        <v>90</v>
      </c>
      <c r="B1950" s="26" t="s">
        <v>60</v>
      </c>
      <c r="C1950" s="27" t="n">
        <v>43435</v>
      </c>
      <c r="D1950" s="28" t="n">
        <v>0</v>
      </c>
      <c r="E1950" s="28" t="n">
        <v>0</v>
      </c>
      <c r="F1950" s="29" t="n">
        <f aca="false">IF(AND(ISNUMBER(E1950),D1950&gt;0),E1950/D1950,IF($B1950=$B1949,IF(F1949=0,1,F1949),1))</f>
        <v>1</v>
      </c>
      <c r="G1950" s="30" t="n">
        <f aca="false">IF(AND(ISNUMBER(E1950),D1950&gt;0),E1950,D1950*F1950)</f>
        <v>0</v>
      </c>
      <c r="H1950" s="28" t="n">
        <v>975</v>
      </c>
      <c r="I1950" s="28" t="n">
        <v>1132</v>
      </c>
      <c r="J1950" s="29" t="n">
        <f aca="false">IF(AND(ISNUMBER(I1950),H1950&gt;0),I1950/H1950,IF($B1950=$B1949,IF(J1949=0,1,J1949),1))</f>
        <v>1.16102564102564</v>
      </c>
      <c r="K1950" s="30" t="n">
        <f aca="false">IF(AND(ISNUMBER(I1950),H1950&gt;0),I1950,H1950*J1950)</f>
        <v>1132</v>
      </c>
      <c r="L1950" s="28" t="n">
        <v>0</v>
      </c>
      <c r="M1950" s="28" t="n">
        <v>0</v>
      </c>
      <c r="N1950" s="29" t="n">
        <f aca="false">IF(AND(ISNUMBER(M1950),L1950&gt;0),M1950/L1950,IF($B1950=$B1949,IF(N1949=0,1,N1949),1))</f>
        <v>1</v>
      </c>
      <c r="O1950" s="30" t="n">
        <f aca="false">IF(AND(ISNUMBER(M1950),L1950&gt;0),M1950,L1950*N1950)</f>
        <v>0</v>
      </c>
      <c r="P1950" s="28" t="n">
        <v>0</v>
      </c>
      <c r="Q1950" s="28" t="n">
        <v>0</v>
      </c>
      <c r="R1950" s="29" t="n">
        <f aca="false">IF(AND(ISNUMBER(Q1950),P1950&gt;0),Q1950/P1950,IF($B1950=$B1949,IF(R1949=0,1,R1949),1))</f>
        <v>1</v>
      </c>
      <c r="S1950" s="30" t="n">
        <f aca="false">IF(AND(ISNUMBER(Q1950),P1950&gt;0),Q1950,P1950*R1950)</f>
        <v>0</v>
      </c>
      <c r="T1950" s="31" t="n">
        <f aca="false">DAY(EOMONTH(C1950,0))</f>
        <v>31</v>
      </c>
    </row>
    <row r="1951" customFormat="false" ht="15" hidden="false" customHeight="false" outlineLevel="0" collapsed="false">
      <c r="A1951" s="26" t="s">
        <v>90</v>
      </c>
      <c r="B1951" s="26" t="s">
        <v>60</v>
      </c>
      <c r="C1951" s="27" t="n">
        <v>43466</v>
      </c>
      <c r="D1951" s="28" t="n">
        <v>0</v>
      </c>
      <c r="E1951" s="28" t="n">
        <v>0</v>
      </c>
      <c r="F1951" s="29" t="n">
        <f aca="false">IF(AND(ISNUMBER(E1951),D1951&gt;0),E1951/D1951,IF($B1951=$B1950,IF(F1950=0,1,F1950),1))</f>
        <v>1</v>
      </c>
      <c r="G1951" s="30" t="n">
        <f aca="false">IF(AND(ISNUMBER(E1951),D1951&gt;0),E1951,D1951*F1951)</f>
        <v>0</v>
      </c>
      <c r="H1951" s="28" t="n">
        <v>1054</v>
      </c>
      <c r="I1951" s="28" t="n">
        <v>1146</v>
      </c>
      <c r="J1951" s="29" t="n">
        <f aca="false">IF(AND(ISNUMBER(I1951),H1951&gt;0),I1951/H1951,IF($B1951=$B1950,IF(J1950=0,1,J1950),1))</f>
        <v>1.08728652751423</v>
      </c>
      <c r="K1951" s="30" t="n">
        <f aca="false">IF(AND(ISNUMBER(I1951),H1951&gt;0),I1951,H1951*J1951)</f>
        <v>1146</v>
      </c>
      <c r="L1951" s="28" t="n">
        <v>0</v>
      </c>
      <c r="M1951" s="28" t="n">
        <v>0</v>
      </c>
      <c r="N1951" s="29" t="n">
        <f aca="false">IF(AND(ISNUMBER(M1951),L1951&gt;0),M1951/L1951,IF($B1951=$B1950,IF(N1950=0,1,N1950),1))</f>
        <v>1</v>
      </c>
      <c r="O1951" s="30" t="n">
        <f aca="false">IF(AND(ISNUMBER(M1951),L1951&gt;0),M1951,L1951*N1951)</f>
        <v>0</v>
      </c>
      <c r="P1951" s="28" t="n">
        <v>0</v>
      </c>
      <c r="Q1951" s="28" t="n">
        <v>0</v>
      </c>
      <c r="R1951" s="29" t="n">
        <f aca="false">IF(AND(ISNUMBER(Q1951),P1951&gt;0),Q1951/P1951,IF($B1951=$B1950,IF(R1950=0,1,R1950),1))</f>
        <v>1</v>
      </c>
      <c r="S1951" s="30" t="n">
        <f aca="false">IF(AND(ISNUMBER(Q1951),P1951&gt;0),Q1951,P1951*R1951)</f>
        <v>0</v>
      </c>
      <c r="T1951" s="31" t="n">
        <f aca="false">DAY(EOMONTH(C1951,0))</f>
        <v>31</v>
      </c>
    </row>
    <row r="1952" customFormat="false" ht="15" hidden="false" customHeight="false" outlineLevel="0" collapsed="false">
      <c r="A1952" s="26" t="s">
        <v>90</v>
      </c>
      <c r="B1952" s="26" t="s">
        <v>60</v>
      </c>
      <c r="C1952" s="27" t="n">
        <v>43497</v>
      </c>
      <c r="D1952" s="28" t="n">
        <v>0</v>
      </c>
      <c r="E1952" s="28"/>
      <c r="F1952" s="29" t="n">
        <f aca="false">IF(AND(ISNUMBER(E1952),D1952&gt;0),E1952/D1952,IF($B1952=$B1951,IF(F1951=0,1,F1951),1))</f>
        <v>1</v>
      </c>
      <c r="G1952" s="30" t="n">
        <f aca="false">IF(AND(ISNUMBER(E1952),D1952&gt;0),E1952,D1952*F1952)</f>
        <v>0</v>
      </c>
      <c r="H1952" s="28" t="n">
        <v>964</v>
      </c>
      <c r="I1952" s="28"/>
      <c r="J1952" s="29" t="n">
        <f aca="false">IF(AND(ISNUMBER(I1952),H1952&gt;0),I1952/H1952,IF($B1952=$B1951,IF(J1951=0,1,J1951),1))</f>
        <v>1.08728652751423</v>
      </c>
      <c r="K1952" s="30" t="n">
        <f aca="false">IF(AND(ISNUMBER(I1952),H1952&gt;0),I1952,H1952*J1952)</f>
        <v>1048.14421252372</v>
      </c>
      <c r="L1952" s="28" t="n">
        <v>0</v>
      </c>
      <c r="M1952" s="28"/>
      <c r="N1952" s="29" t="n">
        <f aca="false">IF(AND(ISNUMBER(M1952),L1952&gt;0),M1952/L1952,IF($B1952=$B1951,IF(N1951=0,1,N1951),1))</f>
        <v>1</v>
      </c>
      <c r="O1952" s="30" t="n">
        <f aca="false">IF(AND(ISNUMBER(M1952),L1952&gt;0),M1952,L1952*N1952)</f>
        <v>0</v>
      </c>
      <c r="P1952" s="28" t="n">
        <v>0</v>
      </c>
      <c r="Q1952" s="28"/>
      <c r="R1952" s="29" t="n">
        <f aca="false">IF(AND(ISNUMBER(Q1952),P1952&gt;0),Q1952/P1952,IF($B1952=$B1951,IF(R1951=0,1,R1951),1))</f>
        <v>1</v>
      </c>
      <c r="S1952" s="30" t="n">
        <f aca="false">IF(AND(ISNUMBER(Q1952),P1952&gt;0),Q1952,P1952*R1952)</f>
        <v>0</v>
      </c>
      <c r="T1952" s="31" t="n">
        <f aca="false">DAY(EOMONTH(C1952,0))</f>
        <v>28</v>
      </c>
    </row>
    <row r="1953" customFormat="false" ht="15" hidden="false" customHeight="false" outlineLevel="0" collapsed="false">
      <c r="A1953" s="26" t="s">
        <v>90</v>
      </c>
      <c r="B1953" s="26" t="s">
        <v>60</v>
      </c>
      <c r="C1953" s="27" t="n">
        <v>43525</v>
      </c>
      <c r="D1953" s="28" t="n">
        <v>0</v>
      </c>
      <c r="E1953" s="28"/>
      <c r="F1953" s="29" t="n">
        <f aca="false">IF(AND(ISNUMBER(E1953),D1953&gt;0),E1953/D1953,IF($B1953=$B1952,IF(F1952=0,1,F1952),1))</f>
        <v>1</v>
      </c>
      <c r="G1953" s="30" t="n">
        <f aca="false">IF(AND(ISNUMBER(E1953),D1953&gt;0),E1953,D1953*F1953)</f>
        <v>0</v>
      </c>
      <c r="H1953" s="28" t="n">
        <v>1028</v>
      </c>
      <c r="I1953" s="28"/>
      <c r="J1953" s="29" t="n">
        <f aca="false">IF(AND(ISNUMBER(I1953),H1953&gt;0),I1953/H1953,IF($B1953=$B1952,IF(J1952=0,1,J1952),1))</f>
        <v>1.08728652751423</v>
      </c>
      <c r="K1953" s="30" t="n">
        <f aca="false">IF(AND(ISNUMBER(I1953),H1953&gt;0),I1953,H1953*J1953)</f>
        <v>1117.73055028463</v>
      </c>
      <c r="L1953" s="28" t="n">
        <v>0</v>
      </c>
      <c r="M1953" s="28"/>
      <c r="N1953" s="29" t="n">
        <f aca="false">IF(AND(ISNUMBER(M1953),L1953&gt;0),M1953/L1953,IF($B1953=$B1952,IF(N1952=0,1,N1952),1))</f>
        <v>1</v>
      </c>
      <c r="O1953" s="30" t="n">
        <f aca="false">IF(AND(ISNUMBER(M1953),L1953&gt;0),M1953,L1953*N1953)</f>
        <v>0</v>
      </c>
      <c r="P1953" s="28" t="n">
        <v>0</v>
      </c>
      <c r="Q1953" s="28"/>
      <c r="R1953" s="29" t="n">
        <f aca="false">IF(AND(ISNUMBER(Q1953),P1953&gt;0),Q1953/P1953,IF($B1953=$B1952,IF(R1952=0,1,R1952),1))</f>
        <v>1</v>
      </c>
      <c r="S1953" s="30" t="n">
        <f aca="false">IF(AND(ISNUMBER(Q1953),P1953&gt;0),Q1953,P1953*R1953)</f>
        <v>0</v>
      </c>
      <c r="T1953" s="31" t="n">
        <f aca="false">DAY(EOMONTH(C1953,0))</f>
        <v>31</v>
      </c>
    </row>
    <row r="1954" customFormat="false" ht="15" hidden="false" customHeight="false" outlineLevel="0" collapsed="false">
      <c r="A1954" s="26" t="s">
        <v>90</v>
      </c>
      <c r="B1954" s="26" t="s">
        <v>60</v>
      </c>
      <c r="C1954" s="27" t="n">
        <v>43556</v>
      </c>
      <c r="D1954" s="28" t="n">
        <v>0</v>
      </c>
      <c r="E1954" s="28"/>
      <c r="F1954" s="29" t="n">
        <f aca="false">IF(AND(ISNUMBER(E1954),D1954&gt;0),E1954/D1954,IF($B1954=$B1953,IF(F1953=0,1,F1953),1))</f>
        <v>1</v>
      </c>
      <c r="G1954" s="30" t="n">
        <f aca="false">IF(AND(ISNUMBER(E1954),D1954&gt;0),E1954,D1954*F1954)</f>
        <v>0</v>
      </c>
      <c r="H1954" s="28" t="n">
        <v>1124</v>
      </c>
      <c r="I1954" s="28"/>
      <c r="J1954" s="29" t="n">
        <f aca="false">IF(AND(ISNUMBER(I1954),H1954&gt;0),I1954/H1954,IF($B1954=$B1953,IF(J1953=0,1,J1953),1))</f>
        <v>1.08728652751423</v>
      </c>
      <c r="K1954" s="30" t="n">
        <f aca="false">IF(AND(ISNUMBER(I1954),H1954&gt;0),I1954,H1954*J1954)</f>
        <v>1222.110056926</v>
      </c>
      <c r="L1954" s="28" t="n">
        <v>0</v>
      </c>
      <c r="M1954" s="28"/>
      <c r="N1954" s="29" t="n">
        <f aca="false">IF(AND(ISNUMBER(M1954),L1954&gt;0),M1954/L1954,IF($B1954=$B1953,IF(N1953=0,1,N1953),1))</f>
        <v>1</v>
      </c>
      <c r="O1954" s="30" t="n">
        <f aca="false">IF(AND(ISNUMBER(M1954),L1954&gt;0),M1954,L1954*N1954)</f>
        <v>0</v>
      </c>
      <c r="P1954" s="28" t="n">
        <v>0</v>
      </c>
      <c r="Q1954" s="28"/>
      <c r="R1954" s="29" t="n">
        <f aca="false">IF(AND(ISNUMBER(Q1954),P1954&gt;0),Q1954/P1954,IF($B1954=$B1953,IF(R1953=0,1,R1953),1))</f>
        <v>1</v>
      </c>
      <c r="S1954" s="30" t="n">
        <f aca="false">IF(AND(ISNUMBER(Q1954),P1954&gt;0),Q1954,P1954*R1954)</f>
        <v>0</v>
      </c>
      <c r="T1954" s="31" t="n">
        <f aca="false">DAY(EOMONTH(C1954,0))</f>
        <v>30</v>
      </c>
    </row>
    <row r="1955" customFormat="false" ht="15" hidden="false" customHeight="false" outlineLevel="0" collapsed="false">
      <c r="A1955" s="26" t="s">
        <v>90</v>
      </c>
      <c r="B1955" s="26" t="s">
        <v>60</v>
      </c>
      <c r="C1955" s="27" t="n">
        <v>43586</v>
      </c>
      <c r="D1955" s="28" t="n">
        <v>0</v>
      </c>
      <c r="E1955" s="28"/>
      <c r="F1955" s="29" t="n">
        <f aca="false">IF(AND(ISNUMBER(E1955),D1955&gt;0),E1955/D1955,IF($B1955=$B1954,IF(F1954=0,1,F1954),1))</f>
        <v>1</v>
      </c>
      <c r="G1955" s="30" t="n">
        <f aca="false">IF(AND(ISNUMBER(E1955),D1955&gt;0),E1955,D1955*F1955)</f>
        <v>0</v>
      </c>
      <c r="H1955" s="28" t="n">
        <v>918</v>
      </c>
      <c r="I1955" s="28"/>
      <c r="J1955" s="29" t="n">
        <f aca="false">IF(AND(ISNUMBER(I1955),H1955&gt;0),I1955/H1955,IF($B1955=$B1954,IF(J1954=0,1,J1954),1))</f>
        <v>1.08728652751423</v>
      </c>
      <c r="K1955" s="30" t="n">
        <f aca="false">IF(AND(ISNUMBER(I1955),H1955&gt;0),I1955,H1955*J1955)</f>
        <v>998.129032258065</v>
      </c>
      <c r="L1955" s="28" t="n">
        <v>0</v>
      </c>
      <c r="M1955" s="28"/>
      <c r="N1955" s="29" t="n">
        <f aca="false">IF(AND(ISNUMBER(M1955),L1955&gt;0),M1955/L1955,IF($B1955=$B1954,IF(N1954=0,1,N1954),1))</f>
        <v>1</v>
      </c>
      <c r="O1955" s="30" t="n">
        <f aca="false">IF(AND(ISNUMBER(M1955),L1955&gt;0),M1955,L1955*N1955)</f>
        <v>0</v>
      </c>
      <c r="P1955" s="28" t="n">
        <v>0</v>
      </c>
      <c r="Q1955" s="28"/>
      <c r="R1955" s="29" t="n">
        <f aca="false">IF(AND(ISNUMBER(Q1955),P1955&gt;0),Q1955/P1955,IF($B1955=$B1954,IF(R1954=0,1,R1954),1))</f>
        <v>1</v>
      </c>
      <c r="S1955" s="30" t="n">
        <f aca="false">IF(AND(ISNUMBER(Q1955),P1955&gt;0),Q1955,P1955*R1955)</f>
        <v>0</v>
      </c>
      <c r="T1955" s="31" t="n">
        <f aca="false">DAY(EOMONTH(C1955,0))</f>
        <v>31</v>
      </c>
    </row>
    <row r="1956" customFormat="false" ht="15" hidden="false" customHeight="false" outlineLevel="0" collapsed="false">
      <c r="A1956" s="26" t="s">
        <v>90</v>
      </c>
      <c r="B1956" s="26" t="s">
        <v>60</v>
      </c>
      <c r="C1956" s="27" t="n">
        <v>43617</v>
      </c>
      <c r="D1956" s="28" t="n">
        <v>0</v>
      </c>
      <c r="E1956" s="28"/>
      <c r="F1956" s="29" t="n">
        <f aca="false">IF(AND(ISNUMBER(E1956),D1956&gt;0),E1956/D1956,IF($B1956=$B1955,IF(F1955=0,1,F1955),1))</f>
        <v>1</v>
      </c>
      <c r="G1956" s="30" t="n">
        <f aca="false">IF(AND(ISNUMBER(E1956),D1956&gt;0),E1956,D1956*F1956)</f>
        <v>0</v>
      </c>
      <c r="H1956" s="28" t="n">
        <v>822</v>
      </c>
      <c r="I1956" s="28"/>
      <c r="J1956" s="29" t="n">
        <f aca="false">IF(AND(ISNUMBER(I1956),H1956&gt;0),I1956/H1956,IF($B1956=$B1955,IF(J1955=0,1,J1955),1))</f>
        <v>1.08728652751423</v>
      </c>
      <c r="K1956" s="30" t="n">
        <f aca="false">IF(AND(ISNUMBER(I1956),H1956&gt;0),I1956,H1956*J1956)</f>
        <v>893.749525616698</v>
      </c>
      <c r="L1956" s="28" t="n">
        <v>0</v>
      </c>
      <c r="M1956" s="28"/>
      <c r="N1956" s="29" t="n">
        <f aca="false">IF(AND(ISNUMBER(M1956),L1956&gt;0),M1956/L1956,IF($B1956=$B1955,IF(N1955=0,1,N1955),1))</f>
        <v>1</v>
      </c>
      <c r="O1956" s="30" t="n">
        <f aca="false">IF(AND(ISNUMBER(M1956),L1956&gt;0),M1956,L1956*N1956)</f>
        <v>0</v>
      </c>
      <c r="P1956" s="28" t="n">
        <v>0</v>
      </c>
      <c r="Q1956" s="28"/>
      <c r="R1956" s="29" t="n">
        <f aca="false">IF(AND(ISNUMBER(Q1956),P1956&gt;0),Q1956/P1956,IF($B1956=$B1955,IF(R1955=0,1,R1955),1))</f>
        <v>1</v>
      </c>
      <c r="S1956" s="30" t="n">
        <f aca="false">IF(AND(ISNUMBER(Q1956),P1956&gt;0),Q1956,P1956*R1956)</f>
        <v>0</v>
      </c>
      <c r="T1956" s="31" t="n">
        <f aca="false">DAY(EOMONTH(C1956,0))</f>
        <v>30</v>
      </c>
    </row>
    <row r="1957" customFormat="false" ht="15" hidden="false" customHeight="false" outlineLevel="0" collapsed="false">
      <c r="A1957" s="26" t="s">
        <v>90</v>
      </c>
      <c r="B1957" s="26" t="s">
        <v>60</v>
      </c>
      <c r="C1957" s="27" t="n">
        <v>43647</v>
      </c>
      <c r="D1957" s="28" t="n">
        <v>0</v>
      </c>
      <c r="E1957" s="28"/>
      <c r="F1957" s="29" t="n">
        <f aca="false">IF(AND(ISNUMBER(E1957),D1957&gt;0),E1957/D1957,IF($B1957=$B1956,IF(F1956=0,1,F1956),1))</f>
        <v>1</v>
      </c>
      <c r="G1957" s="30" t="n">
        <f aca="false">IF(AND(ISNUMBER(E1957),D1957&gt;0),E1957,D1957*F1957)</f>
        <v>0</v>
      </c>
      <c r="H1957" s="28" t="n">
        <v>740</v>
      </c>
      <c r="I1957" s="28"/>
      <c r="J1957" s="29" t="n">
        <f aca="false">IF(AND(ISNUMBER(I1957),H1957&gt;0),I1957/H1957,IF($B1957=$B1956,IF(J1956=0,1,J1956),1))</f>
        <v>1.08728652751423</v>
      </c>
      <c r="K1957" s="30" t="n">
        <f aca="false">IF(AND(ISNUMBER(I1957),H1957&gt;0),I1957,H1957*J1957)</f>
        <v>804.592030360531</v>
      </c>
      <c r="L1957" s="28" t="n">
        <v>0</v>
      </c>
      <c r="M1957" s="28"/>
      <c r="N1957" s="29" t="n">
        <f aca="false">IF(AND(ISNUMBER(M1957),L1957&gt;0),M1957/L1957,IF($B1957=$B1956,IF(N1956=0,1,N1956),1))</f>
        <v>1</v>
      </c>
      <c r="O1957" s="30" t="n">
        <f aca="false">IF(AND(ISNUMBER(M1957),L1957&gt;0),M1957,L1957*N1957)</f>
        <v>0</v>
      </c>
      <c r="P1957" s="28" t="n">
        <v>0</v>
      </c>
      <c r="Q1957" s="28"/>
      <c r="R1957" s="29" t="n">
        <f aca="false">IF(AND(ISNUMBER(Q1957),P1957&gt;0),Q1957/P1957,IF($B1957=$B1956,IF(R1956=0,1,R1956),1))</f>
        <v>1</v>
      </c>
      <c r="S1957" s="30" t="n">
        <f aca="false">IF(AND(ISNUMBER(Q1957),P1957&gt;0),Q1957,P1957*R1957)</f>
        <v>0</v>
      </c>
      <c r="T1957" s="31" t="n">
        <f aca="false">DAY(EOMONTH(C1957,0))</f>
        <v>31</v>
      </c>
    </row>
    <row r="1958" customFormat="false" ht="15" hidden="false" customHeight="false" outlineLevel="0" collapsed="false">
      <c r="A1958" s="26" t="s">
        <v>90</v>
      </c>
      <c r="B1958" s="26" t="s">
        <v>60</v>
      </c>
      <c r="C1958" s="27" t="n">
        <v>43678</v>
      </c>
      <c r="D1958" s="28" t="n">
        <v>0</v>
      </c>
      <c r="E1958" s="28"/>
      <c r="F1958" s="29" t="n">
        <f aca="false">IF(AND(ISNUMBER(E1958),D1958&gt;0),E1958/D1958,IF($B1958=$B1957,IF(F1957=0,1,F1957),1))</f>
        <v>1</v>
      </c>
      <c r="G1958" s="30" t="n">
        <f aca="false">IF(AND(ISNUMBER(E1958),D1958&gt;0),E1958,D1958*F1958)</f>
        <v>0</v>
      </c>
      <c r="H1958" s="28" t="n">
        <v>836</v>
      </c>
      <c r="I1958" s="28"/>
      <c r="J1958" s="29" t="n">
        <f aca="false">IF(AND(ISNUMBER(I1958),H1958&gt;0),I1958/H1958,IF($B1958=$B1957,IF(J1957=0,1,J1957),1))</f>
        <v>1.08728652751423</v>
      </c>
      <c r="K1958" s="30" t="n">
        <f aca="false">IF(AND(ISNUMBER(I1958),H1958&gt;0),I1958,H1958*J1958)</f>
        <v>908.971537001898</v>
      </c>
      <c r="L1958" s="28" t="n">
        <v>0</v>
      </c>
      <c r="M1958" s="28"/>
      <c r="N1958" s="29" t="n">
        <f aca="false">IF(AND(ISNUMBER(M1958),L1958&gt;0),M1958/L1958,IF($B1958=$B1957,IF(N1957=0,1,N1957),1))</f>
        <v>1</v>
      </c>
      <c r="O1958" s="30" t="n">
        <f aca="false">IF(AND(ISNUMBER(M1958),L1958&gt;0),M1958,L1958*N1958)</f>
        <v>0</v>
      </c>
      <c r="P1958" s="28" t="n">
        <v>0</v>
      </c>
      <c r="Q1958" s="28"/>
      <c r="R1958" s="29" t="n">
        <f aca="false">IF(AND(ISNUMBER(Q1958),P1958&gt;0),Q1958/P1958,IF($B1958=$B1957,IF(R1957=0,1,R1957),1))</f>
        <v>1</v>
      </c>
      <c r="S1958" s="30" t="n">
        <f aca="false">IF(AND(ISNUMBER(Q1958),P1958&gt;0),Q1958,P1958*R1958)</f>
        <v>0</v>
      </c>
      <c r="T1958" s="31" t="n">
        <f aca="false">DAY(EOMONTH(C1958,0))</f>
        <v>31</v>
      </c>
    </row>
    <row r="1959" customFormat="false" ht="15" hidden="false" customHeight="false" outlineLevel="0" collapsed="false">
      <c r="A1959" s="26" t="s">
        <v>90</v>
      </c>
      <c r="B1959" s="26" t="s">
        <v>60</v>
      </c>
      <c r="C1959" s="27" t="n">
        <v>43709</v>
      </c>
      <c r="D1959" s="28" t="n">
        <v>0</v>
      </c>
      <c r="E1959" s="28"/>
      <c r="F1959" s="29" t="n">
        <f aca="false">IF(AND(ISNUMBER(E1959),D1959&gt;0),E1959/D1959,IF($B1959=$B1958,IF(F1958=0,1,F1958),1))</f>
        <v>1</v>
      </c>
      <c r="G1959" s="30" t="n">
        <f aca="false">IF(AND(ISNUMBER(E1959),D1959&gt;0),E1959,D1959*F1959)</f>
        <v>0</v>
      </c>
      <c r="H1959" s="28" t="n">
        <v>871</v>
      </c>
      <c r="I1959" s="28"/>
      <c r="J1959" s="29" t="n">
        <f aca="false">IF(AND(ISNUMBER(I1959),H1959&gt;0),I1959/H1959,IF($B1959=$B1958,IF(J1958=0,1,J1958),1))</f>
        <v>1.08728652751423</v>
      </c>
      <c r="K1959" s="30" t="n">
        <f aca="false">IF(AND(ISNUMBER(I1959),H1959&gt;0),I1959,H1959*J1959)</f>
        <v>947.026565464896</v>
      </c>
      <c r="L1959" s="28" t="n">
        <v>0</v>
      </c>
      <c r="M1959" s="28"/>
      <c r="N1959" s="29" t="n">
        <f aca="false">IF(AND(ISNUMBER(M1959),L1959&gt;0),M1959/L1959,IF($B1959=$B1958,IF(N1958=0,1,N1958),1))</f>
        <v>1</v>
      </c>
      <c r="O1959" s="30" t="n">
        <f aca="false">IF(AND(ISNUMBER(M1959),L1959&gt;0),M1959,L1959*N1959)</f>
        <v>0</v>
      </c>
      <c r="P1959" s="28" t="n">
        <v>0</v>
      </c>
      <c r="Q1959" s="28"/>
      <c r="R1959" s="29" t="n">
        <f aca="false">IF(AND(ISNUMBER(Q1959),P1959&gt;0),Q1959/P1959,IF($B1959=$B1958,IF(R1958=0,1,R1958),1))</f>
        <v>1</v>
      </c>
      <c r="S1959" s="30" t="n">
        <f aca="false">IF(AND(ISNUMBER(Q1959),P1959&gt;0),Q1959,P1959*R1959)</f>
        <v>0</v>
      </c>
      <c r="T1959" s="31" t="n">
        <f aca="false">DAY(EOMONTH(C1959,0))</f>
        <v>30</v>
      </c>
    </row>
    <row r="1960" customFormat="false" ht="15" hidden="false" customHeight="false" outlineLevel="0" collapsed="false">
      <c r="A1960" s="26" t="s">
        <v>90</v>
      </c>
      <c r="B1960" s="26" t="s">
        <v>60</v>
      </c>
      <c r="C1960" s="27" t="n">
        <v>43739</v>
      </c>
      <c r="D1960" s="28" t="n">
        <v>0</v>
      </c>
      <c r="E1960" s="28"/>
      <c r="F1960" s="29" t="n">
        <f aca="false">IF(AND(ISNUMBER(E1960),D1960&gt;0),E1960/D1960,IF($B1960=$B1959,IF(F1959=0,1,F1959),1))</f>
        <v>1</v>
      </c>
      <c r="G1960" s="30" t="n">
        <f aca="false">IF(AND(ISNUMBER(E1960),D1960&gt;0),E1960,D1960*F1960)</f>
        <v>0</v>
      </c>
      <c r="H1960" s="28" t="n">
        <v>784</v>
      </c>
      <c r="I1960" s="28"/>
      <c r="J1960" s="29" t="n">
        <f aca="false">IF(AND(ISNUMBER(I1960),H1960&gt;0),I1960/H1960,IF($B1960=$B1959,IF(J1959=0,1,J1959),1))</f>
        <v>1.08728652751423</v>
      </c>
      <c r="K1960" s="30" t="n">
        <f aca="false">IF(AND(ISNUMBER(I1960),H1960&gt;0),I1960,H1960*J1960)</f>
        <v>852.432637571158</v>
      </c>
      <c r="L1960" s="28" t="n">
        <v>0</v>
      </c>
      <c r="M1960" s="28"/>
      <c r="N1960" s="29" t="n">
        <f aca="false">IF(AND(ISNUMBER(M1960),L1960&gt;0),M1960/L1960,IF($B1960=$B1959,IF(N1959=0,1,N1959),1))</f>
        <v>1</v>
      </c>
      <c r="O1960" s="30" t="n">
        <f aca="false">IF(AND(ISNUMBER(M1960),L1960&gt;0),M1960,L1960*N1960)</f>
        <v>0</v>
      </c>
      <c r="P1960" s="28" t="n">
        <v>0</v>
      </c>
      <c r="Q1960" s="28"/>
      <c r="R1960" s="29" t="n">
        <f aca="false">IF(AND(ISNUMBER(Q1960),P1960&gt;0),Q1960/P1960,IF($B1960=$B1959,IF(R1959=0,1,R1959),1))</f>
        <v>1</v>
      </c>
      <c r="S1960" s="30" t="n">
        <f aca="false">IF(AND(ISNUMBER(Q1960),P1960&gt;0),Q1960,P1960*R1960)</f>
        <v>0</v>
      </c>
      <c r="T1960" s="31" t="n">
        <f aca="false">DAY(EOMONTH(C1960,0))</f>
        <v>31</v>
      </c>
    </row>
    <row r="1961" customFormat="false" ht="15" hidden="false" customHeight="false" outlineLevel="0" collapsed="false">
      <c r="A1961" s="26" t="s">
        <v>90</v>
      </c>
      <c r="B1961" s="26" t="s">
        <v>60</v>
      </c>
      <c r="C1961" s="27" t="n">
        <v>43770</v>
      </c>
      <c r="D1961" s="28" t="n">
        <v>0</v>
      </c>
      <c r="E1961" s="28"/>
      <c r="F1961" s="29" t="n">
        <f aca="false">IF(AND(ISNUMBER(E1961),D1961&gt;0),E1961/D1961,IF($B1961=$B1960,IF(F1960=0,1,F1960),1))</f>
        <v>1</v>
      </c>
      <c r="G1961" s="30" t="n">
        <f aca="false">IF(AND(ISNUMBER(E1961),D1961&gt;0),E1961,D1961*F1961)</f>
        <v>0</v>
      </c>
      <c r="H1961" s="28" t="n">
        <v>934</v>
      </c>
      <c r="I1961" s="28"/>
      <c r="J1961" s="29" t="n">
        <f aca="false">IF(AND(ISNUMBER(I1961),H1961&gt;0),I1961/H1961,IF($B1961=$B1960,IF(J1960=0,1,J1960),1))</f>
        <v>1.08728652751423</v>
      </c>
      <c r="K1961" s="30" t="n">
        <f aca="false">IF(AND(ISNUMBER(I1961),H1961&gt;0),I1961,H1961*J1961)</f>
        <v>1015.52561669829</v>
      </c>
      <c r="L1961" s="28" t="n">
        <v>0</v>
      </c>
      <c r="M1961" s="28"/>
      <c r="N1961" s="29" t="n">
        <f aca="false">IF(AND(ISNUMBER(M1961),L1961&gt;0),M1961/L1961,IF($B1961=$B1960,IF(N1960=0,1,N1960),1))</f>
        <v>1</v>
      </c>
      <c r="O1961" s="30" t="n">
        <f aca="false">IF(AND(ISNUMBER(M1961),L1961&gt;0),M1961,L1961*N1961)</f>
        <v>0</v>
      </c>
      <c r="P1961" s="28" t="n">
        <v>0</v>
      </c>
      <c r="Q1961" s="28"/>
      <c r="R1961" s="29" t="n">
        <f aca="false">IF(AND(ISNUMBER(Q1961),P1961&gt;0),Q1961/P1961,IF($B1961=$B1960,IF(R1960=0,1,R1960),1))</f>
        <v>1</v>
      </c>
      <c r="S1961" s="30" t="n">
        <f aca="false">IF(AND(ISNUMBER(Q1961),P1961&gt;0),Q1961,P1961*R1961)</f>
        <v>0</v>
      </c>
      <c r="T1961" s="31" t="n">
        <f aca="false">DAY(EOMONTH(C1961,0))</f>
        <v>30</v>
      </c>
    </row>
    <row r="1962" customFormat="false" ht="15" hidden="false" customHeight="false" outlineLevel="0" collapsed="false">
      <c r="A1962" s="26" t="s">
        <v>90</v>
      </c>
      <c r="B1962" s="26" t="s">
        <v>60</v>
      </c>
      <c r="C1962" s="27" t="n">
        <v>43800</v>
      </c>
      <c r="D1962" s="28" t="n">
        <v>0</v>
      </c>
      <c r="E1962" s="28"/>
      <c r="F1962" s="29" t="n">
        <f aca="false">IF(AND(ISNUMBER(E1962),D1962&gt;0),E1962/D1962,IF($B1962=$B1961,IF(F1961=0,1,F1961),1))</f>
        <v>1</v>
      </c>
      <c r="G1962" s="30" t="n">
        <f aca="false">IF(AND(ISNUMBER(E1962),D1962&gt;0),E1962,D1962*F1962)</f>
        <v>0</v>
      </c>
      <c r="H1962" s="28" t="n">
        <v>839</v>
      </c>
      <c r="I1962" s="28"/>
      <c r="J1962" s="29" t="n">
        <f aca="false">IF(AND(ISNUMBER(I1962),H1962&gt;0),I1962/H1962,IF($B1962=$B1961,IF(J1961=0,1,J1961),1))</f>
        <v>1.08728652751423</v>
      </c>
      <c r="K1962" s="30" t="n">
        <f aca="false">IF(AND(ISNUMBER(I1962),H1962&gt;0),I1962,H1962*J1962)</f>
        <v>912.23339658444</v>
      </c>
      <c r="L1962" s="28" t="n">
        <v>0</v>
      </c>
      <c r="M1962" s="28"/>
      <c r="N1962" s="29" t="n">
        <f aca="false">IF(AND(ISNUMBER(M1962),L1962&gt;0),M1962/L1962,IF($B1962=$B1961,IF(N1961=0,1,N1961),1))</f>
        <v>1</v>
      </c>
      <c r="O1962" s="30" t="n">
        <f aca="false">IF(AND(ISNUMBER(M1962),L1962&gt;0),M1962,L1962*N1962)</f>
        <v>0</v>
      </c>
      <c r="P1962" s="28" t="n">
        <v>0</v>
      </c>
      <c r="Q1962" s="28"/>
      <c r="R1962" s="29" t="n">
        <f aca="false">IF(AND(ISNUMBER(Q1962),P1962&gt;0),Q1962/P1962,IF($B1962=$B1961,IF(R1961=0,1,R1961),1))</f>
        <v>1</v>
      </c>
      <c r="S1962" s="30" t="n">
        <f aca="false">IF(AND(ISNUMBER(Q1962),P1962&gt;0),Q1962,P1962*R1962)</f>
        <v>0</v>
      </c>
      <c r="T1962" s="31" t="n">
        <f aca="false">DAY(EOMONTH(C1962,0))</f>
        <v>31</v>
      </c>
    </row>
    <row r="1963" customFormat="false" ht="15" hidden="false" customHeight="false" outlineLevel="0" collapsed="false">
      <c r="A1963" s="26" t="s">
        <v>90</v>
      </c>
      <c r="B1963" s="26" t="s">
        <v>60</v>
      </c>
      <c r="C1963" s="27" t="n">
        <v>43831</v>
      </c>
      <c r="D1963" s="28" t="n">
        <v>0</v>
      </c>
      <c r="E1963" s="28"/>
      <c r="F1963" s="29" t="n">
        <f aca="false">IF(AND(ISNUMBER(E1963),D1963&gt;0),E1963/D1963,IF($B1963=$B1962,IF(F1962=0,1,F1962),1))</f>
        <v>1</v>
      </c>
      <c r="G1963" s="30" t="n">
        <f aca="false">IF(AND(ISNUMBER(E1963),D1963&gt;0),E1963,D1963*F1963)</f>
        <v>0</v>
      </c>
      <c r="H1963" s="28" t="n">
        <v>907</v>
      </c>
      <c r="I1963" s="28"/>
      <c r="J1963" s="29" t="n">
        <f aca="false">IF(AND(ISNUMBER(I1963),H1963&gt;0),I1963/H1963,IF($B1963=$B1962,IF(J1962=0,1,J1962),1))</f>
        <v>1.08728652751423</v>
      </c>
      <c r="K1963" s="30" t="n">
        <f aca="false">IF(AND(ISNUMBER(I1963),H1963&gt;0),I1963,H1963*J1963)</f>
        <v>986.168880455408</v>
      </c>
      <c r="L1963" s="28" t="n">
        <v>0</v>
      </c>
      <c r="M1963" s="28"/>
      <c r="N1963" s="29" t="n">
        <f aca="false">IF(AND(ISNUMBER(M1963),L1963&gt;0),M1963/L1963,IF($B1963=$B1962,IF(N1962=0,1,N1962),1))</f>
        <v>1</v>
      </c>
      <c r="O1963" s="30" t="n">
        <f aca="false">IF(AND(ISNUMBER(M1963),L1963&gt;0),M1963,L1963*N1963)</f>
        <v>0</v>
      </c>
      <c r="P1963" s="28" t="n">
        <v>0</v>
      </c>
      <c r="Q1963" s="28"/>
      <c r="R1963" s="29" t="n">
        <f aca="false">IF(AND(ISNUMBER(Q1963),P1963&gt;0),Q1963/P1963,IF($B1963=$B1962,IF(R1962=0,1,R1962),1))</f>
        <v>1</v>
      </c>
      <c r="S1963" s="30" t="n">
        <f aca="false">IF(AND(ISNUMBER(Q1963),P1963&gt;0),Q1963,P1963*R1963)</f>
        <v>0</v>
      </c>
      <c r="T1963" s="31" t="n">
        <f aca="false">DAY(EOMONTH(C1963,0))</f>
        <v>31</v>
      </c>
    </row>
    <row r="1964" customFormat="false" ht="15" hidden="false" customHeight="false" outlineLevel="0" collapsed="false">
      <c r="A1964" s="26" t="s">
        <v>90</v>
      </c>
      <c r="B1964" s="26" t="s">
        <v>60</v>
      </c>
      <c r="C1964" s="27" t="n">
        <v>43862</v>
      </c>
      <c r="D1964" s="28" t="n">
        <v>0</v>
      </c>
      <c r="E1964" s="28"/>
      <c r="F1964" s="29" t="n">
        <f aca="false">IF(AND(ISNUMBER(E1964),D1964&gt;0),E1964/D1964,IF($B1964=$B1963,IF(F1963=0,1,F1963),1))</f>
        <v>1</v>
      </c>
      <c r="G1964" s="30" t="n">
        <f aca="false">IF(AND(ISNUMBER(E1964),D1964&gt;0),E1964,D1964*F1964)</f>
        <v>0</v>
      </c>
      <c r="H1964" s="28" t="n">
        <v>920</v>
      </c>
      <c r="I1964" s="28"/>
      <c r="J1964" s="29" t="n">
        <f aca="false">IF(AND(ISNUMBER(I1964),H1964&gt;0),I1964/H1964,IF($B1964=$B1963,IF(J1963=0,1,J1963),1))</f>
        <v>1.08728652751423</v>
      </c>
      <c r="K1964" s="30" t="n">
        <f aca="false">IF(AND(ISNUMBER(I1964),H1964&gt;0),I1964,H1964*J1964)</f>
        <v>1000.30360531309</v>
      </c>
      <c r="L1964" s="28" t="n">
        <v>0</v>
      </c>
      <c r="M1964" s="28"/>
      <c r="N1964" s="29" t="n">
        <f aca="false">IF(AND(ISNUMBER(M1964),L1964&gt;0),M1964/L1964,IF($B1964=$B1963,IF(N1963=0,1,N1963),1))</f>
        <v>1</v>
      </c>
      <c r="O1964" s="30" t="n">
        <f aca="false">IF(AND(ISNUMBER(M1964),L1964&gt;0),M1964,L1964*N1964)</f>
        <v>0</v>
      </c>
      <c r="P1964" s="28" t="n">
        <v>0</v>
      </c>
      <c r="Q1964" s="28"/>
      <c r="R1964" s="29" t="n">
        <f aca="false">IF(AND(ISNUMBER(Q1964),P1964&gt;0),Q1964/P1964,IF($B1964=$B1963,IF(R1963=0,1,R1963),1))</f>
        <v>1</v>
      </c>
      <c r="S1964" s="30" t="n">
        <f aca="false">IF(AND(ISNUMBER(Q1964),P1964&gt;0),Q1964,P1964*R1964)</f>
        <v>0</v>
      </c>
      <c r="T1964" s="31" t="n">
        <f aca="false">DAY(EOMONTH(C1964,0))</f>
        <v>29</v>
      </c>
    </row>
    <row r="1965" customFormat="false" ht="15" hidden="false" customHeight="false" outlineLevel="0" collapsed="false">
      <c r="A1965" s="26" t="s">
        <v>90</v>
      </c>
      <c r="B1965" s="26" t="s">
        <v>60</v>
      </c>
      <c r="C1965" s="27" t="n">
        <v>43891</v>
      </c>
      <c r="D1965" s="28" t="n">
        <v>0</v>
      </c>
      <c r="E1965" s="28"/>
      <c r="F1965" s="29" t="n">
        <f aca="false">IF(AND(ISNUMBER(E1965),D1965&gt;0),E1965/D1965,IF($B1965=$B1964,IF(F1964=0,1,F1964),1))</f>
        <v>1</v>
      </c>
      <c r="G1965" s="30" t="n">
        <f aca="false">IF(AND(ISNUMBER(E1965),D1965&gt;0),E1965,D1965*F1965)</f>
        <v>0</v>
      </c>
      <c r="H1965" s="28" t="n">
        <v>819</v>
      </c>
      <c r="I1965" s="28"/>
      <c r="J1965" s="29" t="n">
        <f aca="false">IF(AND(ISNUMBER(I1965),H1965&gt;0),I1965/H1965,IF($B1965=$B1964,IF(J1964=0,1,J1964),1))</f>
        <v>1.08728652751423</v>
      </c>
      <c r="K1965" s="30" t="n">
        <f aca="false">IF(AND(ISNUMBER(I1965),H1965&gt;0),I1965,H1965*J1965)</f>
        <v>890.487666034156</v>
      </c>
      <c r="L1965" s="28" t="n">
        <v>0</v>
      </c>
      <c r="M1965" s="28"/>
      <c r="N1965" s="29" t="n">
        <f aca="false">IF(AND(ISNUMBER(M1965),L1965&gt;0),M1965/L1965,IF($B1965=$B1964,IF(N1964=0,1,N1964),1))</f>
        <v>1</v>
      </c>
      <c r="O1965" s="30" t="n">
        <f aca="false">IF(AND(ISNUMBER(M1965),L1965&gt;0),M1965,L1965*N1965)</f>
        <v>0</v>
      </c>
      <c r="P1965" s="28" t="n">
        <v>0</v>
      </c>
      <c r="Q1965" s="28"/>
      <c r="R1965" s="29" t="n">
        <f aca="false">IF(AND(ISNUMBER(Q1965),P1965&gt;0),Q1965/P1965,IF($B1965=$B1964,IF(R1964=0,1,R1964),1))</f>
        <v>1</v>
      </c>
      <c r="S1965" s="30" t="n">
        <f aca="false">IF(AND(ISNUMBER(Q1965),P1965&gt;0),Q1965,P1965*R1965)</f>
        <v>0</v>
      </c>
      <c r="T1965" s="31" t="n">
        <f aca="false">DAY(EOMONTH(C1965,0))</f>
        <v>31</v>
      </c>
    </row>
    <row r="1966" customFormat="false" ht="15" hidden="false" customHeight="false" outlineLevel="0" collapsed="false">
      <c r="A1966" s="26" t="s">
        <v>90</v>
      </c>
      <c r="B1966" s="26" t="s">
        <v>60</v>
      </c>
      <c r="C1966" s="27" t="n">
        <v>43922</v>
      </c>
      <c r="D1966" s="28" t="n">
        <v>0</v>
      </c>
      <c r="E1966" s="28"/>
      <c r="F1966" s="29" t="n">
        <f aca="false">IF(AND(ISNUMBER(E1966),D1966&gt;0),E1966/D1966,IF($B1966=$B1965,IF(F1965=0,1,F1965),1))</f>
        <v>1</v>
      </c>
      <c r="G1966" s="30" t="n">
        <f aca="false">IF(AND(ISNUMBER(E1966),D1966&gt;0),E1966,D1966*F1966)</f>
        <v>0</v>
      </c>
      <c r="H1966" s="28" t="n">
        <v>840</v>
      </c>
      <c r="I1966" s="28"/>
      <c r="J1966" s="29" t="n">
        <f aca="false">IF(AND(ISNUMBER(I1966),H1966&gt;0),I1966/H1966,IF($B1966=$B1965,IF(J1965=0,1,J1965),1))</f>
        <v>1.08728652751423</v>
      </c>
      <c r="K1966" s="30" t="n">
        <f aca="false">IF(AND(ISNUMBER(I1966),H1966&gt;0),I1966,H1966*J1966)</f>
        <v>913.320683111955</v>
      </c>
      <c r="L1966" s="28" t="n">
        <v>0</v>
      </c>
      <c r="M1966" s="28"/>
      <c r="N1966" s="29" t="n">
        <f aca="false">IF(AND(ISNUMBER(M1966),L1966&gt;0),M1966/L1966,IF($B1966=$B1965,IF(N1965=0,1,N1965),1))</f>
        <v>1</v>
      </c>
      <c r="O1966" s="30" t="n">
        <f aca="false">IF(AND(ISNUMBER(M1966),L1966&gt;0),M1966,L1966*N1966)</f>
        <v>0</v>
      </c>
      <c r="P1966" s="28" t="n">
        <v>0</v>
      </c>
      <c r="Q1966" s="28"/>
      <c r="R1966" s="29" t="n">
        <f aca="false">IF(AND(ISNUMBER(Q1966),P1966&gt;0),Q1966/P1966,IF($B1966=$B1965,IF(R1965=0,1,R1965),1))</f>
        <v>1</v>
      </c>
      <c r="S1966" s="30" t="n">
        <f aca="false">IF(AND(ISNUMBER(Q1966),P1966&gt;0),Q1966,P1966*R1966)</f>
        <v>0</v>
      </c>
      <c r="T1966" s="31" t="n">
        <f aca="false">DAY(EOMONTH(C1966,0))</f>
        <v>30</v>
      </c>
    </row>
    <row r="1967" customFormat="false" ht="15" hidden="false" customHeight="false" outlineLevel="0" collapsed="false">
      <c r="A1967" s="26" t="s">
        <v>90</v>
      </c>
      <c r="B1967" s="26" t="s">
        <v>60</v>
      </c>
      <c r="C1967" s="27" t="n">
        <v>43952</v>
      </c>
      <c r="D1967" s="28" t="n">
        <v>0</v>
      </c>
      <c r="E1967" s="28"/>
      <c r="F1967" s="29" t="n">
        <f aca="false">IF(AND(ISNUMBER(E1967),D1967&gt;0),E1967/D1967,IF($B1967=$B1966,IF(F1966=0,1,F1966),1))</f>
        <v>1</v>
      </c>
      <c r="G1967" s="30" t="n">
        <f aca="false">IF(AND(ISNUMBER(E1967),D1967&gt;0),E1967,D1967*F1967)</f>
        <v>0</v>
      </c>
      <c r="H1967" s="28" t="n">
        <v>906</v>
      </c>
      <c r="I1967" s="28"/>
      <c r="J1967" s="29" t="n">
        <f aca="false">IF(AND(ISNUMBER(I1967),H1967&gt;0),I1967/H1967,IF($B1967=$B1966,IF(J1966=0,1,J1966),1))</f>
        <v>1.08728652751423</v>
      </c>
      <c r="K1967" s="30" t="n">
        <f aca="false">IF(AND(ISNUMBER(I1967),H1967&gt;0),I1967,H1967*J1967)</f>
        <v>985.081593927894</v>
      </c>
      <c r="L1967" s="28" t="n">
        <v>0</v>
      </c>
      <c r="M1967" s="28"/>
      <c r="N1967" s="29" t="n">
        <f aca="false">IF(AND(ISNUMBER(M1967),L1967&gt;0),M1967/L1967,IF($B1967=$B1966,IF(N1966=0,1,N1966),1))</f>
        <v>1</v>
      </c>
      <c r="O1967" s="30" t="n">
        <f aca="false">IF(AND(ISNUMBER(M1967),L1967&gt;0),M1967,L1967*N1967)</f>
        <v>0</v>
      </c>
      <c r="P1967" s="28" t="n">
        <v>0</v>
      </c>
      <c r="Q1967" s="28"/>
      <c r="R1967" s="29" t="n">
        <f aca="false">IF(AND(ISNUMBER(Q1967),P1967&gt;0),Q1967/P1967,IF($B1967=$B1966,IF(R1966=0,1,R1966),1))</f>
        <v>1</v>
      </c>
      <c r="S1967" s="30" t="n">
        <f aca="false">IF(AND(ISNUMBER(Q1967),P1967&gt;0),Q1967,P1967*R1967)</f>
        <v>0</v>
      </c>
      <c r="T1967" s="31" t="n">
        <f aca="false">DAY(EOMONTH(C1967,0))</f>
        <v>31</v>
      </c>
    </row>
    <row r="1968" customFormat="false" ht="15" hidden="false" customHeight="false" outlineLevel="0" collapsed="false">
      <c r="A1968" s="26" t="s">
        <v>90</v>
      </c>
      <c r="B1968" s="26" t="s">
        <v>60</v>
      </c>
      <c r="C1968" s="27" t="n">
        <v>43983</v>
      </c>
      <c r="D1968" s="28" t="n">
        <v>0</v>
      </c>
      <c r="E1968" s="28"/>
      <c r="F1968" s="29" t="n">
        <f aca="false">IF(AND(ISNUMBER(E1968),D1968&gt;0),E1968/D1968,IF($B1968=$B1967,IF(F1967=0,1,F1967),1))</f>
        <v>1</v>
      </c>
      <c r="G1968" s="30" t="n">
        <f aca="false">IF(AND(ISNUMBER(E1968),D1968&gt;0),E1968,D1968*F1968)</f>
        <v>0</v>
      </c>
      <c r="H1968" s="28" t="n">
        <v>854</v>
      </c>
      <c r="I1968" s="28"/>
      <c r="J1968" s="29" t="n">
        <f aca="false">IF(AND(ISNUMBER(I1968),H1968&gt;0),I1968/H1968,IF($B1968=$B1967,IF(J1967=0,1,J1967),1))</f>
        <v>1.08728652751423</v>
      </c>
      <c r="K1968" s="30" t="n">
        <f aca="false">IF(AND(ISNUMBER(I1968),H1968&gt;0),I1968,H1968*J1968)</f>
        <v>928.542694497154</v>
      </c>
      <c r="L1968" s="28" t="n">
        <v>0</v>
      </c>
      <c r="M1968" s="28"/>
      <c r="N1968" s="29" t="n">
        <f aca="false">IF(AND(ISNUMBER(M1968),L1968&gt;0),M1968/L1968,IF($B1968=$B1967,IF(N1967=0,1,N1967),1))</f>
        <v>1</v>
      </c>
      <c r="O1968" s="30" t="n">
        <f aca="false">IF(AND(ISNUMBER(M1968),L1968&gt;0),M1968,L1968*N1968)</f>
        <v>0</v>
      </c>
      <c r="P1968" s="28" t="n">
        <v>0</v>
      </c>
      <c r="Q1968" s="28"/>
      <c r="R1968" s="29" t="n">
        <f aca="false">IF(AND(ISNUMBER(Q1968),P1968&gt;0),Q1968/P1968,IF($B1968=$B1967,IF(R1967=0,1,R1967),1))</f>
        <v>1</v>
      </c>
      <c r="S1968" s="30" t="n">
        <f aca="false">IF(AND(ISNUMBER(Q1968),P1968&gt;0),Q1968,P1968*R1968)</f>
        <v>0</v>
      </c>
      <c r="T1968" s="31" t="n">
        <f aca="false">DAY(EOMONTH(C1968,0))</f>
        <v>30</v>
      </c>
    </row>
    <row r="1969" customFormat="false" ht="15" hidden="false" customHeight="false" outlineLevel="0" collapsed="false">
      <c r="A1969" s="26" t="s">
        <v>90</v>
      </c>
      <c r="B1969" s="26" t="s">
        <v>60</v>
      </c>
      <c r="C1969" s="27" t="n">
        <v>44013</v>
      </c>
      <c r="D1969" s="28" t="n">
        <v>0</v>
      </c>
      <c r="E1969" s="28" t="n">
        <v>0</v>
      </c>
      <c r="F1969" s="29" t="n">
        <f aca="false">IF(AND(ISNUMBER(E1969),D1969&gt;0),E1969/D1969,IF($B1969=$B1968,IF(F1968=0,1,F1968),1))</f>
        <v>1</v>
      </c>
      <c r="G1969" s="30" t="n">
        <f aca="false">IF(AND(ISNUMBER(E1969),D1969&gt;0),E1969,D1969*F1969)</f>
        <v>0</v>
      </c>
      <c r="H1969" s="28" t="n">
        <v>866</v>
      </c>
      <c r="I1969" s="28" t="n">
        <v>1495</v>
      </c>
      <c r="J1969" s="29" t="n">
        <f aca="false">IF(AND(ISNUMBER(I1969),H1969&gt;0),I1969/H1969,IF($B1969=$B1968,IF(J1968=0,1,J1968),1))</f>
        <v>1.72632794457275</v>
      </c>
      <c r="K1969" s="30" t="n">
        <f aca="false">IF(AND(ISNUMBER(I1969),H1969&gt;0),I1969,H1969*J1969)</f>
        <v>1495</v>
      </c>
      <c r="L1969" s="28" t="n">
        <v>0</v>
      </c>
      <c r="M1969" s="28" t="n">
        <v>0</v>
      </c>
      <c r="N1969" s="29" t="n">
        <f aca="false">IF(AND(ISNUMBER(M1969),L1969&gt;0),M1969/L1969,IF($B1969=$B1968,IF(N1968=0,1,N1968),1))</f>
        <v>1</v>
      </c>
      <c r="O1969" s="30" t="n">
        <f aca="false">IF(AND(ISNUMBER(M1969),L1969&gt;0),M1969,L1969*N1969)</f>
        <v>0</v>
      </c>
      <c r="P1969" s="28" t="n">
        <v>0</v>
      </c>
      <c r="Q1969" s="28" t="n">
        <v>0</v>
      </c>
      <c r="R1969" s="29" t="n">
        <f aca="false">IF(AND(ISNUMBER(Q1969),P1969&gt;0),Q1969/P1969,IF($B1969=$B1968,IF(R1968=0,1,R1968),1))</f>
        <v>1</v>
      </c>
      <c r="S1969" s="30" t="n">
        <f aca="false">IF(AND(ISNUMBER(Q1969),P1969&gt;0),Q1969,P1969*R1969)</f>
        <v>0</v>
      </c>
      <c r="T1969" s="31" t="n">
        <f aca="false">DAY(EOMONTH(C1969,0))</f>
        <v>31</v>
      </c>
    </row>
    <row r="1970" customFormat="false" ht="15" hidden="false" customHeight="false" outlineLevel="0" collapsed="false">
      <c r="A1970" s="26" t="s">
        <v>90</v>
      </c>
      <c r="B1970" s="26" t="s">
        <v>60</v>
      </c>
      <c r="C1970" s="27" t="n">
        <v>44044</v>
      </c>
      <c r="D1970" s="28" t="n">
        <v>0</v>
      </c>
      <c r="E1970" s="28"/>
      <c r="F1970" s="29" t="n">
        <f aca="false">IF(AND(ISNUMBER(E1970),D1970&gt;0),E1970/D1970,IF($B1970=$B1969,IF(F1969=0,1,F1969),1))</f>
        <v>1</v>
      </c>
      <c r="G1970" s="30" t="n">
        <f aca="false">IF(AND(ISNUMBER(E1970),D1970&gt;0),E1970,D1970*F1970)</f>
        <v>0</v>
      </c>
      <c r="H1970" s="28" t="n">
        <v>954</v>
      </c>
      <c r="I1970" s="28"/>
      <c r="J1970" s="29" t="n">
        <f aca="false">IF(AND(ISNUMBER(I1970),H1970&gt;0),I1970/H1970,IF($B1970=$B1969,IF(J1969=0,1,J1969),1))</f>
        <v>1.72632794457275</v>
      </c>
      <c r="K1970" s="30" t="n">
        <f aca="false">IF(AND(ISNUMBER(I1970),H1970&gt;0),I1970,H1970*J1970)</f>
        <v>1646.9168591224</v>
      </c>
      <c r="L1970" s="28" t="n">
        <v>0</v>
      </c>
      <c r="M1970" s="28"/>
      <c r="N1970" s="29" t="n">
        <f aca="false">IF(AND(ISNUMBER(M1970),L1970&gt;0),M1970/L1970,IF($B1970=$B1969,IF(N1969=0,1,N1969),1))</f>
        <v>1</v>
      </c>
      <c r="O1970" s="30" t="n">
        <f aca="false">IF(AND(ISNUMBER(M1970),L1970&gt;0),M1970,L1970*N1970)</f>
        <v>0</v>
      </c>
      <c r="P1970" s="28" t="n">
        <v>0</v>
      </c>
      <c r="Q1970" s="28"/>
      <c r="R1970" s="29" t="n">
        <f aca="false">IF(AND(ISNUMBER(Q1970),P1970&gt;0),Q1970/P1970,IF($B1970=$B1969,IF(R1969=0,1,R1969),1))</f>
        <v>1</v>
      </c>
      <c r="S1970" s="30" t="n">
        <f aca="false">IF(AND(ISNUMBER(Q1970),P1970&gt;0),Q1970,P1970*R1970)</f>
        <v>0</v>
      </c>
      <c r="T1970" s="31" t="n">
        <f aca="false">DAY(EOMONTH(C1970,0))</f>
        <v>31</v>
      </c>
    </row>
    <row r="1971" customFormat="false" ht="15" hidden="false" customHeight="false" outlineLevel="0" collapsed="false">
      <c r="A1971" s="26" t="s">
        <v>90</v>
      </c>
      <c r="B1971" s="26" t="s">
        <v>60</v>
      </c>
      <c r="C1971" s="27" t="n">
        <v>44075</v>
      </c>
      <c r="D1971" s="28" t="n">
        <v>0</v>
      </c>
      <c r="E1971" s="28"/>
      <c r="F1971" s="29" t="n">
        <f aca="false">IF(AND(ISNUMBER(E1971),D1971&gt;0),E1971/D1971,IF($B1971=$B1970,IF(F1970=0,1,F1970),1))</f>
        <v>1</v>
      </c>
      <c r="G1971" s="30" t="n">
        <f aca="false">IF(AND(ISNUMBER(E1971),D1971&gt;0),E1971,D1971*F1971)</f>
        <v>0</v>
      </c>
      <c r="H1971" s="28" t="n">
        <v>1022</v>
      </c>
      <c r="I1971" s="28"/>
      <c r="J1971" s="29" t="n">
        <f aca="false">IF(AND(ISNUMBER(I1971),H1971&gt;0),I1971/H1971,IF($B1971=$B1970,IF(J1970=0,1,J1970),1))</f>
        <v>1.72632794457275</v>
      </c>
      <c r="K1971" s="30" t="n">
        <f aca="false">IF(AND(ISNUMBER(I1971),H1971&gt;0),I1971,H1971*J1971)</f>
        <v>1764.30715935335</v>
      </c>
      <c r="L1971" s="28" t="n">
        <v>0</v>
      </c>
      <c r="M1971" s="28"/>
      <c r="N1971" s="29" t="n">
        <f aca="false">IF(AND(ISNUMBER(M1971),L1971&gt;0),M1971/L1971,IF($B1971=$B1970,IF(N1970=0,1,N1970),1))</f>
        <v>1</v>
      </c>
      <c r="O1971" s="30" t="n">
        <f aca="false">IF(AND(ISNUMBER(M1971),L1971&gt;0),M1971,L1971*N1971)</f>
        <v>0</v>
      </c>
      <c r="P1971" s="28" t="n">
        <v>0</v>
      </c>
      <c r="Q1971" s="28"/>
      <c r="R1971" s="29" t="n">
        <f aca="false">IF(AND(ISNUMBER(Q1971),P1971&gt;0),Q1971/P1971,IF($B1971=$B1970,IF(R1970=0,1,R1970),1))</f>
        <v>1</v>
      </c>
      <c r="S1971" s="30" t="n">
        <f aca="false">IF(AND(ISNUMBER(Q1971),P1971&gt;0),Q1971,P1971*R1971)</f>
        <v>0</v>
      </c>
      <c r="T1971" s="31" t="n">
        <f aca="false">DAY(EOMONTH(C1971,0))</f>
        <v>30</v>
      </c>
    </row>
    <row r="1972" customFormat="false" ht="15" hidden="false" customHeight="false" outlineLevel="0" collapsed="false">
      <c r="A1972" s="26" t="s">
        <v>90</v>
      </c>
      <c r="B1972" s="26" t="s">
        <v>60</v>
      </c>
      <c r="C1972" s="27" t="n">
        <v>44105</v>
      </c>
      <c r="D1972" s="28" t="n">
        <v>0</v>
      </c>
      <c r="E1972" s="28"/>
      <c r="F1972" s="29" t="n">
        <f aca="false">IF(AND(ISNUMBER(E1972),D1972&gt;0),E1972/D1972,IF($B1972=$B1971,IF(F1971=0,1,F1971),1))</f>
        <v>1</v>
      </c>
      <c r="G1972" s="30" t="n">
        <f aca="false">IF(AND(ISNUMBER(E1972),D1972&gt;0),E1972,D1972*F1972)</f>
        <v>0</v>
      </c>
      <c r="H1972" s="28" t="n">
        <v>1006</v>
      </c>
      <c r="I1972" s="28"/>
      <c r="J1972" s="29" t="n">
        <f aca="false">IF(AND(ISNUMBER(I1972),H1972&gt;0),I1972/H1972,IF($B1972=$B1971,IF(J1971=0,1,J1971),1))</f>
        <v>1.72632794457275</v>
      </c>
      <c r="K1972" s="30" t="n">
        <f aca="false">IF(AND(ISNUMBER(I1972),H1972&gt;0),I1972,H1972*J1972)</f>
        <v>1736.68591224018</v>
      </c>
      <c r="L1972" s="28" t="n">
        <v>0</v>
      </c>
      <c r="M1972" s="28"/>
      <c r="N1972" s="29" t="n">
        <f aca="false">IF(AND(ISNUMBER(M1972),L1972&gt;0),M1972/L1972,IF($B1972=$B1971,IF(N1971=0,1,N1971),1))</f>
        <v>1</v>
      </c>
      <c r="O1972" s="30" t="n">
        <f aca="false">IF(AND(ISNUMBER(M1972),L1972&gt;0),M1972,L1972*N1972)</f>
        <v>0</v>
      </c>
      <c r="P1972" s="28" t="n">
        <v>0</v>
      </c>
      <c r="Q1972" s="28"/>
      <c r="R1972" s="29" t="n">
        <f aca="false">IF(AND(ISNUMBER(Q1972),P1972&gt;0),Q1972/P1972,IF($B1972=$B1971,IF(R1971=0,1,R1971),1))</f>
        <v>1</v>
      </c>
      <c r="S1972" s="30" t="n">
        <f aca="false">IF(AND(ISNUMBER(Q1972),P1972&gt;0),Q1972,P1972*R1972)</f>
        <v>0</v>
      </c>
      <c r="T1972" s="31" t="n">
        <f aca="false">DAY(EOMONTH(C1972,0))</f>
        <v>31</v>
      </c>
    </row>
    <row r="1973" customFormat="false" ht="15" hidden="false" customHeight="false" outlineLevel="0" collapsed="false">
      <c r="A1973" s="26" t="s">
        <v>90</v>
      </c>
      <c r="B1973" s="26" t="s">
        <v>60</v>
      </c>
      <c r="C1973" s="27" t="n">
        <v>44136</v>
      </c>
      <c r="D1973" s="28" t="n">
        <v>0</v>
      </c>
      <c r="E1973" s="28"/>
      <c r="F1973" s="29" t="n">
        <f aca="false">IF(AND(ISNUMBER(E1973),D1973&gt;0),E1973/D1973,IF($B1973=$B1972,IF(F1972=0,1,F1972),1))</f>
        <v>1</v>
      </c>
      <c r="G1973" s="30" t="n">
        <f aca="false">IF(AND(ISNUMBER(E1973),D1973&gt;0),E1973,D1973*F1973)</f>
        <v>0</v>
      </c>
      <c r="H1973" s="28" t="n">
        <v>1221</v>
      </c>
      <c r="I1973" s="28"/>
      <c r="J1973" s="29" t="n">
        <f aca="false">IF(AND(ISNUMBER(I1973),H1973&gt;0),I1973/H1973,IF($B1973=$B1972,IF(J1972=0,1,J1972),1))</f>
        <v>1.72632794457275</v>
      </c>
      <c r="K1973" s="30" t="n">
        <f aca="false">IF(AND(ISNUMBER(I1973),H1973&gt;0),I1973,H1973*J1973)</f>
        <v>2107.84642032333</v>
      </c>
      <c r="L1973" s="28" t="n">
        <v>0</v>
      </c>
      <c r="M1973" s="28"/>
      <c r="N1973" s="29" t="n">
        <f aca="false">IF(AND(ISNUMBER(M1973),L1973&gt;0),M1973/L1973,IF($B1973=$B1972,IF(N1972=0,1,N1972),1))</f>
        <v>1</v>
      </c>
      <c r="O1973" s="30" t="n">
        <f aca="false">IF(AND(ISNUMBER(M1973),L1973&gt;0),M1973,L1973*N1973)</f>
        <v>0</v>
      </c>
      <c r="P1973" s="28" t="n">
        <v>0</v>
      </c>
      <c r="Q1973" s="28"/>
      <c r="R1973" s="29" t="n">
        <f aca="false">IF(AND(ISNUMBER(Q1973),P1973&gt;0),Q1973/P1973,IF($B1973=$B1972,IF(R1972=0,1,R1972),1))</f>
        <v>1</v>
      </c>
      <c r="S1973" s="30" t="n">
        <f aca="false">IF(AND(ISNUMBER(Q1973),P1973&gt;0),Q1973,P1973*R1973)</f>
        <v>0</v>
      </c>
      <c r="T1973" s="31" t="n">
        <f aca="false">DAY(EOMONTH(C1973,0))</f>
        <v>30</v>
      </c>
    </row>
    <row r="1974" customFormat="false" ht="15" hidden="false" customHeight="false" outlineLevel="0" collapsed="false">
      <c r="A1974" s="26" t="s">
        <v>90</v>
      </c>
      <c r="B1974" s="26" t="s">
        <v>60</v>
      </c>
      <c r="C1974" s="27" t="n">
        <v>44287</v>
      </c>
      <c r="D1974" s="28" t="n">
        <v>0</v>
      </c>
      <c r="E1974" s="28"/>
      <c r="F1974" s="29" t="n">
        <f aca="false">IF(AND(ISNUMBER(E1974),D1974&gt;0),E1974/D1974,IF($B1974=$B1973,IF(F1973=0,1,F1973),1))</f>
        <v>1</v>
      </c>
      <c r="G1974" s="30" t="n">
        <f aca="false">IF(AND(ISNUMBER(E1974),D1974&gt;0),E1974,D1974*F1974)</f>
        <v>0</v>
      </c>
      <c r="H1974" s="28" t="n">
        <v>1113</v>
      </c>
      <c r="I1974" s="28"/>
      <c r="J1974" s="29" t="n">
        <f aca="false">IF(AND(ISNUMBER(I1974),H1974&gt;0),I1974/H1974,IF($B1974=$B1973,IF(J1973=0,1,J1973),1))</f>
        <v>1.72632794457275</v>
      </c>
      <c r="K1974" s="30" t="n">
        <f aca="false">IF(AND(ISNUMBER(I1974),H1974&gt;0),I1974,H1974*J1974)</f>
        <v>1921.40300230947</v>
      </c>
      <c r="L1974" s="28" t="n">
        <v>0</v>
      </c>
      <c r="M1974" s="28"/>
      <c r="N1974" s="29" t="n">
        <f aca="false">IF(AND(ISNUMBER(M1974),L1974&gt;0),M1974/L1974,IF($B1974=$B1973,IF(N1973=0,1,N1973),1))</f>
        <v>1</v>
      </c>
      <c r="O1974" s="30" t="n">
        <f aca="false">IF(AND(ISNUMBER(M1974),L1974&gt;0),M1974,L1974*N1974)</f>
        <v>0</v>
      </c>
      <c r="P1974" s="28" t="n">
        <v>0</v>
      </c>
      <c r="Q1974" s="28"/>
      <c r="R1974" s="29" t="n">
        <f aca="false">IF(AND(ISNUMBER(Q1974),P1974&gt;0),Q1974/P1974,IF($B1974=$B1973,IF(R1973=0,1,R1973),1))</f>
        <v>1</v>
      </c>
      <c r="S1974" s="30" t="n">
        <f aca="false">IF(AND(ISNUMBER(Q1974),P1974&gt;0),Q1974,P1974*R1974)</f>
        <v>0</v>
      </c>
      <c r="T1974" s="31" t="n">
        <f aca="false">DAY(EOMONTH(C1974,0))</f>
        <v>30</v>
      </c>
    </row>
    <row r="1975" customFormat="false" ht="15" hidden="false" customHeight="false" outlineLevel="0" collapsed="false">
      <c r="A1975" s="26" t="s">
        <v>90</v>
      </c>
      <c r="B1975" s="26" t="s">
        <v>60</v>
      </c>
      <c r="C1975" s="27" t="n">
        <v>44317</v>
      </c>
      <c r="D1975" s="28" t="n">
        <v>0</v>
      </c>
      <c r="E1975" s="28"/>
      <c r="F1975" s="29" t="n">
        <f aca="false">IF(AND(ISNUMBER(E1975),D1975&gt;0),E1975/D1975,IF($B1975=$B1974,IF(F1974=0,1,F1974),1))</f>
        <v>1</v>
      </c>
      <c r="G1975" s="30" t="n">
        <f aca="false">IF(AND(ISNUMBER(E1975),D1975&gt;0),E1975,D1975*F1975)</f>
        <v>0</v>
      </c>
      <c r="H1975" s="28" t="n">
        <v>1087</v>
      </c>
      <c r="I1975" s="28"/>
      <c r="J1975" s="29" t="n">
        <f aca="false">IF(AND(ISNUMBER(I1975),H1975&gt;0),I1975/H1975,IF($B1975=$B1974,IF(J1974=0,1,J1974),1))</f>
        <v>1.72632794457275</v>
      </c>
      <c r="K1975" s="30" t="n">
        <f aca="false">IF(AND(ISNUMBER(I1975),H1975&gt;0),I1975,H1975*J1975)</f>
        <v>1876.51847575058</v>
      </c>
      <c r="L1975" s="28" t="n">
        <v>0</v>
      </c>
      <c r="M1975" s="28"/>
      <c r="N1975" s="29" t="n">
        <f aca="false">IF(AND(ISNUMBER(M1975),L1975&gt;0),M1975/L1975,IF($B1975=$B1974,IF(N1974=0,1,N1974),1))</f>
        <v>1</v>
      </c>
      <c r="O1975" s="30" t="n">
        <f aca="false">IF(AND(ISNUMBER(M1975),L1975&gt;0),M1975,L1975*N1975)</f>
        <v>0</v>
      </c>
      <c r="P1975" s="28" t="n">
        <v>0</v>
      </c>
      <c r="Q1975" s="28"/>
      <c r="R1975" s="29" t="n">
        <f aca="false">IF(AND(ISNUMBER(Q1975),P1975&gt;0),Q1975/P1975,IF($B1975=$B1974,IF(R1974=0,1,R1974),1))</f>
        <v>1</v>
      </c>
      <c r="S1975" s="30" t="n">
        <f aca="false">IF(AND(ISNUMBER(Q1975),P1975&gt;0),Q1975,P1975*R1975)</f>
        <v>0</v>
      </c>
      <c r="T1975" s="31" t="n">
        <f aca="false">DAY(EOMONTH(C1975,0))</f>
        <v>31</v>
      </c>
    </row>
    <row r="1976" customFormat="false" ht="15" hidden="false" customHeight="false" outlineLevel="0" collapsed="false">
      <c r="A1976" s="26" t="s">
        <v>90</v>
      </c>
      <c r="B1976" s="26" t="s">
        <v>60</v>
      </c>
      <c r="C1976" s="27" t="n">
        <v>44348</v>
      </c>
      <c r="D1976" s="28" t="n">
        <v>0</v>
      </c>
      <c r="E1976" s="28"/>
      <c r="F1976" s="29" t="n">
        <f aca="false">IF(AND(ISNUMBER(E1976),D1976&gt;0),E1976/D1976,IF($B1976=$B1975,IF(F1975=0,1,F1975),1))</f>
        <v>1</v>
      </c>
      <c r="G1976" s="30" t="n">
        <f aca="false">IF(AND(ISNUMBER(E1976),D1976&gt;0),E1976,D1976*F1976)</f>
        <v>0</v>
      </c>
      <c r="H1976" s="28" t="n">
        <v>1274</v>
      </c>
      <c r="I1976" s="28"/>
      <c r="J1976" s="29" t="n">
        <f aca="false">IF(AND(ISNUMBER(I1976),H1976&gt;0),I1976/H1976,IF($B1976=$B1975,IF(J1975=0,1,J1975),1))</f>
        <v>1.72632794457275</v>
      </c>
      <c r="K1976" s="30" t="n">
        <f aca="false">IF(AND(ISNUMBER(I1976),H1976&gt;0),I1976,H1976*J1976)</f>
        <v>2199.34180138568</v>
      </c>
      <c r="L1976" s="28" t="n">
        <v>0</v>
      </c>
      <c r="M1976" s="28"/>
      <c r="N1976" s="29" t="n">
        <f aca="false">IF(AND(ISNUMBER(M1976),L1976&gt;0),M1976/L1976,IF($B1976=$B1975,IF(N1975=0,1,N1975),1))</f>
        <v>1</v>
      </c>
      <c r="O1976" s="30" t="n">
        <f aca="false">IF(AND(ISNUMBER(M1976),L1976&gt;0),M1976,L1976*N1976)</f>
        <v>0</v>
      </c>
      <c r="P1976" s="28" t="n">
        <v>0</v>
      </c>
      <c r="Q1976" s="28"/>
      <c r="R1976" s="29" t="n">
        <f aca="false">IF(AND(ISNUMBER(Q1976),P1976&gt;0),Q1976/P1976,IF($B1976=$B1975,IF(R1975=0,1,R1975),1))</f>
        <v>1</v>
      </c>
      <c r="S1976" s="30" t="n">
        <f aca="false">IF(AND(ISNUMBER(Q1976),P1976&gt;0),Q1976,P1976*R1976)</f>
        <v>0</v>
      </c>
      <c r="T1976" s="31" t="n">
        <f aca="false">DAY(EOMONTH(C1976,0))</f>
        <v>30</v>
      </c>
    </row>
    <row r="1977" customFormat="false" ht="15" hidden="false" customHeight="false" outlineLevel="0" collapsed="false">
      <c r="A1977" s="26" t="s">
        <v>90</v>
      </c>
      <c r="B1977" s="26" t="s">
        <v>60</v>
      </c>
      <c r="C1977" s="27" t="n">
        <v>44378</v>
      </c>
      <c r="D1977" s="28" t="n">
        <v>0</v>
      </c>
      <c r="E1977" s="28"/>
      <c r="F1977" s="29" t="n">
        <f aca="false">IF(AND(ISNUMBER(E1977),D1977&gt;0),E1977/D1977,IF($B1977=$B1976,IF(F1976=0,1,F1976),1))</f>
        <v>1</v>
      </c>
      <c r="G1977" s="30" t="n">
        <f aca="false">IF(AND(ISNUMBER(E1977),D1977&gt;0),E1977,D1977*F1977)</f>
        <v>0</v>
      </c>
      <c r="H1977" s="28" t="n">
        <v>1191</v>
      </c>
      <c r="I1977" s="28"/>
      <c r="J1977" s="29" t="n">
        <f aca="false">IF(AND(ISNUMBER(I1977),H1977&gt;0),I1977/H1977,IF($B1977=$B1976,IF(J1976=0,1,J1976),1))</f>
        <v>1.72632794457275</v>
      </c>
      <c r="K1977" s="30" t="n">
        <f aca="false">IF(AND(ISNUMBER(I1977),H1977&gt;0),I1977,H1977*J1977)</f>
        <v>2056.05658198614</v>
      </c>
      <c r="L1977" s="28" t="n">
        <v>0</v>
      </c>
      <c r="M1977" s="28"/>
      <c r="N1977" s="29" t="n">
        <f aca="false">IF(AND(ISNUMBER(M1977),L1977&gt;0),M1977/L1977,IF($B1977=$B1976,IF(N1976=0,1,N1976),1))</f>
        <v>1</v>
      </c>
      <c r="O1977" s="30" t="n">
        <f aca="false">IF(AND(ISNUMBER(M1977),L1977&gt;0),M1977,L1977*N1977)</f>
        <v>0</v>
      </c>
      <c r="P1977" s="28" t="n">
        <v>0</v>
      </c>
      <c r="Q1977" s="28"/>
      <c r="R1977" s="29" t="n">
        <f aca="false">IF(AND(ISNUMBER(Q1977),P1977&gt;0),Q1977/P1977,IF($B1977=$B1976,IF(R1976=0,1,R1976),1))</f>
        <v>1</v>
      </c>
      <c r="S1977" s="30" t="n">
        <f aca="false">IF(AND(ISNUMBER(Q1977),P1977&gt;0),Q1977,P1977*R1977)</f>
        <v>0</v>
      </c>
      <c r="T1977" s="31" t="n">
        <f aca="false">DAY(EOMONTH(C1977,0))</f>
        <v>31</v>
      </c>
    </row>
    <row r="1978" customFormat="false" ht="15" hidden="false" customHeight="false" outlineLevel="0" collapsed="false">
      <c r="A1978" s="26" t="s">
        <v>90</v>
      </c>
      <c r="B1978" s="26" t="s">
        <v>60</v>
      </c>
      <c r="C1978" s="27" t="n">
        <v>44409</v>
      </c>
      <c r="D1978" s="28" t="n">
        <v>0</v>
      </c>
      <c r="E1978" s="28"/>
      <c r="F1978" s="29" t="n">
        <f aca="false">IF(AND(ISNUMBER(E1978),D1978&gt;0),E1978/D1978,IF($B1978=$B1977,IF(F1977=0,1,F1977),1))</f>
        <v>1</v>
      </c>
      <c r="G1978" s="30" t="n">
        <f aca="false">IF(AND(ISNUMBER(E1978),D1978&gt;0),E1978,D1978*F1978)</f>
        <v>0</v>
      </c>
      <c r="H1978" s="28" t="n">
        <v>1324</v>
      </c>
      <c r="I1978" s="28"/>
      <c r="J1978" s="29" t="n">
        <f aca="false">IF(AND(ISNUMBER(I1978),H1978&gt;0),I1978/H1978,IF($B1978=$B1977,IF(J1977=0,1,J1977),1))</f>
        <v>1.72632794457275</v>
      </c>
      <c r="K1978" s="30" t="n">
        <f aca="false">IF(AND(ISNUMBER(I1978),H1978&gt;0),I1978,H1978*J1978)</f>
        <v>2285.65819861432</v>
      </c>
      <c r="L1978" s="28" t="n">
        <v>0</v>
      </c>
      <c r="M1978" s="28"/>
      <c r="N1978" s="29" t="n">
        <f aca="false">IF(AND(ISNUMBER(M1978),L1978&gt;0),M1978/L1978,IF($B1978=$B1977,IF(N1977=0,1,N1977),1))</f>
        <v>1</v>
      </c>
      <c r="O1978" s="30" t="n">
        <f aca="false">IF(AND(ISNUMBER(M1978),L1978&gt;0),M1978,L1978*N1978)</f>
        <v>0</v>
      </c>
      <c r="P1978" s="28" t="n">
        <v>0</v>
      </c>
      <c r="Q1978" s="28"/>
      <c r="R1978" s="29" t="n">
        <f aca="false">IF(AND(ISNUMBER(Q1978),P1978&gt;0),Q1978/P1978,IF($B1978=$B1977,IF(R1977=0,1,R1977),1))</f>
        <v>1</v>
      </c>
      <c r="S1978" s="30" t="n">
        <f aca="false">IF(AND(ISNUMBER(Q1978),P1978&gt;0),Q1978,P1978*R1978)</f>
        <v>0</v>
      </c>
      <c r="T1978" s="31" t="n">
        <f aca="false">DAY(EOMONTH(C1978,0))</f>
        <v>31</v>
      </c>
    </row>
    <row r="1979" customFormat="false" ht="15" hidden="false" customHeight="false" outlineLevel="0" collapsed="false">
      <c r="A1979" s="26" t="s">
        <v>90</v>
      </c>
      <c r="B1979" s="26" t="s">
        <v>60</v>
      </c>
      <c r="C1979" s="27" t="n">
        <v>44440</v>
      </c>
      <c r="D1979" s="28" t="n">
        <v>0</v>
      </c>
      <c r="E1979" s="28"/>
      <c r="F1979" s="29" t="n">
        <f aca="false">IF(AND(ISNUMBER(E1979),D1979&gt;0),E1979/D1979,IF($B1979=$B1978,IF(F1978=0,1,F1978),1))</f>
        <v>1</v>
      </c>
      <c r="G1979" s="30" t="n">
        <f aca="false">IF(AND(ISNUMBER(E1979),D1979&gt;0),E1979,D1979*F1979)</f>
        <v>0</v>
      </c>
      <c r="H1979" s="28" t="n">
        <v>1235</v>
      </c>
      <c r="I1979" s="28"/>
      <c r="J1979" s="29" t="n">
        <f aca="false">IF(AND(ISNUMBER(I1979),H1979&gt;0),I1979/H1979,IF($B1979=$B1978,IF(J1978=0,1,J1978),1))</f>
        <v>1.72632794457275</v>
      </c>
      <c r="K1979" s="30" t="n">
        <f aca="false">IF(AND(ISNUMBER(I1979),H1979&gt;0),I1979,H1979*J1979)</f>
        <v>2132.01501154734</v>
      </c>
      <c r="L1979" s="28" t="n">
        <v>0</v>
      </c>
      <c r="M1979" s="28"/>
      <c r="N1979" s="29" t="n">
        <f aca="false">IF(AND(ISNUMBER(M1979),L1979&gt;0),M1979/L1979,IF($B1979=$B1978,IF(N1978=0,1,N1978),1))</f>
        <v>1</v>
      </c>
      <c r="O1979" s="30" t="n">
        <f aca="false">IF(AND(ISNUMBER(M1979),L1979&gt;0),M1979,L1979*N1979)</f>
        <v>0</v>
      </c>
      <c r="P1979" s="28" t="n">
        <v>0</v>
      </c>
      <c r="Q1979" s="28"/>
      <c r="R1979" s="29" t="n">
        <f aca="false">IF(AND(ISNUMBER(Q1979),P1979&gt;0),Q1979/P1979,IF($B1979=$B1978,IF(R1978=0,1,R1978),1))</f>
        <v>1</v>
      </c>
      <c r="S1979" s="30" t="n">
        <f aca="false">IF(AND(ISNUMBER(Q1979),P1979&gt;0),Q1979,P1979*R1979)</f>
        <v>0</v>
      </c>
      <c r="T1979" s="31" t="n">
        <f aca="false">DAY(EOMONTH(C1979,0))</f>
        <v>30</v>
      </c>
    </row>
    <row r="1980" customFormat="false" ht="15" hidden="false" customHeight="false" outlineLevel="0" collapsed="false">
      <c r="A1980" s="26" t="s">
        <v>90</v>
      </c>
      <c r="B1980" s="26" t="s">
        <v>60</v>
      </c>
      <c r="C1980" s="27" t="n">
        <v>44470</v>
      </c>
      <c r="D1980" s="28" t="n">
        <v>0</v>
      </c>
      <c r="E1980" s="28"/>
      <c r="F1980" s="29" t="n">
        <f aca="false">IF(AND(ISNUMBER(E1980),D1980&gt;0),E1980/D1980,IF($B1980=$B1979,IF(F1979=0,1,F1979),1))</f>
        <v>1</v>
      </c>
      <c r="G1980" s="30" t="n">
        <f aca="false">IF(AND(ISNUMBER(E1980),D1980&gt;0),E1980,D1980*F1980)</f>
        <v>0</v>
      </c>
      <c r="H1980" s="28" t="n">
        <v>1156</v>
      </c>
      <c r="I1980" s="28"/>
      <c r="J1980" s="29" t="n">
        <f aca="false">IF(AND(ISNUMBER(I1980),H1980&gt;0),I1980/H1980,IF($B1980=$B1979,IF(J1979=0,1,J1979),1))</f>
        <v>1.72632794457275</v>
      </c>
      <c r="K1980" s="30" t="n">
        <f aca="false">IF(AND(ISNUMBER(I1980),H1980&gt;0),I1980,H1980*J1980)</f>
        <v>1995.6351039261</v>
      </c>
      <c r="L1980" s="28" t="n">
        <v>0</v>
      </c>
      <c r="M1980" s="28"/>
      <c r="N1980" s="29" t="n">
        <f aca="false">IF(AND(ISNUMBER(M1980),L1980&gt;0),M1980/L1980,IF($B1980=$B1979,IF(N1979=0,1,N1979),1))</f>
        <v>1</v>
      </c>
      <c r="O1980" s="30" t="n">
        <f aca="false">IF(AND(ISNUMBER(M1980),L1980&gt;0),M1980,L1980*N1980)</f>
        <v>0</v>
      </c>
      <c r="P1980" s="28" t="n">
        <v>0</v>
      </c>
      <c r="Q1980" s="28"/>
      <c r="R1980" s="29" t="n">
        <f aca="false">IF(AND(ISNUMBER(Q1980),P1980&gt;0),Q1980/P1980,IF($B1980=$B1979,IF(R1979=0,1,R1979),1))</f>
        <v>1</v>
      </c>
      <c r="S1980" s="30" t="n">
        <f aca="false">IF(AND(ISNUMBER(Q1980),P1980&gt;0),Q1980,P1980*R1980)</f>
        <v>0</v>
      </c>
      <c r="T1980" s="31" t="n">
        <f aca="false">DAY(EOMONTH(C1980,0))</f>
        <v>31</v>
      </c>
    </row>
    <row r="1981" customFormat="false" ht="15" hidden="false" customHeight="false" outlineLevel="0" collapsed="false">
      <c r="A1981" s="26" t="s">
        <v>90</v>
      </c>
      <c r="B1981" s="26" t="s">
        <v>60</v>
      </c>
      <c r="C1981" s="27" t="n">
        <v>44501</v>
      </c>
      <c r="D1981" s="28" t="n">
        <v>0</v>
      </c>
      <c r="E1981" s="28"/>
      <c r="F1981" s="29" t="n">
        <f aca="false">IF(AND(ISNUMBER(E1981),D1981&gt;0),E1981/D1981,IF($B1981=$B1980,IF(F1980=0,1,F1980),1))</f>
        <v>1</v>
      </c>
      <c r="G1981" s="30" t="n">
        <f aca="false">IF(AND(ISNUMBER(E1981),D1981&gt;0),E1981,D1981*F1981)</f>
        <v>0</v>
      </c>
      <c r="H1981" s="28" t="n">
        <v>1072</v>
      </c>
      <c r="I1981" s="28"/>
      <c r="J1981" s="29" t="n">
        <f aca="false">IF(AND(ISNUMBER(I1981),H1981&gt;0),I1981/H1981,IF($B1981=$B1980,IF(J1980=0,1,J1980),1))</f>
        <v>1.72632794457275</v>
      </c>
      <c r="K1981" s="30" t="n">
        <f aca="false">IF(AND(ISNUMBER(I1981),H1981&gt;0),I1981,H1981*J1981)</f>
        <v>1850.62355658199</v>
      </c>
      <c r="L1981" s="28" t="n">
        <v>0</v>
      </c>
      <c r="M1981" s="28"/>
      <c r="N1981" s="29" t="n">
        <f aca="false">IF(AND(ISNUMBER(M1981),L1981&gt;0),M1981/L1981,IF($B1981=$B1980,IF(N1980=0,1,N1980),1))</f>
        <v>1</v>
      </c>
      <c r="O1981" s="30" t="n">
        <f aca="false">IF(AND(ISNUMBER(M1981),L1981&gt;0),M1981,L1981*N1981)</f>
        <v>0</v>
      </c>
      <c r="P1981" s="28" t="n">
        <v>0</v>
      </c>
      <c r="Q1981" s="28"/>
      <c r="R1981" s="29" t="n">
        <f aca="false">IF(AND(ISNUMBER(Q1981),P1981&gt;0),Q1981/P1981,IF($B1981=$B1980,IF(R1980=0,1,R1980),1))</f>
        <v>1</v>
      </c>
      <c r="S1981" s="30" t="n">
        <f aca="false">IF(AND(ISNUMBER(Q1981),P1981&gt;0),Q1981,P1981*R1981)</f>
        <v>0</v>
      </c>
      <c r="T1981" s="31" t="n">
        <f aca="false">DAY(EOMONTH(C1981,0))</f>
        <v>30</v>
      </c>
    </row>
    <row r="1982" customFormat="false" ht="15" hidden="false" customHeight="false" outlineLevel="0" collapsed="false">
      <c r="A1982" s="26" t="s">
        <v>90</v>
      </c>
      <c r="B1982" s="26" t="s">
        <v>60</v>
      </c>
      <c r="C1982" s="27" t="n">
        <v>44531</v>
      </c>
      <c r="D1982" s="28" t="n">
        <v>0</v>
      </c>
      <c r="E1982" s="28"/>
      <c r="F1982" s="29" t="n">
        <f aca="false">IF(AND(ISNUMBER(E1982),D1982&gt;0),E1982/D1982,IF($B1982=$B1981,IF(F1981=0,1,F1981),1))</f>
        <v>1</v>
      </c>
      <c r="G1982" s="30" t="n">
        <f aca="false">IF(AND(ISNUMBER(E1982),D1982&gt;0),E1982,D1982*F1982)</f>
        <v>0</v>
      </c>
      <c r="H1982" s="28" t="n">
        <v>1058</v>
      </c>
      <c r="I1982" s="28"/>
      <c r="J1982" s="29" t="n">
        <f aca="false">IF(AND(ISNUMBER(I1982),H1982&gt;0),I1982/H1982,IF($B1982=$B1981,IF(J1981=0,1,J1981),1))</f>
        <v>1.72632794457275</v>
      </c>
      <c r="K1982" s="30" t="n">
        <f aca="false">IF(AND(ISNUMBER(I1982),H1982&gt;0),I1982,H1982*J1982)</f>
        <v>1826.45496535797</v>
      </c>
      <c r="L1982" s="28" t="n">
        <v>0</v>
      </c>
      <c r="M1982" s="28"/>
      <c r="N1982" s="29" t="n">
        <f aca="false">IF(AND(ISNUMBER(M1982),L1982&gt;0),M1982/L1982,IF($B1982=$B1981,IF(N1981=0,1,N1981),1))</f>
        <v>1</v>
      </c>
      <c r="O1982" s="30" t="n">
        <f aca="false">IF(AND(ISNUMBER(M1982),L1982&gt;0),M1982,L1982*N1982)</f>
        <v>0</v>
      </c>
      <c r="P1982" s="28" t="n">
        <v>0</v>
      </c>
      <c r="Q1982" s="28"/>
      <c r="R1982" s="29" t="n">
        <f aca="false">IF(AND(ISNUMBER(Q1982),P1982&gt;0),Q1982/P1982,IF($B1982=$B1981,IF(R1981=0,1,R1981),1))</f>
        <v>1</v>
      </c>
      <c r="S1982" s="30" t="n">
        <f aca="false">IF(AND(ISNUMBER(Q1982),P1982&gt;0),Q1982,P1982*R1982)</f>
        <v>0</v>
      </c>
      <c r="T1982" s="31" t="n">
        <f aca="false">DAY(EOMONTH(C1982,0))</f>
        <v>31</v>
      </c>
    </row>
    <row r="1983" customFormat="false" ht="15" hidden="false" customHeight="false" outlineLevel="0" collapsed="false">
      <c r="A1983" s="26" t="s">
        <v>90</v>
      </c>
      <c r="B1983" s="26" t="s">
        <v>60</v>
      </c>
      <c r="C1983" s="27" t="n">
        <v>44562</v>
      </c>
      <c r="D1983" s="28" t="n">
        <v>0</v>
      </c>
      <c r="E1983" s="28"/>
      <c r="F1983" s="29" t="n">
        <f aca="false">IF(AND(ISNUMBER(E1983),D1983&gt;0),E1983/D1983,IF($B1983=$B1982,IF(F1982=0,1,F1982),1))</f>
        <v>1</v>
      </c>
      <c r="G1983" s="30" t="n">
        <f aca="false">IF(AND(ISNUMBER(E1983),D1983&gt;0),E1983,D1983*F1983)</f>
        <v>0</v>
      </c>
      <c r="H1983" s="28" t="n">
        <v>1330</v>
      </c>
      <c r="I1983" s="28"/>
      <c r="J1983" s="29" t="n">
        <f aca="false">IF(AND(ISNUMBER(I1983),H1983&gt;0),I1983/H1983,IF($B1983=$B1982,IF(J1982=0,1,J1982),1))</f>
        <v>1.72632794457275</v>
      </c>
      <c r="K1983" s="30" t="n">
        <f aca="false">IF(AND(ISNUMBER(I1983),H1983&gt;0),I1983,H1983*J1983)</f>
        <v>2296.01616628176</v>
      </c>
      <c r="L1983" s="28" t="n">
        <v>0</v>
      </c>
      <c r="M1983" s="28"/>
      <c r="N1983" s="29" t="n">
        <f aca="false">IF(AND(ISNUMBER(M1983),L1983&gt;0),M1983/L1983,IF($B1983=$B1982,IF(N1982=0,1,N1982),1))</f>
        <v>1</v>
      </c>
      <c r="O1983" s="30" t="n">
        <f aca="false">IF(AND(ISNUMBER(M1983),L1983&gt;0),M1983,L1983*N1983)</f>
        <v>0</v>
      </c>
      <c r="P1983" s="28" t="n">
        <v>0</v>
      </c>
      <c r="Q1983" s="28"/>
      <c r="R1983" s="29" t="n">
        <f aca="false">IF(AND(ISNUMBER(Q1983),P1983&gt;0),Q1983/P1983,IF($B1983=$B1982,IF(R1982=0,1,R1982),1))</f>
        <v>1</v>
      </c>
      <c r="S1983" s="30" t="n">
        <f aca="false">IF(AND(ISNUMBER(Q1983),P1983&gt;0),Q1983,P1983*R1983)</f>
        <v>0</v>
      </c>
      <c r="T1983" s="31" t="n">
        <f aca="false">DAY(EOMONTH(C1983,0))</f>
        <v>31</v>
      </c>
    </row>
    <row r="1984" customFormat="false" ht="15" hidden="false" customHeight="false" outlineLevel="0" collapsed="false">
      <c r="A1984" s="26" t="s">
        <v>90</v>
      </c>
      <c r="B1984" s="26" t="s">
        <v>60</v>
      </c>
      <c r="C1984" s="27" t="n">
        <v>44593</v>
      </c>
      <c r="D1984" s="28" t="n">
        <v>0</v>
      </c>
      <c r="E1984" s="28"/>
      <c r="F1984" s="29" t="n">
        <f aca="false">IF(AND(ISNUMBER(E1984),D1984&gt;0),E1984/D1984,IF($B1984=$B1983,IF(F1983=0,1,F1983),1))</f>
        <v>1</v>
      </c>
      <c r="G1984" s="30" t="n">
        <f aca="false">IF(AND(ISNUMBER(E1984),D1984&gt;0),E1984,D1984*F1984)</f>
        <v>0</v>
      </c>
      <c r="H1984" s="28" t="n">
        <v>1348</v>
      </c>
      <c r="I1984" s="28"/>
      <c r="J1984" s="29" t="n">
        <f aca="false">IF(AND(ISNUMBER(I1984),H1984&gt;0),I1984/H1984,IF($B1984=$B1983,IF(J1983=0,1,J1983),1))</f>
        <v>1.72632794457275</v>
      </c>
      <c r="K1984" s="30" t="n">
        <f aca="false">IF(AND(ISNUMBER(I1984),H1984&gt;0),I1984,H1984*J1984)</f>
        <v>2327.09006928406</v>
      </c>
      <c r="L1984" s="28" t="n">
        <v>0</v>
      </c>
      <c r="M1984" s="28"/>
      <c r="N1984" s="29" t="n">
        <f aca="false">IF(AND(ISNUMBER(M1984),L1984&gt;0),M1984/L1984,IF($B1984=$B1983,IF(N1983=0,1,N1983),1))</f>
        <v>1</v>
      </c>
      <c r="O1984" s="30" t="n">
        <f aca="false">IF(AND(ISNUMBER(M1984),L1984&gt;0),M1984,L1984*N1984)</f>
        <v>0</v>
      </c>
      <c r="P1984" s="28" t="n">
        <v>0</v>
      </c>
      <c r="Q1984" s="28"/>
      <c r="R1984" s="29" t="n">
        <f aca="false">IF(AND(ISNUMBER(Q1984),P1984&gt;0),Q1984/P1984,IF($B1984=$B1983,IF(R1983=0,1,R1983),1))</f>
        <v>1</v>
      </c>
      <c r="S1984" s="30" t="n">
        <f aca="false">IF(AND(ISNUMBER(Q1984),P1984&gt;0),Q1984,P1984*R1984)</f>
        <v>0</v>
      </c>
      <c r="T1984" s="31" t="n">
        <f aca="false">DAY(EOMONTH(C1984,0))</f>
        <v>28</v>
      </c>
    </row>
    <row r="1985" customFormat="false" ht="15" hidden="false" customHeight="false" outlineLevel="0" collapsed="false">
      <c r="A1985" s="26" t="s">
        <v>90</v>
      </c>
      <c r="B1985" s="26" t="s">
        <v>60</v>
      </c>
      <c r="C1985" s="27" t="n">
        <v>44621</v>
      </c>
      <c r="D1985" s="28" t="n">
        <v>0</v>
      </c>
      <c r="E1985" s="28"/>
      <c r="F1985" s="29" t="n">
        <f aca="false">IF(AND(ISNUMBER(E1985),D1985&gt;0),E1985/D1985,IF($B1985=$B1984,IF(F1984=0,1,F1984),1))</f>
        <v>1</v>
      </c>
      <c r="G1985" s="30" t="n">
        <f aca="false">IF(AND(ISNUMBER(E1985),D1985&gt;0),E1985,D1985*F1985)</f>
        <v>0</v>
      </c>
      <c r="H1985" s="28" t="n">
        <v>1352</v>
      </c>
      <c r="I1985" s="28"/>
      <c r="J1985" s="29" t="n">
        <f aca="false">IF(AND(ISNUMBER(I1985),H1985&gt;0),I1985/H1985,IF($B1985=$B1984,IF(J1984=0,1,J1984),1))</f>
        <v>1.72632794457275</v>
      </c>
      <c r="K1985" s="30" t="n">
        <f aca="false">IF(AND(ISNUMBER(I1985),H1985&gt;0),I1985,H1985*J1985)</f>
        <v>2333.99538106236</v>
      </c>
      <c r="L1985" s="28" t="n">
        <v>0</v>
      </c>
      <c r="M1985" s="28"/>
      <c r="N1985" s="29" t="n">
        <f aca="false">IF(AND(ISNUMBER(M1985),L1985&gt;0),M1985/L1985,IF($B1985=$B1984,IF(N1984=0,1,N1984),1))</f>
        <v>1</v>
      </c>
      <c r="O1985" s="30" t="n">
        <f aca="false">IF(AND(ISNUMBER(M1985),L1985&gt;0),M1985,L1985*N1985)</f>
        <v>0</v>
      </c>
      <c r="P1985" s="28" t="n">
        <v>0</v>
      </c>
      <c r="Q1985" s="28"/>
      <c r="R1985" s="29" t="n">
        <f aca="false">IF(AND(ISNUMBER(Q1985),P1985&gt;0),Q1985/P1985,IF($B1985=$B1984,IF(R1984=0,1,R1984),1))</f>
        <v>1</v>
      </c>
      <c r="S1985" s="30" t="n">
        <f aca="false">IF(AND(ISNUMBER(Q1985),P1985&gt;0),Q1985,P1985*R1985)</f>
        <v>0</v>
      </c>
      <c r="T1985" s="31" t="n">
        <f aca="false">DAY(EOMONTH(C1985,0))</f>
        <v>31</v>
      </c>
    </row>
    <row r="1986" customFormat="false" ht="15" hidden="false" customHeight="false" outlineLevel="0" collapsed="false">
      <c r="A1986" s="26" t="s">
        <v>90</v>
      </c>
      <c r="B1986" s="26" t="s">
        <v>60</v>
      </c>
      <c r="C1986" s="27" t="n">
        <v>44652</v>
      </c>
      <c r="D1986" s="28" t="n">
        <v>0</v>
      </c>
      <c r="E1986" s="28"/>
      <c r="F1986" s="29" t="n">
        <f aca="false">IF(AND(ISNUMBER(E1986),D1986&gt;0),E1986/D1986,IF($B1986=$B1985,IF(F1985=0,1,F1985),1))</f>
        <v>1</v>
      </c>
      <c r="G1986" s="30" t="n">
        <f aca="false">IF(AND(ISNUMBER(E1986),D1986&gt;0),E1986,D1986*F1986)</f>
        <v>0</v>
      </c>
      <c r="H1986" s="28" t="n">
        <v>1455</v>
      </c>
      <c r="I1986" s="28"/>
      <c r="J1986" s="29" t="n">
        <f aca="false">IF(AND(ISNUMBER(I1986),H1986&gt;0),I1986/H1986,IF($B1986=$B1985,IF(J1985=0,1,J1985),1))</f>
        <v>1.72632794457275</v>
      </c>
      <c r="K1986" s="30" t="n">
        <f aca="false">IF(AND(ISNUMBER(I1986),H1986&gt;0),I1986,H1986*J1986)</f>
        <v>2511.80715935335</v>
      </c>
      <c r="L1986" s="28" t="n">
        <v>0</v>
      </c>
      <c r="M1986" s="28"/>
      <c r="N1986" s="29" t="n">
        <f aca="false">IF(AND(ISNUMBER(M1986),L1986&gt;0),M1986/L1986,IF($B1986=$B1985,IF(N1985=0,1,N1985),1))</f>
        <v>1</v>
      </c>
      <c r="O1986" s="30" t="n">
        <f aca="false">IF(AND(ISNUMBER(M1986),L1986&gt;0),M1986,L1986*N1986)</f>
        <v>0</v>
      </c>
      <c r="P1986" s="28" t="n">
        <v>0</v>
      </c>
      <c r="Q1986" s="28"/>
      <c r="R1986" s="29" t="n">
        <f aca="false">IF(AND(ISNUMBER(Q1986),P1986&gt;0),Q1986/P1986,IF($B1986=$B1985,IF(R1985=0,1,R1985),1))</f>
        <v>1</v>
      </c>
      <c r="S1986" s="30" t="n">
        <f aca="false">IF(AND(ISNUMBER(Q1986),P1986&gt;0),Q1986,P1986*R1986)</f>
        <v>0</v>
      </c>
      <c r="T1986" s="31" t="n">
        <f aca="false">DAY(EOMONTH(C1986,0))</f>
        <v>30</v>
      </c>
    </row>
    <row r="1987" customFormat="false" ht="15" hidden="false" customHeight="false" outlineLevel="0" collapsed="false">
      <c r="A1987" s="26" t="s">
        <v>90</v>
      </c>
      <c r="B1987" s="26" t="s">
        <v>60</v>
      </c>
      <c r="C1987" s="27" t="n">
        <v>44682</v>
      </c>
      <c r="D1987" s="28" t="n">
        <v>0</v>
      </c>
      <c r="E1987" s="28"/>
      <c r="F1987" s="29" t="n">
        <f aca="false">IF(AND(ISNUMBER(E1987),D1987&gt;0),E1987/D1987,IF($B1987=$B1986,IF(F1986=0,1,F1986),1))</f>
        <v>1</v>
      </c>
      <c r="G1987" s="30" t="n">
        <f aca="false">IF(AND(ISNUMBER(E1987),D1987&gt;0),E1987,D1987*F1987)</f>
        <v>0</v>
      </c>
      <c r="H1987" s="28" t="n">
        <v>1488</v>
      </c>
      <c r="I1987" s="28"/>
      <c r="J1987" s="29" t="n">
        <f aca="false">IF(AND(ISNUMBER(I1987),H1987&gt;0),I1987/H1987,IF($B1987=$B1986,IF(J1986=0,1,J1986),1))</f>
        <v>1.72632794457275</v>
      </c>
      <c r="K1987" s="30" t="n">
        <f aca="false">IF(AND(ISNUMBER(I1987),H1987&gt;0),I1987,H1987*J1987)</f>
        <v>2568.77598152425</v>
      </c>
      <c r="L1987" s="28" t="n">
        <v>0</v>
      </c>
      <c r="M1987" s="28"/>
      <c r="N1987" s="29" t="n">
        <f aca="false">IF(AND(ISNUMBER(M1987),L1987&gt;0),M1987/L1987,IF($B1987=$B1986,IF(N1986=0,1,N1986),1))</f>
        <v>1</v>
      </c>
      <c r="O1987" s="30" t="n">
        <f aca="false">IF(AND(ISNUMBER(M1987),L1987&gt;0),M1987,L1987*N1987)</f>
        <v>0</v>
      </c>
      <c r="P1987" s="28" t="n">
        <v>0</v>
      </c>
      <c r="Q1987" s="28"/>
      <c r="R1987" s="29" t="n">
        <f aca="false">IF(AND(ISNUMBER(Q1987),P1987&gt;0),Q1987/P1987,IF($B1987=$B1986,IF(R1986=0,1,R1986),1))</f>
        <v>1</v>
      </c>
      <c r="S1987" s="30" t="n">
        <f aca="false">IF(AND(ISNUMBER(Q1987),P1987&gt;0),Q1987,P1987*R1987)</f>
        <v>0</v>
      </c>
      <c r="T1987" s="31" t="n">
        <f aca="false">DAY(EOMONTH(C1987,0))</f>
        <v>31</v>
      </c>
    </row>
    <row r="1988" customFormat="false" ht="15" hidden="false" customHeight="false" outlineLevel="0" collapsed="false">
      <c r="A1988" s="26" t="s">
        <v>90</v>
      </c>
      <c r="B1988" s="26" t="s">
        <v>60</v>
      </c>
      <c r="C1988" s="27" t="n">
        <v>44713</v>
      </c>
      <c r="D1988" s="28" t="n">
        <v>0</v>
      </c>
      <c r="E1988" s="28"/>
      <c r="F1988" s="29" t="n">
        <f aca="false">IF(AND(ISNUMBER(E1988),D1988&gt;0),E1988/D1988,IF($B1988=$B1987,IF(F1987=0,1,F1987),1))</f>
        <v>1</v>
      </c>
      <c r="G1988" s="30" t="n">
        <f aca="false">IF(AND(ISNUMBER(E1988),D1988&gt;0),E1988,D1988*F1988)</f>
        <v>0</v>
      </c>
      <c r="H1988" s="28" t="n">
        <v>1394</v>
      </c>
      <c r="I1988" s="28"/>
      <c r="J1988" s="29" t="n">
        <f aca="false">IF(AND(ISNUMBER(I1988),H1988&gt;0),I1988/H1988,IF($B1988=$B1987,IF(J1987=0,1,J1987),1))</f>
        <v>1.72632794457275</v>
      </c>
      <c r="K1988" s="30" t="n">
        <f aca="false">IF(AND(ISNUMBER(I1988),H1988&gt;0),I1988,H1988*J1988)</f>
        <v>2406.50115473441</v>
      </c>
      <c r="L1988" s="28" t="n">
        <v>0</v>
      </c>
      <c r="M1988" s="28"/>
      <c r="N1988" s="29" t="n">
        <f aca="false">IF(AND(ISNUMBER(M1988),L1988&gt;0),M1988/L1988,IF($B1988=$B1987,IF(N1987=0,1,N1987),1))</f>
        <v>1</v>
      </c>
      <c r="O1988" s="30" t="n">
        <f aca="false">IF(AND(ISNUMBER(M1988),L1988&gt;0),M1988,L1988*N1988)</f>
        <v>0</v>
      </c>
      <c r="P1988" s="28" t="n">
        <v>0</v>
      </c>
      <c r="Q1988" s="28"/>
      <c r="R1988" s="29" t="n">
        <f aca="false">IF(AND(ISNUMBER(Q1988),P1988&gt;0),Q1988/P1988,IF($B1988=$B1987,IF(R1987=0,1,R1987),1))</f>
        <v>1</v>
      </c>
      <c r="S1988" s="30" t="n">
        <f aca="false">IF(AND(ISNUMBER(Q1988),P1988&gt;0),Q1988,P1988*R1988)</f>
        <v>0</v>
      </c>
      <c r="T1988" s="31" t="n">
        <f aca="false">DAY(EOMONTH(C1988,0))</f>
        <v>30</v>
      </c>
    </row>
    <row r="1989" customFormat="false" ht="15" hidden="false" customHeight="false" outlineLevel="0" collapsed="false">
      <c r="A1989" s="26" t="s">
        <v>90</v>
      </c>
      <c r="B1989" s="26" t="s">
        <v>60</v>
      </c>
      <c r="C1989" s="27" t="n">
        <v>44743</v>
      </c>
      <c r="D1989" s="28" t="n">
        <v>0</v>
      </c>
      <c r="E1989" s="28"/>
      <c r="F1989" s="29" t="n">
        <f aca="false">IF(AND(ISNUMBER(E1989),D1989&gt;0),E1989/D1989,IF($B1989=$B1988,IF(F1988=0,1,F1988),1))</f>
        <v>1</v>
      </c>
      <c r="G1989" s="30" t="n">
        <f aca="false">IF(AND(ISNUMBER(E1989),D1989&gt;0),E1989,D1989*F1989)</f>
        <v>0</v>
      </c>
      <c r="H1989" s="28" t="n">
        <v>1437</v>
      </c>
      <c r="I1989" s="28"/>
      <c r="J1989" s="29" t="n">
        <f aca="false">IF(AND(ISNUMBER(I1989),H1989&gt;0),I1989/H1989,IF($B1989=$B1988,IF(J1988=0,1,J1988),1))</f>
        <v>1.72632794457275</v>
      </c>
      <c r="K1989" s="30" t="n">
        <f aca="false">IF(AND(ISNUMBER(I1989),H1989&gt;0),I1989,H1989*J1989)</f>
        <v>2480.73325635104</v>
      </c>
      <c r="L1989" s="28" t="n">
        <v>0</v>
      </c>
      <c r="M1989" s="28"/>
      <c r="N1989" s="29" t="n">
        <f aca="false">IF(AND(ISNUMBER(M1989),L1989&gt;0),M1989/L1989,IF($B1989=$B1988,IF(N1988=0,1,N1988),1))</f>
        <v>1</v>
      </c>
      <c r="O1989" s="30" t="n">
        <f aca="false">IF(AND(ISNUMBER(M1989),L1989&gt;0),M1989,L1989*N1989)</f>
        <v>0</v>
      </c>
      <c r="P1989" s="28" t="n">
        <v>0</v>
      </c>
      <c r="Q1989" s="28"/>
      <c r="R1989" s="29" t="n">
        <f aca="false">IF(AND(ISNUMBER(Q1989),P1989&gt;0),Q1989/P1989,IF($B1989=$B1988,IF(R1988=0,1,R1988),1))</f>
        <v>1</v>
      </c>
      <c r="S1989" s="30" t="n">
        <f aca="false">IF(AND(ISNUMBER(Q1989),P1989&gt;0),Q1989,P1989*R1989)</f>
        <v>0</v>
      </c>
      <c r="T1989" s="31" t="n">
        <f aca="false">DAY(EOMONTH(C1989,0))</f>
        <v>31</v>
      </c>
    </row>
    <row r="1990" customFormat="false" ht="15" hidden="false" customHeight="false" outlineLevel="0" collapsed="false">
      <c r="A1990" s="26" t="s">
        <v>90</v>
      </c>
      <c r="B1990" s="26" t="s">
        <v>60</v>
      </c>
      <c r="C1990" s="27" t="n">
        <v>44774</v>
      </c>
      <c r="D1990" s="28" t="n">
        <v>0</v>
      </c>
      <c r="E1990" s="28"/>
      <c r="F1990" s="29" t="n">
        <f aca="false">IF(AND(ISNUMBER(E1990),D1990&gt;0),E1990/D1990,IF($B1990=$B1989,IF(F1989=0,1,F1989),1))</f>
        <v>1</v>
      </c>
      <c r="G1990" s="30" t="n">
        <f aca="false">IF(AND(ISNUMBER(E1990),D1990&gt;0),E1990,D1990*F1990)</f>
        <v>0</v>
      </c>
      <c r="H1990" s="28" t="n">
        <v>1393</v>
      </c>
      <c r="I1990" s="28"/>
      <c r="J1990" s="29" t="n">
        <f aca="false">IF(AND(ISNUMBER(I1990),H1990&gt;0),I1990/H1990,IF($B1990=$B1989,IF(J1989=0,1,J1989),1))</f>
        <v>1.72632794457275</v>
      </c>
      <c r="K1990" s="30" t="n">
        <f aca="false">IF(AND(ISNUMBER(I1990),H1990&gt;0),I1990,H1990*J1990)</f>
        <v>2404.77482678984</v>
      </c>
      <c r="L1990" s="28" t="n">
        <v>0</v>
      </c>
      <c r="M1990" s="28"/>
      <c r="N1990" s="29" t="n">
        <f aca="false">IF(AND(ISNUMBER(M1990),L1990&gt;0),M1990/L1990,IF($B1990=$B1989,IF(N1989=0,1,N1989),1))</f>
        <v>1</v>
      </c>
      <c r="O1990" s="30" t="n">
        <f aca="false">IF(AND(ISNUMBER(M1990),L1990&gt;0),M1990,L1990*N1990)</f>
        <v>0</v>
      </c>
      <c r="P1990" s="28" t="n">
        <v>0</v>
      </c>
      <c r="Q1990" s="28"/>
      <c r="R1990" s="29" t="n">
        <f aca="false">IF(AND(ISNUMBER(Q1990),P1990&gt;0),Q1990/P1990,IF($B1990=$B1989,IF(R1989=0,1,R1989),1))</f>
        <v>1</v>
      </c>
      <c r="S1990" s="30" t="n">
        <f aca="false">IF(AND(ISNUMBER(Q1990),P1990&gt;0),Q1990,P1990*R1990)</f>
        <v>0</v>
      </c>
      <c r="T1990" s="31" t="n">
        <f aca="false">DAY(EOMONTH(C1990,0))</f>
        <v>31</v>
      </c>
    </row>
    <row r="1991" customFormat="false" ht="15" hidden="false" customHeight="false" outlineLevel="0" collapsed="false">
      <c r="A1991" s="26" t="s">
        <v>90</v>
      </c>
      <c r="B1991" s="26" t="s">
        <v>60</v>
      </c>
      <c r="C1991" s="27" t="n">
        <v>44805</v>
      </c>
      <c r="D1991" s="28" t="n">
        <v>0</v>
      </c>
      <c r="E1991" s="28"/>
      <c r="F1991" s="29" t="n">
        <f aca="false">IF(AND(ISNUMBER(E1991),D1991&gt;0),E1991/D1991,IF($B1991=$B1990,IF(F1990=0,1,F1990),1))</f>
        <v>1</v>
      </c>
      <c r="G1991" s="30" t="n">
        <f aca="false">IF(AND(ISNUMBER(E1991),D1991&gt;0),E1991,D1991*F1991)</f>
        <v>0</v>
      </c>
      <c r="H1991" s="28" t="n">
        <v>1400</v>
      </c>
      <c r="I1991" s="28"/>
      <c r="J1991" s="29" t="n">
        <f aca="false">IF(AND(ISNUMBER(I1991),H1991&gt;0),I1991/H1991,IF($B1991=$B1990,IF(J1990=0,1,J1990),1))</f>
        <v>1.72632794457275</v>
      </c>
      <c r="K1991" s="30" t="n">
        <f aca="false">IF(AND(ISNUMBER(I1991),H1991&gt;0),I1991,H1991*J1991)</f>
        <v>2416.85912240185</v>
      </c>
      <c r="L1991" s="28" t="n">
        <v>0</v>
      </c>
      <c r="M1991" s="28"/>
      <c r="N1991" s="29" t="n">
        <f aca="false">IF(AND(ISNUMBER(M1991),L1991&gt;0),M1991/L1991,IF($B1991=$B1990,IF(N1990=0,1,N1990),1))</f>
        <v>1</v>
      </c>
      <c r="O1991" s="30" t="n">
        <f aca="false">IF(AND(ISNUMBER(M1991),L1991&gt;0),M1991,L1991*N1991)</f>
        <v>0</v>
      </c>
      <c r="P1991" s="28" t="n">
        <v>0</v>
      </c>
      <c r="Q1991" s="28"/>
      <c r="R1991" s="29" t="n">
        <f aca="false">IF(AND(ISNUMBER(Q1991),P1991&gt;0),Q1991/P1991,IF($B1991=$B1990,IF(R1990=0,1,R1990),1))</f>
        <v>1</v>
      </c>
      <c r="S1991" s="30" t="n">
        <f aca="false">IF(AND(ISNUMBER(Q1991),P1991&gt;0),Q1991,P1991*R1991)</f>
        <v>0</v>
      </c>
      <c r="T1991" s="31" t="n">
        <f aca="false">DAY(EOMONTH(C1991,0))</f>
        <v>30</v>
      </c>
    </row>
    <row r="1992" customFormat="false" ht="15" hidden="false" customHeight="false" outlineLevel="0" collapsed="false">
      <c r="A1992" s="26" t="s">
        <v>90</v>
      </c>
      <c r="B1992" s="26" t="s">
        <v>60</v>
      </c>
      <c r="C1992" s="27" t="n">
        <v>44835</v>
      </c>
      <c r="D1992" s="28" t="n">
        <v>0</v>
      </c>
      <c r="E1992" s="28"/>
      <c r="F1992" s="29" t="n">
        <f aca="false">IF(AND(ISNUMBER(E1992),D1992&gt;0),E1992/D1992,IF($B1992=$B1991,IF(F1991=0,1,F1991),1))</f>
        <v>1</v>
      </c>
      <c r="G1992" s="30" t="n">
        <f aca="false">IF(AND(ISNUMBER(E1992),D1992&gt;0),E1992,D1992*F1992)</f>
        <v>0</v>
      </c>
      <c r="H1992" s="28" t="n">
        <v>1438</v>
      </c>
      <c r="I1992" s="28"/>
      <c r="J1992" s="29" t="n">
        <f aca="false">IF(AND(ISNUMBER(I1992),H1992&gt;0),I1992/H1992,IF($B1992=$B1991,IF(J1991=0,1,J1991),1))</f>
        <v>1.72632794457275</v>
      </c>
      <c r="K1992" s="30" t="n">
        <f aca="false">IF(AND(ISNUMBER(I1992),H1992&gt;0),I1992,H1992*J1992)</f>
        <v>2482.45958429561</v>
      </c>
      <c r="L1992" s="28" t="n">
        <v>0</v>
      </c>
      <c r="M1992" s="28"/>
      <c r="N1992" s="29" t="n">
        <f aca="false">IF(AND(ISNUMBER(M1992),L1992&gt;0),M1992/L1992,IF($B1992=$B1991,IF(N1991=0,1,N1991),1))</f>
        <v>1</v>
      </c>
      <c r="O1992" s="30" t="n">
        <f aca="false">IF(AND(ISNUMBER(M1992),L1992&gt;0),M1992,L1992*N1992)</f>
        <v>0</v>
      </c>
      <c r="P1992" s="28" t="n">
        <v>0</v>
      </c>
      <c r="Q1992" s="28"/>
      <c r="R1992" s="29" t="n">
        <f aca="false">IF(AND(ISNUMBER(Q1992),P1992&gt;0),Q1992/P1992,IF($B1992=$B1991,IF(R1991=0,1,R1991),1))</f>
        <v>1</v>
      </c>
      <c r="S1992" s="30" t="n">
        <f aca="false">IF(AND(ISNUMBER(Q1992),P1992&gt;0),Q1992,P1992*R1992)</f>
        <v>0</v>
      </c>
      <c r="T1992" s="31" t="n">
        <f aca="false">DAY(EOMONTH(C1992,0))</f>
        <v>31</v>
      </c>
    </row>
    <row r="1993" customFormat="false" ht="15" hidden="false" customHeight="false" outlineLevel="0" collapsed="false">
      <c r="A1993" s="26" t="s">
        <v>90</v>
      </c>
      <c r="B1993" s="26" t="s">
        <v>60</v>
      </c>
      <c r="C1993" s="27" t="n">
        <v>44866</v>
      </c>
      <c r="D1993" s="28" t="n">
        <v>0</v>
      </c>
      <c r="E1993" s="28"/>
      <c r="F1993" s="29" t="n">
        <f aca="false">IF(AND(ISNUMBER(E1993),D1993&gt;0),E1993/D1993,IF($B1993=$B1992,IF(F1992=0,1,F1992),1))</f>
        <v>1</v>
      </c>
      <c r="G1993" s="30" t="n">
        <f aca="false">IF(AND(ISNUMBER(E1993),D1993&gt;0),E1993,D1993*F1993)</f>
        <v>0</v>
      </c>
      <c r="H1993" s="28" t="n">
        <v>1458</v>
      </c>
      <c r="I1993" s="28"/>
      <c r="J1993" s="29" t="n">
        <f aca="false">IF(AND(ISNUMBER(I1993),H1993&gt;0),I1993/H1993,IF($B1993=$B1992,IF(J1992=0,1,J1992),1))</f>
        <v>1.72632794457275</v>
      </c>
      <c r="K1993" s="30" t="n">
        <f aca="false">IF(AND(ISNUMBER(I1993),H1993&gt;0),I1993,H1993*J1993)</f>
        <v>2516.98614318707</v>
      </c>
      <c r="L1993" s="28" t="n">
        <v>0</v>
      </c>
      <c r="M1993" s="28"/>
      <c r="N1993" s="29" t="n">
        <f aca="false">IF(AND(ISNUMBER(M1993),L1993&gt;0),M1993/L1993,IF($B1993=$B1992,IF(N1992=0,1,N1992),1))</f>
        <v>1</v>
      </c>
      <c r="O1993" s="30" t="n">
        <f aca="false">IF(AND(ISNUMBER(M1993),L1993&gt;0),M1993,L1993*N1993)</f>
        <v>0</v>
      </c>
      <c r="P1993" s="28" t="n">
        <v>0</v>
      </c>
      <c r="Q1993" s="28"/>
      <c r="R1993" s="29" t="n">
        <f aca="false">IF(AND(ISNUMBER(Q1993),P1993&gt;0),Q1993/P1993,IF($B1993=$B1992,IF(R1992=0,1,R1992),1))</f>
        <v>1</v>
      </c>
      <c r="S1993" s="30" t="n">
        <f aca="false">IF(AND(ISNUMBER(Q1993),P1993&gt;0),Q1993,P1993*R1993)</f>
        <v>0</v>
      </c>
      <c r="T1993" s="31" t="n">
        <f aca="false">DAY(EOMONTH(C1993,0))</f>
        <v>30</v>
      </c>
    </row>
    <row r="1994" customFormat="false" ht="15" hidden="false" customHeight="false" outlineLevel="0" collapsed="false">
      <c r="A1994" s="26" t="s">
        <v>90</v>
      </c>
      <c r="B1994" s="26" t="s">
        <v>60</v>
      </c>
      <c r="C1994" s="27" t="n">
        <v>44896</v>
      </c>
      <c r="D1994" s="28" t="n">
        <v>0</v>
      </c>
      <c r="E1994" s="28"/>
      <c r="F1994" s="29" t="n">
        <f aca="false">IF(AND(ISNUMBER(E1994),D1994&gt;0),E1994/D1994,IF($B1994=$B1993,IF(F1993=0,1,F1993),1))</f>
        <v>1</v>
      </c>
      <c r="G1994" s="30" t="n">
        <f aca="false">IF(AND(ISNUMBER(E1994),D1994&gt;0),E1994,D1994*F1994)</f>
        <v>0</v>
      </c>
      <c r="H1994" s="28" t="n">
        <v>1400</v>
      </c>
      <c r="I1994" s="28"/>
      <c r="J1994" s="29" t="n">
        <f aca="false">IF(AND(ISNUMBER(I1994),H1994&gt;0),I1994/H1994,IF($B1994=$B1993,IF(J1993=0,1,J1993),1))</f>
        <v>1.72632794457275</v>
      </c>
      <c r="K1994" s="30" t="n">
        <f aca="false">IF(AND(ISNUMBER(I1994),H1994&gt;0),I1994,H1994*J1994)</f>
        <v>2416.85912240185</v>
      </c>
      <c r="L1994" s="28" t="n">
        <v>0</v>
      </c>
      <c r="M1994" s="28"/>
      <c r="N1994" s="29" t="n">
        <f aca="false">IF(AND(ISNUMBER(M1994),L1994&gt;0),M1994/L1994,IF($B1994=$B1993,IF(N1993=0,1,N1993),1))</f>
        <v>1</v>
      </c>
      <c r="O1994" s="30" t="n">
        <f aca="false">IF(AND(ISNUMBER(M1994),L1994&gt;0),M1994,L1994*N1994)</f>
        <v>0</v>
      </c>
      <c r="P1994" s="28" t="n">
        <v>0</v>
      </c>
      <c r="Q1994" s="28"/>
      <c r="R1994" s="29" t="n">
        <f aca="false">IF(AND(ISNUMBER(Q1994),P1994&gt;0),Q1994/P1994,IF($B1994=$B1993,IF(R1993=0,1,R1993),1))</f>
        <v>1</v>
      </c>
      <c r="S1994" s="30" t="n">
        <f aca="false">IF(AND(ISNUMBER(Q1994),P1994&gt;0),Q1994,P1994*R1994)</f>
        <v>0</v>
      </c>
      <c r="T1994" s="31" t="n">
        <f aca="false">DAY(EOMONTH(C1994,0))</f>
        <v>31</v>
      </c>
    </row>
    <row r="1995" customFormat="false" ht="15" hidden="false" customHeight="false" outlineLevel="0" collapsed="false">
      <c r="A1995" s="26" t="s">
        <v>90</v>
      </c>
      <c r="B1995" s="26" t="s">
        <v>60</v>
      </c>
      <c r="C1995" s="27" t="n">
        <v>44927</v>
      </c>
      <c r="D1995" s="28" t="n">
        <v>0</v>
      </c>
      <c r="E1995" s="28"/>
      <c r="F1995" s="29" t="n">
        <f aca="false">IF(AND(ISNUMBER(E1995),D1995&gt;0),E1995/D1995,IF($B1995=$B1994,IF(F1994=0,1,F1994),1))</f>
        <v>1</v>
      </c>
      <c r="G1995" s="30" t="n">
        <f aca="false">IF(AND(ISNUMBER(E1995),D1995&gt;0),E1995,D1995*F1995)</f>
        <v>0</v>
      </c>
      <c r="H1995" s="28" t="n">
        <v>1320</v>
      </c>
      <c r="I1995" s="28"/>
      <c r="J1995" s="29" t="n">
        <f aca="false">IF(AND(ISNUMBER(I1995),H1995&gt;0),I1995/H1995,IF($B1995=$B1994,IF(J1994=0,1,J1994),1))</f>
        <v>1.72632794457275</v>
      </c>
      <c r="K1995" s="30" t="n">
        <f aca="false">IF(AND(ISNUMBER(I1995),H1995&gt;0),I1995,H1995*J1995)</f>
        <v>2278.75288683603</v>
      </c>
      <c r="L1995" s="28" t="n">
        <v>0</v>
      </c>
      <c r="M1995" s="28"/>
      <c r="N1995" s="29" t="n">
        <f aca="false">IF(AND(ISNUMBER(M1995),L1995&gt;0),M1995/L1995,IF($B1995=$B1994,IF(N1994=0,1,N1994),1))</f>
        <v>1</v>
      </c>
      <c r="O1995" s="30" t="n">
        <f aca="false">IF(AND(ISNUMBER(M1995),L1995&gt;0),M1995,L1995*N1995)</f>
        <v>0</v>
      </c>
      <c r="P1995" s="28" t="n">
        <v>0</v>
      </c>
      <c r="Q1995" s="28"/>
      <c r="R1995" s="29" t="n">
        <f aca="false">IF(AND(ISNUMBER(Q1995),P1995&gt;0),Q1995/P1995,IF($B1995=$B1994,IF(R1994=0,1,R1994),1))</f>
        <v>1</v>
      </c>
      <c r="S1995" s="30" t="n">
        <f aca="false">IF(AND(ISNUMBER(Q1995),P1995&gt;0),Q1995,P1995*R1995)</f>
        <v>0</v>
      </c>
      <c r="T1995" s="31" t="n">
        <f aca="false">DAY(EOMONTH(C1995,0))</f>
        <v>31</v>
      </c>
    </row>
    <row r="1996" customFormat="false" ht="15" hidden="false" customHeight="false" outlineLevel="0" collapsed="false">
      <c r="A1996" s="26" t="s">
        <v>90</v>
      </c>
      <c r="B1996" s="26" t="s">
        <v>60</v>
      </c>
      <c r="C1996" s="27" t="n">
        <v>44958</v>
      </c>
      <c r="D1996" s="28" t="n">
        <v>0</v>
      </c>
      <c r="E1996" s="28"/>
      <c r="F1996" s="29" t="n">
        <f aca="false">IF(AND(ISNUMBER(E1996),D1996&gt;0),E1996/D1996,IF($B1996=$B1995,IF(F1995=0,1,F1995),1))</f>
        <v>1</v>
      </c>
      <c r="G1996" s="30" t="n">
        <f aca="false">IF(AND(ISNUMBER(E1996),D1996&gt;0),E1996,D1996*F1996)</f>
        <v>0</v>
      </c>
      <c r="H1996" s="28" t="n">
        <v>1328</v>
      </c>
      <c r="I1996" s="28"/>
      <c r="J1996" s="29" t="n">
        <f aca="false">IF(AND(ISNUMBER(I1996),H1996&gt;0),I1996/H1996,IF($B1996=$B1995,IF(J1995=0,1,J1995),1))</f>
        <v>1.72632794457275</v>
      </c>
      <c r="K1996" s="30" t="n">
        <f aca="false">IF(AND(ISNUMBER(I1996),H1996&gt;0),I1996,H1996*J1996)</f>
        <v>2292.56351039261</v>
      </c>
      <c r="L1996" s="28" t="n">
        <v>0</v>
      </c>
      <c r="M1996" s="28"/>
      <c r="N1996" s="29" t="n">
        <f aca="false">IF(AND(ISNUMBER(M1996),L1996&gt;0),M1996/L1996,IF($B1996=$B1995,IF(N1995=0,1,N1995),1))</f>
        <v>1</v>
      </c>
      <c r="O1996" s="30" t="n">
        <f aca="false">IF(AND(ISNUMBER(M1996),L1996&gt;0),M1996,L1996*N1996)</f>
        <v>0</v>
      </c>
      <c r="P1996" s="28" t="n">
        <v>0</v>
      </c>
      <c r="Q1996" s="28"/>
      <c r="R1996" s="29" t="n">
        <f aca="false">IF(AND(ISNUMBER(Q1996),P1996&gt;0),Q1996/P1996,IF($B1996=$B1995,IF(R1995=0,1,R1995),1))</f>
        <v>1</v>
      </c>
      <c r="S1996" s="30" t="n">
        <f aca="false">IF(AND(ISNUMBER(Q1996),P1996&gt;0),Q1996,P1996*R1996)</f>
        <v>0</v>
      </c>
      <c r="T1996" s="31" t="n">
        <f aca="false">DAY(EOMONTH(C1996,0))</f>
        <v>28</v>
      </c>
    </row>
    <row r="1997" customFormat="false" ht="15" hidden="false" customHeight="false" outlineLevel="0" collapsed="false">
      <c r="A1997" s="26" t="s">
        <v>90</v>
      </c>
      <c r="B1997" s="26" t="s">
        <v>60</v>
      </c>
      <c r="C1997" s="27" t="n">
        <v>44986</v>
      </c>
      <c r="D1997" s="28" t="n">
        <v>0</v>
      </c>
      <c r="E1997" s="28"/>
      <c r="F1997" s="29" t="n">
        <f aca="false">IF(AND(ISNUMBER(E1997),D1997&gt;0),E1997/D1997,IF($B1997=$B1996,IF(F1996=0,1,F1996),1))</f>
        <v>1</v>
      </c>
      <c r="G1997" s="30" t="n">
        <f aca="false">IF(AND(ISNUMBER(E1997),D1997&gt;0),E1997,D1997*F1997)</f>
        <v>0</v>
      </c>
      <c r="H1997" s="28" t="n">
        <v>1311</v>
      </c>
      <c r="I1997" s="28"/>
      <c r="J1997" s="29" t="n">
        <f aca="false">IF(AND(ISNUMBER(I1997),H1997&gt;0),I1997/H1997,IF($B1997=$B1996,IF(J1996=0,1,J1996),1))</f>
        <v>1.72632794457275</v>
      </c>
      <c r="K1997" s="30" t="n">
        <f aca="false">IF(AND(ISNUMBER(I1997),H1997&gt;0),I1997,H1997*J1997)</f>
        <v>2263.21593533487</v>
      </c>
      <c r="L1997" s="28" t="n">
        <v>0</v>
      </c>
      <c r="M1997" s="28"/>
      <c r="N1997" s="29" t="n">
        <f aca="false">IF(AND(ISNUMBER(M1997),L1997&gt;0),M1997/L1997,IF($B1997=$B1996,IF(N1996=0,1,N1996),1))</f>
        <v>1</v>
      </c>
      <c r="O1997" s="30" t="n">
        <f aca="false">IF(AND(ISNUMBER(M1997),L1997&gt;0),M1997,L1997*N1997)</f>
        <v>0</v>
      </c>
      <c r="P1997" s="28" t="n">
        <v>0</v>
      </c>
      <c r="Q1997" s="28"/>
      <c r="R1997" s="29" t="n">
        <f aca="false">IF(AND(ISNUMBER(Q1997),P1997&gt;0),Q1997/P1997,IF($B1997=$B1996,IF(R1996=0,1,R1996),1))</f>
        <v>1</v>
      </c>
      <c r="S1997" s="30" t="n">
        <f aca="false">IF(AND(ISNUMBER(Q1997),P1997&gt;0),Q1997,P1997*R1997)</f>
        <v>0</v>
      </c>
      <c r="T1997" s="31" t="n">
        <f aca="false">DAY(EOMONTH(C1997,0))</f>
        <v>31</v>
      </c>
    </row>
    <row r="1998" customFormat="false" ht="15" hidden="false" customHeight="false" outlineLevel="0" collapsed="false">
      <c r="A1998" s="26" t="s">
        <v>90</v>
      </c>
      <c r="B1998" s="26" t="s">
        <v>60</v>
      </c>
      <c r="C1998" s="27" t="n">
        <v>45017</v>
      </c>
      <c r="D1998" s="28" t="n">
        <v>0</v>
      </c>
      <c r="E1998" s="28" t="n">
        <v>0</v>
      </c>
      <c r="F1998" s="29" t="n">
        <f aca="false">IF(AND(ISNUMBER(E1998),D1998&gt;0),E1998/D1998,IF($B1998=$B1997,IF(F1997=0,1,F1997),1))</f>
        <v>1</v>
      </c>
      <c r="G1998" s="30" t="n">
        <f aca="false">IF(AND(ISNUMBER(E1998),D1998&gt;0),E1998,D1998*F1998)</f>
        <v>0</v>
      </c>
      <c r="H1998" s="28" t="n">
        <v>1096</v>
      </c>
      <c r="I1998" s="28" t="n">
        <v>1036</v>
      </c>
      <c r="J1998" s="29" t="n">
        <f aca="false">IF(AND(ISNUMBER(I1998),H1998&gt;0),I1998/H1998,IF($B1998=$B1997,IF(J1997=0,1,J1997),1))</f>
        <v>0.945255474452555</v>
      </c>
      <c r="K1998" s="30" t="n">
        <f aca="false">IF(AND(ISNUMBER(I1998),H1998&gt;0),I1998,H1998*J1998)</f>
        <v>1036</v>
      </c>
      <c r="L1998" s="28" t="n">
        <v>0</v>
      </c>
      <c r="M1998" s="28" t="n">
        <v>0</v>
      </c>
      <c r="N1998" s="29" t="n">
        <f aca="false">IF(AND(ISNUMBER(M1998),L1998&gt;0),M1998/L1998,IF($B1998=$B1997,IF(N1997=0,1,N1997),1))</f>
        <v>1</v>
      </c>
      <c r="O1998" s="30" t="n">
        <f aca="false">IF(AND(ISNUMBER(M1998),L1998&gt;0),M1998,L1998*N1998)</f>
        <v>0</v>
      </c>
      <c r="P1998" s="28" t="n">
        <v>0</v>
      </c>
      <c r="Q1998" s="28" t="n">
        <v>0</v>
      </c>
      <c r="R1998" s="29" t="n">
        <f aca="false">IF(AND(ISNUMBER(Q1998),P1998&gt;0),Q1998/P1998,IF($B1998=$B1997,IF(R1997=0,1,R1997),1))</f>
        <v>1</v>
      </c>
      <c r="S1998" s="30" t="n">
        <f aca="false">IF(AND(ISNUMBER(Q1998),P1998&gt;0),Q1998,P1998*R1998)</f>
        <v>0</v>
      </c>
      <c r="T1998" s="31" t="n">
        <f aca="false">DAY(EOMONTH(C1998,0))</f>
        <v>30</v>
      </c>
    </row>
    <row r="1999" customFormat="false" ht="15" hidden="false" customHeight="false" outlineLevel="0" collapsed="false">
      <c r="A1999" s="26" t="s">
        <v>90</v>
      </c>
      <c r="B1999" s="26" t="s">
        <v>60</v>
      </c>
      <c r="C1999" s="27" t="n">
        <v>45047</v>
      </c>
      <c r="D1999" s="28" t="n">
        <v>0</v>
      </c>
      <c r="E1999" s="28" t="n">
        <v>0</v>
      </c>
      <c r="F1999" s="29" t="n">
        <f aca="false">IF(AND(ISNUMBER(E1999),D1999&gt;0),E1999/D1999,IF($B1999=$B1998,IF(F1998=0,1,F1998),1))</f>
        <v>1</v>
      </c>
      <c r="G1999" s="30" t="n">
        <f aca="false">IF(AND(ISNUMBER(E1999),D1999&gt;0),E1999,D1999*F1999)</f>
        <v>0</v>
      </c>
      <c r="H1999" s="28" t="n">
        <v>1045</v>
      </c>
      <c r="I1999" s="28" t="n">
        <v>1014</v>
      </c>
      <c r="J1999" s="29" t="n">
        <f aca="false">IF(AND(ISNUMBER(I1999),H1999&gt;0),I1999/H1999,IF($B1999=$B1998,IF(J1998=0,1,J1998),1))</f>
        <v>0.970334928229665</v>
      </c>
      <c r="K1999" s="30" t="n">
        <f aca="false">IF(AND(ISNUMBER(I1999),H1999&gt;0),I1999,H1999*J1999)</f>
        <v>1014</v>
      </c>
      <c r="L1999" s="28" t="n">
        <v>0</v>
      </c>
      <c r="M1999" s="28" t="n">
        <v>0</v>
      </c>
      <c r="N1999" s="29" t="n">
        <f aca="false">IF(AND(ISNUMBER(M1999),L1999&gt;0),M1999/L1999,IF($B1999=$B1998,IF(N1998=0,1,N1998),1))</f>
        <v>1</v>
      </c>
      <c r="O1999" s="30" t="n">
        <f aca="false">IF(AND(ISNUMBER(M1999),L1999&gt;0),M1999,L1999*N1999)</f>
        <v>0</v>
      </c>
      <c r="P1999" s="28" t="n">
        <v>0</v>
      </c>
      <c r="Q1999" s="28" t="n">
        <v>0</v>
      </c>
      <c r="R1999" s="29" t="n">
        <f aca="false">IF(AND(ISNUMBER(Q1999),P1999&gt;0),Q1999/P1999,IF($B1999=$B1998,IF(R1998=0,1,R1998),1))</f>
        <v>1</v>
      </c>
      <c r="S1999" s="30" t="n">
        <f aca="false">IF(AND(ISNUMBER(Q1999),P1999&gt;0),Q1999,P1999*R1999)</f>
        <v>0</v>
      </c>
      <c r="T1999" s="31" t="n">
        <f aca="false">DAY(EOMONTH(C1999,0))</f>
        <v>31</v>
      </c>
    </row>
    <row r="2000" customFormat="false" ht="15" hidden="false" customHeight="false" outlineLevel="0" collapsed="false">
      <c r="A2000" s="26" t="s">
        <v>90</v>
      </c>
      <c r="B2000" s="26" t="s">
        <v>60</v>
      </c>
      <c r="C2000" s="27" t="n">
        <v>45078</v>
      </c>
      <c r="D2000" s="28" t="n">
        <v>0</v>
      </c>
      <c r="E2000" s="28"/>
      <c r="F2000" s="29" t="n">
        <f aca="false">IF(AND(ISNUMBER(E2000),D2000&gt;0),E2000/D2000,IF($B2000=$B1999,IF(F1999=0,1,F1999),1))</f>
        <v>1</v>
      </c>
      <c r="G2000" s="30" t="n">
        <f aca="false">IF(AND(ISNUMBER(E2000),D2000&gt;0),E2000,D2000*F2000)</f>
        <v>0</v>
      </c>
      <c r="H2000" s="28" t="n">
        <v>1016</v>
      </c>
      <c r="I2000" s="28"/>
      <c r="J2000" s="29" t="n">
        <f aca="false">IF(AND(ISNUMBER(I2000),H2000&gt;0),I2000/H2000,IF($B2000=$B1999,IF(J1999=0,1,J1999),1))</f>
        <v>0.970334928229665</v>
      </c>
      <c r="K2000" s="30" t="n">
        <f aca="false">IF(AND(ISNUMBER(I2000),H2000&gt;0),I2000,H2000*J2000)</f>
        <v>985.86028708134</v>
      </c>
      <c r="L2000" s="28" t="n">
        <v>0</v>
      </c>
      <c r="M2000" s="28"/>
      <c r="N2000" s="29" t="n">
        <f aca="false">IF(AND(ISNUMBER(M2000),L2000&gt;0),M2000/L2000,IF($B2000=$B1999,IF(N1999=0,1,N1999),1))</f>
        <v>1</v>
      </c>
      <c r="O2000" s="30" t="n">
        <f aca="false">IF(AND(ISNUMBER(M2000),L2000&gt;0),M2000,L2000*N2000)</f>
        <v>0</v>
      </c>
      <c r="P2000" s="28" t="n">
        <v>0</v>
      </c>
      <c r="Q2000" s="28"/>
      <c r="R2000" s="29" t="n">
        <f aca="false">IF(AND(ISNUMBER(Q2000),P2000&gt;0),Q2000/P2000,IF($B2000=$B1999,IF(R1999=0,1,R1999),1))</f>
        <v>1</v>
      </c>
      <c r="S2000" s="30" t="n">
        <f aca="false">IF(AND(ISNUMBER(Q2000),P2000&gt;0),Q2000,P2000*R2000)</f>
        <v>0</v>
      </c>
      <c r="T2000" s="31" t="n">
        <f aca="false">DAY(EOMONTH(C2000,0))</f>
        <v>30</v>
      </c>
    </row>
    <row r="2001" customFormat="false" ht="15" hidden="false" customHeight="false" outlineLevel="0" collapsed="false">
      <c r="A2001" s="26" t="s">
        <v>90</v>
      </c>
      <c r="B2001" s="26" t="s">
        <v>60</v>
      </c>
      <c r="C2001" s="27" t="n">
        <v>45108</v>
      </c>
      <c r="D2001" s="28" t="n">
        <v>0</v>
      </c>
      <c r="E2001" s="28"/>
      <c r="F2001" s="29" t="n">
        <f aca="false">IF(AND(ISNUMBER(E2001),D2001&gt;0),E2001/D2001,IF($B2001=$B2000,IF(F2000=0,1,F2000),1))</f>
        <v>1</v>
      </c>
      <c r="G2001" s="30" t="n">
        <f aca="false">IF(AND(ISNUMBER(E2001),D2001&gt;0),E2001,D2001*F2001)</f>
        <v>0</v>
      </c>
      <c r="H2001" s="28" t="n">
        <v>976</v>
      </c>
      <c r="I2001" s="28"/>
      <c r="J2001" s="29" t="n">
        <f aca="false">IF(AND(ISNUMBER(I2001),H2001&gt;0),I2001/H2001,IF($B2001=$B2000,IF(J2000=0,1,J2000),1))</f>
        <v>0.970334928229665</v>
      </c>
      <c r="K2001" s="30" t="n">
        <f aca="false">IF(AND(ISNUMBER(I2001),H2001&gt;0),I2001,H2001*J2001)</f>
        <v>947.046889952153</v>
      </c>
      <c r="L2001" s="28" t="n">
        <v>0</v>
      </c>
      <c r="M2001" s="28"/>
      <c r="N2001" s="29" t="n">
        <f aca="false">IF(AND(ISNUMBER(M2001),L2001&gt;0),M2001/L2001,IF($B2001=$B2000,IF(N2000=0,1,N2000),1))</f>
        <v>1</v>
      </c>
      <c r="O2001" s="30" t="n">
        <f aca="false">IF(AND(ISNUMBER(M2001),L2001&gt;0),M2001,L2001*N2001)</f>
        <v>0</v>
      </c>
      <c r="P2001" s="28" t="n">
        <v>0</v>
      </c>
      <c r="Q2001" s="28"/>
      <c r="R2001" s="29" t="n">
        <f aca="false">IF(AND(ISNUMBER(Q2001),P2001&gt;0),Q2001/P2001,IF($B2001=$B2000,IF(R2000=0,1,R2000),1))</f>
        <v>1</v>
      </c>
      <c r="S2001" s="30" t="n">
        <f aca="false">IF(AND(ISNUMBER(Q2001),P2001&gt;0),Q2001,P2001*R2001)</f>
        <v>0</v>
      </c>
      <c r="T2001" s="31" t="n">
        <f aca="false">DAY(EOMONTH(C2001,0))</f>
        <v>31</v>
      </c>
    </row>
    <row r="2002" customFormat="false" ht="15" hidden="false" customHeight="false" outlineLevel="0" collapsed="false">
      <c r="A2002" s="26" t="s">
        <v>90</v>
      </c>
      <c r="B2002" s="26" t="s">
        <v>60</v>
      </c>
      <c r="C2002" s="27" t="n">
        <v>45139</v>
      </c>
      <c r="D2002" s="28" t="n">
        <v>0</v>
      </c>
      <c r="E2002" s="28"/>
      <c r="F2002" s="29" t="n">
        <f aca="false">IF(AND(ISNUMBER(E2002),D2002&gt;0),E2002/D2002,IF($B2002=$B2001,IF(F2001=0,1,F2001),1))</f>
        <v>1</v>
      </c>
      <c r="G2002" s="30" t="n">
        <f aca="false">IF(AND(ISNUMBER(E2002),D2002&gt;0),E2002,D2002*F2002)</f>
        <v>0</v>
      </c>
      <c r="H2002" s="28" t="n">
        <v>961</v>
      </c>
      <c r="I2002" s="28"/>
      <c r="J2002" s="29" t="n">
        <f aca="false">IF(AND(ISNUMBER(I2002),H2002&gt;0),I2002/H2002,IF($B2002=$B2001,IF(J2001=0,1,J2001),1))</f>
        <v>0.970334928229665</v>
      </c>
      <c r="K2002" s="30" t="n">
        <f aca="false">IF(AND(ISNUMBER(I2002),H2002&gt;0),I2002,H2002*J2002)</f>
        <v>932.491866028708</v>
      </c>
      <c r="L2002" s="28" t="n">
        <v>0</v>
      </c>
      <c r="M2002" s="28"/>
      <c r="N2002" s="29" t="n">
        <f aca="false">IF(AND(ISNUMBER(M2002),L2002&gt;0),M2002/L2002,IF($B2002=$B2001,IF(N2001=0,1,N2001),1))</f>
        <v>1</v>
      </c>
      <c r="O2002" s="30" t="n">
        <f aca="false">IF(AND(ISNUMBER(M2002),L2002&gt;0),M2002,L2002*N2002)</f>
        <v>0</v>
      </c>
      <c r="P2002" s="28" t="n">
        <v>0</v>
      </c>
      <c r="Q2002" s="28"/>
      <c r="R2002" s="29" t="n">
        <f aca="false">IF(AND(ISNUMBER(Q2002),P2002&gt;0),Q2002/P2002,IF($B2002=$B2001,IF(R2001=0,1,R2001),1))</f>
        <v>1</v>
      </c>
      <c r="S2002" s="30" t="n">
        <f aca="false">IF(AND(ISNUMBER(Q2002),P2002&gt;0),Q2002,P2002*R2002)</f>
        <v>0</v>
      </c>
      <c r="T2002" s="31" t="n">
        <f aca="false">DAY(EOMONTH(C2002,0))</f>
        <v>31</v>
      </c>
    </row>
    <row r="2003" customFormat="false" ht="15" hidden="false" customHeight="false" outlineLevel="0" collapsed="false">
      <c r="A2003" s="26" t="s">
        <v>90</v>
      </c>
      <c r="B2003" s="26" t="s">
        <v>60</v>
      </c>
      <c r="C2003" s="27" t="n">
        <v>45170</v>
      </c>
      <c r="D2003" s="28" t="n">
        <v>0</v>
      </c>
      <c r="E2003" s="28"/>
      <c r="F2003" s="29" t="n">
        <f aca="false">IF(AND(ISNUMBER(E2003),D2003&gt;0),E2003/D2003,IF($B2003=$B2002,IF(F2002=0,1,F2002),1))</f>
        <v>1</v>
      </c>
      <c r="G2003" s="30" t="n">
        <f aca="false">IF(AND(ISNUMBER(E2003),D2003&gt;0),E2003,D2003*F2003)</f>
        <v>0</v>
      </c>
      <c r="H2003" s="28" t="n">
        <v>1002</v>
      </c>
      <c r="I2003" s="28"/>
      <c r="J2003" s="29" t="n">
        <f aca="false">IF(AND(ISNUMBER(I2003),H2003&gt;0),I2003/H2003,IF($B2003=$B2002,IF(J2002=0,1,J2002),1))</f>
        <v>0.970334928229665</v>
      </c>
      <c r="K2003" s="30" t="n">
        <f aca="false">IF(AND(ISNUMBER(I2003),H2003&gt;0),I2003,H2003*J2003)</f>
        <v>972.275598086124</v>
      </c>
      <c r="L2003" s="28" t="n">
        <v>0</v>
      </c>
      <c r="M2003" s="28"/>
      <c r="N2003" s="29" t="n">
        <f aca="false">IF(AND(ISNUMBER(M2003),L2003&gt;0),M2003/L2003,IF($B2003=$B2002,IF(N2002=0,1,N2002),1))</f>
        <v>1</v>
      </c>
      <c r="O2003" s="30" t="n">
        <f aca="false">IF(AND(ISNUMBER(M2003),L2003&gt;0),M2003,L2003*N2003)</f>
        <v>0</v>
      </c>
      <c r="P2003" s="28" t="n">
        <v>0</v>
      </c>
      <c r="Q2003" s="28"/>
      <c r="R2003" s="29" t="n">
        <f aca="false">IF(AND(ISNUMBER(Q2003),P2003&gt;0),Q2003/P2003,IF($B2003=$B2002,IF(R2002=0,1,R2002),1))</f>
        <v>1</v>
      </c>
      <c r="S2003" s="30" t="n">
        <f aca="false">IF(AND(ISNUMBER(Q2003),P2003&gt;0),Q2003,P2003*R2003)</f>
        <v>0</v>
      </c>
      <c r="T2003" s="31" t="n">
        <f aca="false">DAY(EOMONTH(C2003,0))</f>
        <v>30</v>
      </c>
    </row>
    <row r="2004" customFormat="false" ht="15" hidden="false" customHeight="false" outlineLevel="0" collapsed="false">
      <c r="A2004" s="26" t="s">
        <v>90</v>
      </c>
      <c r="B2004" s="26" t="s">
        <v>60</v>
      </c>
      <c r="C2004" s="27" t="n">
        <v>45200</v>
      </c>
      <c r="D2004" s="28" t="n">
        <v>0</v>
      </c>
      <c r="E2004" s="28" t="n">
        <v>0</v>
      </c>
      <c r="F2004" s="29" t="n">
        <f aca="false">IF(AND(ISNUMBER(E2004),D2004&gt;0),E2004/D2004,IF($B2004=$B2003,IF(F2003=0,1,F2003),1))</f>
        <v>1</v>
      </c>
      <c r="G2004" s="30" t="n">
        <f aca="false">IF(AND(ISNUMBER(E2004),D2004&gt;0),E2004,D2004*F2004)</f>
        <v>0</v>
      </c>
      <c r="H2004" s="28" t="n">
        <v>917</v>
      </c>
      <c r="I2004" s="28" t="n">
        <v>960</v>
      </c>
      <c r="J2004" s="29" t="n">
        <f aca="false">IF(AND(ISNUMBER(I2004),H2004&gt;0),I2004/H2004,IF($B2004=$B2003,IF(J2003=0,1,J2003),1))</f>
        <v>1.04689203925845</v>
      </c>
      <c r="K2004" s="30" t="n">
        <f aca="false">IF(AND(ISNUMBER(I2004),H2004&gt;0),I2004,H2004*J2004)</f>
        <v>960</v>
      </c>
      <c r="L2004" s="28" t="n">
        <v>0</v>
      </c>
      <c r="M2004" s="28" t="n">
        <v>0</v>
      </c>
      <c r="N2004" s="29" t="n">
        <f aca="false">IF(AND(ISNUMBER(M2004),L2004&gt;0),M2004/L2004,IF($B2004=$B2003,IF(N2003=0,1,N2003),1))</f>
        <v>1</v>
      </c>
      <c r="O2004" s="30" t="n">
        <f aca="false">IF(AND(ISNUMBER(M2004),L2004&gt;0),M2004,L2004*N2004)</f>
        <v>0</v>
      </c>
      <c r="P2004" s="28" t="n">
        <v>0</v>
      </c>
      <c r="Q2004" s="28" t="n">
        <v>0</v>
      </c>
      <c r="R2004" s="29" t="n">
        <f aca="false">IF(AND(ISNUMBER(Q2004),P2004&gt;0),Q2004/P2004,IF($B2004=$B2003,IF(R2003=0,1,R2003),1))</f>
        <v>1</v>
      </c>
      <c r="S2004" s="30" t="n">
        <f aca="false">IF(AND(ISNUMBER(Q2004),P2004&gt;0),Q2004,P2004*R2004)</f>
        <v>0</v>
      </c>
      <c r="T2004" s="31" t="n">
        <f aca="false">DAY(EOMONTH(C2004,0))</f>
        <v>31</v>
      </c>
    </row>
    <row r="2005" customFormat="false" ht="15" hidden="false" customHeight="false" outlineLevel="0" collapsed="false">
      <c r="A2005" s="26" t="s">
        <v>90</v>
      </c>
      <c r="B2005" s="26" t="s">
        <v>60</v>
      </c>
      <c r="C2005" s="27" t="n">
        <v>45231</v>
      </c>
      <c r="D2005" s="28" t="n">
        <v>0</v>
      </c>
      <c r="E2005" s="28"/>
      <c r="F2005" s="29" t="n">
        <f aca="false">IF(AND(ISNUMBER(E2005),D2005&gt;0),E2005/D2005,IF($B2005=$B2004,IF(F2004=0,1,F2004),1))</f>
        <v>1</v>
      </c>
      <c r="G2005" s="30" t="n">
        <f aca="false">IF(AND(ISNUMBER(E2005),D2005&gt;0),E2005,D2005*F2005)</f>
        <v>0</v>
      </c>
      <c r="H2005" s="28" t="n">
        <v>891</v>
      </c>
      <c r="I2005" s="28"/>
      <c r="J2005" s="29" t="n">
        <f aca="false">IF(AND(ISNUMBER(I2005),H2005&gt;0),I2005/H2005,IF($B2005=$B2004,IF(J2004=0,1,J2004),1))</f>
        <v>1.04689203925845</v>
      </c>
      <c r="K2005" s="30" t="n">
        <f aca="false">IF(AND(ISNUMBER(I2005),H2005&gt;0),I2005,H2005*J2005)</f>
        <v>932.78080697928</v>
      </c>
      <c r="L2005" s="28" t="n">
        <v>0</v>
      </c>
      <c r="M2005" s="28"/>
      <c r="N2005" s="29" t="n">
        <f aca="false">IF(AND(ISNUMBER(M2005),L2005&gt;0),M2005/L2005,IF($B2005=$B2004,IF(N2004=0,1,N2004),1))</f>
        <v>1</v>
      </c>
      <c r="O2005" s="30" t="n">
        <f aca="false">IF(AND(ISNUMBER(M2005),L2005&gt;0),M2005,L2005*N2005)</f>
        <v>0</v>
      </c>
      <c r="P2005" s="28" t="n">
        <v>0</v>
      </c>
      <c r="Q2005" s="28"/>
      <c r="R2005" s="29" t="n">
        <f aca="false">IF(AND(ISNUMBER(Q2005),P2005&gt;0),Q2005/P2005,IF($B2005=$B2004,IF(R2004=0,1,R2004),1))</f>
        <v>1</v>
      </c>
      <c r="S2005" s="30" t="n">
        <f aca="false">IF(AND(ISNUMBER(Q2005),P2005&gt;0),Q2005,P2005*R2005)</f>
        <v>0</v>
      </c>
      <c r="T2005" s="31" t="n">
        <f aca="false">DAY(EOMONTH(C2005,0))</f>
        <v>30</v>
      </c>
    </row>
    <row r="2006" customFormat="false" ht="15" hidden="false" customHeight="false" outlineLevel="0" collapsed="false">
      <c r="A2006" s="26" t="s">
        <v>90</v>
      </c>
      <c r="B2006" s="26" t="s">
        <v>60</v>
      </c>
      <c r="C2006" s="27" t="n">
        <v>45292</v>
      </c>
      <c r="D2006" s="28" t="n">
        <v>0</v>
      </c>
      <c r="E2006" s="28"/>
      <c r="F2006" s="29" t="n">
        <f aca="false">IF(AND(ISNUMBER(E2006),D2006&gt;0),E2006/D2006,IF($B2006=$B2005,IF(F2005=0,1,F2005),1))</f>
        <v>1</v>
      </c>
      <c r="G2006" s="30" t="n">
        <f aca="false">IF(AND(ISNUMBER(E2006),D2006&gt;0),E2006,D2006*F2006)</f>
        <v>0</v>
      </c>
      <c r="H2006" s="28" t="n">
        <v>858</v>
      </c>
      <c r="I2006" s="28"/>
      <c r="J2006" s="29" t="n">
        <f aca="false">IF(AND(ISNUMBER(I2006),H2006&gt;0),I2006/H2006,IF($B2006=$B2005,IF(J2005=0,1,J2005),1))</f>
        <v>1.04689203925845</v>
      </c>
      <c r="K2006" s="30" t="n">
        <f aca="false">IF(AND(ISNUMBER(I2006),H2006&gt;0),I2006,H2006*J2006)</f>
        <v>898.233369683751</v>
      </c>
      <c r="L2006" s="28" t="n">
        <v>0</v>
      </c>
      <c r="M2006" s="28"/>
      <c r="N2006" s="29" t="n">
        <f aca="false">IF(AND(ISNUMBER(M2006),L2006&gt;0),M2006/L2006,IF($B2006=$B2005,IF(N2005=0,1,N2005),1))</f>
        <v>1</v>
      </c>
      <c r="O2006" s="30" t="n">
        <f aca="false">IF(AND(ISNUMBER(M2006),L2006&gt;0),M2006,L2006*N2006)</f>
        <v>0</v>
      </c>
      <c r="P2006" s="28" t="n">
        <v>0</v>
      </c>
      <c r="Q2006" s="28"/>
      <c r="R2006" s="29" t="n">
        <f aca="false">IF(AND(ISNUMBER(Q2006),P2006&gt;0),Q2006/P2006,IF($B2006=$B2005,IF(R2005=0,1,R2005),1))</f>
        <v>1</v>
      </c>
      <c r="S2006" s="30" t="n">
        <f aca="false">IF(AND(ISNUMBER(Q2006),P2006&gt;0),Q2006,P2006*R2006)</f>
        <v>0</v>
      </c>
      <c r="T2006" s="31" t="n">
        <f aca="false">DAY(EOMONTH(C2006,0))</f>
        <v>31</v>
      </c>
    </row>
    <row r="2007" customFormat="false" ht="15" hidden="false" customHeight="false" outlineLevel="0" collapsed="false">
      <c r="A2007" s="26" t="s">
        <v>90</v>
      </c>
      <c r="B2007" s="26" t="s">
        <v>60</v>
      </c>
      <c r="C2007" s="27" t="n">
        <v>45323</v>
      </c>
      <c r="D2007" s="28" t="n">
        <v>0</v>
      </c>
      <c r="E2007" s="28"/>
      <c r="F2007" s="29" t="n">
        <f aca="false">IF(AND(ISNUMBER(E2007),D2007&gt;0),E2007/D2007,IF($B2007=$B2006,IF(F2006=0,1,F2006),1))</f>
        <v>1</v>
      </c>
      <c r="G2007" s="30" t="n">
        <f aca="false">IF(AND(ISNUMBER(E2007),D2007&gt;0),E2007,D2007*F2007)</f>
        <v>0</v>
      </c>
      <c r="H2007" s="28" t="n">
        <v>874</v>
      </c>
      <c r="I2007" s="28"/>
      <c r="J2007" s="29" t="n">
        <f aca="false">IF(AND(ISNUMBER(I2007),H2007&gt;0),I2007/H2007,IF($B2007=$B2006,IF(J2006=0,1,J2006),1))</f>
        <v>1.04689203925845</v>
      </c>
      <c r="K2007" s="30" t="n">
        <f aca="false">IF(AND(ISNUMBER(I2007),H2007&gt;0),I2007,H2007*J2007)</f>
        <v>914.983642311887</v>
      </c>
      <c r="L2007" s="28" t="n">
        <v>0</v>
      </c>
      <c r="M2007" s="28"/>
      <c r="N2007" s="29" t="n">
        <f aca="false">IF(AND(ISNUMBER(M2007),L2007&gt;0),M2007/L2007,IF($B2007=$B2006,IF(N2006=0,1,N2006),1))</f>
        <v>1</v>
      </c>
      <c r="O2007" s="30" t="n">
        <f aca="false">IF(AND(ISNUMBER(M2007),L2007&gt;0),M2007,L2007*N2007)</f>
        <v>0</v>
      </c>
      <c r="P2007" s="28" t="n">
        <v>0</v>
      </c>
      <c r="Q2007" s="28"/>
      <c r="R2007" s="29" t="n">
        <f aca="false">IF(AND(ISNUMBER(Q2007),P2007&gt;0),Q2007/P2007,IF($B2007=$B2006,IF(R2006=0,1,R2006),1))</f>
        <v>1</v>
      </c>
      <c r="S2007" s="30" t="n">
        <f aca="false">IF(AND(ISNUMBER(Q2007),P2007&gt;0),Q2007,P2007*R2007)</f>
        <v>0</v>
      </c>
      <c r="T2007" s="31" t="n">
        <f aca="false">DAY(EOMONTH(C2007,0))</f>
        <v>29</v>
      </c>
    </row>
    <row r="2008" customFormat="false" ht="15" hidden="false" customHeight="false" outlineLevel="0" collapsed="false">
      <c r="A2008" s="26" t="s">
        <v>90</v>
      </c>
      <c r="B2008" s="26" t="s">
        <v>60</v>
      </c>
      <c r="C2008" s="27" t="n">
        <v>45352</v>
      </c>
      <c r="D2008" s="28" t="n">
        <v>0</v>
      </c>
      <c r="E2008" s="28"/>
      <c r="F2008" s="29" t="n">
        <f aca="false">IF(AND(ISNUMBER(E2008),D2008&gt;0),E2008/D2008,IF($B2008=$B2007,IF(F2007=0,1,F2007),1))</f>
        <v>1</v>
      </c>
      <c r="G2008" s="30" t="n">
        <f aca="false">IF(AND(ISNUMBER(E2008),D2008&gt;0),E2008,D2008*F2008)</f>
        <v>0</v>
      </c>
      <c r="H2008" s="28" t="n">
        <v>869</v>
      </c>
      <c r="I2008" s="28"/>
      <c r="J2008" s="29" t="n">
        <f aca="false">IF(AND(ISNUMBER(I2008),H2008&gt;0),I2008/H2008,IF($B2008=$B2007,IF(J2007=0,1,J2007),1))</f>
        <v>1.04689203925845</v>
      </c>
      <c r="K2008" s="30" t="n">
        <f aca="false">IF(AND(ISNUMBER(I2008),H2008&gt;0),I2008,H2008*J2008)</f>
        <v>909.749182115594</v>
      </c>
      <c r="L2008" s="28" t="n">
        <v>0</v>
      </c>
      <c r="M2008" s="28"/>
      <c r="N2008" s="29" t="n">
        <f aca="false">IF(AND(ISNUMBER(M2008),L2008&gt;0),M2008/L2008,IF($B2008=$B2007,IF(N2007=0,1,N2007),1))</f>
        <v>1</v>
      </c>
      <c r="O2008" s="30" t="n">
        <f aca="false">IF(AND(ISNUMBER(M2008),L2008&gt;0),M2008,L2008*N2008)</f>
        <v>0</v>
      </c>
      <c r="P2008" s="28" t="n">
        <v>0</v>
      </c>
      <c r="Q2008" s="28"/>
      <c r="R2008" s="29" t="n">
        <f aca="false">IF(AND(ISNUMBER(Q2008),P2008&gt;0),Q2008/P2008,IF($B2008=$B2007,IF(R2007=0,1,R2007),1))</f>
        <v>1</v>
      </c>
      <c r="S2008" s="30" t="n">
        <f aca="false">IF(AND(ISNUMBER(Q2008),P2008&gt;0),Q2008,P2008*R2008)</f>
        <v>0</v>
      </c>
      <c r="T2008" s="31" t="n">
        <f aca="false">DAY(EOMONTH(C2008,0))</f>
        <v>31</v>
      </c>
    </row>
    <row r="2009" customFormat="false" ht="15" hidden="false" customHeight="false" outlineLevel="0" collapsed="false">
      <c r="A2009" s="26" t="s">
        <v>90</v>
      </c>
      <c r="B2009" s="26" t="s">
        <v>60</v>
      </c>
      <c r="C2009" s="27" t="n">
        <v>45383</v>
      </c>
      <c r="D2009" s="28" t="n">
        <v>0</v>
      </c>
      <c r="E2009" s="28"/>
      <c r="F2009" s="29" t="n">
        <f aca="false">IF(AND(ISNUMBER(E2009),D2009&gt;0),E2009/D2009,IF($B2009=$B2008,IF(F2008=0,1,F2008),1))</f>
        <v>1</v>
      </c>
      <c r="G2009" s="30" t="n">
        <f aca="false">IF(AND(ISNUMBER(E2009),D2009&gt;0),E2009,D2009*F2009)</f>
        <v>0</v>
      </c>
      <c r="H2009" s="28" t="n">
        <v>913</v>
      </c>
      <c r="I2009" s="28"/>
      <c r="J2009" s="29" t="n">
        <f aca="false">IF(AND(ISNUMBER(I2009),H2009&gt;0),I2009/H2009,IF($B2009=$B2008,IF(J2008=0,1,J2008),1))</f>
        <v>1.04689203925845</v>
      </c>
      <c r="K2009" s="30" t="n">
        <f aca="false">IF(AND(ISNUMBER(I2009),H2009&gt;0),I2009,H2009*J2009)</f>
        <v>955.812431842966</v>
      </c>
      <c r="L2009" s="28" t="n">
        <v>0</v>
      </c>
      <c r="M2009" s="28"/>
      <c r="N2009" s="29" t="n">
        <f aca="false">IF(AND(ISNUMBER(M2009),L2009&gt;0),M2009/L2009,IF($B2009=$B2008,IF(N2008=0,1,N2008),1))</f>
        <v>1</v>
      </c>
      <c r="O2009" s="30" t="n">
        <f aca="false">IF(AND(ISNUMBER(M2009),L2009&gt;0),M2009,L2009*N2009)</f>
        <v>0</v>
      </c>
      <c r="P2009" s="28" t="n">
        <v>0</v>
      </c>
      <c r="Q2009" s="28"/>
      <c r="R2009" s="29" t="n">
        <f aca="false">IF(AND(ISNUMBER(Q2009),P2009&gt;0),Q2009/P2009,IF($B2009=$B2008,IF(R2008=0,1,R2008),1))</f>
        <v>1</v>
      </c>
      <c r="S2009" s="30" t="n">
        <f aca="false">IF(AND(ISNUMBER(Q2009),P2009&gt;0),Q2009,P2009*R2009)</f>
        <v>0</v>
      </c>
      <c r="T2009" s="31" t="n">
        <f aca="false">DAY(EOMONTH(C2009,0))</f>
        <v>30</v>
      </c>
    </row>
    <row r="2010" customFormat="false" ht="15" hidden="false" customHeight="false" outlineLevel="0" collapsed="false">
      <c r="A2010" s="26" t="s">
        <v>90</v>
      </c>
      <c r="B2010" s="26" t="s">
        <v>60</v>
      </c>
      <c r="C2010" s="27" t="n">
        <v>45413</v>
      </c>
      <c r="D2010" s="28" t="n">
        <v>0</v>
      </c>
      <c r="E2010" s="28" t="n">
        <v>0</v>
      </c>
      <c r="F2010" s="29" t="n">
        <f aca="false">IF(AND(ISNUMBER(E2010),D2010&gt;0),E2010/D2010,IF($B2010=$B2009,IF(F2009=0,1,F2009),1))</f>
        <v>1</v>
      </c>
      <c r="G2010" s="30" t="n">
        <f aca="false">IF(AND(ISNUMBER(E2010),D2010&gt;0),E2010,D2010*F2010)</f>
        <v>0</v>
      </c>
      <c r="H2010" s="28" t="n">
        <v>872</v>
      </c>
      <c r="I2010" s="28" t="n">
        <v>1000</v>
      </c>
      <c r="J2010" s="29" t="n">
        <f aca="false">IF(AND(ISNUMBER(I2010),H2010&gt;0),I2010/H2010,IF($B2010=$B2009,IF(J2009=0,1,J2009),1))</f>
        <v>1.14678899082569</v>
      </c>
      <c r="K2010" s="30" t="n">
        <f aca="false">IF(AND(ISNUMBER(I2010),H2010&gt;0),I2010,H2010*J2010)</f>
        <v>1000</v>
      </c>
      <c r="L2010" s="28" t="n">
        <v>0</v>
      </c>
      <c r="M2010" s="28" t="n">
        <v>0</v>
      </c>
      <c r="N2010" s="29" t="n">
        <f aca="false">IF(AND(ISNUMBER(M2010),L2010&gt;0),M2010/L2010,IF($B2010=$B2009,IF(N2009=0,1,N2009),1))</f>
        <v>1</v>
      </c>
      <c r="O2010" s="30" t="n">
        <f aca="false">IF(AND(ISNUMBER(M2010),L2010&gt;0),M2010,L2010*N2010)</f>
        <v>0</v>
      </c>
      <c r="P2010" s="28" t="n">
        <v>0</v>
      </c>
      <c r="Q2010" s="28" t="n">
        <v>0</v>
      </c>
      <c r="R2010" s="29" t="n">
        <f aca="false">IF(AND(ISNUMBER(Q2010),P2010&gt;0),Q2010/P2010,IF($B2010=$B2009,IF(R2009=0,1,R2009),1))</f>
        <v>1</v>
      </c>
      <c r="S2010" s="30" t="n">
        <f aca="false">IF(AND(ISNUMBER(Q2010),P2010&gt;0),Q2010,P2010*R2010)</f>
        <v>0</v>
      </c>
      <c r="T2010" s="31" t="n">
        <f aca="false">DAY(EOMONTH(C2010,0))</f>
        <v>31</v>
      </c>
    </row>
    <row r="2011" customFormat="false" ht="15" hidden="false" customHeight="false" outlineLevel="0" collapsed="false">
      <c r="A2011" s="26" t="s">
        <v>90</v>
      </c>
      <c r="B2011" s="26" t="s">
        <v>60</v>
      </c>
      <c r="C2011" s="27" t="n">
        <v>45444</v>
      </c>
      <c r="D2011" s="28" t="n">
        <v>0</v>
      </c>
      <c r="E2011" s="28"/>
      <c r="F2011" s="29" t="n">
        <f aca="false">IF(AND(ISNUMBER(E2011),D2011&gt;0),E2011/D2011,IF($B2011=$B2010,IF(F2010=0,1,F2010),1))</f>
        <v>1</v>
      </c>
      <c r="G2011" s="30" t="n">
        <f aca="false">IF(AND(ISNUMBER(E2011),D2011&gt;0),E2011,D2011*F2011)</f>
        <v>0</v>
      </c>
      <c r="H2011" s="28" t="n">
        <v>900</v>
      </c>
      <c r="I2011" s="28"/>
      <c r="J2011" s="29" t="n">
        <f aca="false">IF(AND(ISNUMBER(I2011),H2011&gt;0),I2011/H2011,IF($B2011=$B2010,IF(J2010=0,1,J2010),1))</f>
        <v>1.14678899082569</v>
      </c>
      <c r="K2011" s="30" t="n">
        <f aca="false">IF(AND(ISNUMBER(I2011),H2011&gt;0),I2011,H2011*J2011)</f>
        <v>1032.11009174312</v>
      </c>
      <c r="L2011" s="28" t="n">
        <v>0</v>
      </c>
      <c r="M2011" s="28"/>
      <c r="N2011" s="29" t="n">
        <f aca="false">IF(AND(ISNUMBER(M2011),L2011&gt;0),M2011/L2011,IF($B2011=$B2010,IF(N2010=0,1,N2010),1))</f>
        <v>1</v>
      </c>
      <c r="O2011" s="30" t="n">
        <f aca="false">IF(AND(ISNUMBER(M2011),L2011&gt;0),M2011,L2011*N2011)</f>
        <v>0</v>
      </c>
      <c r="P2011" s="28" t="n">
        <v>0</v>
      </c>
      <c r="Q2011" s="28"/>
      <c r="R2011" s="29" t="n">
        <f aca="false">IF(AND(ISNUMBER(Q2011),P2011&gt;0),Q2011/P2011,IF($B2011=$B2010,IF(R2010=0,1,R2010),1))</f>
        <v>1</v>
      </c>
      <c r="S2011" s="30" t="n">
        <f aca="false">IF(AND(ISNUMBER(Q2011),P2011&gt;0),Q2011,P2011*R2011)</f>
        <v>0</v>
      </c>
      <c r="T2011" s="31" t="n">
        <f aca="false">DAY(EOMONTH(C2011,0))</f>
        <v>30</v>
      </c>
    </row>
    <row r="2012" customFormat="false" ht="15" hidden="false" customHeight="false" outlineLevel="0" collapsed="false">
      <c r="A2012" s="26" t="s">
        <v>90</v>
      </c>
      <c r="B2012" s="26" t="s">
        <v>60</v>
      </c>
      <c r="C2012" s="27" t="n">
        <v>45474</v>
      </c>
      <c r="D2012" s="28" t="n">
        <v>0</v>
      </c>
      <c r="E2012" s="28" t="n">
        <v>0</v>
      </c>
      <c r="F2012" s="29" t="n">
        <f aca="false">IF(AND(ISNUMBER(E2012),D2012&gt;0),E2012/D2012,IF($B2012=$B2011,IF(F2011=0,1,F2011),1))</f>
        <v>1</v>
      </c>
      <c r="G2012" s="30" t="n">
        <f aca="false">IF(AND(ISNUMBER(E2012),D2012&gt;0),E2012,D2012*F2012)</f>
        <v>0</v>
      </c>
      <c r="H2012" s="28" t="n">
        <v>911</v>
      </c>
      <c r="I2012" s="28" t="n">
        <v>1038</v>
      </c>
      <c r="J2012" s="29" t="n">
        <f aca="false">IF(AND(ISNUMBER(I2012),H2012&gt;0),I2012/H2012,IF($B2012=$B2011,IF(J2011=0,1,J2011),1))</f>
        <v>1.13940724478595</v>
      </c>
      <c r="K2012" s="30" t="n">
        <f aca="false">IF(AND(ISNUMBER(I2012),H2012&gt;0),I2012,H2012*J2012)</f>
        <v>1038</v>
      </c>
      <c r="L2012" s="28" t="n">
        <v>0</v>
      </c>
      <c r="M2012" s="28" t="n">
        <v>0</v>
      </c>
      <c r="N2012" s="29" t="n">
        <f aca="false">IF(AND(ISNUMBER(M2012),L2012&gt;0),M2012/L2012,IF($B2012=$B2011,IF(N2011=0,1,N2011),1))</f>
        <v>1</v>
      </c>
      <c r="O2012" s="30" t="n">
        <f aca="false">IF(AND(ISNUMBER(M2012),L2012&gt;0),M2012,L2012*N2012)</f>
        <v>0</v>
      </c>
      <c r="P2012" s="28" t="n">
        <v>0</v>
      </c>
      <c r="Q2012" s="28" t="n">
        <v>0</v>
      </c>
      <c r="R2012" s="29" t="n">
        <f aca="false">IF(AND(ISNUMBER(Q2012),P2012&gt;0),Q2012/P2012,IF($B2012=$B2011,IF(R2011=0,1,R2011),1))</f>
        <v>1</v>
      </c>
      <c r="S2012" s="30" t="n">
        <f aca="false">IF(AND(ISNUMBER(Q2012),P2012&gt;0),Q2012,P2012*R2012)</f>
        <v>0</v>
      </c>
      <c r="T2012" s="31" t="n">
        <f aca="false">DAY(EOMONTH(C2012,0))</f>
        <v>31</v>
      </c>
    </row>
    <row r="2013" customFormat="false" ht="15" hidden="false" customHeight="false" outlineLevel="0" collapsed="false">
      <c r="A2013" s="26" t="s">
        <v>90</v>
      </c>
      <c r="B2013" s="26" t="s">
        <v>60</v>
      </c>
      <c r="C2013" s="27" t="n">
        <v>45505</v>
      </c>
      <c r="D2013" s="28" t="n">
        <v>0</v>
      </c>
      <c r="E2013" s="28" t="n">
        <v>0</v>
      </c>
      <c r="F2013" s="29" t="n">
        <f aca="false">IF(AND(ISNUMBER(E2013),D2013&gt;0),E2013/D2013,IF($B2013=$B2012,IF(F2012=0,1,F2012),1))</f>
        <v>1</v>
      </c>
      <c r="G2013" s="30" t="n">
        <f aca="false">IF(AND(ISNUMBER(E2013),D2013&gt;0),E2013,D2013*F2013)</f>
        <v>0</v>
      </c>
      <c r="H2013" s="28" t="n">
        <v>932</v>
      </c>
      <c r="I2013" s="28" t="n">
        <v>1030</v>
      </c>
      <c r="J2013" s="29" t="n">
        <f aca="false">IF(AND(ISNUMBER(I2013),H2013&gt;0),I2013/H2013,IF($B2013=$B2012,IF(J2012=0,1,J2012),1))</f>
        <v>1.10515021459227</v>
      </c>
      <c r="K2013" s="30" t="n">
        <f aca="false">IF(AND(ISNUMBER(I2013),H2013&gt;0),I2013,H2013*J2013)</f>
        <v>1030</v>
      </c>
      <c r="L2013" s="28" t="n">
        <v>0</v>
      </c>
      <c r="M2013" s="28" t="n">
        <v>0</v>
      </c>
      <c r="N2013" s="29" t="n">
        <f aca="false">IF(AND(ISNUMBER(M2013),L2013&gt;0),M2013/L2013,IF($B2013=$B2012,IF(N2012=0,1,N2012),1))</f>
        <v>1</v>
      </c>
      <c r="O2013" s="30" t="n">
        <f aca="false">IF(AND(ISNUMBER(M2013),L2013&gt;0),M2013,L2013*N2013)</f>
        <v>0</v>
      </c>
      <c r="P2013" s="28" t="n">
        <v>0</v>
      </c>
      <c r="Q2013" s="28" t="n">
        <v>0</v>
      </c>
      <c r="R2013" s="29" t="n">
        <f aca="false">IF(AND(ISNUMBER(Q2013),P2013&gt;0),Q2013/P2013,IF($B2013=$B2012,IF(R2012=0,1,R2012),1))</f>
        <v>1</v>
      </c>
      <c r="S2013" s="30" t="n">
        <f aca="false">IF(AND(ISNUMBER(Q2013),P2013&gt;0),Q2013,P2013*R2013)</f>
        <v>0</v>
      </c>
      <c r="T2013" s="31" t="n">
        <f aca="false">DAY(EOMONTH(C2013,0))</f>
        <v>31</v>
      </c>
    </row>
    <row r="2014" customFormat="false" ht="15" hidden="false" customHeight="false" outlineLevel="0" collapsed="false">
      <c r="A2014" s="26" t="s">
        <v>90</v>
      </c>
      <c r="B2014" s="26" t="s">
        <v>60</v>
      </c>
      <c r="C2014" s="27" t="n">
        <v>45536</v>
      </c>
      <c r="D2014" s="28" t="n">
        <v>0</v>
      </c>
      <c r="E2014" s="28" t="n">
        <v>0</v>
      </c>
      <c r="F2014" s="29" t="n">
        <f aca="false">IF(AND(ISNUMBER(E2014),D2014&gt;0),E2014/D2014,IF($B2014=$B2013,IF(F2013=0,1,F2013),1))</f>
        <v>1</v>
      </c>
      <c r="G2014" s="30" t="n">
        <f aca="false">IF(AND(ISNUMBER(E2014),D2014&gt;0),E2014,D2014*F2014)</f>
        <v>0</v>
      </c>
      <c r="H2014" s="28" t="n">
        <v>921</v>
      </c>
      <c r="I2014" s="28" t="n">
        <v>959</v>
      </c>
      <c r="J2014" s="29" t="n">
        <f aca="false">IF(AND(ISNUMBER(I2014),H2014&gt;0),I2014/H2014,IF($B2014=$B2013,IF(J2013=0,1,J2013),1))</f>
        <v>1.04125950054289</v>
      </c>
      <c r="K2014" s="30" t="n">
        <f aca="false">IF(AND(ISNUMBER(I2014),H2014&gt;0),I2014,H2014*J2014)</f>
        <v>959</v>
      </c>
      <c r="L2014" s="28" t="n">
        <v>0</v>
      </c>
      <c r="M2014" s="28" t="n">
        <v>0</v>
      </c>
      <c r="N2014" s="29" t="n">
        <f aca="false">IF(AND(ISNUMBER(M2014),L2014&gt;0),M2014/L2014,IF($B2014=$B2013,IF(N2013=0,1,N2013),1))</f>
        <v>1</v>
      </c>
      <c r="O2014" s="30" t="n">
        <f aca="false">IF(AND(ISNUMBER(M2014),L2014&gt;0),M2014,L2014*N2014)</f>
        <v>0</v>
      </c>
      <c r="P2014" s="28" t="n">
        <v>0</v>
      </c>
      <c r="Q2014" s="28" t="n">
        <v>0</v>
      </c>
      <c r="R2014" s="29" t="n">
        <f aca="false">IF(AND(ISNUMBER(Q2014),P2014&gt;0),Q2014/P2014,IF($B2014=$B2013,IF(R2013=0,1,R2013),1))</f>
        <v>1</v>
      </c>
      <c r="S2014" s="30" t="n">
        <f aca="false">IF(AND(ISNUMBER(Q2014),P2014&gt;0),Q2014,P2014*R2014)</f>
        <v>0</v>
      </c>
      <c r="T2014" s="31" t="n">
        <f aca="false">DAY(EOMONTH(C2014,0))</f>
        <v>30</v>
      </c>
    </row>
    <row r="2015" customFormat="false" ht="15" hidden="false" customHeight="false" outlineLevel="0" collapsed="false">
      <c r="A2015" s="26" t="s">
        <v>90</v>
      </c>
      <c r="B2015" s="26" t="s">
        <v>60</v>
      </c>
      <c r="C2015" s="27" t="n">
        <v>45566</v>
      </c>
      <c r="D2015" s="28" t="n">
        <v>0</v>
      </c>
      <c r="E2015" s="28" t="n">
        <v>0</v>
      </c>
      <c r="F2015" s="29" t="n">
        <f aca="false">IF(AND(ISNUMBER(E2015),D2015&gt;0),E2015/D2015,IF($B2015=$B2014,IF(F2014=0,1,F2014),1))</f>
        <v>1</v>
      </c>
      <c r="G2015" s="30" t="n">
        <f aca="false">IF(AND(ISNUMBER(E2015),D2015&gt;0),E2015,D2015*F2015)</f>
        <v>0</v>
      </c>
      <c r="H2015" s="28" t="n">
        <v>833</v>
      </c>
      <c r="I2015" s="28" t="n">
        <v>639</v>
      </c>
      <c r="J2015" s="29" t="n">
        <f aca="false">IF(AND(ISNUMBER(I2015),H2015&gt;0),I2015/H2015,IF($B2015=$B2014,IF(J2014=0,1,J2014),1))</f>
        <v>0.767106842737095</v>
      </c>
      <c r="K2015" s="30" t="n">
        <f aca="false">IF(AND(ISNUMBER(I2015),H2015&gt;0),I2015,H2015*J2015)</f>
        <v>639</v>
      </c>
      <c r="L2015" s="28" t="n">
        <v>0</v>
      </c>
      <c r="M2015" s="28" t="n">
        <v>0</v>
      </c>
      <c r="N2015" s="29" t="n">
        <f aca="false">IF(AND(ISNUMBER(M2015),L2015&gt;0),M2015/L2015,IF($B2015=$B2014,IF(N2014=0,1,N2014),1))</f>
        <v>1</v>
      </c>
      <c r="O2015" s="30" t="n">
        <f aca="false">IF(AND(ISNUMBER(M2015),L2015&gt;0),M2015,L2015*N2015)</f>
        <v>0</v>
      </c>
      <c r="P2015" s="28" t="n">
        <v>0</v>
      </c>
      <c r="Q2015" s="28" t="n">
        <v>0</v>
      </c>
      <c r="R2015" s="29" t="n">
        <f aca="false">IF(AND(ISNUMBER(Q2015),P2015&gt;0),Q2015/P2015,IF($B2015=$B2014,IF(R2014=0,1,R2014),1))</f>
        <v>1</v>
      </c>
      <c r="S2015" s="30" t="n">
        <f aca="false">IF(AND(ISNUMBER(Q2015),P2015&gt;0),Q2015,P2015*R2015)</f>
        <v>0</v>
      </c>
      <c r="T2015" s="31" t="n">
        <f aca="false">DAY(EOMONTH(C2015,0))</f>
        <v>31</v>
      </c>
    </row>
    <row r="2016" customFormat="false" ht="15" hidden="false" customHeight="false" outlineLevel="0" collapsed="false">
      <c r="A2016" s="26" t="s">
        <v>90</v>
      </c>
      <c r="B2016" s="26" t="s">
        <v>60</v>
      </c>
      <c r="C2016" s="27" t="n">
        <v>45597</v>
      </c>
      <c r="D2016" s="28" t="n">
        <v>0</v>
      </c>
      <c r="E2016" s="28" t="n">
        <v>0</v>
      </c>
      <c r="F2016" s="29" t="n">
        <f aca="false">IF(AND(ISNUMBER(E2016),D2016&gt;0),E2016/D2016,IF($B2016=$B2015,IF(F2015=0,1,F2015),1))</f>
        <v>1</v>
      </c>
      <c r="G2016" s="30" t="n">
        <f aca="false">IF(AND(ISNUMBER(E2016),D2016&gt;0),E2016,D2016*F2016)</f>
        <v>0</v>
      </c>
      <c r="H2016" s="28" t="n">
        <v>602</v>
      </c>
      <c r="I2016" s="28" t="n">
        <v>665</v>
      </c>
      <c r="J2016" s="29" t="n">
        <f aca="false">IF(AND(ISNUMBER(I2016),H2016&gt;0),I2016/H2016,IF($B2016=$B2015,IF(J2015=0,1,J2015),1))</f>
        <v>1.1046511627907</v>
      </c>
      <c r="K2016" s="30" t="n">
        <f aca="false">IF(AND(ISNUMBER(I2016),H2016&gt;0),I2016,H2016*J2016)</f>
        <v>665</v>
      </c>
      <c r="L2016" s="28" t="n">
        <v>0</v>
      </c>
      <c r="M2016" s="28" t="n">
        <v>0</v>
      </c>
      <c r="N2016" s="29" t="n">
        <f aca="false">IF(AND(ISNUMBER(M2016),L2016&gt;0),M2016/L2016,IF($B2016=$B2015,IF(N2015=0,1,N2015),1))</f>
        <v>1</v>
      </c>
      <c r="O2016" s="30" t="n">
        <f aca="false">IF(AND(ISNUMBER(M2016),L2016&gt;0),M2016,L2016*N2016)</f>
        <v>0</v>
      </c>
      <c r="P2016" s="28" t="n">
        <v>0</v>
      </c>
      <c r="Q2016" s="28" t="n">
        <v>0</v>
      </c>
      <c r="R2016" s="29" t="n">
        <f aca="false">IF(AND(ISNUMBER(Q2016),P2016&gt;0),Q2016/P2016,IF($B2016=$B2015,IF(R2015=0,1,R2015),1))</f>
        <v>1</v>
      </c>
      <c r="S2016" s="30" t="n">
        <f aca="false">IF(AND(ISNUMBER(Q2016),P2016&gt;0),Q2016,P2016*R2016)</f>
        <v>0</v>
      </c>
      <c r="T2016" s="31" t="n">
        <f aca="false">DAY(EOMONTH(C2016,0))</f>
        <v>30</v>
      </c>
    </row>
    <row r="2017" customFormat="false" ht="15" hidden="false" customHeight="false" outlineLevel="0" collapsed="false">
      <c r="A2017" s="26" t="s">
        <v>90</v>
      </c>
      <c r="B2017" s="26" t="s">
        <v>60</v>
      </c>
      <c r="C2017" s="27" t="n">
        <v>45627</v>
      </c>
      <c r="D2017" s="28" t="n">
        <v>0</v>
      </c>
      <c r="E2017" s="28" t="n">
        <v>0</v>
      </c>
      <c r="F2017" s="29" t="n">
        <f aca="false">IF(AND(ISNUMBER(E2017),D2017&gt;0),E2017/D2017,IF($B2017=$B2016,IF(F2016=0,1,F2016),1))</f>
        <v>1</v>
      </c>
      <c r="G2017" s="30" t="n">
        <f aca="false">IF(AND(ISNUMBER(E2017),D2017&gt;0),E2017,D2017*F2017)</f>
        <v>0</v>
      </c>
      <c r="H2017" s="28" t="n">
        <v>613</v>
      </c>
      <c r="I2017" s="28" t="n">
        <v>671</v>
      </c>
      <c r="J2017" s="29" t="n">
        <f aca="false">IF(AND(ISNUMBER(I2017),H2017&gt;0),I2017/H2017,IF($B2017=$B2016,IF(J2016=0,1,J2016),1))</f>
        <v>1.09461663947798</v>
      </c>
      <c r="K2017" s="30" t="n">
        <f aca="false">IF(AND(ISNUMBER(I2017),H2017&gt;0),I2017,H2017*J2017)</f>
        <v>671</v>
      </c>
      <c r="L2017" s="28" t="n">
        <v>0</v>
      </c>
      <c r="M2017" s="28" t="n">
        <v>0</v>
      </c>
      <c r="N2017" s="29" t="n">
        <f aca="false">IF(AND(ISNUMBER(M2017),L2017&gt;0),M2017/L2017,IF($B2017=$B2016,IF(N2016=0,1,N2016),1))</f>
        <v>1</v>
      </c>
      <c r="O2017" s="30" t="n">
        <f aca="false">IF(AND(ISNUMBER(M2017),L2017&gt;0),M2017,L2017*N2017)</f>
        <v>0</v>
      </c>
      <c r="P2017" s="28" t="n">
        <v>0</v>
      </c>
      <c r="Q2017" s="28" t="n">
        <v>0</v>
      </c>
      <c r="R2017" s="29" t="n">
        <f aca="false">IF(AND(ISNUMBER(Q2017),P2017&gt;0),Q2017/P2017,IF($B2017=$B2016,IF(R2016=0,1,R2016),1))</f>
        <v>1</v>
      </c>
      <c r="S2017" s="30" t="n">
        <f aca="false">IF(AND(ISNUMBER(Q2017),P2017&gt;0),Q2017,P2017*R2017)</f>
        <v>0</v>
      </c>
      <c r="T2017" s="31" t="n">
        <f aca="false">DAY(EOMONTH(C2017,0))</f>
        <v>31</v>
      </c>
    </row>
    <row r="2018" customFormat="false" ht="15" hidden="false" customHeight="false" outlineLevel="0" collapsed="false">
      <c r="A2018" s="26" t="s">
        <v>90</v>
      </c>
      <c r="B2018" s="26" t="s">
        <v>60</v>
      </c>
      <c r="C2018" s="27" t="n">
        <v>45658</v>
      </c>
      <c r="D2018" s="28" t="n">
        <v>0</v>
      </c>
      <c r="E2018" s="28" t="n">
        <v>0</v>
      </c>
      <c r="F2018" s="29" t="n">
        <f aca="false">IF(AND(ISNUMBER(E2018),D2018&gt;0),E2018/D2018,IF($B2018=$B2017,IF(F2017=0,1,F2017),1))</f>
        <v>1</v>
      </c>
      <c r="G2018" s="30" t="n">
        <f aca="false">IF(AND(ISNUMBER(E2018),D2018&gt;0),E2018,D2018*F2018)</f>
        <v>0</v>
      </c>
      <c r="H2018" s="28" t="n">
        <v>599</v>
      </c>
      <c r="I2018" s="28" t="n">
        <v>720</v>
      </c>
      <c r="J2018" s="29" t="n">
        <f aca="false">IF(AND(ISNUMBER(I2018),H2018&gt;0),I2018/H2018,IF($B2018=$B2017,IF(J2017=0,1,J2017),1))</f>
        <v>1.20200333889816</v>
      </c>
      <c r="K2018" s="30" t="n">
        <f aca="false">IF(AND(ISNUMBER(I2018),H2018&gt;0),I2018,H2018*J2018)</f>
        <v>720</v>
      </c>
      <c r="L2018" s="28" t="n">
        <v>0</v>
      </c>
      <c r="M2018" s="28" t="n">
        <v>0</v>
      </c>
      <c r="N2018" s="29" t="n">
        <f aca="false">IF(AND(ISNUMBER(M2018),L2018&gt;0),M2018/L2018,IF($B2018=$B2017,IF(N2017=0,1,N2017),1))</f>
        <v>1</v>
      </c>
      <c r="O2018" s="30" t="n">
        <f aca="false">IF(AND(ISNUMBER(M2018),L2018&gt;0),M2018,L2018*N2018)</f>
        <v>0</v>
      </c>
      <c r="P2018" s="28" t="n">
        <v>0</v>
      </c>
      <c r="Q2018" s="28" t="n">
        <v>0</v>
      </c>
      <c r="R2018" s="29" t="n">
        <f aca="false">IF(AND(ISNUMBER(Q2018),P2018&gt;0),Q2018/P2018,IF($B2018=$B2017,IF(R2017=0,1,R2017),1))</f>
        <v>1</v>
      </c>
      <c r="S2018" s="30" t="n">
        <f aca="false">IF(AND(ISNUMBER(Q2018),P2018&gt;0),Q2018,P2018*R2018)</f>
        <v>0</v>
      </c>
      <c r="T2018" s="31" t="n">
        <f aca="false">DAY(EOMONTH(C2018,0))</f>
        <v>31</v>
      </c>
    </row>
    <row r="2019" customFormat="false" ht="15" hidden="false" customHeight="false" outlineLevel="0" collapsed="false">
      <c r="A2019" s="26" t="s">
        <v>90</v>
      </c>
      <c r="B2019" s="26" t="s">
        <v>60</v>
      </c>
      <c r="C2019" s="27" t="n">
        <v>45689</v>
      </c>
      <c r="D2019" s="28" t="n">
        <v>0</v>
      </c>
      <c r="E2019" s="28" t="n">
        <v>0</v>
      </c>
      <c r="F2019" s="29" t="n">
        <f aca="false">IF(AND(ISNUMBER(E2019),D2019&gt;0),E2019/D2019,IF($B2019=$B2018,IF(F2018=0,1,F2018),1))</f>
        <v>1</v>
      </c>
      <c r="G2019" s="30" t="n">
        <f aca="false">IF(AND(ISNUMBER(E2019),D2019&gt;0),E2019,D2019*F2019)</f>
        <v>0</v>
      </c>
      <c r="H2019" s="28" t="n">
        <v>694</v>
      </c>
      <c r="I2019" s="28" t="n">
        <v>850</v>
      </c>
      <c r="J2019" s="29" t="n">
        <f aca="false">IF(AND(ISNUMBER(I2019),H2019&gt;0),I2019/H2019,IF($B2019=$B2018,IF(J2018=0,1,J2018),1))</f>
        <v>1.22478386167147</v>
      </c>
      <c r="K2019" s="30" t="n">
        <f aca="false">IF(AND(ISNUMBER(I2019),H2019&gt;0),I2019,H2019*J2019)</f>
        <v>850</v>
      </c>
      <c r="L2019" s="28" t="n">
        <v>0</v>
      </c>
      <c r="M2019" s="28" t="n">
        <v>0</v>
      </c>
      <c r="N2019" s="29" t="n">
        <f aca="false">IF(AND(ISNUMBER(M2019),L2019&gt;0),M2019/L2019,IF($B2019=$B2018,IF(N2018=0,1,N2018),1))</f>
        <v>1</v>
      </c>
      <c r="O2019" s="30" t="n">
        <f aca="false">IF(AND(ISNUMBER(M2019),L2019&gt;0),M2019,L2019*N2019)</f>
        <v>0</v>
      </c>
      <c r="P2019" s="28" t="n">
        <v>0</v>
      </c>
      <c r="Q2019" s="28" t="n">
        <v>0</v>
      </c>
      <c r="R2019" s="29" t="n">
        <f aca="false">IF(AND(ISNUMBER(Q2019),P2019&gt;0),Q2019/P2019,IF($B2019=$B2018,IF(R2018=0,1,R2018),1))</f>
        <v>1</v>
      </c>
      <c r="S2019" s="30" t="n">
        <f aca="false">IF(AND(ISNUMBER(Q2019),P2019&gt;0),Q2019,P2019*R2019)</f>
        <v>0</v>
      </c>
      <c r="T2019" s="31" t="n">
        <f aca="false">DAY(EOMONTH(C2019,0))</f>
        <v>28</v>
      </c>
    </row>
    <row r="2020" customFormat="false" ht="15" hidden="false" customHeight="false" outlineLevel="0" collapsed="false">
      <c r="A2020" s="26" t="s">
        <v>90</v>
      </c>
      <c r="B2020" s="26" t="s">
        <v>60</v>
      </c>
      <c r="C2020" s="27" t="n">
        <v>45717</v>
      </c>
      <c r="D2020" s="28" t="n">
        <v>0</v>
      </c>
      <c r="E2020" s="28" t="n">
        <v>0</v>
      </c>
      <c r="F2020" s="29" t="n">
        <f aca="false">IF(AND(ISNUMBER(E2020),D2020&gt;0),E2020/D2020,IF($B2020=$B2019,IF(F2019=0,1,F2019),1))</f>
        <v>1</v>
      </c>
      <c r="G2020" s="30" t="n">
        <f aca="false">IF(AND(ISNUMBER(E2020),D2020&gt;0),E2020,D2020*F2020)</f>
        <v>0</v>
      </c>
      <c r="H2020" s="28" t="n">
        <v>764</v>
      </c>
      <c r="I2020" s="28" t="n">
        <v>836</v>
      </c>
      <c r="J2020" s="29" t="n">
        <f aca="false">IF(AND(ISNUMBER(I2020),H2020&gt;0),I2020/H2020,IF($B2020=$B2019,IF(J2019=0,1,J2019),1))</f>
        <v>1.09424083769634</v>
      </c>
      <c r="K2020" s="30" t="n">
        <f aca="false">IF(AND(ISNUMBER(I2020),H2020&gt;0),I2020,H2020*J2020)</f>
        <v>836</v>
      </c>
      <c r="L2020" s="28" t="n">
        <v>0</v>
      </c>
      <c r="M2020" s="28" t="n">
        <v>0</v>
      </c>
      <c r="N2020" s="29" t="n">
        <f aca="false">IF(AND(ISNUMBER(M2020),L2020&gt;0),M2020/L2020,IF($B2020=$B2019,IF(N2019=0,1,N2019),1))</f>
        <v>1</v>
      </c>
      <c r="O2020" s="30" t="n">
        <f aca="false">IF(AND(ISNUMBER(M2020),L2020&gt;0),M2020,L2020*N2020)</f>
        <v>0</v>
      </c>
      <c r="P2020" s="28" t="n">
        <v>0</v>
      </c>
      <c r="Q2020" s="28" t="n">
        <v>0</v>
      </c>
      <c r="R2020" s="29" t="n">
        <f aca="false">IF(AND(ISNUMBER(Q2020),P2020&gt;0),Q2020/P2020,IF($B2020=$B2019,IF(R2019=0,1,R2019),1))</f>
        <v>1</v>
      </c>
      <c r="S2020" s="30" t="n">
        <f aca="false">IF(AND(ISNUMBER(Q2020),P2020&gt;0),Q2020,P2020*R2020)</f>
        <v>0</v>
      </c>
      <c r="T2020" s="31" t="n">
        <f aca="false">DAY(EOMONTH(C2020,0))</f>
        <v>31</v>
      </c>
    </row>
    <row r="2021" customFormat="false" ht="15" hidden="false" customHeight="false" outlineLevel="0" collapsed="false">
      <c r="A2021" s="26" t="s">
        <v>90</v>
      </c>
      <c r="B2021" s="26" t="s">
        <v>60</v>
      </c>
      <c r="C2021" s="27" t="n">
        <v>45748</v>
      </c>
      <c r="D2021" s="28" t="n">
        <v>0</v>
      </c>
      <c r="E2021" s="28" t="n">
        <v>0</v>
      </c>
      <c r="F2021" s="29" t="n">
        <f aca="false">IF(AND(ISNUMBER(E2021),D2021&gt;0),E2021/D2021,IF($B2021=$B2020,IF(F2020=0,1,F2020),1))</f>
        <v>1</v>
      </c>
      <c r="G2021" s="30" t="n">
        <f aca="false">IF(AND(ISNUMBER(E2021),D2021&gt;0),E2021,D2021*F2021)</f>
        <v>0</v>
      </c>
      <c r="H2021" s="28" t="n">
        <v>781</v>
      </c>
      <c r="I2021" s="28" t="n">
        <v>822</v>
      </c>
      <c r="J2021" s="29" t="n">
        <f aca="false">IF(AND(ISNUMBER(I2021),H2021&gt;0),I2021/H2021,IF($B2021=$B2020,IF(J2020=0,1,J2020),1))</f>
        <v>1.05249679897567</v>
      </c>
      <c r="K2021" s="30" t="n">
        <f aca="false">IF(AND(ISNUMBER(I2021),H2021&gt;0),I2021,H2021*J2021)</f>
        <v>822</v>
      </c>
      <c r="L2021" s="28" t="n">
        <v>0</v>
      </c>
      <c r="M2021" s="28" t="n">
        <v>0</v>
      </c>
      <c r="N2021" s="29" t="n">
        <f aca="false">IF(AND(ISNUMBER(M2021),L2021&gt;0),M2021/L2021,IF($B2021=$B2020,IF(N2020=0,1,N2020),1))</f>
        <v>1</v>
      </c>
      <c r="O2021" s="30" t="n">
        <f aca="false">IF(AND(ISNUMBER(M2021),L2021&gt;0),M2021,L2021*N2021)</f>
        <v>0</v>
      </c>
      <c r="P2021" s="28" t="n">
        <v>0</v>
      </c>
      <c r="Q2021" s="28" t="n">
        <v>0</v>
      </c>
      <c r="R2021" s="29" t="n">
        <f aca="false">IF(AND(ISNUMBER(Q2021),P2021&gt;0),Q2021/P2021,IF($B2021=$B2020,IF(R2020=0,1,R2020),1))</f>
        <v>1</v>
      </c>
      <c r="S2021" s="30" t="n">
        <f aca="false">IF(AND(ISNUMBER(Q2021),P2021&gt;0),Q2021,P2021*R2021)</f>
        <v>0</v>
      </c>
      <c r="T2021" s="31" t="n">
        <f aca="false">DAY(EOMONTH(C2021,0))</f>
        <v>30</v>
      </c>
    </row>
    <row r="2022" customFormat="false" ht="15" hidden="false" customHeight="false" outlineLevel="0" collapsed="false">
      <c r="A2022" s="26" t="s">
        <v>90</v>
      </c>
      <c r="B2022" s="26" t="s">
        <v>60</v>
      </c>
      <c r="C2022" s="27" t="n">
        <v>45839</v>
      </c>
      <c r="D2022" s="28"/>
      <c r="E2022" s="28" t="n">
        <v>0</v>
      </c>
      <c r="F2022" s="29" t="n">
        <f aca="false">IF(AND(ISNUMBER(E2022),D2022&gt;0),E2022/D2022,IF($B2022=$B2021,IF(F2021=0,1,F2021),1))</f>
        <v>1</v>
      </c>
      <c r="G2022" s="30"/>
      <c r="H2022" s="28"/>
      <c r="I2022" s="28" t="n">
        <v>804</v>
      </c>
      <c r="J2022" s="29" t="n">
        <f aca="false">IF(AND(ISNUMBER(I2022),H2022&gt;0),I2022/H2022,IF($B2022=$B2021,IF(J2021=0,1,J2021),1))</f>
        <v>1.05249679897567</v>
      </c>
      <c r="K2022" s="30"/>
      <c r="L2022" s="28"/>
      <c r="M2022" s="28" t="n">
        <v>0</v>
      </c>
      <c r="N2022" s="29" t="n">
        <f aca="false">IF(AND(ISNUMBER(M2022),L2022&gt;0),M2022/L2022,IF($B2022=$B2021,IF(N2021=0,1,N2021),1))</f>
        <v>1</v>
      </c>
      <c r="O2022" s="30"/>
      <c r="P2022" s="28"/>
      <c r="Q2022" s="28" t="n">
        <v>0</v>
      </c>
      <c r="R2022" s="29" t="n">
        <f aca="false">IF(AND(ISNUMBER(Q2022),P2022&gt;0),Q2022/P2022,IF($B2022=$B2021,IF(R2021=0,1,R2021),1))</f>
        <v>1</v>
      </c>
      <c r="S2022" s="30"/>
      <c r="T2022" s="31" t="n">
        <f aca="false">DAY(EOMONTH(C2022,0))</f>
        <v>31</v>
      </c>
    </row>
    <row r="2023" customFormat="false" ht="15" hidden="false" customHeight="false" outlineLevel="0" collapsed="false">
      <c r="A2023" s="26" t="s">
        <v>90</v>
      </c>
      <c r="B2023" s="26" t="s">
        <v>60</v>
      </c>
      <c r="C2023" s="27" t="n">
        <v>45962</v>
      </c>
      <c r="D2023" s="28"/>
      <c r="E2023" s="28" t="n">
        <v>0</v>
      </c>
      <c r="F2023" s="29" t="n">
        <f aca="false">IF(AND(ISNUMBER(E2023),D2023&gt;0),E2023/D2023,IF($B2023=$B2022,IF(F2022=0,1,F2022),1))</f>
        <v>1</v>
      </c>
      <c r="G2023" s="30"/>
      <c r="H2023" s="28"/>
      <c r="I2023" s="28" t="n">
        <v>779</v>
      </c>
      <c r="J2023" s="29" t="n">
        <f aca="false">IF(AND(ISNUMBER(I2023),H2023&gt;0),I2023/H2023,IF($B2023=$B2022,IF(J2022=0,1,J2022),1))</f>
        <v>1.05249679897567</v>
      </c>
      <c r="K2023" s="30"/>
      <c r="L2023" s="28"/>
      <c r="M2023" s="28" t="n">
        <v>0</v>
      </c>
      <c r="N2023" s="29" t="n">
        <f aca="false">IF(AND(ISNUMBER(M2023),L2023&gt;0),M2023/L2023,IF($B2023=$B2022,IF(N2022=0,1,N2022),1))</f>
        <v>1</v>
      </c>
      <c r="O2023" s="30"/>
      <c r="P2023" s="28"/>
      <c r="Q2023" s="28" t="n">
        <v>0</v>
      </c>
      <c r="R2023" s="29" t="n">
        <f aca="false">IF(AND(ISNUMBER(Q2023),P2023&gt;0),Q2023/P2023,IF($B2023=$B2022,IF(R2022=0,1,R2022),1))</f>
        <v>1</v>
      </c>
      <c r="S2023" s="30"/>
      <c r="T2023" s="31" t="n">
        <f aca="false">DAY(EOMONTH(C2023,0))</f>
        <v>30</v>
      </c>
    </row>
    <row r="2024" customFormat="false" ht="15" hidden="false" customHeight="false" outlineLevel="0" collapsed="false">
      <c r="A2024" s="26" t="s">
        <v>90</v>
      </c>
      <c r="B2024" s="26" t="s">
        <v>60</v>
      </c>
      <c r="C2024" s="27" t="n">
        <v>45992</v>
      </c>
      <c r="D2024" s="28"/>
      <c r="E2024" s="28" t="n">
        <v>0</v>
      </c>
      <c r="F2024" s="29" t="n">
        <f aca="false">IF(AND(ISNUMBER(E2024),D2024&gt;0),E2024/D2024,IF($B2024=$B2023,IF(F2023=0,1,F2023),1))</f>
        <v>1</v>
      </c>
      <c r="G2024" s="30"/>
      <c r="H2024" s="28"/>
      <c r="I2024" s="28" t="n">
        <v>783</v>
      </c>
      <c r="J2024" s="29" t="n">
        <f aca="false">IF(AND(ISNUMBER(I2024),H2024&gt;0),I2024/H2024,IF($B2024=$B2023,IF(J2023=0,1,J2023),1))</f>
        <v>1.05249679897567</v>
      </c>
      <c r="K2024" s="30"/>
      <c r="L2024" s="28"/>
      <c r="M2024" s="28" t="n">
        <v>0</v>
      </c>
      <c r="N2024" s="29" t="n">
        <f aca="false">IF(AND(ISNUMBER(M2024),L2024&gt;0),M2024/L2024,IF($B2024=$B2023,IF(N2023=0,1,N2023),1))</f>
        <v>1</v>
      </c>
      <c r="O2024" s="30"/>
      <c r="P2024" s="28"/>
      <c r="Q2024" s="28" t="n">
        <v>0</v>
      </c>
      <c r="R2024" s="29" t="n">
        <f aca="false">IF(AND(ISNUMBER(Q2024),P2024&gt;0),Q2024/P2024,IF($B2024=$B2023,IF(R2023=0,1,R2023),1))</f>
        <v>1</v>
      </c>
      <c r="S2024" s="30"/>
      <c r="T2024" s="31" t="n">
        <f aca="false">DAY(EOMONTH(C2024,0))</f>
        <v>31</v>
      </c>
    </row>
    <row r="2025" customFormat="false" ht="15" hidden="false" customHeight="false" outlineLevel="0" collapsed="false">
      <c r="A2025" s="26" t="s">
        <v>90</v>
      </c>
      <c r="B2025" s="26" t="s">
        <v>60</v>
      </c>
      <c r="C2025" s="27" t="n">
        <v>46054</v>
      </c>
      <c r="D2025" s="28"/>
      <c r="E2025" s="28" t="n">
        <v>0</v>
      </c>
      <c r="F2025" s="29" t="n">
        <f aca="false">IF(AND(ISNUMBER(E2025),D2025&gt;0),E2025/D2025,IF($B2025=$B2024,IF(F2024=0,1,F2024),1))</f>
        <v>1</v>
      </c>
      <c r="G2025" s="30"/>
      <c r="H2025" s="28"/>
      <c r="I2025" s="28" t="n">
        <v>775</v>
      </c>
      <c r="J2025" s="29" t="n">
        <f aca="false">IF(AND(ISNUMBER(I2025),H2025&gt;0),I2025/H2025,IF($B2025=$B2024,IF(J2024=0,1,J2024),1))</f>
        <v>1.05249679897567</v>
      </c>
      <c r="K2025" s="30"/>
      <c r="L2025" s="28"/>
      <c r="M2025" s="28" t="n">
        <v>0</v>
      </c>
      <c r="N2025" s="29" t="n">
        <f aca="false">IF(AND(ISNUMBER(M2025),L2025&gt;0),M2025/L2025,IF($B2025=$B2024,IF(N2024=0,1,N2024),1))</f>
        <v>1</v>
      </c>
      <c r="O2025" s="30"/>
      <c r="P2025" s="28"/>
      <c r="Q2025" s="28" t="n">
        <v>0</v>
      </c>
      <c r="R2025" s="29" t="n">
        <f aca="false">IF(AND(ISNUMBER(Q2025),P2025&gt;0),Q2025/P2025,IF($B2025=$B2024,IF(R2024=0,1,R2024),1))</f>
        <v>1</v>
      </c>
      <c r="S2025" s="30"/>
      <c r="T2025" s="31" t="n">
        <f aca="false">DAY(EOMONTH(C2025,0))</f>
        <v>28</v>
      </c>
    </row>
    <row r="2026" customFormat="false" ht="15" hidden="false" customHeight="false" outlineLevel="0" collapsed="false">
      <c r="A2026" s="26" t="s">
        <v>90</v>
      </c>
      <c r="B2026" s="26" t="s">
        <v>60</v>
      </c>
      <c r="C2026" s="27" t="n">
        <v>46113</v>
      </c>
      <c r="D2026" s="28"/>
      <c r="E2026" s="28" t="n">
        <v>0</v>
      </c>
      <c r="F2026" s="29" t="n">
        <f aca="false">IF(AND(ISNUMBER(E2026),D2026&gt;0),E2026/D2026,IF($B2026=$B2025,IF(F2025=0,1,F2025),1))</f>
        <v>1</v>
      </c>
      <c r="G2026" s="30"/>
      <c r="H2026" s="28"/>
      <c r="I2026" s="28" t="n">
        <v>777</v>
      </c>
      <c r="J2026" s="29" t="n">
        <f aca="false">IF(AND(ISNUMBER(I2026),H2026&gt;0),I2026/H2026,IF($B2026=$B2025,IF(J2025=0,1,J2025),1))</f>
        <v>1.05249679897567</v>
      </c>
      <c r="K2026" s="30"/>
      <c r="L2026" s="28"/>
      <c r="M2026" s="28" t="n">
        <v>0</v>
      </c>
      <c r="N2026" s="29" t="n">
        <f aca="false">IF(AND(ISNUMBER(M2026),L2026&gt;0),M2026/L2026,IF($B2026=$B2025,IF(N2025=0,1,N2025),1))</f>
        <v>1</v>
      </c>
      <c r="O2026" s="30"/>
      <c r="P2026" s="28"/>
      <c r="Q2026" s="28" t="n">
        <v>0</v>
      </c>
      <c r="R2026" s="29" t="n">
        <f aca="false">IF(AND(ISNUMBER(Q2026),P2026&gt;0),Q2026/P2026,IF($B2026=$B2025,IF(R2025=0,1,R2025),1))</f>
        <v>1</v>
      </c>
      <c r="S2026" s="30"/>
      <c r="T2026" s="31" t="n">
        <f aca="false">DAY(EOMONTH(C2026,0))</f>
        <v>30</v>
      </c>
    </row>
    <row r="2027" customFormat="false" ht="15" hidden="false" customHeight="false" outlineLevel="0" collapsed="false">
      <c r="A2027" s="26" t="s">
        <v>90</v>
      </c>
      <c r="B2027" s="26" t="s">
        <v>60</v>
      </c>
      <c r="C2027" s="27" t="n">
        <v>46143</v>
      </c>
      <c r="D2027" s="28"/>
      <c r="E2027" s="28" t="n">
        <v>0</v>
      </c>
      <c r="F2027" s="29" t="n">
        <f aca="false">IF(AND(ISNUMBER(E2027),D2027&gt;0),E2027/D2027,IF($B2027=$B2026,IF(F2026=0,1,F2026),1))</f>
        <v>1</v>
      </c>
      <c r="G2027" s="30"/>
      <c r="H2027" s="28"/>
      <c r="I2027" s="28" t="n">
        <v>750</v>
      </c>
      <c r="J2027" s="29" t="n">
        <f aca="false">IF(AND(ISNUMBER(I2027),H2027&gt;0),I2027/H2027,IF($B2027=$B2026,IF(J2026=0,1,J2026),1))</f>
        <v>1.05249679897567</v>
      </c>
      <c r="K2027" s="30"/>
      <c r="L2027" s="28"/>
      <c r="M2027" s="28" t="n">
        <v>0</v>
      </c>
      <c r="N2027" s="29" t="n">
        <f aca="false">IF(AND(ISNUMBER(M2027),L2027&gt;0),M2027/L2027,IF($B2027=$B2026,IF(N2026=0,1,N2026),1))</f>
        <v>1</v>
      </c>
      <c r="O2027" s="30"/>
      <c r="P2027" s="28"/>
      <c r="Q2027" s="28" t="n">
        <v>0</v>
      </c>
      <c r="R2027" s="29" t="n">
        <f aca="false">IF(AND(ISNUMBER(Q2027),P2027&gt;0),Q2027/P2027,IF($B2027=$B2026,IF(R2026=0,1,R2026),1))</f>
        <v>1</v>
      </c>
      <c r="S2027" s="30"/>
      <c r="T2027" s="31" t="n">
        <f aca="false">DAY(EOMONTH(C2027,0))</f>
        <v>31</v>
      </c>
    </row>
    <row r="2028" customFormat="false" ht="15" hidden="false" customHeight="false" outlineLevel="0" collapsed="false">
      <c r="A2028" s="26" t="s">
        <v>90</v>
      </c>
      <c r="B2028" s="26" t="s">
        <v>60</v>
      </c>
      <c r="C2028" s="27" t="n">
        <v>46174</v>
      </c>
      <c r="D2028" s="28"/>
      <c r="E2028" s="28" t="n">
        <v>0</v>
      </c>
      <c r="F2028" s="29" t="n">
        <f aca="false">IF(AND(ISNUMBER(E2028),D2028&gt;0),E2028/D2028,IF($B2028=$B2027,IF(F2027=0,1,F2027),1))</f>
        <v>1</v>
      </c>
      <c r="G2028" s="30"/>
      <c r="H2028" s="28"/>
      <c r="I2028" s="28" t="n">
        <v>732</v>
      </c>
      <c r="J2028" s="29" t="n">
        <f aca="false">IF(AND(ISNUMBER(I2028),H2028&gt;0),I2028/H2028,IF($B2028=$B2027,IF(J2027=0,1,J2027),1))</f>
        <v>1.05249679897567</v>
      </c>
      <c r="K2028" s="30"/>
      <c r="L2028" s="28"/>
      <c r="M2028" s="28" t="n">
        <v>0</v>
      </c>
      <c r="N2028" s="29" t="n">
        <f aca="false">IF(AND(ISNUMBER(M2028),L2028&gt;0),M2028/L2028,IF($B2028=$B2027,IF(N2027=0,1,N2027),1))</f>
        <v>1</v>
      </c>
      <c r="O2028" s="30"/>
      <c r="P2028" s="28"/>
      <c r="Q2028" s="28" t="n">
        <v>0</v>
      </c>
      <c r="R2028" s="29" t="n">
        <f aca="false">IF(AND(ISNUMBER(Q2028),P2028&gt;0),Q2028/P2028,IF($B2028=$B2027,IF(R2027=0,1,R2027),1))</f>
        <v>1</v>
      </c>
      <c r="S2028" s="30"/>
      <c r="T2028" s="31" t="n">
        <f aca="false">DAY(EOMONTH(C2028,0))</f>
        <v>30</v>
      </c>
    </row>
    <row r="2029" customFormat="false" ht="15" hidden="false" customHeight="false" outlineLevel="0" collapsed="false">
      <c r="A2029" s="26" t="s">
        <v>90</v>
      </c>
      <c r="B2029" s="26" t="s">
        <v>60</v>
      </c>
      <c r="C2029" s="27" t="n">
        <v>46204</v>
      </c>
      <c r="D2029" s="28"/>
      <c r="E2029" s="28" t="n">
        <v>0</v>
      </c>
      <c r="F2029" s="29" t="n">
        <f aca="false">IF(AND(ISNUMBER(E2029),D2029&gt;0),E2029/D2029,IF($B2029=$B2028,IF(F2028=0,1,F2028),1))</f>
        <v>1</v>
      </c>
      <c r="G2029" s="30"/>
      <c r="H2029" s="28"/>
      <c r="I2029" s="28" t="n">
        <v>720</v>
      </c>
      <c r="J2029" s="29" t="n">
        <f aca="false">IF(AND(ISNUMBER(I2029),H2029&gt;0),I2029/H2029,IF($B2029=$B2028,IF(J2028=0,1,J2028),1))</f>
        <v>1.05249679897567</v>
      </c>
      <c r="K2029" s="30"/>
      <c r="L2029" s="28"/>
      <c r="M2029" s="28" t="n">
        <v>0</v>
      </c>
      <c r="N2029" s="29" t="n">
        <f aca="false">IF(AND(ISNUMBER(M2029),L2029&gt;0),M2029/L2029,IF($B2029=$B2028,IF(N2028=0,1,N2028),1))</f>
        <v>1</v>
      </c>
      <c r="O2029" s="30"/>
      <c r="P2029" s="28"/>
      <c r="Q2029" s="28" t="n">
        <v>0</v>
      </c>
      <c r="R2029" s="29" t="n">
        <f aca="false">IF(AND(ISNUMBER(Q2029),P2029&gt;0),Q2029/P2029,IF($B2029=$B2028,IF(R2028=0,1,R2028),1))</f>
        <v>1</v>
      </c>
      <c r="S2029" s="30"/>
      <c r="T2029" s="31" t="n">
        <f aca="false">DAY(EOMONTH(C2029,0))</f>
        <v>31</v>
      </c>
    </row>
    <row r="2030" customFormat="false" ht="15" hidden="false" customHeight="false" outlineLevel="0" collapsed="false">
      <c r="A2030" s="26" t="s">
        <v>90</v>
      </c>
      <c r="B2030" s="26" t="s">
        <v>60</v>
      </c>
      <c r="C2030" s="27" t="n">
        <v>46235</v>
      </c>
      <c r="D2030" s="28"/>
      <c r="E2030" s="28" t="n">
        <v>0</v>
      </c>
      <c r="F2030" s="29" t="n">
        <f aca="false">IF(AND(ISNUMBER(E2030),D2030&gt;0),E2030/D2030,IF($B2030=$B2029,IF(F2029=0,1,F2029),1))</f>
        <v>1</v>
      </c>
      <c r="G2030" s="30"/>
      <c r="H2030" s="28"/>
      <c r="I2030" s="28" t="n">
        <v>715</v>
      </c>
      <c r="J2030" s="29" t="n">
        <f aca="false">IF(AND(ISNUMBER(I2030),H2030&gt;0),I2030/H2030,IF($B2030=$B2029,IF(J2029=0,1,J2029),1))</f>
        <v>1.05249679897567</v>
      </c>
      <c r="K2030" s="30"/>
      <c r="L2030" s="28"/>
      <c r="M2030" s="28" t="n">
        <v>0</v>
      </c>
      <c r="N2030" s="29" t="n">
        <f aca="false">IF(AND(ISNUMBER(M2030),L2030&gt;0),M2030/L2030,IF($B2030=$B2029,IF(N2029=0,1,N2029),1))</f>
        <v>1</v>
      </c>
      <c r="O2030" s="30"/>
      <c r="P2030" s="28"/>
      <c r="Q2030" s="28" t="n">
        <v>0</v>
      </c>
      <c r="R2030" s="29" t="n">
        <f aca="false">IF(AND(ISNUMBER(Q2030),P2030&gt;0),Q2030/P2030,IF($B2030=$B2029,IF(R2029=0,1,R2029),1))</f>
        <v>1</v>
      </c>
      <c r="S2030" s="30"/>
      <c r="T2030" s="31" t="n">
        <f aca="false">DAY(EOMONTH(C2030,0))</f>
        <v>31</v>
      </c>
    </row>
    <row r="2031" customFormat="false" ht="15" hidden="false" customHeight="false" outlineLevel="0" collapsed="false">
      <c r="A2031" s="26" t="s">
        <v>90</v>
      </c>
      <c r="B2031" s="26" t="s">
        <v>61</v>
      </c>
      <c r="C2031" s="27" t="n">
        <v>36161</v>
      </c>
      <c r="D2031" s="28" t="n">
        <v>279</v>
      </c>
      <c r="E2031" s="28" t="n">
        <v>211</v>
      </c>
      <c r="F2031" s="29" t="n">
        <f aca="false">IF(AND(ISNUMBER(E2031),D2031&gt;0),E2031/D2031,IF($B2031=$B2030,IF(F2030=0,1,F2030),1))</f>
        <v>0.756272401433692</v>
      </c>
      <c r="G2031" s="30" t="n">
        <f aca="false">IF(AND(ISNUMBER(E2031),D2031&gt;0),E2031,D2031*F2031)</f>
        <v>211</v>
      </c>
      <c r="H2031" s="28" t="n">
        <v>115</v>
      </c>
      <c r="I2031" s="28" t="n">
        <v>269</v>
      </c>
      <c r="J2031" s="29" t="n">
        <f aca="false">IF(AND(ISNUMBER(I2031),H2031&gt;0),I2031/H2031,IF($B2031=$B2030,IF(J2030=0,1,J2030),1))</f>
        <v>2.33913043478261</v>
      </c>
      <c r="K2031" s="30" t="n">
        <f aca="false">IF(AND(ISNUMBER(I2031),H2031&gt;0),I2031,H2031*J2031)</f>
        <v>269</v>
      </c>
      <c r="L2031" s="28" t="n">
        <v>0</v>
      </c>
      <c r="M2031" s="28" t="n">
        <v>0</v>
      </c>
      <c r="N2031" s="29" t="n">
        <f aca="false">IF(AND(ISNUMBER(M2031),L2031&gt;0),M2031/L2031,IF($B2031=$B2030,IF(N2030=0,1,N2030),1))</f>
        <v>1</v>
      </c>
      <c r="O2031" s="30" t="n">
        <f aca="false">IF(AND(ISNUMBER(M2031),L2031&gt;0),M2031,L2031*N2031)</f>
        <v>0</v>
      </c>
      <c r="P2031" s="28" t="n">
        <v>279</v>
      </c>
      <c r="Q2031" s="28" t="n">
        <v>211</v>
      </c>
      <c r="R2031" s="29" t="n">
        <f aca="false">IF(AND(ISNUMBER(Q2031),P2031&gt;0),Q2031/P2031,IF($B2031=$B2030,IF(R2030=0,1,R2030),1))</f>
        <v>0.756272401433692</v>
      </c>
      <c r="S2031" s="30" t="n">
        <f aca="false">IF(AND(ISNUMBER(Q2031),P2031&gt;0),Q2031,P2031*R2031)</f>
        <v>211</v>
      </c>
      <c r="T2031" s="31" t="n">
        <f aca="false">DAY(EOMONTH(C2031,0))</f>
        <v>31</v>
      </c>
    </row>
    <row r="2032" customFormat="false" ht="15" hidden="false" customHeight="false" outlineLevel="0" collapsed="false">
      <c r="A2032" s="26" t="s">
        <v>90</v>
      </c>
      <c r="B2032" s="26" t="s">
        <v>61</v>
      </c>
      <c r="C2032" s="27" t="n">
        <v>36192</v>
      </c>
      <c r="D2032" s="28" t="n">
        <v>416</v>
      </c>
      <c r="E2032" s="28" t="n">
        <v>542</v>
      </c>
      <c r="F2032" s="29" t="n">
        <f aca="false">IF(AND(ISNUMBER(E2032),D2032&gt;0),E2032/D2032,IF($B2032=$B2031,IF(F2031=0,1,F2031),1))</f>
        <v>1.30288461538462</v>
      </c>
      <c r="G2032" s="30" t="n">
        <f aca="false">IF(AND(ISNUMBER(E2032),D2032&gt;0),E2032,D2032*F2032)</f>
        <v>542</v>
      </c>
      <c r="H2032" s="28" t="n">
        <v>308</v>
      </c>
      <c r="I2032" s="28" t="n">
        <v>995.666666666667</v>
      </c>
      <c r="J2032" s="29" t="n">
        <f aca="false">IF(AND(ISNUMBER(I2032),H2032&gt;0),I2032/H2032,IF($B2032=$B2031,IF(J2031=0,1,J2031),1))</f>
        <v>3.23268398268398</v>
      </c>
      <c r="K2032" s="30" t="n">
        <f aca="false">IF(AND(ISNUMBER(I2032),H2032&gt;0),I2032,H2032*J2032)</f>
        <v>995.666666666667</v>
      </c>
      <c r="L2032" s="28" t="n">
        <v>0</v>
      </c>
      <c r="M2032" s="28" t="n">
        <v>0</v>
      </c>
      <c r="N2032" s="29" t="n">
        <f aca="false">IF(AND(ISNUMBER(M2032),L2032&gt;0),M2032/L2032,IF($B2032=$B2031,IF(N2031=0,1,N2031),1))</f>
        <v>1</v>
      </c>
      <c r="O2032" s="30" t="n">
        <f aca="false">IF(AND(ISNUMBER(M2032),L2032&gt;0),M2032,L2032*N2032)</f>
        <v>0</v>
      </c>
      <c r="P2032" s="28" t="n">
        <v>416</v>
      </c>
      <c r="Q2032" s="28" t="n">
        <v>542</v>
      </c>
      <c r="R2032" s="29" t="n">
        <f aca="false">IF(AND(ISNUMBER(Q2032),P2032&gt;0),Q2032/P2032,IF($B2032=$B2031,IF(R2031=0,1,R2031),1))</f>
        <v>1.30288461538462</v>
      </c>
      <c r="S2032" s="30" t="n">
        <f aca="false">IF(AND(ISNUMBER(Q2032),P2032&gt;0),Q2032,P2032*R2032)</f>
        <v>542</v>
      </c>
      <c r="T2032" s="31" t="n">
        <f aca="false">DAY(EOMONTH(C2032,0))</f>
        <v>28</v>
      </c>
    </row>
    <row r="2033" customFormat="false" ht="15" hidden="false" customHeight="false" outlineLevel="0" collapsed="false">
      <c r="A2033" s="26" t="s">
        <v>90</v>
      </c>
      <c r="B2033" s="26" t="s">
        <v>61</v>
      </c>
      <c r="C2033" s="27" t="n">
        <v>36220</v>
      </c>
      <c r="D2033" s="28" t="n">
        <v>365</v>
      </c>
      <c r="E2033" s="28"/>
      <c r="F2033" s="29" t="n">
        <f aca="false">IF(AND(ISNUMBER(E2033),D2033&gt;0),E2033/D2033,IF($B2033=$B2032,IF(F2032=0,1,F2032),1))</f>
        <v>1.30288461538462</v>
      </c>
      <c r="G2033" s="30" t="n">
        <f aca="false">IF(AND(ISNUMBER(E2033),D2033&gt;0),E2033,D2033*F2033)</f>
        <v>475.552884615385</v>
      </c>
      <c r="H2033" s="28" t="n">
        <v>280</v>
      </c>
      <c r="I2033" s="28"/>
      <c r="J2033" s="29" t="n">
        <f aca="false">IF(AND(ISNUMBER(I2033),H2033&gt;0),I2033/H2033,IF($B2033=$B2032,IF(J2032=0,1,J2032),1))</f>
        <v>3.23268398268398</v>
      </c>
      <c r="K2033" s="30" t="n">
        <f aca="false">IF(AND(ISNUMBER(I2033),H2033&gt;0),I2033,H2033*J2033)</f>
        <v>905.151515151516</v>
      </c>
      <c r="L2033" s="28" t="n">
        <v>0</v>
      </c>
      <c r="M2033" s="28"/>
      <c r="N2033" s="29" t="n">
        <f aca="false">IF(AND(ISNUMBER(M2033),L2033&gt;0),M2033/L2033,IF($B2033=$B2032,IF(N2032=0,1,N2032),1))</f>
        <v>1</v>
      </c>
      <c r="O2033" s="30" t="n">
        <f aca="false">IF(AND(ISNUMBER(M2033),L2033&gt;0),M2033,L2033*N2033)</f>
        <v>0</v>
      </c>
      <c r="P2033" s="28" t="n">
        <v>365</v>
      </c>
      <c r="Q2033" s="28"/>
      <c r="R2033" s="29" t="n">
        <f aca="false">IF(AND(ISNUMBER(Q2033),P2033&gt;0),Q2033/P2033,IF($B2033=$B2032,IF(R2032=0,1,R2032),1))</f>
        <v>1.30288461538462</v>
      </c>
      <c r="S2033" s="30" t="n">
        <f aca="false">IF(AND(ISNUMBER(Q2033),P2033&gt;0),Q2033,P2033*R2033)</f>
        <v>475.552884615385</v>
      </c>
      <c r="T2033" s="31" t="n">
        <f aca="false">DAY(EOMONTH(C2033,0))</f>
        <v>31</v>
      </c>
    </row>
    <row r="2034" customFormat="false" ht="15" hidden="false" customHeight="false" outlineLevel="0" collapsed="false">
      <c r="A2034" s="26" t="s">
        <v>90</v>
      </c>
      <c r="B2034" s="26" t="s">
        <v>61</v>
      </c>
      <c r="C2034" s="27" t="n">
        <v>36251</v>
      </c>
      <c r="D2034" s="28" t="n">
        <v>440</v>
      </c>
      <c r="E2034" s="28"/>
      <c r="F2034" s="29" t="n">
        <f aca="false">IF(AND(ISNUMBER(E2034),D2034&gt;0),E2034/D2034,IF($B2034=$B2033,IF(F2033=0,1,F2033),1))</f>
        <v>1.30288461538462</v>
      </c>
      <c r="G2034" s="30" t="n">
        <f aca="false">IF(AND(ISNUMBER(E2034),D2034&gt;0),E2034,D2034*F2034)</f>
        <v>573.269230769231</v>
      </c>
      <c r="H2034" s="28" t="n">
        <v>462</v>
      </c>
      <c r="I2034" s="28"/>
      <c r="J2034" s="29" t="n">
        <f aca="false">IF(AND(ISNUMBER(I2034),H2034&gt;0),I2034/H2034,IF($B2034=$B2033,IF(J2033=0,1,J2033),1))</f>
        <v>3.23268398268398</v>
      </c>
      <c r="K2034" s="30" t="n">
        <f aca="false">IF(AND(ISNUMBER(I2034),H2034&gt;0),I2034,H2034*J2034)</f>
        <v>1493.5</v>
      </c>
      <c r="L2034" s="28" t="n">
        <v>0</v>
      </c>
      <c r="M2034" s="28"/>
      <c r="N2034" s="29" t="n">
        <f aca="false">IF(AND(ISNUMBER(M2034),L2034&gt;0),M2034/L2034,IF($B2034=$B2033,IF(N2033=0,1,N2033),1))</f>
        <v>1</v>
      </c>
      <c r="O2034" s="30" t="n">
        <f aca="false">IF(AND(ISNUMBER(M2034),L2034&gt;0),M2034,L2034*N2034)</f>
        <v>0</v>
      </c>
      <c r="P2034" s="28" t="n">
        <v>440</v>
      </c>
      <c r="Q2034" s="28"/>
      <c r="R2034" s="29" t="n">
        <f aca="false">IF(AND(ISNUMBER(Q2034),P2034&gt;0),Q2034/P2034,IF($B2034=$B2033,IF(R2033=0,1,R2033),1))</f>
        <v>1.30288461538462</v>
      </c>
      <c r="S2034" s="30" t="n">
        <f aca="false">IF(AND(ISNUMBER(Q2034),P2034&gt;0),Q2034,P2034*R2034)</f>
        <v>573.269230769231</v>
      </c>
      <c r="T2034" s="31" t="n">
        <f aca="false">DAY(EOMONTH(C2034,0))</f>
        <v>30</v>
      </c>
    </row>
    <row r="2035" customFormat="false" ht="15" hidden="false" customHeight="false" outlineLevel="0" collapsed="false">
      <c r="A2035" s="26" t="s">
        <v>90</v>
      </c>
      <c r="B2035" s="26" t="s">
        <v>61</v>
      </c>
      <c r="C2035" s="27" t="n">
        <v>36281</v>
      </c>
      <c r="D2035" s="28" t="n">
        <v>721</v>
      </c>
      <c r="E2035" s="28" t="n">
        <v>928</v>
      </c>
      <c r="F2035" s="29" t="n">
        <f aca="false">IF(AND(ISNUMBER(E2035),D2035&gt;0),E2035/D2035,IF($B2035=$B2034,IF(F2034=0,1,F2034),1))</f>
        <v>1.2871012482663</v>
      </c>
      <c r="G2035" s="30" t="n">
        <f aca="false">IF(AND(ISNUMBER(E2035),D2035&gt;0),E2035,D2035*F2035)</f>
        <v>928</v>
      </c>
      <c r="H2035" s="28" t="n">
        <v>670</v>
      </c>
      <c r="I2035" s="28" t="n">
        <v>1719</v>
      </c>
      <c r="J2035" s="29" t="n">
        <f aca="false">IF(AND(ISNUMBER(I2035),H2035&gt;0),I2035/H2035,IF($B2035=$B2034,IF(J2034=0,1,J2034),1))</f>
        <v>2.56567164179105</v>
      </c>
      <c r="K2035" s="30" t="n">
        <f aca="false">IF(AND(ISNUMBER(I2035),H2035&gt;0),I2035,H2035*J2035)</f>
        <v>1719</v>
      </c>
      <c r="L2035" s="28" t="n">
        <v>0</v>
      </c>
      <c r="M2035" s="28" t="n">
        <v>0</v>
      </c>
      <c r="N2035" s="29" t="n">
        <f aca="false">IF(AND(ISNUMBER(M2035),L2035&gt;0),M2035/L2035,IF($B2035=$B2034,IF(N2034=0,1,N2034),1))</f>
        <v>1</v>
      </c>
      <c r="O2035" s="30" t="n">
        <f aca="false">IF(AND(ISNUMBER(M2035),L2035&gt;0),M2035,L2035*N2035)</f>
        <v>0</v>
      </c>
      <c r="P2035" s="28" t="n">
        <v>721</v>
      </c>
      <c r="Q2035" s="28" t="n">
        <v>928</v>
      </c>
      <c r="R2035" s="29" t="n">
        <f aca="false">IF(AND(ISNUMBER(Q2035),P2035&gt;0),Q2035/P2035,IF($B2035=$B2034,IF(R2034=0,1,R2034),1))</f>
        <v>1.2871012482663</v>
      </c>
      <c r="S2035" s="30" t="n">
        <f aca="false">IF(AND(ISNUMBER(Q2035),P2035&gt;0),Q2035,P2035*R2035)</f>
        <v>928</v>
      </c>
      <c r="T2035" s="31" t="n">
        <f aca="false">DAY(EOMONTH(C2035,0))</f>
        <v>31</v>
      </c>
    </row>
    <row r="2036" customFormat="false" ht="15" hidden="false" customHeight="false" outlineLevel="0" collapsed="false">
      <c r="A2036" s="26" t="s">
        <v>90</v>
      </c>
      <c r="B2036" s="26" t="s">
        <v>61</v>
      </c>
      <c r="C2036" s="27" t="n">
        <v>36312</v>
      </c>
      <c r="D2036" s="28" t="n">
        <v>634</v>
      </c>
      <c r="E2036" s="28"/>
      <c r="F2036" s="29" t="n">
        <f aca="false">IF(AND(ISNUMBER(E2036),D2036&gt;0),E2036/D2036,IF($B2036=$B2035,IF(F2035=0,1,F2035),1))</f>
        <v>1.2871012482663</v>
      </c>
      <c r="G2036" s="30" t="n">
        <f aca="false">IF(AND(ISNUMBER(E2036),D2036&gt;0),E2036,D2036*F2036)</f>
        <v>816.022191400832</v>
      </c>
      <c r="H2036" s="28" t="n">
        <v>485</v>
      </c>
      <c r="I2036" s="28"/>
      <c r="J2036" s="29" t="n">
        <f aca="false">IF(AND(ISNUMBER(I2036),H2036&gt;0),I2036/H2036,IF($B2036=$B2035,IF(J2035=0,1,J2035),1))</f>
        <v>2.56567164179105</v>
      </c>
      <c r="K2036" s="30" t="n">
        <f aca="false">IF(AND(ISNUMBER(I2036),H2036&gt;0),I2036,H2036*J2036)</f>
        <v>1244.35074626866</v>
      </c>
      <c r="L2036" s="28" t="n">
        <v>0</v>
      </c>
      <c r="M2036" s="28"/>
      <c r="N2036" s="29" t="n">
        <f aca="false">IF(AND(ISNUMBER(M2036),L2036&gt;0),M2036/L2036,IF($B2036=$B2035,IF(N2035=0,1,N2035),1))</f>
        <v>1</v>
      </c>
      <c r="O2036" s="30" t="n">
        <f aca="false">IF(AND(ISNUMBER(M2036),L2036&gt;0),M2036,L2036*N2036)</f>
        <v>0</v>
      </c>
      <c r="P2036" s="28" t="n">
        <v>634</v>
      </c>
      <c r="Q2036" s="28"/>
      <c r="R2036" s="29" t="n">
        <f aca="false">IF(AND(ISNUMBER(Q2036),P2036&gt;0),Q2036/P2036,IF($B2036=$B2035,IF(R2035=0,1,R2035),1))</f>
        <v>1.2871012482663</v>
      </c>
      <c r="S2036" s="30" t="n">
        <f aca="false">IF(AND(ISNUMBER(Q2036),P2036&gt;0),Q2036,P2036*R2036)</f>
        <v>816.022191400832</v>
      </c>
      <c r="T2036" s="31" t="n">
        <f aca="false">DAY(EOMONTH(C2036,0))</f>
        <v>30</v>
      </c>
    </row>
    <row r="2037" customFormat="false" ht="15" hidden="false" customHeight="false" outlineLevel="0" collapsed="false">
      <c r="A2037" s="26" t="s">
        <v>90</v>
      </c>
      <c r="B2037" s="26" t="s">
        <v>61</v>
      </c>
      <c r="C2037" s="27" t="n">
        <v>36342</v>
      </c>
      <c r="D2037" s="28" t="n">
        <v>774</v>
      </c>
      <c r="E2037" s="28"/>
      <c r="F2037" s="29" t="n">
        <f aca="false">IF(AND(ISNUMBER(E2037),D2037&gt;0),E2037/D2037,IF($B2037=$B2036,IF(F2036=0,1,F2036),1))</f>
        <v>1.2871012482663</v>
      </c>
      <c r="G2037" s="30" t="n">
        <f aca="false">IF(AND(ISNUMBER(E2037),D2037&gt;0),E2037,D2037*F2037)</f>
        <v>996.216366158114</v>
      </c>
      <c r="H2037" s="28" t="n">
        <v>400</v>
      </c>
      <c r="I2037" s="28"/>
      <c r="J2037" s="29" t="n">
        <f aca="false">IF(AND(ISNUMBER(I2037),H2037&gt;0),I2037/H2037,IF($B2037=$B2036,IF(J2036=0,1,J2036),1))</f>
        <v>2.56567164179105</v>
      </c>
      <c r="K2037" s="30" t="n">
        <f aca="false">IF(AND(ISNUMBER(I2037),H2037&gt;0),I2037,H2037*J2037)</f>
        <v>1026.26865671642</v>
      </c>
      <c r="L2037" s="28" t="n">
        <v>0</v>
      </c>
      <c r="M2037" s="28"/>
      <c r="N2037" s="29" t="n">
        <f aca="false">IF(AND(ISNUMBER(M2037),L2037&gt;0),M2037/L2037,IF($B2037=$B2036,IF(N2036=0,1,N2036),1))</f>
        <v>1</v>
      </c>
      <c r="O2037" s="30" t="n">
        <f aca="false">IF(AND(ISNUMBER(M2037),L2037&gt;0),M2037,L2037*N2037)</f>
        <v>0</v>
      </c>
      <c r="P2037" s="28" t="n">
        <v>774</v>
      </c>
      <c r="Q2037" s="28"/>
      <c r="R2037" s="29" t="n">
        <f aca="false">IF(AND(ISNUMBER(Q2037),P2037&gt;0),Q2037/P2037,IF($B2037=$B2036,IF(R2036=0,1,R2036),1))</f>
        <v>1.2871012482663</v>
      </c>
      <c r="S2037" s="30" t="n">
        <f aca="false">IF(AND(ISNUMBER(Q2037),P2037&gt;0),Q2037,P2037*R2037)</f>
        <v>996.216366158114</v>
      </c>
      <c r="T2037" s="31" t="n">
        <f aca="false">DAY(EOMONTH(C2037,0))</f>
        <v>31</v>
      </c>
    </row>
    <row r="2038" customFormat="false" ht="15" hidden="false" customHeight="false" outlineLevel="0" collapsed="false">
      <c r="A2038" s="26" t="s">
        <v>90</v>
      </c>
      <c r="B2038" s="26" t="s">
        <v>61</v>
      </c>
      <c r="C2038" s="27" t="n">
        <v>36373</v>
      </c>
      <c r="D2038" s="28" t="n">
        <v>675</v>
      </c>
      <c r="E2038" s="28" t="n">
        <v>848</v>
      </c>
      <c r="F2038" s="29" t="n">
        <f aca="false">IF(AND(ISNUMBER(E2038),D2038&gt;0),E2038/D2038,IF($B2038=$B2037,IF(F2037=0,1,F2037),1))</f>
        <v>1.2562962962963</v>
      </c>
      <c r="G2038" s="30" t="n">
        <f aca="false">IF(AND(ISNUMBER(E2038),D2038&gt;0),E2038,D2038*F2038)</f>
        <v>848</v>
      </c>
      <c r="H2038" s="28" t="n">
        <v>614</v>
      </c>
      <c r="I2038" s="28" t="n">
        <v>1648</v>
      </c>
      <c r="J2038" s="29" t="n">
        <f aca="false">IF(AND(ISNUMBER(I2038),H2038&gt;0),I2038/H2038,IF($B2038=$B2037,IF(J2037=0,1,J2037),1))</f>
        <v>2.68403908794788</v>
      </c>
      <c r="K2038" s="30" t="n">
        <f aca="false">IF(AND(ISNUMBER(I2038),H2038&gt;0),I2038,H2038*J2038)</f>
        <v>1648</v>
      </c>
      <c r="L2038" s="28" t="n">
        <v>0</v>
      </c>
      <c r="M2038" s="28" t="n">
        <v>0</v>
      </c>
      <c r="N2038" s="29" t="n">
        <f aca="false">IF(AND(ISNUMBER(M2038),L2038&gt;0),M2038/L2038,IF($B2038=$B2037,IF(N2037=0,1,N2037),1))</f>
        <v>1</v>
      </c>
      <c r="O2038" s="30" t="n">
        <f aca="false">IF(AND(ISNUMBER(M2038),L2038&gt;0),M2038,L2038*N2038)</f>
        <v>0</v>
      </c>
      <c r="P2038" s="28" t="n">
        <v>675</v>
      </c>
      <c r="Q2038" s="28" t="n">
        <v>848</v>
      </c>
      <c r="R2038" s="29" t="n">
        <f aca="false">IF(AND(ISNUMBER(Q2038),P2038&gt;0),Q2038/P2038,IF($B2038=$B2037,IF(R2037=0,1,R2037),1))</f>
        <v>1.2562962962963</v>
      </c>
      <c r="S2038" s="30" t="n">
        <f aca="false">IF(AND(ISNUMBER(Q2038),P2038&gt;0),Q2038,P2038*R2038)</f>
        <v>848</v>
      </c>
      <c r="T2038" s="31" t="n">
        <f aca="false">DAY(EOMONTH(C2038,0))</f>
        <v>31</v>
      </c>
    </row>
    <row r="2039" customFormat="false" ht="15" hidden="false" customHeight="false" outlineLevel="0" collapsed="false">
      <c r="A2039" s="26" t="s">
        <v>90</v>
      </c>
      <c r="B2039" s="26" t="s">
        <v>61</v>
      </c>
      <c r="C2039" s="27" t="n">
        <v>36404</v>
      </c>
      <c r="D2039" s="28" t="n">
        <v>790</v>
      </c>
      <c r="E2039" s="28"/>
      <c r="F2039" s="29" t="n">
        <f aca="false">IF(AND(ISNUMBER(E2039),D2039&gt;0),E2039/D2039,IF($B2039=$B2038,IF(F2038=0,1,F2038),1))</f>
        <v>1.2562962962963</v>
      </c>
      <c r="G2039" s="30" t="n">
        <f aca="false">IF(AND(ISNUMBER(E2039),D2039&gt;0),E2039,D2039*F2039)</f>
        <v>992.474074074074</v>
      </c>
      <c r="H2039" s="28" t="n">
        <v>602</v>
      </c>
      <c r="I2039" s="28"/>
      <c r="J2039" s="29" t="n">
        <f aca="false">IF(AND(ISNUMBER(I2039),H2039&gt;0),I2039/H2039,IF($B2039=$B2038,IF(J2038=0,1,J2038),1))</f>
        <v>2.68403908794788</v>
      </c>
      <c r="K2039" s="30" t="n">
        <f aca="false">IF(AND(ISNUMBER(I2039),H2039&gt;0),I2039,H2039*J2039)</f>
        <v>1615.79153094463</v>
      </c>
      <c r="L2039" s="28" t="n">
        <v>0</v>
      </c>
      <c r="M2039" s="28"/>
      <c r="N2039" s="29" t="n">
        <f aca="false">IF(AND(ISNUMBER(M2039),L2039&gt;0),M2039/L2039,IF($B2039=$B2038,IF(N2038=0,1,N2038),1))</f>
        <v>1</v>
      </c>
      <c r="O2039" s="30" t="n">
        <f aca="false">IF(AND(ISNUMBER(M2039),L2039&gt;0),M2039,L2039*N2039)</f>
        <v>0</v>
      </c>
      <c r="P2039" s="28" t="n">
        <v>790</v>
      </c>
      <c r="Q2039" s="28"/>
      <c r="R2039" s="29" t="n">
        <f aca="false">IF(AND(ISNUMBER(Q2039),P2039&gt;0),Q2039/P2039,IF($B2039=$B2038,IF(R2038=0,1,R2038),1))</f>
        <v>1.2562962962963</v>
      </c>
      <c r="S2039" s="30" t="n">
        <f aca="false">IF(AND(ISNUMBER(Q2039),P2039&gt;0),Q2039,P2039*R2039)</f>
        <v>992.474074074074</v>
      </c>
      <c r="T2039" s="31" t="n">
        <f aca="false">DAY(EOMONTH(C2039,0))</f>
        <v>30</v>
      </c>
    </row>
    <row r="2040" customFormat="false" ht="15" hidden="false" customHeight="false" outlineLevel="0" collapsed="false">
      <c r="A2040" s="26" t="s">
        <v>90</v>
      </c>
      <c r="B2040" s="26" t="s">
        <v>61</v>
      </c>
      <c r="C2040" s="27" t="n">
        <v>36434</v>
      </c>
      <c r="D2040" s="28" t="n">
        <v>706</v>
      </c>
      <c r="E2040" s="28" t="n">
        <v>764</v>
      </c>
      <c r="F2040" s="29" t="n">
        <f aca="false">IF(AND(ISNUMBER(E2040),D2040&gt;0),E2040/D2040,IF($B2040=$B2039,IF(F2039=0,1,F2039),1))</f>
        <v>1.08215297450425</v>
      </c>
      <c r="G2040" s="30" t="n">
        <f aca="false">IF(AND(ISNUMBER(E2040),D2040&gt;0),E2040,D2040*F2040)</f>
        <v>764</v>
      </c>
      <c r="H2040" s="28" t="n">
        <v>557</v>
      </c>
      <c r="I2040" s="28" t="n">
        <v>1665</v>
      </c>
      <c r="J2040" s="29" t="n">
        <f aca="false">IF(AND(ISNUMBER(I2040),H2040&gt;0),I2040/H2040,IF($B2040=$B2039,IF(J2039=0,1,J2039),1))</f>
        <v>2.98922800718133</v>
      </c>
      <c r="K2040" s="30" t="n">
        <f aca="false">IF(AND(ISNUMBER(I2040),H2040&gt;0),I2040,H2040*J2040)</f>
        <v>1665</v>
      </c>
      <c r="L2040" s="28" t="n">
        <v>0</v>
      </c>
      <c r="M2040" s="28" t="n">
        <v>0</v>
      </c>
      <c r="N2040" s="29" t="n">
        <f aca="false">IF(AND(ISNUMBER(M2040),L2040&gt;0),M2040/L2040,IF($B2040=$B2039,IF(N2039=0,1,N2039),1))</f>
        <v>1</v>
      </c>
      <c r="O2040" s="30" t="n">
        <f aca="false">IF(AND(ISNUMBER(M2040),L2040&gt;0),M2040,L2040*N2040)</f>
        <v>0</v>
      </c>
      <c r="P2040" s="28" t="n">
        <v>706</v>
      </c>
      <c r="Q2040" s="28" t="n">
        <v>764</v>
      </c>
      <c r="R2040" s="29" t="n">
        <f aca="false">IF(AND(ISNUMBER(Q2040),P2040&gt;0),Q2040/P2040,IF($B2040=$B2039,IF(R2039=0,1,R2039),1))</f>
        <v>1.08215297450425</v>
      </c>
      <c r="S2040" s="30" t="n">
        <f aca="false">IF(AND(ISNUMBER(Q2040),P2040&gt;0),Q2040,P2040*R2040)</f>
        <v>764</v>
      </c>
      <c r="T2040" s="31" t="n">
        <f aca="false">DAY(EOMONTH(C2040,0))</f>
        <v>31</v>
      </c>
    </row>
    <row r="2041" customFormat="false" ht="15" hidden="false" customHeight="false" outlineLevel="0" collapsed="false">
      <c r="A2041" s="26" t="s">
        <v>90</v>
      </c>
      <c r="B2041" s="26" t="s">
        <v>61</v>
      </c>
      <c r="C2041" s="27" t="n">
        <v>36465</v>
      </c>
      <c r="D2041" s="28" t="n">
        <v>650</v>
      </c>
      <c r="E2041" s="28"/>
      <c r="F2041" s="29" t="n">
        <f aca="false">IF(AND(ISNUMBER(E2041),D2041&gt;0),E2041/D2041,IF($B2041=$B2040,IF(F2040=0,1,F2040),1))</f>
        <v>1.08215297450425</v>
      </c>
      <c r="G2041" s="30" t="n">
        <f aca="false">IF(AND(ISNUMBER(E2041),D2041&gt;0),E2041,D2041*F2041)</f>
        <v>703.399433427762</v>
      </c>
      <c r="H2041" s="28" t="n">
        <v>447</v>
      </c>
      <c r="I2041" s="28"/>
      <c r="J2041" s="29" t="n">
        <f aca="false">IF(AND(ISNUMBER(I2041),H2041&gt;0),I2041/H2041,IF($B2041=$B2040,IF(J2040=0,1,J2040),1))</f>
        <v>2.98922800718133</v>
      </c>
      <c r="K2041" s="30" t="n">
        <f aca="false">IF(AND(ISNUMBER(I2041),H2041&gt;0),I2041,H2041*J2041)</f>
        <v>1336.18491921005</v>
      </c>
      <c r="L2041" s="28" t="n">
        <v>0</v>
      </c>
      <c r="M2041" s="28"/>
      <c r="N2041" s="29" t="n">
        <f aca="false">IF(AND(ISNUMBER(M2041),L2041&gt;0),M2041/L2041,IF($B2041=$B2040,IF(N2040=0,1,N2040),1))</f>
        <v>1</v>
      </c>
      <c r="O2041" s="30" t="n">
        <f aca="false">IF(AND(ISNUMBER(M2041),L2041&gt;0),M2041,L2041*N2041)</f>
        <v>0</v>
      </c>
      <c r="P2041" s="28" t="n">
        <v>650</v>
      </c>
      <c r="Q2041" s="28"/>
      <c r="R2041" s="29" t="n">
        <f aca="false">IF(AND(ISNUMBER(Q2041),P2041&gt;0),Q2041/P2041,IF($B2041=$B2040,IF(R2040=0,1,R2040),1))</f>
        <v>1.08215297450425</v>
      </c>
      <c r="S2041" s="30" t="n">
        <f aca="false">IF(AND(ISNUMBER(Q2041),P2041&gt;0),Q2041,P2041*R2041)</f>
        <v>703.399433427762</v>
      </c>
      <c r="T2041" s="31" t="n">
        <f aca="false">DAY(EOMONTH(C2041,0))</f>
        <v>30</v>
      </c>
    </row>
    <row r="2042" customFormat="false" ht="15" hidden="false" customHeight="false" outlineLevel="0" collapsed="false">
      <c r="A2042" s="26" t="s">
        <v>90</v>
      </c>
      <c r="B2042" s="26" t="s">
        <v>61</v>
      </c>
      <c r="C2042" s="27" t="n">
        <v>36495</v>
      </c>
      <c r="D2042" s="28" t="n">
        <v>636</v>
      </c>
      <c r="E2042" s="28"/>
      <c r="F2042" s="29" t="n">
        <f aca="false">IF(AND(ISNUMBER(E2042),D2042&gt;0),E2042/D2042,IF($B2042=$B2041,IF(F2041=0,1,F2041),1))</f>
        <v>1.08215297450425</v>
      </c>
      <c r="G2042" s="30" t="n">
        <f aca="false">IF(AND(ISNUMBER(E2042),D2042&gt;0),E2042,D2042*F2042)</f>
        <v>688.249291784703</v>
      </c>
      <c r="H2042" s="28" t="n">
        <v>365</v>
      </c>
      <c r="I2042" s="28"/>
      <c r="J2042" s="29" t="n">
        <f aca="false">IF(AND(ISNUMBER(I2042),H2042&gt;0),I2042/H2042,IF($B2042=$B2041,IF(J2041=0,1,J2041),1))</f>
        <v>2.98922800718133</v>
      </c>
      <c r="K2042" s="30" t="n">
        <f aca="false">IF(AND(ISNUMBER(I2042),H2042&gt;0),I2042,H2042*J2042)</f>
        <v>1091.06822262119</v>
      </c>
      <c r="L2042" s="28" t="n">
        <v>0</v>
      </c>
      <c r="M2042" s="28"/>
      <c r="N2042" s="29" t="n">
        <f aca="false">IF(AND(ISNUMBER(M2042),L2042&gt;0),M2042/L2042,IF($B2042=$B2041,IF(N2041=0,1,N2041),1))</f>
        <v>1</v>
      </c>
      <c r="O2042" s="30" t="n">
        <f aca="false">IF(AND(ISNUMBER(M2042),L2042&gt;0),M2042,L2042*N2042)</f>
        <v>0</v>
      </c>
      <c r="P2042" s="28" t="n">
        <v>636</v>
      </c>
      <c r="Q2042" s="28"/>
      <c r="R2042" s="29" t="n">
        <f aca="false">IF(AND(ISNUMBER(Q2042),P2042&gt;0),Q2042/P2042,IF($B2042=$B2041,IF(R2041=0,1,R2041),1))</f>
        <v>1.08215297450425</v>
      </c>
      <c r="S2042" s="30" t="n">
        <f aca="false">IF(AND(ISNUMBER(Q2042),P2042&gt;0),Q2042,P2042*R2042)</f>
        <v>688.249291784703</v>
      </c>
      <c r="T2042" s="31" t="n">
        <f aca="false">DAY(EOMONTH(C2042,0))</f>
        <v>31</v>
      </c>
    </row>
    <row r="2043" customFormat="false" ht="15" hidden="false" customHeight="false" outlineLevel="0" collapsed="false">
      <c r="A2043" s="26" t="s">
        <v>90</v>
      </c>
      <c r="B2043" s="26" t="s">
        <v>61</v>
      </c>
      <c r="C2043" s="27" t="n">
        <v>36526</v>
      </c>
      <c r="D2043" s="28" t="n">
        <v>602</v>
      </c>
      <c r="E2043" s="28"/>
      <c r="F2043" s="29" t="n">
        <f aca="false">IF(AND(ISNUMBER(E2043),D2043&gt;0),E2043/D2043,IF($B2043=$B2042,IF(F2042=0,1,F2042),1))</f>
        <v>1.08215297450425</v>
      </c>
      <c r="G2043" s="30" t="n">
        <f aca="false">IF(AND(ISNUMBER(E2043),D2043&gt;0),E2043,D2043*F2043)</f>
        <v>651.456090651558</v>
      </c>
      <c r="H2043" s="28" t="n">
        <v>435</v>
      </c>
      <c r="I2043" s="28"/>
      <c r="J2043" s="29" t="n">
        <f aca="false">IF(AND(ISNUMBER(I2043),H2043&gt;0),I2043/H2043,IF($B2043=$B2042,IF(J2042=0,1,J2042),1))</f>
        <v>2.98922800718133</v>
      </c>
      <c r="K2043" s="30" t="n">
        <f aca="false">IF(AND(ISNUMBER(I2043),H2043&gt;0),I2043,H2043*J2043)</f>
        <v>1300.31418312388</v>
      </c>
      <c r="L2043" s="28" t="n">
        <v>0</v>
      </c>
      <c r="M2043" s="28"/>
      <c r="N2043" s="29" t="n">
        <f aca="false">IF(AND(ISNUMBER(M2043),L2043&gt;0),M2043/L2043,IF($B2043=$B2042,IF(N2042=0,1,N2042),1))</f>
        <v>1</v>
      </c>
      <c r="O2043" s="30" t="n">
        <f aca="false">IF(AND(ISNUMBER(M2043),L2043&gt;0),M2043,L2043*N2043)</f>
        <v>0</v>
      </c>
      <c r="P2043" s="28" t="n">
        <v>602</v>
      </c>
      <c r="Q2043" s="28"/>
      <c r="R2043" s="29" t="n">
        <f aca="false">IF(AND(ISNUMBER(Q2043),P2043&gt;0),Q2043/P2043,IF($B2043=$B2042,IF(R2042=0,1,R2042),1))</f>
        <v>1.08215297450425</v>
      </c>
      <c r="S2043" s="30" t="n">
        <f aca="false">IF(AND(ISNUMBER(Q2043),P2043&gt;0),Q2043,P2043*R2043)</f>
        <v>651.456090651558</v>
      </c>
      <c r="T2043" s="31" t="n">
        <f aca="false">DAY(EOMONTH(C2043,0))</f>
        <v>31</v>
      </c>
    </row>
    <row r="2044" customFormat="false" ht="15" hidden="false" customHeight="false" outlineLevel="0" collapsed="false">
      <c r="A2044" s="26" t="s">
        <v>90</v>
      </c>
      <c r="B2044" s="26" t="s">
        <v>61</v>
      </c>
      <c r="C2044" s="27" t="n">
        <v>36557</v>
      </c>
      <c r="D2044" s="28" t="n">
        <v>517</v>
      </c>
      <c r="E2044" s="28"/>
      <c r="F2044" s="29" t="n">
        <f aca="false">IF(AND(ISNUMBER(E2044),D2044&gt;0),E2044/D2044,IF($B2044=$B2043,IF(F2043=0,1,F2043),1))</f>
        <v>1.08215297450425</v>
      </c>
      <c r="G2044" s="30" t="n">
        <f aca="false">IF(AND(ISNUMBER(E2044),D2044&gt;0),E2044,D2044*F2044)</f>
        <v>559.473087818697</v>
      </c>
      <c r="H2044" s="28" t="n">
        <v>460</v>
      </c>
      <c r="I2044" s="28"/>
      <c r="J2044" s="29" t="n">
        <f aca="false">IF(AND(ISNUMBER(I2044),H2044&gt;0),I2044/H2044,IF($B2044=$B2043,IF(J2043=0,1,J2043),1))</f>
        <v>2.98922800718133</v>
      </c>
      <c r="K2044" s="30" t="n">
        <f aca="false">IF(AND(ISNUMBER(I2044),H2044&gt;0),I2044,H2044*J2044)</f>
        <v>1375.04488330341</v>
      </c>
      <c r="L2044" s="28" t="n">
        <v>0</v>
      </c>
      <c r="M2044" s="28"/>
      <c r="N2044" s="29" t="n">
        <f aca="false">IF(AND(ISNUMBER(M2044),L2044&gt;0),M2044/L2044,IF($B2044=$B2043,IF(N2043=0,1,N2043),1))</f>
        <v>1</v>
      </c>
      <c r="O2044" s="30" t="n">
        <f aca="false">IF(AND(ISNUMBER(M2044),L2044&gt;0),M2044,L2044*N2044)</f>
        <v>0</v>
      </c>
      <c r="P2044" s="28" t="n">
        <v>517</v>
      </c>
      <c r="Q2044" s="28"/>
      <c r="R2044" s="29" t="n">
        <f aca="false">IF(AND(ISNUMBER(Q2044),P2044&gt;0),Q2044/P2044,IF($B2044=$B2043,IF(R2043=0,1,R2043),1))</f>
        <v>1.08215297450425</v>
      </c>
      <c r="S2044" s="30" t="n">
        <f aca="false">IF(AND(ISNUMBER(Q2044),P2044&gt;0),Q2044,P2044*R2044)</f>
        <v>559.473087818697</v>
      </c>
      <c r="T2044" s="31" t="n">
        <f aca="false">DAY(EOMONTH(C2044,0))</f>
        <v>29</v>
      </c>
    </row>
    <row r="2045" customFormat="false" ht="15" hidden="false" customHeight="false" outlineLevel="0" collapsed="false">
      <c r="A2045" s="26" t="s">
        <v>90</v>
      </c>
      <c r="B2045" s="26" t="s">
        <v>61</v>
      </c>
      <c r="C2045" s="27" t="n">
        <v>36586</v>
      </c>
      <c r="D2045" s="28" t="n">
        <v>516</v>
      </c>
      <c r="E2045" s="28"/>
      <c r="F2045" s="29" t="n">
        <f aca="false">IF(AND(ISNUMBER(E2045),D2045&gt;0),E2045/D2045,IF($B2045=$B2044,IF(F2044=0,1,F2044),1))</f>
        <v>1.08215297450425</v>
      </c>
      <c r="G2045" s="30" t="n">
        <f aca="false">IF(AND(ISNUMBER(E2045),D2045&gt;0),E2045,D2045*F2045)</f>
        <v>558.390934844193</v>
      </c>
      <c r="H2045" s="28" t="n">
        <v>355</v>
      </c>
      <c r="I2045" s="28"/>
      <c r="J2045" s="29" t="n">
        <f aca="false">IF(AND(ISNUMBER(I2045),H2045&gt;0),I2045/H2045,IF($B2045=$B2044,IF(J2044=0,1,J2044),1))</f>
        <v>2.98922800718133</v>
      </c>
      <c r="K2045" s="30" t="n">
        <f aca="false">IF(AND(ISNUMBER(I2045),H2045&gt;0),I2045,H2045*J2045)</f>
        <v>1061.17594254937</v>
      </c>
      <c r="L2045" s="28" t="n">
        <v>0</v>
      </c>
      <c r="M2045" s="28"/>
      <c r="N2045" s="29" t="n">
        <f aca="false">IF(AND(ISNUMBER(M2045),L2045&gt;0),M2045/L2045,IF($B2045=$B2044,IF(N2044=0,1,N2044),1))</f>
        <v>1</v>
      </c>
      <c r="O2045" s="30" t="n">
        <f aca="false">IF(AND(ISNUMBER(M2045),L2045&gt;0),M2045,L2045*N2045)</f>
        <v>0</v>
      </c>
      <c r="P2045" s="28" t="n">
        <v>516</v>
      </c>
      <c r="Q2045" s="28"/>
      <c r="R2045" s="29" t="n">
        <f aca="false">IF(AND(ISNUMBER(Q2045),P2045&gt;0),Q2045/P2045,IF($B2045=$B2044,IF(R2044=0,1,R2044),1))</f>
        <v>1.08215297450425</v>
      </c>
      <c r="S2045" s="30" t="n">
        <f aca="false">IF(AND(ISNUMBER(Q2045),P2045&gt;0),Q2045,P2045*R2045)</f>
        <v>558.390934844193</v>
      </c>
      <c r="T2045" s="31" t="n">
        <f aca="false">DAY(EOMONTH(C2045,0))</f>
        <v>31</v>
      </c>
    </row>
    <row r="2046" customFormat="false" ht="15" hidden="false" customHeight="false" outlineLevel="0" collapsed="false">
      <c r="A2046" s="26" t="s">
        <v>90</v>
      </c>
      <c r="B2046" s="26" t="s">
        <v>61</v>
      </c>
      <c r="C2046" s="27" t="n">
        <v>36617</v>
      </c>
      <c r="D2046" s="28" t="n">
        <v>528</v>
      </c>
      <c r="E2046" s="28"/>
      <c r="F2046" s="29" t="n">
        <f aca="false">IF(AND(ISNUMBER(E2046),D2046&gt;0),E2046/D2046,IF($B2046=$B2045,IF(F2045=0,1,F2045),1))</f>
        <v>1.08215297450425</v>
      </c>
      <c r="G2046" s="30" t="n">
        <f aca="false">IF(AND(ISNUMBER(E2046),D2046&gt;0),E2046,D2046*F2046)</f>
        <v>571.376770538244</v>
      </c>
      <c r="H2046" s="28" t="n">
        <v>388</v>
      </c>
      <c r="I2046" s="28"/>
      <c r="J2046" s="29" t="n">
        <f aca="false">IF(AND(ISNUMBER(I2046),H2046&gt;0),I2046/H2046,IF($B2046=$B2045,IF(J2045=0,1,J2045),1))</f>
        <v>2.98922800718133</v>
      </c>
      <c r="K2046" s="30" t="n">
        <f aca="false">IF(AND(ISNUMBER(I2046),H2046&gt;0),I2046,H2046*J2046)</f>
        <v>1159.82046678636</v>
      </c>
      <c r="L2046" s="28" t="n">
        <v>0</v>
      </c>
      <c r="M2046" s="28"/>
      <c r="N2046" s="29" t="n">
        <f aca="false">IF(AND(ISNUMBER(M2046),L2046&gt;0),M2046/L2046,IF($B2046=$B2045,IF(N2045=0,1,N2045),1))</f>
        <v>1</v>
      </c>
      <c r="O2046" s="30" t="n">
        <f aca="false">IF(AND(ISNUMBER(M2046),L2046&gt;0),M2046,L2046*N2046)</f>
        <v>0</v>
      </c>
      <c r="P2046" s="28" t="n">
        <v>528</v>
      </c>
      <c r="Q2046" s="28"/>
      <c r="R2046" s="29" t="n">
        <f aca="false">IF(AND(ISNUMBER(Q2046),P2046&gt;0),Q2046/P2046,IF($B2046=$B2045,IF(R2045=0,1,R2045),1))</f>
        <v>1.08215297450425</v>
      </c>
      <c r="S2046" s="30" t="n">
        <f aca="false">IF(AND(ISNUMBER(Q2046),P2046&gt;0),Q2046,P2046*R2046)</f>
        <v>571.376770538244</v>
      </c>
      <c r="T2046" s="31" t="n">
        <f aca="false">DAY(EOMONTH(C2046,0))</f>
        <v>30</v>
      </c>
    </row>
    <row r="2047" customFormat="false" ht="15" hidden="false" customHeight="false" outlineLevel="0" collapsed="false">
      <c r="A2047" s="26" t="s">
        <v>90</v>
      </c>
      <c r="B2047" s="26" t="s">
        <v>61</v>
      </c>
      <c r="C2047" s="27" t="n">
        <v>36647</v>
      </c>
      <c r="D2047" s="28" t="n">
        <v>525</v>
      </c>
      <c r="E2047" s="28"/>
      <c r="F2047" s="29" t="n">
        <f aca="false">IF(AND(ISNUMBER(E2047),D2047&gt;0),E2047/D2047,IF($B2047=$B2046,IF(F2046=0,1,F2046),1))</f>
        <v>1.08215297450425</v>
      </c>
      <c r="G2047" s="30" t="n">
        <f aca="false">IF(AND(ISNUMBER(E2047),D2047&gt;0),E2047,D2047*F2047)</f>
        <v>568.130311614731</v>
      </c>
      <c r="H2047" s="28" t="n">
        <v>419</v>
      </c>
      <c r="I2047" s="28"/>
      <c r="J2047" s="29" t="n">
        <f aca="false">IF(AND(ISNUMBER(I2047),H2047&gt;0),I2047/H2047,IF($B2047=$B2046,IF(J2046=0,1,J2046),1))</f>
        <v>2.98922800718133</v>
      </c>
      <c r="K2047" s="30" t="n">
        <f aca="false">IF(AND(ISNUMBER(I2047),H2047&gt;0),I2047,H2047*J2047)</f>
        <v>1252.48653500898</v>
      </c>
      <c r="L2047" s="28" t="n">
        <v>0</v>
      </c>
      <c r="M2047" s="28"/>
      <c r="N2047" s="29" t="n">
        <f aca="false">IF(AND(ISNUMBER(M2047),L2047&gt;0),M2047/L2047,IF($B2047=$B2046,IF(N2046=0,1,N2046),1))</f>
        <v>1</v>
      </c>
      <c r="O2047" s="30" t="n">
        <f aca="false">IF(AND(ISNUMBER(M2047),L2047&gt;0),M2047,L2047*N2047)</f>
        <v>0</v>
      </c>
      <c r="P2047" s="28" t="n">
        <v>525</v>
      </c>
      <c r="Q2047" s="28"/>
      <c r="R2047" s="29" t="n">
        <f aca="false">IF(AND(ISNUMBER(Q2047),P2047&gt;0),Q2047/P2047,IF($B2047=$B2046,IF(R2046=0,1,R2046),1))</f>
        <v>1.08215297450425</v>
      </c>
      <c r="S2047" s="30" t="n">
        <f aca="false">IF(AND(ISNUMBER(Q2047),P2047&gt;0),Q2047,P2047*R2047)</f>
        <v>568.130311614731</v>
      </c>
      <c r="T2047" s="31" t="n">
        <f aca="false">DAY(EOMONTH(C2047,0))</f>
        <v>31</v>
      </c>
    </row>
    <row r="2048" customFormat="false" ht="15" hidden="false" customHeight="false" outlineLevel="0" collapsed="false">
      <c r="A2048" s="26" t="s">
        <v>90</v>
      </c>
      <c r="B2048" s="26" t="s">
        <v>61</v>
      </c>
      <c r="C2048" s="27" t="n">
        <v>36678</v>
      </c>
      <c r="D2048" s="28" t="n">
        <v>567</v>
      </c>
      <c r="E2048" s="28"/>
      <c r="F2048" s="29" t="n">
        <f aca="false">IF(AND(ISNUMBER(E2048),D2048&gt;0),E2048/D2048,IF($B2048=$B2047,IF(F2047=0,1,F2047),1))</f>
        <v>1.08215297450425</v>
      </c>
      <c r="G2048" s="30" t="n">
        <f aca="false">IF(AND(ISNUMBER(E2048),D2048&gt;0),E2048,D2048*F2048)</f>
        <v>613.580736543909</v>
      </c>
      <c r="H2048" s="28" t="n">
        <v>393</v>
      </c>
      <c r="I2048" s="28"/>
      <c r="J2048" s="29" t="n">
        <f aca="false">IF(AND(ISNUMBER(I2048),H2048&gt;0),I2048/H2048,IF($B2048=$B2047,IF(J2047=0,1,J2047),1))</f>
        <v>2.98922800718133</v>
      </c>
      <c r="K2048" s="30" t="n">
        <f aca="false">IF(AND(ISNUMBER(I2048),H2048&gt;0),I2048,H2048*J2048)</f>
        <v>1174.76660682226</v>
      </c>
      <c r="L2048" s="28" t="n">
        <v>0</v>
      </c>
      <c r="M2048" s="28"/>
      <c r="N2048" s="29" t="n">
        <f aca="false">IF(AND(ISNUMBER(M2048),L2048&gt;0),M2048/L2048,IF($B2048=$B2047,IF(N2047=0,1,N2047),1))</f>
        <v>1</v>
      </c>
      <c r="O2048" s="30" t="n">
        <f aca="false">IF(AND(ISNUMBER(M2048),L2048&gt;0),M2048,L2048*N2048)</f>
        <v>0</v>
      </c>
      <c r="P2048" s="28" t="n">
        <v>567</v>
      </c>
      <c r="Q2048" s="28"/>
      <c r="R2048" s="29" t="n">
        <f aca="false">IF(AND(ISNUMBER(Q2048),P2048&gt;0),Q2048/P2048,IF($B2048=$B2047,IF(R2047=0,1,R2047),1))</f>
        <v>1.08215297450425</v>
      </c>
      <c r="S2048" s="30" t="n">
        <f aca="false">IF(AND(ISNUMBER(Q2048),P2048&gt;0),Q2048,P2048*R2048)</f>
        <v>613.580736543909</v>
      </c>
      <c r="T2048" s="31" t="n">
        <f aca="false">DAY(EOMONTH(C2048,0))</f>
        <v>30</v>
      </c>
    </row>
    <row r="2049" customFormat="false" ht="15" hidden="false" customHeight="false" outlineLevel="0" collapsed="false">
      <c r="A2049" s="26" t="s">
        <v>90</v>
      </c>
      <c r="B2049" s="26" t="s">
        <v>61</v>
      </c>
      <c r="C2049" s="27" t="n">
        <v>36708</v>
      </c>
      <c r="D2049" s="28" t="n">
        <v>591</v>
      </c>
      <c r="E2049" s="28"/>
      <c r="F2049" s="29" t="n">
        <f aca="false">IF(AND(ISNUMBER(E2049),D2049&gt;0),E2049/D2049,IF($B2049=$B2048,IF(F2048=0,1,F2048),1))</f>
        <v>1.08215297450425</v>
      </c>
      <c r="G2049" s="30" t="n">
        <f aca="false">IF(AND(ISNUMBER(E2049),D2049&gt;0),E2049,D2049*F2049)</f>
        <v>639.552407932011</v>
      </c>
      <c r="H2049" s="28" t="n">
        <v>348</v>
      </c>
      <c r="I2049" s="28"/>
      <c r="J2049" s="29" t="n">
        <f aca="false">IF(AND(ISNUMBER(I2049),H2049&gt;0),I2049/H2049,IF($B2049=$B2048,IF(J2048=0,1,J2048),1))</f>
        <v>2.98922800718133</v>
      </c>
      <c r="K2049" s="30" t="n">
        <f aca="false">IF(AND(ISNUMBER(I2049),H2049&gt;0),I2049,H2049*J2049)</f>
        <v>1040.2513464991</v>
      </c>
      <c r="L2049" s="28" t="n">
        <v>0</v>
      </c>
      <c r="M2049" s="28"/>
      <c r="N2049" s="29" t="n">
        <f aca="false">IF(AND(ISNUMBER(M2049),L2049&gt;0),M2049/L2049,IF($B2049=$B2048,IF(N2048=0,1,N2048),1))</f>
        <v>1</v>
      </c>
      <c r="O2049" s="30" t="n">
        <f aca="false">IF(AND(ISNUMBER(M2049),L2049&gt;0),M2049,L2049*N2049)</f>
        <v>0</v>
      </c>
      <c r="P2049" s="28" t="n">
        <v>591</v>
      </c>
      <c r="Q2049" s="28"/>
      <c r="R2049" s="29" t="n">
        <f aca="false">IF(AND(ISNUMBER(Q2049),P2049&gt;0),Q2049/P2049,IF($B2049=$B2048,IF(R2048=0,1,R2048),1))</f>
        <v>1.08215297450425</v>
      </c>
      <c r="S2049" s="30" t="n">
        <f aca="false">IF(AND(ISNUMBER(Q2049),P2049&gt;0),Q2049,P2049*R2049)</f>
        <v>639.552407932011</v>
      </c>
      <c r="T2049" s="31" t="n">
        <f aca="false">DAY(EOMONTH(C2049,0))</f>
        <v>31</v>
      </c>
    </row>
    <row r="2050" customFormat="false" ht="15" hidden="false" customHeight="false" outlineLevel="0" collapsed="false">
      <c r="A2050" s="26" t="s">
        <v>90</v>
      </c>
      <c r="B2050" s="26" t="s">
        <v>61</v>
      </c>
      <c r="C2050" s="27" t="n">
        <v>36739</v>
      </c>
      <c r="D2050" s="28" t="n">
        <v>537</v>
      </c>
      <c r="E2050" s="28"/>
      <c r="F2050" s="29" t="n">
        <f aca="false">IF(AND(ISNUMBER(E2050),D2050&gt;0),E2050/D2050,IF($B2050=$B2049,IF(F2049=0,1,F2049),1))</f>
        <v>1.08215297450425</v>
      </c>
      <c r="G2050" s="30" t="n">
        <f aca="false">IF(AND(ISNUMBER(E2050),D2050&gt;0),E2050,D2050*F2050)</f>
        <v>581.116147308782</v>
      </c>
      <c r="H2050" s="28" t="n">
        <v>393</v>
      </c>
      <c r="I2050" s="28"/>
      <c r="J2050" s="29" t="n">
        <f aca="false">IF(AND(ISNUMBER(I2050),H2050&gt;0),I2050/H2050,IF($B2050=$B2049,IF(J2049=0,1,J2049),1))</f>
        <v>2.98922800718133</v>
      </c>
      <c r="K2050" s="30" t="n">
        <f aca="false">IF(AND(ISNUMBER(I2050),H2050&gt;0),I2050,H2050*J2050)</f>
        <v>1174.76660682226</v>
      </c>
      <c r="L2050" s="28" t="n">
        <v>0</v>
      </c>
      <c r="M2050" s="28"/>
      <c r="N2050" s="29" t="n">
        <f aca="false">IF(AND(ISNUMBER(M2050),L2050&gt;0),M2050/L2050,IF($B2050=$B2049,IF(N2049=0,1,N2049),1))</f>
        <v>1</v>
      </c>
      <c r="O2050" s="30" t="n">
        <f aca="false">IF(AND(ISNUMBER(M2050),L2050&gt;0),M2050,L2050*N2050)</f>
        <v>0</v>
      </c>
      <c r="P2050" s="28" t="n">
        <v>537</v>
      </c>
      <c r="Q2050" s="28"/>
      <c r="R2050" s="29" t="n">
        <f aca="false">IF(AND(ISNUMBER(Q2050),P2050&gt;0),Q2050/P2050,IF($B2050=$B2049,IF(R2049=0,1,R2049),1))</f>
        <v>1.08215297450425</v>
      </c>
      <c r="S2050" s="30" t="n">
        <f aca="false">IF(AND(ISNUMBER(Q2050),P2050&gt;0),Q2050,P2050*R2050)</f>
        <v>581.116147308782</v>
      </c>
      <c r="T2050" s="31" t="n">
        <f aca="false">DAY(EOMONTH(C2050,0))</f>
        <v>31</v>
      </c>
    </row>
    <row r="2051" customFormat="false" ht="15" hidden="false" customHeight="false" outlineLevel="0" collapsed="false">
      <c r="A2051" s="26" t="s">
        <v>90</v>
      </c>
      <c r="B2051" s="26" t="s">
        <v>61</v>
      </c>
      <c r="C2051" s="27" t="n">
        <v>36770</v>
      </c>
      <c r="D2051" s="28" t="n">
        <v>569</v>
      </c>
      <c r="E2051" s="28"/>
      <c r="F2051" s="29" t="n">
        <f aca="false">IF(AND(ISNUMBER(E2051),D2051&gt;0),E2051/D2051,IF($B2051=$B2050,IF(F2050=0,1,F2050),1))</f>
        <v>1.08215297450425</v>
      </c>
      <c r="G2051" s="30" t="n">
        <f aca="false">IF(AND(ISNUMBER(E2051),D2051&gt;0),E2051,D2051*F2051)</f>
        <v>615.745042492918</v>
      </c>
      <c r="H2051" s="28" t="n">
        <v>399</v>
      </c>
      <c r="I2051" s="28"/>
      <c r="J2051" s="29" t="n">
        <f aca="false">IF(AND(ISNUMBER(I2051),H2051&gt;0),I2051/H2051,IF($B2051=$B2050,IF(J2050=0,1,J2050),1))</f>
        <v>2.98922800718133</v>
      </c>
      <c r="K2051" s="30" t="n">
        <f aca="false">IF(AND(ISNUMBER(I2051),H2051&gt;0),I2051,H2051*J2051)</f>
        <v>1192.70197486535</v>
      </c>
      <c r="L2051" s="28" t="n">
        <v>0</v>
      </c>
      <c r="M2051" s="28"/>
      <c r="N2051" s="29" t="n">
        <f aca="false">IF(AND(ISNUMBER(M2051),L2051&gt;0),M2051/L2051,IF($B2051=$B2050,IF(N2050=0,1,N2050),1))</f>
        <v>1</v>
      </c>
      <c r="O2051" s="30" t="n">
        <f aca="false">IF(AND(ISNUMBER(M2051),L2051&gt;0),M2051,L2051*N2051)</f>
        <v>0</v>
      </c>
      <c r="P2051" s="28" t="n">
        <v>569</v>
      </c>
      <c r="Q2051" s="28"/>
      <c r="R2051" s="29" t="n">
        <f aca="false">IF(AND(ISNUMBER(Q2051),P2051&gt;0),Q2051/P2051,IF($B2051=$B2050,IF(R2050=0,1,R2050),1))</f>
        <v>1.08215297450425</v>
      </c>
      <c r="S2051" s="30" t="n">
        <f aca="false">IF(AND(ISNUMBER(Q2051),P2051&gt;0),Q2051,P2051*R2051)</f>
        <v>615.745042492918</v>
      </c>
      <c r="T2051" s="31" t="n">
        <f aca="false">DAY(EOMONTH(C2051,0))</f>
        <v>30</v>
      </c>
    </row>
    <row r="2052" customFormat="false" ht="15" hidden="false" customHeight="false" outlineLevel="0" collapsed="false">
      <c r="A2052" s="26" t="s">
        <v>90</v>
      </c>
      <c r="B2052" s="26" t="s">
        <v>61</v>
      </c>
      <c r="C2052" s="27" t="n">
        <v>36800</v>
      </c>
      <c r="D2052" s="28" t="n">
        <v>560</v>
      </c>
      <c r="E2052" s="28"/>
      <c r="F2052" s="29" t="n">
        <f aca="false">IF(AND(ISNUMBER(E2052),D2052&gt;0),E2052/D2052,IF($B2052=$B2051,IF(F2051=0,1,F2051),1))</f>
        <v>1.08215297450425</v>
      </c>
      <c r="G2052" s="30" t="n">
        <f aca="false">IF(AND(ISNUMBER(E2052),D2052&gt;0),E2052,D2052*F2052)</f>
        <v>606.00566572238</v>
      </c>
      <c r="H2052" s="28" t="n">
        <v>424</v>
      </c>
      <c r="I2052" s="28"/>
      <c r="J2052" s="29" t="n">
        <f aca="false">IF(AND(ISNUMBER(I2052),H2052&gt;0),I2052/H2052,IF($B2052=$B2051,IF(J2051=0,1,J2051),1))</f>
        <v>2.98922800718133</v>
      </c>
      <c r="K2052" s="30" t="n">
        <f aca="false">IF(AND(ISNUMBER(I2052),H2052&gt;0),I2052,H2052*J2052)</f>
        <v>1267.43267504488</v>
      </c>
      <c r="L2052" s="28" t="n">
        <v>0</v>
      </c>
      <c r="M2052" s="28"/>
      <c r="N2052" s="29" t="n">
        <f aca="false">IF(AND(ISNUMBER(M2052),L2052&gt;0),M2052/L2052,IF($B2052=$B2051,IF(N2051=0,1,N2051),1))</f>
        <v>1</v>
      </c>
      <c r="O2052" s="30" t="n">
        <f aca="false">IF(AND(ISNUMBER(M2052),L2052&gt;0),M2052,L2052*N2052)</f>
        <v>0</v>
      </c>
      <c r="P2052" s="28" t="n">
        <v>560</v>
      </c>
      <c r="Q2052" s="28"/>
      <c r="R2052" s="29" t="n">
        <f aca="false">IF(AND(ISNUMBER(Q2052),P2052&gt;0),Q2052/P2052,IF($B2052=$B2051,IF(R2051=0,1,R2051),1))</f>
        <v>1.08215297450425</v>
      </c>
      <c r="S2052" s="30" t="n">
        <f aca="false">IF(AND(ISNUMBER(Q2052),P2052&gt;0),Q2052,P2052*R2052)</f>
        <v>606.00566572238</v>
      </c>
      <c r="T2052" s="31" t="n">
        <f aca="false">DAY(EOMONTH(C2052,0))</f>
        <v>31</v>
      </c>
    </row>
    <row r="2053" customFormat="false" ht="15" hidden="false" customHeight="false" outlineLevel="0" collapsed="false">
      <c r="A2053" s="26" t="s">
        <v>90</v>
      </c>
      <c r="B2053" s="26" t="s">
        <v>61</v>
      </c>
      <c r="C2053" s="27" t="n">
        <v>36831</v>
      </c>
      <c r="D2053" s="28" t="n">
        <v>592</v>
      </c>
      <c r="E2053" s="28"/>
      <c r="F2053" s="29" t="n">
        <f aca="false">IF(AND(ISNUMBER(E2053),D2053&gt;0),E2053/D2053,IF($B2053=$B2052,IF(F2052=0,1,F2052),1))</f>
        <v>1.08215297450425</v>
      </c>
      <c r="G2053" s="30" t="n">
        <f aca="false">IF(AND(ISNUMBER(E2053),D2053&gt;0),E2053,D2053*F2053)</f>
        <v>640.634560906516</v>
      </c>
      <c r="H2053" s="28" t="n">
        <v>439</v>
      </c>
      <c r="I2053" s="28"/>
      <c r="J2053" s="29" t="n">
        <f aca="false">IF(AND(ISNUMBER(I2053),H2053&gt;0),I2053/H2053,IF($B2053=$B2052,IF(J2052=0,1,J2052),1))</f>
        <v>2.98922800718133</v>
      </c>
      <c r="K2053" s="30" t="n">
        <f aca="false">IF(AND(ISNUMBER(I2053),H2053&gt;0),I2053,H2053*J2053)</f>
        <v>1312.2710951526</v>
      </c>
      <c r="L2053" s="28" t="n">
        <v>0</v>
      </c>
      <c r="M2053" s="28"/>
      <c r="N2053" s="29" t="n">
        <f aca="false">IF(AND(ISNUMBER(M2053),L2053&gt;0),M2053/L2053,IF($B2053=$B2052,IF(N2052=0,1,N2052),1))</f>
        <v>1</v>
      </c>
      <c r="O2053" s="30" t="n">
        <f aca="false">IF(AND(ISNUMBER(M2053),L2053&gt;0),M2053,L2053*N2053)</f>
        <v>0</v>
      </c>
      <c r="P2053" s="28" t="n">
        <v>592</v>
      </c>
      <c r="Q2053" s="28"/>
      <c r="R2053" s="29" t="n">
        <f aca="false">IF(AND(ISNUMBER(Q2053),P2053&gt;0),Q2053/P2053,IF($B2053=$B2052,IF(R2052=0,1,R2052),1))</f>
        <v>1.08215297450425</v>
      </c>
      <c r="S2053" s="30" t="n">
        <f aca="false">IF(AND(ISNUMBER(Q2053),P2053&gt;0),Q2053,P2053*R2053)</f>
        <v>640.634560906516</v>
      </c>
      <c r="T2053" s="31" t="n">
        <f aca="false">DAY(EOMONTH(C2053,0))</f>
        <v>30</v>
      </c>
    </row>
    <row r="2054" customFormat="false" ht="15" hidden="false" customHeight="false" outlineLevel="0" collapsed="false">
      <c r="A2054" s="26" t="s">
        <v>90</v>
      </c>
      <c r="B2054" s="26" t="s">
        <v>61</v>
      </c>
      <c r="C2054" s="27" t="n">
        <v>36861</v>
      </c>
      <c r="D2054" s="28" t="n">
        <v>544</v>
      </c>
      <c r="E2054" s="28"/>
      <c r="F2054" s="29" t="n">
        <f aca="false">IF(AND(ISNUMBER(E2054),D2054&gt;0),E2054/D2054,IF($B2054=$B2053,IF(F2053=0,1,F2053),1))</f>
        <v>1.08215297450425</v>
      </c>
      <c r="G2054" s="30" t="n">
        <f aca="false">IF(AND(ISNUMBER(E2054),D2054&gt;0),E2054,D2054*F2054)</f>
        <v>588.691218130312</v>
      </c>
      <c r="H2054" s="28" t="n">
        <v>353</v>
      </c>
      <c r="I2054" s="28"/>
      <c r="J2054" s="29" t="n">
        <f aca="false">IF(AND(ISNUMBER(I2054),H2054&gt;0),I2054/H2054,IF($B2054=$B2053,IF(J2053=0,1,J2053),1))</f>
        <v>2.98922800718133</v>
      </c>
      <c r="K2054" s="30" t="n">
        <f aca="false">IF(AND(ISNUMBER(I2054),H2054&gt;0),I2054,H2054*J2054)</f>
        <v>1055.19748653501</v>
      </c>
      <c r="L2054" s="28" t="n">
        <v>0</v>
      </c>
      <c r="M2054" s="28"/>
      <c r="N2054" s="29" t="n">
        <f aca="false">IF(AND(ISNUMBER(M2054),L2054&gt;0),M2054/L2054,IF($B2054=$B2053,IF(N2053=0,1,N2053),1))</f>
        <v>1</v>
      </c>
      <c r="O2054" s="30" t="n">
        <f aca="false">IF(AND(ISNUMBER(M2054),L2054&gt;0),M2054,L2054*N2054)</f>
        <v>0</v>
      </c>
      <c r="P2054" s="28" t="n">
        <v>544</v>
      </c>
      <c r="Q2054" s="28"/>
      <c r="R2054" s="29" t="n">
        <f aca="false">IF(AND(ISNUMBER(Q2054),P2054&gt;0),Q2054/P2054,IF($B2054=$B2053,IF(R2053=0,1,R2053),1))</f>
        <v>1.08215297450425</v>
      </c>
      <c r="S2054" s="30" t="n">
        <f aca="false">IF(AND(ISNUMBER(Q2054),P2054&gt;0),Q2054,P2054*R2054)</f>
        <v>588.691218130312</v>
      </c>
      <c r="T2054" s="31" t="n">
        <f aca="false">DAY(EOMONTH(C2054,0))</f>
        <v>31</v>
      </c>
    </row>
    <row r="2055" customFormat="false" ht="15" hidden="false" customHeight="false" outlineLevel="0" collapsed="false">
      <c r="A2055" s="26" t="s">
        <v>90</v>
      </c>
      <c r="B2055" s="26" t="s">
        <v>61</v>
      </c>
      <c r="C2055" s="27" t="n">
        <v>36892</v>
      </c>
      <c r="D2055" s="28" t="n">
        <v>526</v>
      </c>
      <c r="E2055" s="28"/>
      <c r="F2055" s="29" t="n">
        <f aca="false">IF(AND(ISNUMBER(E2055),D2055&gt;0),E2055/D2055,IF($B2055=$B2054,IF(F2054=0,1,F2054),1))</f>
        <v>1.08215297450425</v>
      </c>
      <c r="G2055" s="30" t="n">
        <f aca="false">IF(AND(ISNUMBER(E2055),D2055&gt;0),E2055,D2055*F2055)</f>
        <v>569.212464589235</v>
      </c>
      <c r="H2055" s="28" t="n">
        <v>363</v>
      </c>
      <c r="I2055" s="28"/>
      <c r="J2055" s="29" t="n">
        <f aca="false">IF(AND(ISNUMBER(I2055),H2055&gt;0),I2055/H2055,IF($B2055=$B2054,IF(J2054=0,1,J2054),1))</f>
        <v>2.98922800718133</v>
      </c>
      <c r="K2055" s="30" t="n">
        <f aca="false">IF(AND(ISNUMBER(I2055),H2055&gt;0),I2055,H2055*J2055)</f>
        <v>1085.08976660682</v>
      </c>
      <c r="L2055" s="28" t="n">
        <v>0</v>
      </c>
      <c r="M2055" s="28"/>
      <c r="N2055" s="29" t="n">
        <f aca="false">IF(AND(ISNUMBER(M2055),L2055&gt;0),M2055/L2055,IF($B2055=$B2054,IF(N2054=0,1,N2054),1))</f>
        <v>1</v>
      </c>
      <c r="O2055" s="30" t="n">
        <f aca="false">IF(AND(ISNUMBER(M2055),L2055&gt;0),M2055,L2055*N2055)</f>
        <v>0</v>
      </c>
      <c r="P2055" s="28" t="n">
        <v>526</v>
      </c>
      <c r="Q2055" s="28"/>
      <c r="R2055" s="29" t="n">
        <f aca="false">IF(AND(ISNUMBER(Q2055),P2055&gt;0),Q2055/P2055,IF($B2055=$B2054,IF(R2054=0,1,R2054),1))</f>
        <v>1.08215297450425</v>
      </c>
      <c r="S2055" s="30" t="n">
        <f aca="false">IF(AND(ISNUMBER(Q2055),P2055&gt;0),Q2055,P2055*R2055)</f>
        <v>569.212464589235</v>
      </c>
      <c r="T2055" s="31" t="n">
        <f aca="false">DAY(EOMONTH(C2055,0))</f>
        <v>31</v>
      </c>
    </row>
    <row r="2056" customFormat="false" ht="15" hidden="false" customHeight="false" outlineLevel="0" collapsed="false">
      <c r="A2056" s="26" t="s">
        <v>90</v>
      </c>
      <c r="B2056" s="26" t="s">
        <v>61</v>
      </c>
      <c r="C2056" s="27" t="n">
        <v>36923</v>
      </c>
      <c r="D2056" s="28" t="n">
        <v>548</v>
      </c>
      <c r="E2056" s="28"/>
      <c r="F2056" s="29" t="n">
        <f aca="false">IF(AND(ISNUMBER(E2056),D2056&gt;0),E2056/D2056,IF($B2056=$B2055,IF(F2055=0,1,F2055),1))</f>
        <v>1.08215297450425</v>
      </c>
      <c r="G2056" s="30" t="n">
        <f aca="false">IF(AND(ISNUMBER(E2056),D2056&gt;0),E2056,D2056*F2056)</f>
        <v>593.019830028329</v>
      </c>
      <c r="H2056" s="28" t="n">
        <v>503</v>
      </c>
      <c r="I2056" s="28"/>
      <c r="J2056" s="29" t="n">
        <f aca="false">IF(AND(ISNUMBER(I2056),H2056&gt;0),I2056/H2056,IF($B2056=$B2055,IF(J2055=0,1,J2055),1))</f>
        <v>2.98922800718133</v>
      </c>
      <c r="K2056" s="30" t="n">
        <f aca="false">IF(AND(ISNUMBER(I2056),H2056&gt;0),I2056,H2056*J2056)</f>
        <v>1503.58168761221</v>
      </c>
      <c r="L2056" s="28" t="n">
        <v>0</v>
      </c>
      <c r="M2056" s="28"/>
      <c r="N2056" s="29" t="n">
        <f aca="false">IF(AND(ISNUMBER(M2056),L2056&gt;0),M2056/L2056,IF($B2056=$B2055,IF(N2055=0,1,N2055),1))</f>
        <v>1</v>
      </c>
      <c r="O2056" s="30" t="n">
        <f aca="false">IF(AND(ISNUMBER(M2056),L2056&gt;0),M2056,L2056*N2056)</f>
        <v>0</v>
      </c>
      <c r="P2056" s="28" t="n">
        <v>548</v>
      </c>
      <c r="Q2056" s="28"/>
      <c r="R2056" s="29" t="n">
        <f aca="false">IF(AND(ISNUMBER(Q2056),P2056&gt;0),Q2056/P2056,IF($B2056=$B2055,IF(R2055=0,1,R2055),1))</f>
        <v>1.08215297450425</v>
      </c>
      <c r="S2056" s="30" t="n">
        <f aca="false">IF(AND(ISNUMBER(Q2056),P2056&gt;0),Q2056,P2056*R2056)</f>
        <v>593.019830028329</v>
      </c>
      <c r="T2056" s="31" t="n">
        <f aca="false">DAY(EOMONTH(C2056,0))</f>
        <v>28</v>
      </c>
    </row>
    <row r="2057" customFormat="false" ht="15" hidden="false" customHeight="false" outlineLevel="0" collapsed="false">
      <c r="A2057" s="26" t="s">
        <v>90</v>
      </c>
      <c r="B2057" s="26" t="s">
        <v>61</v>
      </c>
      <c r="C2057" s="27" t="n">
        <v>36951</v>
      </c>
      <c r="D2057" s="28" t="n">
        <v>547</v>
      </c>
      <c r="E2057" s="28"/>
      <c r="F2057" s="29" t="n">
        <f aca="false">IF(AND(ISNUMBER(E2057),D2057&gt;0),E2057/D2057,IF($B2057=$B2056,IF(F2056=0,1,F2056),1))</f>
        <v>1.08215297450425</v>
      </c>
      <c r="G2057" s="30" t="n">
        <f aca="false">IF(AND(ISNUMBER(E2057),D2057&gt;0),E2057,D2057*F2057)</f>
        <v>591.937677053824</v>
      </c>
      <c r="H2057" s="28" t="n">
        <v>423</v>
      </c>
      <c r="I2057" s="28"/>
      <c r="J2057" s="29" t="n">
        <f aca="false">IF(AND(ISNUMBER(I2057),H2057&gt;0),I2057/H2057,IF($B2057=$B2056,IF(J2056=0,1,J2056),1))</f>
        <v>2.98922800718133</v>
      </c>
      <c r="K2057" s="30" t="n">
        <f aca="false">IF(AND(ISNUMBER(I2057),H2057&gt;0),I2057,H2057*J2057)</f>
        <v>1264.4434470377</v>
      </c>
      <c r="L2057" s="28" t="n">
        <v>0</v>
      </c>
      <c r="M2057" s="28"/>
      <c r="N2057" s="29" t="n">
        <f aca="false">IF(AND(ISNUMBER(M2057),L2057&gt;0),M2057/L2057,IF($B2057=$B2056,IF(N2056=0,1,N2056),1))</f>
        <v>1</v>
      </c>
      <c r="O2057" s="30" t="n">
        <f aca="false">IF(AND(ISNUMBER(M2057),L2057&gt;0),M2057,L2057*N2057)</f>
        <v>0</v>
      </c>
      <c r="P2057" s="28" t="n">
        <v>547</v>
      </c>
      <c r="Q2057" s="28"/>
      <c r="R2057" s="29" t="n">
        <f aca="false">IF(AND(ISNUMBER(Q2057),P2057&gt;0),Q2057/P2057,IF($B2057=$B2056,IF(R2056=0,1,R2056),1))</f>
        <v>1.08215297450425</v>
      </c>
      <c r="S2057" s="30" t="n">
        <f aca="false">IF(AND(ISNUMBER(Q2057),P2057&gt;0),Q2057,P2057*R2057)</f>
        <v>591.937677053824</v>
      </c>
      <c r="T2057" s="31" t="n">
        <f aca="false">DAY(EOMONTH(C2057,0))</f>
        <v>31</v>
      </c>
    </row>
    <row r="2058" customFormat="false" ht="15" hidden="false" customHeight="false" outlineLevel="0" collapsed="false">
      <c r="A2058" s="26" t="s">
        <v>90</v>
      </c>
      <c r="B2058" s="26" t="s">
        <v>61</v>
      </c>
      <c r="C2058" s="27" t="n">
        <v>36982</v>
      </c>
      <c r="D2058" s="28" t="n">
        <v>0</v>
      </c>
      <c r="E2058" s="28"/>
      <c r="F2058" s="29" t="n">
        <f aca="false">IF(AND(ISNUMBER(E2058),D2058&gt;0),E2058/D2058,IF($B2058=$B2057,IF(F2057=0,1,F2057),1))</f>
        <v>1.08215297450425</v>
      </c>
      <c r="G2058" s="30" t="n">
        <f aca="false">IF(AND(ISNUMBER(E2058),D2058&gt;0),E2058,D2058*F2058)</f>
        <v>0</v>
      </c>
      <c r="H2058" s="28" t="n">
        <v>0</v>
      </c>
      <c r="I2058" s="28"/>
      <c r="J2058" s="29" t="n">
        <f aca="false">IF(AND(ISNUMBER(I2058),H2058&gt;0),I2058/H2058,IF($B2058=$B2057,IF(J2057=0,1,J2057),1))</f>
        <v>2.98922800718133</v>
      </c>
      <c r="K2058" s="30" t="n">
        <f aca="false">IF(AND(ISNUMBER(I2058),H2058&gt;0),I2058,H2058*J2058)</f>
        <v>0</v>
      </c>
      <c r="L2058" s="28" t="n">
        <v>0</v>
      </c>
      <c r="M2058" s="28"/>
      <c r="N2058" s="29" t="n">
        <f aca="false">IF(AND(ISNUMBER(M2058),L2058&gt;0),M2058/L2058,IF($B2058=$B2057,IF(N2057=0,1,N2057),1))</f>
        <v>1</v>
      </c>
      <c r="O2058" s="30" t="n">
        <f aca="false">IF(AND(ISNUMBER(M2058),L2058&gt;0),M2058,L2058*N2058)</f>
        <v>0</v>
      </c>
      <c r="P2058" s="28" t="n">
        <v>0</v>
      </c>
      <c r="Q2058" s="28"/>
      <c r="R2058" s="29" t="n">
        <f aca="false">IF(AND(ISNUMBER(Q2058),P2058&gt;0),Q2058/P2058,IF($B2058=$B2057,IF(R2057=0,1,R2057),1))</f>
        <v>1.08215297450425</v>
      </c>
      <c r="S2058" s="30" t="n">
        <f aca="false">IF(AND(ISNUMBER(Q2058),P2058&gt;0),Q2058,P2058*R2058)</f>
        <v>0</v>
      </c>
      <c r="T2058" s="31" t="n">
        <f aca="false">DAY(EOMONTH(C2058,0))</f>
        <v>30</v>
      </c>
    </row>
    <row r="2059" customFormat="false" ht="15" hidden="false" customHeight="false" outlineLevel="0" collapsed="false">
      <c r="A2059" s="26" t="s">
        <v>90</v>
      </c>
      <c r="B2059" s="26" t="s">
        <v>61</v>
      </c>
      <c r="C2059" s="27" t="n">
        <v>37012</v>
      </c>
      <c r="D2059" s="28" t="n">
        <v>0</v>
      </c>
      <c r="E2059" s="28"/>
      <c r="F2059" s="29" t="n">
        <f aca="false">IF(AND(ISNUMBER(E2059),D2059&gt;0),E2059/D2059,IF($B2059=$B2058,IF(F2058=0,1,F2058),1))</f>
        <v>1.08215297450425</v>
      </c>
      <c r="G2059" s="30" t="n">
        <f aca="false">IF(AND(ISNUMBER(E2059),D2059&gt;0),E2059,D2059*F2059)</f>
        <v>0</v>
      </c>
      <c r="H2059" s="28" t="n">
        <v>0</v>
      </c>
      <c r="I2059" s="28"/>
      <c r="J2059" s="29" t="n">
        <f aca="false">IF(AND(ISNUMBER(I2059),H2059&gt;0),I2059/H2059,IF($B2059=$B2058,IF(J2058=0,1,J2058),1))</f>
        <v>2.98922800718133</v>
      </c>
      <c r="K2059" s="30" t="n">
        <f aca="false">IF(AND(ISNUMBER(I2059),H2059&gt;0),I2059,H2059*J2059)</f>
        <v>0</v>
      </c>
      <c r="L2059" s="28" t="n">
        <v>0</v>
      </c>
      <c r="M2059" s="28"/>
      <c r="N2059" s="29" t="n">
        <f aca="false">IF(AND(ISNUMBER(M2059),L2059&gt;0),M2059/L2059,IF($B2059=$B2058,IF(N2058=0,1,N2058),1))</f>
        <v>1</v>
      </c>
      <c r="O2059" s="30" t="n">
        <f aca="false">IF(AND(ISNUMBER(M2059),L2059&gt;0),M2059,L2059*N2059)</f>
        <v>0</v>
      </c>
      <c r="P2059" s="28" t="n">
        <v>0</v>
      </c>
      <c r="Q2059" s="28"/>
      <c r="R2059" s="29" t="n">
        <f aca="false">IF(AND(ISNUMBER(Q2059),P2059&gt;0),Q2059/P2059,IF($B2059=$B2058,IF(R2058=0,1,R2058),1))</f>
        <v>1.08215297450425</v>
      </c>
      <c r="S2059" s="30" t="n">
        <f aca="false">IF(AND(ISNUMBER(Q2059),P2059&gt;0),Q2059,P2059*R2059)</f>
        <v>0</v>
      </c>
      <c r="T2059" s="31" t="n">
        <f aca="false">DAY(EOMONTH(C2059,0))</f>
        <v>31</v>
      </c>
    </row>
    <row r="2060" customFormat="false" ht="15" hidden="false" customHeight="false" outlineLevel="0" collapsed="false">
      <c r="A2060" s="26" t="s">
        <v>90</v>
      </c>
      <c r="B2060" s="26" t="s">
        <v>61</v>
      </c>
      <c r="C2060" s="27" t="n">
        <v>37043</v>
      </c>
      <c r="D2060" s="28" t="n">
        <v>0</v>
      </c>
      <c r="E2060" s="28"/>
      <c r="F2060" s="29" t="n">
        <f aca="false">IF(AND(ISNUMBER(E2060),D2060&gt;0),E2060/D2060,IF($B2060=$B2059,IF(F2059=0,1,F2059),1))</f>
        <v>1.08215297450425</v>
      </c>
      <c r="G2060" s="30" t="n">
        <f aca="false">IF(AND(ISNUMBER(E2060),D2060&gt;0),E2060,D2060*F2060)</f>
        <v>0</v>
      </c>
      <c r="H2060" s="28" t="n">
        <v>0</v>
      </c>
      <c r="I2060" s="28"/>
      <c r="J2060" s="29" t="n">
        <f aca="false">IF(AND(ISNUMBER(I2060),H2060&gt;0),I2060/H2060,IF($B2060=$B2059,IF(J2059=0,1,J2059),1))</f>
        <v>2.98922800718133</v>
      </c>
      <c r="K2060" s="30" t="n">
        <f aca="false">IF(AND(ISNUMBER(I2060),H2060&gt;0),I2060,H2060*J2060)</f>
        <v>0</v>
      </c>
      <c r="L2060" s="28" t="n">
        <v>0</v>
      </c>
      <c r="M2060" s="28"/>
      <c r="N2060" s="29" t="n">
        <f aca="false">IF(AND(ISNUMBER(M2060),L2060&gt;0),M2060/L2060,IF($B2060=$B2059,IF(N2059=0,1,N2059),1))</f>
        <v>1</v>
      </c>
      <c r="O2060" s="30" t="n">
        <f aca="false">IF(AND(ISNUMBER(M2060),L2060&gt;0),M2060,L2060*N2060)</f>
        <v>0</v>
      </c>
      <c r="P2060" s="28" t="n">
        <v>0</v>
      </c>
      <c r="Q2060" s="28"/>
      <c r="R2060" s="29" t="n">
        <f aca="false">IF(AND(ISNUMBER(Q2060),P2060&gt;0),Q2060/P2060,IF($B2060=$B2059,IF(R2059=0,1,R2059),1))</f>
        <v>1.08215297450425</v>
      </c>
      <c r="S2060" s="30" t="n">
        <f aca="false">IF(AND(ISNUMBER(Q2060),P2060&gt;0),Q2060,P2060*R2060)</f>
        <v>0</v>
      </c>
      <c r="T2060" s="31" t="n">
        <f aca="false">DAY(EOMONTH(C2060,0))</f>
        <v>30</v>
      </c>
    </row>
    <row r="2061" customFormat="false" ht="15" hidden="false" customHeight="false" outlineLevel="0" collapsed="false">
      <c r="A2061" s="26" t="s">
        <v>90</v>
      </c>
      <c r="B2061" s="26" t="s">
        <v>61</v>
      </c>
      <c r="C2061" s="27" t="n">
        <v>37073</v>
      </c>
      <c r="D2061" s="28" t="n">
        <v>0</v>
      </c>
      <c r="E2061" s="28"/>
      <c r="F2061" s="29" t="n">
        <f aca="false">IF(AND(ISNUMBER(E2061),D2061&gt;0),E2061/D2061,IF($B2061=$B2060,IF(F2060=0,1,F2060),1))</f>
        <v>1.08215297450425</v>
      </c>
      <c r="G2061" s="30" t="n">
        <f aca="false">IF(AND(ISNUMBER(E2061),D2061&gt;0),E2061,D2061*F2061)</f>
        <v>0</v>
      </c>
      <c r="H2061" s="28" t="n">
        <v>0</v>
      </c>
      <c r="I2061" s="28"/>
      <c r="J2061" s="29" t="n">
        <f aca="false">IF(AND(ISNUMBER(I2061),H2061&gt;0),I2061/H2061,IF($B2061=$B2060,IF(J2060=0,1,J2060),1))</f>
        <v>2.98922800718133</v>
      </c>
      <c r="K2061" s="30" t="n">
        <f aca="false">IF(AND(ISNUMBER(I2061),H2061&gt;0),I2061,H2061*J2061)</f>
        <v>0</v>
      </c>
      <c r="L2061" s="28" t="n">
        <v>0</v>
      </c>
      <c r="M2061" s="28"/>
      <c r="N2061" s="29" t="n">
        <f aca="false">IF(AND(ISNUMBER(M2061),L2061&gt;0),M2061/L2061,IF($B2061=$B2060,IF(N2060=0,1,N2060),1))</f>
        <v>1</v>
      </c>
      <c r="O2061" s="30" t="n">
        <f aca="false">IF(AND(ISNUMBER(M2061),L2061&gt;0),M2061,L2061*N2061)</f>
        <v>0</v>
      </c>
      <c r="P2061" s="28" t="n">
        <v>0</v>
      </c>
      <c r="Q2061" s="28"/>
      <c r="R2061" s="29" t="n">
        <f aca="false">IF(AND(ISNUMBER(Q2061),P2061&gt;0),Q2061/P2061,IF($B2061=$B2060,IF(R2060=0,1,R2060),1))</f>
        <v>1.08215297450425</v>
      </c>
      <c r="S2061" s="30" t="n">
        <f aca="false">IF(AND(ISNUMBER(Q2061),P2061&gt;0),Q2061,P2061*R2061)</f>
        <v>0</v>
      </c>
      <c r="T2061" s="31" t="n">
        <f aca="false">DAY(EOMONTH(C2061,0))</f>
        <v>31</v>
      </c>
    </row>
    <row r="2062" customFormat="false" ht="15" hidden="false" customHeight="false" outlineLevel="0" collapsed="false">
      <c r="A2062" s="26" t="s">
        <v>90</v>
      </c>
      <c r="B2062" s="26" t="s">
        <v>61</v>
      </c>
      <c r="C2062" s="27" t="n">
        <v>37104</v>
      </c>
      <c r="D2062" s="28" t="n">
        <v>0</v>
      </c>
      <c r="E2062" s="28"/>
      <c r="F2062" s="29" t="n">
        <f aca="false">IF(AND(ISNUMBER(E2062),D2062&gt;0),E2062/D2062,IF($B2062=$B2061,IF(F2061=0,1,F2061),1))</f>
        <v>1.08215297450425</v>
      </c>
      <c r="G2062" s="30" t="n">
        <f aca="false">IF(AND(ISNUMBER(E2062),D2062&gt;0),E2062,D2062*F2062)</f>
        <v>0</v>
      </c>
      <c r="H2062" s="28" t="n">
        <v>0</v>
      </c>
      <c r="I2062" s="28"/>
      <c r="J2062" s="29" t="n">
        <f aca="false">IF(AND(ISNUMBER(I2062),H2062&gt;0),I2062/H2062,IF($B2062=$B2061,IF(J2061=0,1,J2061),1))</f>
        <v>2.98922800718133</v>
      </c>
      <c r="K2062" s="30" t="n">
        <f aca="false">IF(AND(ISNUMBER(I2062),H2062&gt;0),I2062,H2062*J2062)</f>
        <v>0</v>
      </c>
      <c r="L2062" s="28" t="n">
        <v>0</v>
      </c>
      <c r="M2062" s="28"/>
      <c r="N2062" s="29" t="n">
        <f aca="false">IF(AND(ISNUMBER(M2062),L2062&gt;0),M2062/L2062,IF($B2062=$B2061,IF(N2061=0,1,N2061),1))</f>
        <v>1</v>
      </c>
      <c r="O2062" s="30" t="n">
        <f aca="false">IF(AND(ISNUMBER(M2062),L2062&gt;0),M2062,L2062*N2062)</f>
        <v>0</v>
      </c>
      <c r="P2062" s="28" t="n">
        <v>0</v>
      </c>
      <c r="Q2062" s="28"/>
      <c r="R2062" s="29" t="n">
        <f aca="false">IF(AND(ISNUMBER(Q2062),P2062&gt;0),Q2062/P2062,IF($B2062=$B2061,IF(R2061=0,1,R2061),1))</f>
        <v>1.08215297450425</v>
      </c>
      <c r="S2062" s="30" t="n">
        <f aca="false">IF(AND(ISNUMBER(Q2062),P2062&gt;0),Q2062,P2062*R2062)</f>
        <v>0</v>
      </c>
      <c r="T2062" s="31" t="n">
        <f aca="false">DAY(EOMONTH(C2062,0))</f>
        <v>31</v>
      </c>
    </row>
    <row r="2063" customFormat="false" ht="15" hidden="false" customHeight="false" outlineLevel="0" collapsed="false">
      <c r="A2063" s="26" t="s">
        <v>90</v>
      </c>
      <c r="B2063" s="26" t="s">
        <v>61</v>
      </c>
      <c r="C2063" s="27" t="n">
        <v>37135</v>
      </c>
      <c r="D2063" s="28" t="n">
        <v>0</v>
      </c>
      <c r="E2063" s="28"/>
      <c r="F2063" s="29" t="n">
        <f aca="false">IF(AND(ISNUMBER(E2063),D2063&gt;0),E2063/D2063,IF($B2063=$B2062,IF(F2062=0,1,F2062),1))</f>
        <v>1.08215297450425</v>
      </c>
      <c r="G2063" s="30" t="n">
        <f aca="false">IF(AND(ISNUMBER(E2063),D2063&gt;0),E2063,D2063*F2063)</f>
        <v>0</v>
      </c>
      <c r="H2063" s="28" t="n">
        <v>0</v>
      </c>
      <c r="I2063" s="28"/>
      <c r="J2063" s="29" t="n">
        <f aca="false">IF(AND(ISNUMBER(I2063),H2063&gt;0),I2063/H2063,IF($B2063=$B2062,IF(J2062=0,1,J2062),1))</f>
        <v>2.98922800718133</v>
      </c>
      <c r="K2063" s="30" t="n">
        <f aca="false">IF(AND(ISNUMBER(I2063),H2063&gt;0),I2063,H2063*J2063)</f>
        <v>0</v>
      </c>
      <c r="L2063" s="28" t="n">
        <v>0</v>
      </c>
      <c r="M2063" s="28"/>
      <c r="N2063" s="29" t="n">
        <f aca="false">IF(AND(ISNUMBER(M2063),L2063&gt;0),M2063/L2063,IF($B2063=$B2062,IF(N2062=0,1,N2062),1))</f>
        <v>1</v>
      </c>
      <c r="O2063" s="30" t="n">
        <f aca="false">IF(AND(ISNUMBER(M2063),L2063&gt;0),M2063,L2063*N2063)</f>
        <v>0</v>
      </c>
      <c r="P2063" s="28" t="n">
        <v>0</v>
      </c>
      <c r="Q2063" s="28"/>
      <c r="R2063" s="29" t="n">
        <f aca="false">IF(AND(ISNUMBER(Q2063),P2063&gt;0),Q2063/P2063,IF($B2063=$B2062,IF(R2062=0,1,R2062),1))</f>
        <v>1.08215297450425</v>
      </c>
      <c r="S2063" s="30" t="n">
        <f aca="false">IF(AND(ISNUMBER(Q2063),P2063&gt;0),Q2063,P2063*R2063)</f>
        <v>0</v>
      </c>
      <c r="T2063" s="31" t="n">
        <f aca="false">DAY(EOMONTH(C2063,0))</f>
        <v>30</v>
      </c>
    </row>
    <row r="2064" customFormat="false" ht="15" hidden="false" customHeight="false" outlineLevel="0" collapsed="false">
      <c r="A2064" s="26" t="s">
        <v>90</v>
      </c>
      <c r="B2064" s="26" t="s">
        <v>61</v>
      </c>
      <c r="C2064" s="27" t="n">
        <v>37226</v>
      </c>
      <c r="D2064" s="28" t="n">
        <v>310</v>
      </c>
      <c r="E2064" s="28" t="n">
        <v>324</v>
      </c>
      <c r="F2064" s="29" t="n">
        <f aca="false">IF(AND(ISNUMBER(E2064),D2064&gt;0),E2064/D2064,IF($B2064=$B2063,IF(F2063=0,1,F2063),1))</f>
        <v>1.04516129032258</v>
      </c>
      <c r="G2064" s="30" t="n">
        <f aca="false">IF(AND(ISNUMBER(E2064),D2064&gt;0),E2064,D2064*F2064)</f>
        <v>324</v>
      </c>
      <c r="H2064" s="28" t="n">
        <v>1284</v>
      </c>
      <c r="I2064" s="28" t="n">
        <v>5283</v>
      </c>
      <c r="J2064" s="29" t="n">
        <f aca="false">IF(AND(ISNUMBER(I2064),H2064&gt;0),I2064/H2064,IF($B2064=$B2063,IF(J2063=0,1,J2063),1))</f>
        <v>4.11448598130841</v>
      </c>
      <c r="K2064" s="30" t="n">
        <f aca="false">IF(AND(ISNUMBER(I2064),H2064&gt;0),I2064,H2064*J2064)</f>
        <v>5283</v>
      </c>
      <c r="L2064" s="28" t="n">
        <v>0</v>
      </c>
      <c r="M2064" s="28" t="n">
        <v>0</v>
      </c>
      <c r="N2064" s="29" t="n">
        <f aca="false">IF(AND(ISNUMBER(M2064),L2064&gt;0),M2064/L2064,IF($B2064=$B2063,IF(N2063=0,1,N2063),1))</f>
        <v>1</v>
      </c>
      <c r="O2064" s="30" t="n">
        <f aca="false">IF(AND(ISNUMBER(M2064),L2064&gt;0),M2064,L2064*N2064)</f>
        <v>0</v>
      </c>
      <c r="P2064" s="28" t="n">
        <v>310</v>
      </c>
      <c r="Q2064" s="28" t="n">
        <v>324</v>
      </c>
      <c r="R2064" s="29" t="n">
        <f aca="false">IF(AND(ISNUMBER(Q2064),P2064&gt;0),Q2064/P2064,IF($B2064=$B2063,IF(R2063=0,1,R2063),1))</f>
        <v>1.04516129032258</v>
      </c>
      <c r="S2064" s="30" t="n">
        <f aca="false">IF(AND(ISNUMBER(Q2064),P2064&gt;0),Q2064,P2064*R2064)</f>
        <v>324</v>
      </c>
      <c r="T2064" s="31" t="n">
        <f aca="false">DAY(EOMONTH(C2064,0))</f>
        <v>31</v>
      </c>
    </row>
    <row r="2065" customFormat="false" ht="15" hidden="false" customHeight="false" outlineLevel="0" collapsed="false">
      <c r="A2065" s="26" t="s">
        <v>90</v>
      </c>
      <c r="B2065" s="26" t="s">
        <v>61</v>
      </c>
      <c r="C2065" s="27" t="n">
        <v>37257</v>
      </c>
      <c r="D2065" s="28" t="n">
        <v>388</v>
      </c>
      <c r="E2065" s="28"/>
      <c r="F2065" s="29" t="n">
        <f aca="false">IF(AND(ISNUMBER(E2065),D2065&gt;0),E2065/D2065,IF($B2065=$B2064,IF(F2064=0,1,F2064),1))</f>
        <v>1.04516129032258</v>
      </c>
      <c r="G2065" s="30" t="n">
        <f aca="false">IF(AND(ISNUMBER(E2065),D2065&gt;0),E2065,D2065*F2065)</f>
        <v>405.522580645161</v>
      </c>
      <c r="H2065" s="28" t="n">
        <v>2968</v>
      </c>
      <c r="I2065" s="28"/>
      <c r="J2065" s="29" t="n">
        <f aca="false">IF(AND(ISNUMBER(I2065),H2065&gt;0),I2065/H2065,IF($B2065=$B2064,IF(J2064=0,1,J2064),1))</f>
        <v>4.11448598130841</v>
      </c>
      <c r="K2065" s="30" t="n">
        <f aca="false">IF(AND(ISNUMBER(I2065),H2065&gt;0),I2065,H2065*J2065)</f>
        <v>12211.7943925234</v>
      </c>
      <c r="L2065" s="28" t="n">
        <v>0</v>
      </c>
      <c r="M2065" s="28"/>
      <c r="N2065" s="29" t="n">
        <f aca="false">IF(AND(ISNUMBER(M2065),L2065&gt;0),M2065/L2065,IF($B2065=$B2064,IF(N2064=0,1,N2064),1))</f>
        <v>1</v>
      </c>
      <c r="O2065" s="30" t="n">
        <f aca="false">IF(AND(ISNUMBER(M2065),L2065&gt;0),M2065,L2065*N2065)</f>
        <v>0</v>
      </c>
      <c r="P2065" s="28" t="n">
        <v>388</v>
      </c>
      <c r="Q2065" s="28"/>
      <c r="R2065" s="29" t="n">
        <f aca="false">IF(AND(ISNUMBER(Q2065),P2065&gt;0),Q2065/P2065,IF($B2065=$B2064,IF(R2064=0,1,R2064),1))</f>
        <v>1.04516129032258</v>
      </c>
      <c r="S2065" s="30" t="n">
        <f aca="false">IF(AND(ISNUMBER(Q2065),P2065&gt;0),Q2065,P2065*R2065)</f>
        <v>405.522580645161</v>
      </c>
      <c r="T2065" s="31" t="n">
        <f aca="false">DAY(EOMONTH(C2065,0))</f>
        <v>31</v>
      </c>
    </row>
    <row r="2066" customFormat="false" ht="15" hidden="false" customHeight="false" outlineLevel="0" collapsed="false">
      <c r="A2066" s="26" t="s">
        <v>90</v>
      </c>
      <c r="B2066" s="26" t="s">
        <v>61</v>
      </c>
      <c r="C2066" s="27" t="n">
        <v>37288</v>
      </c>
      <c r="D2066" s="28" t="n">
        <v>284</v>
      </c>
      <c r="E2066" s="28" t="n">
        <v>416</v>
      </c>
      <c r="F2066" s="29" t="n">
        <f aca="false">IF(AND(ISNUMBER(E2066),D2066&gt;0),E2066/D2066,IF($B2066=$B2065,IF(F2065=0,1,F2065),1))</f>
        <v>1.46478873239437</v>
      </c>
      <c r="G2066" s="30" t="n">
        <f aca="false">IF(AND(ISNUMBER(E2066),D2066&gt;0),E2066,D2066*F2066)</f>
        <v>416</v>
      </c>
      <c r="H2066" s="28" t="n">
        <v>1677</v>
      </c>
      <c r="I2066" s="28" t="n">
        <v>3149</v>
      </c>
      <c r="J2066" s="29" t="n">
        <f aca="false">IF(AND(ISNUMBER(I2066),H2066&gt;0),I2066/H2066,IF($B2066=$B2065,IF(J2065=0,1,J2065),1))</f>
        <v>1.87775790101371</v>
      </c>
      <c r="K2066" s="30" t="n">
        <f aca="false">IF(AND(ISNUMBER(I2066),H2066&gt;0),I2066,H2066*J2066)</f>
        <v>3149</v>
      </c>
      <c r="L2066" s="28" t="n">
        <v>0</v>
      </c>
      <c r="M2066" s="28" t="n">
        <v>0</v>
      </c>
      <c r="N2066" s="29" t="n">
        <f aca="false">IF(AND(ISNUMBER(M2066),L2066&gt;0),M2066/L2066,IF($B2066=$B2065,IF(N2065=0,1,N2065),1))</f>
        <v>1</v>
      </c>
      <c r="O2066" s="30" t="n">
        <f aca="false">IF(AND(ISNUMBER(M2066),L2066&gt;0),M2066,L2066*N2066)</f>
        <v>0</v>
      </c>
      <c r="P2066" s="28" t="n">
        <v>284</v>
      </c>
      <c r="Q2066" s="28" t="n">
        <v>416</v>
      </c>
      <c r="R2066" s="29" t="n">
        <f aca="false">IF(AND(ISNUMBER(Q2066),P2066&gt;0),Q2066/P2066,IF($B2066=$B2065,IF(R2065=0,1,R2065),1))</f>
        <v>1.46478873239437</v>
      </c>
      <c r="S2066" s="30" t="n">
        <f aca="false">IF(AND(ISNUMBER(Q2066),P2066&gt;0),Q2066,P2066*R2066)</f>
        <v>416</v>
      </c>
      <c r="T2066" s="31" t="n">
        <f aca="false">DAY(EOMONTH(C2066,0))</f>
        <v>28</v>
      </c>
    </row>
    <row r="2067" customFormat="false" ht="15" hidden="false" customHeight="false" outlineLevel="0" collapsed="false">
      <c r="A2067" s="26" t="s">
        <v>90</v>
      </c>
      <c r="B2067" s="26" t="s">
        <v>61</v>
      </c>
      <c r="C2067" s="27" t="n">
        <v>37316</v>
      </c>
      <c r="D2067" s="28" t="n">
        <v>287</v>
      </c>
      <c r="E2067" s="28"/>
      <c r="F2067" s="29" t="n">
        <f aca="false">IF(AND(ISNUMBER(E2067),D2067&gt;0),E2067/D2067,IF($B2067=$B2066,IF(F2066=0,1,F2066),1))</f>
        <v>1.46478873239437</v>
      </c>
      <c r="G2067" s="30" t="n">
        <f aca="false">IF(AND(ISNUMBER(E2067),D2067&gt;0),E2067,D2067*F2067)</f>
        <v>420.394366197183</v>
      </c>
      <c r="H2067" s="28" t="n">
        <v>2249</v>
      </c>
      <c r="I2067" s="28"/>
      <c r="J2067" s="29" t="n">
        <f aca="false">IF(AND(ISNUMBER(I2067),H2067&gt;0),I2067/H2067,IF($B2067=$B2066,IF(J2066=0,1,J2066),1))</f>
        <v>1.87775790101371</v>
      </c>
      <c r="K2067" s="30" t="n">
        <f aca="false">IF(AND(ISNUMBER(I2067),H2067&gt;0),I2067,H2067*J2067)</f>
        <v>4223.07751937984</v>
      </c>
      <c r="L2067" s="28" t="n">
        <v>0</v>
      </c>
      <c r="M2067" s="28"/>
      <c r="N2067" s="29" t="n">
        <f aca="false">IF(AND(ISNUMBER(M2067),L2067&gt;0),M2067/L2067,IF($B2067=$B2066,IF(N2066=0,1,N2066),1))</f>
        <v>1</v>
      </c>
      <c r="O2067" s="30" t="n">
        <f aca="false">IF(AND(ISNUMBER(M2067),L2067&gt;0),M2067,L2067*N2067)</f>
        <v>0</v>
      </c>
      <c r="P2067" s="28" t="n">
        <v>287</v>
      </c>
      <c r="Q2067" s="28"/>
      <c r="R2067" s="29" t="n">
        <f aca="false">IF(AND(ISNUMBER(Q2067),P2067&gt;0),Q2067/P2067,IF($B2067=$B2066,IF(R2066=0,1,R2066),1))</f>
        <v>1.46478873239437</v>
      </c>
      <c r="S2067" s="30" t="n">
        <f aca="false">IF(AND(ISNUMBER(Q2067),P2067&gt;0),Q2067,P2067*R2067)</f>
        <v>420.394366197183</v>
      </c>
      <c r="T2067" s="31" t="n">
        <f aca="false">DAY(EOMONTH(C2067,0))</f>
        <v>31</v>
      </c>
    </row>
    <row r="2068" customFormat="false" ht="15" hidden="false" customHeight="false" outlineLevel="0" collapsed="false">
      <c r="A2068" s="26" t="s">
        <v>90</v>
      </c>
      <c r="B2068" s="26" t="s">
        <v>61</v>
      </c>
      <c r="C2068" s="27" t="n">
        <v>37347</v>
      </c>
      <c r="D2068" s="28" t="n">
        <v>285</v>
      </c>
      <c r="E2068" s="28"/>
      <c r="F2068" s="29" t="n">
        <f aca="false">IF(AND(ISNUMBER(E2068),D2068&gt;0),E2068/D2068,IF($B2068=$B2067,IF(F2067=0,1,F2067),1))</f>
        <v>1.46478873239437</v>
      </c>
      <c r="G2068" s="30" t="n">
        <f aca="false">IF(AND(ISNUMBER(E2068),D2068&gt;0),E2068,D2068*F2068)</f>
        <v>417.464788732394</v>
      </c>
      <c r="H2068" s="28" t="n">
        <v>1738</v>
      </c>
      <c r="I2068" s="28"/>
      <c r="J2068" s="29" t="n">
        <f aca="false">IF(AND(ISNUMBER(I2068),H2068&gt;0),I2068/H2068,IF($B2068=$B2067,IF(J2067=0,1,J2067),1))</f>
        <v>1.87775790101371</v>
      </c>
      <c r="K2068" s="30" t="n">
        <f aca="false">IF(AND(ISNUMBER(I2068),H2068&gt;0),I2068,H2068*J2068)</f>
        <v>3263.54323196184</v>
      </c>
      <c r="L2068" s="28" t="n">
        <v>0</v>
      </c>
      <c r="M2068" s="28"/>
      <c r="N2068" s="29" t="n">
        <f aca="false">IF(AND(ISNUMBER(M2068),L2068&gt;0),M2068/L2068,IF($B2068=$B2067,IF(N2067=0,1,N2067),1))</f>
        <v>1</v>
      </c>
      <c r="O2068" s="30" t="n">
        <f aca="false">IF(AND(ISNUMBER(M2068),L2068&gt;0),M2068,L2068*N2068)</f>
        <v>0</v>
      </c>
      <c r="P2068" s="28" t="n">
        <v>285</v>
      </c>
      <c r="Q2068" s="28"/>
      <c r="R2068" s="29" t="n">
        <f aca="false">IF(AND(ISNUMBER(Q2068),P2068&gt;0),Q2068/P2068,IF($B2068=$B2067,IF(R2067=0,1,R2067),1))</f>
        <v>1.46478873239437</v>
      </c>
      <c r="S2068" s="30" t="n">
        <f aca="false">IF(AND(ISNUMBER(Q2068),P2068&gt;0),Q2068,P2068*R2068)</f>
        <v>417.464788732394</v>
      </c>
      <c r="T2068" s="31" t="n">
        <f aca="false">DAY(EOMONTH(C2068,0))</f>
        <v>30</v>
      </c>
    </row>
    <row r="2069" customFormat="false" ht="15" hidden="false" customHeight="false" outlineLevel="0" collapsed="false">
      <c r="A2069" s="26" t="s">
        <v>90</v>
      </c>
      <c r="B2069" s="26" t="s">
        <v>61</v>
      </c>
      <c r="C2069" s="27" t="n">
        <v>37377</v>
      </c>
      <c r="D2069" s="28" t="n">
        <v>320</v>
      </c>
      <c r="E2069" s="28"/>
      <c r="F2069" s="29" t="n">
        <f aca="false">IF(AND(ISNUMBER(E2069),D2069&gt;0),E2069/D2069,IF($B2069=$B2068,IF(F2068=0,1,F2068),1))</f>
        <v>1.46478873239437</v>
      </c>
      <c r="G2069" s="30" t="n">
        <f aca="false">IF(AND(ISNUMBER(E2069),D2069&gt;0),E2069,D2069*F2069)</f>
        <v>468.732394366197</v>
      </c>
      <c r="H2069" s="28" t="n">
        <v>1771</v>
      </c>
      <c r="I2069" s="28"/>
      <c r="J2069" s="29" t="n">
        <f aca="false">IF(AND(ISNUMBER(I2069),H2069&gt;0),I2069/H2069,IF($B2069=$B2068,IF(J2068=0,1,J2068),1))</f>
        <v>1.87775790101371</v>
      </c>
      <c r="K2069" s="30" t="n">
        <f aca="false">IF(AND(ISNUMBER(I2069),H2069&gt;0),I2069,H2069*J2069)</f>
        <v>3325.50924269529</v>
      </c>
      <c r="L2069" s="28" t="n">
        <v>0</v>
      </c>
      <c r="M2069" s="28"/>
      <c r="N2069" s="29" t="n">
        <f aca="false">IF(AND(ISNUMBER(M2069),L2069&gt;0),M2069/L2069,IF($B2069=$B2068,IF(N2068=0,1,N2068),1))</f>
        <v>1</v>
      </c>
      <c r="O2069" s="30" t="n">
        <f aca="false">IF(AND(ISNUMBER(M2069),L2069&gt;0),M2069,L2069*N2069)</f>
        <v>0</v>
      </c>
      <c r="P2069" s="28" t="n">
        <v>320</v>
      </c>
      <c r="Q2069" s="28"/>
      <c r="R2069" s="29" t="n">
        <f aca="false">IF(AND(ISNUMBER(Q2069),P2069&gt;0),Q2069/P2069,IF($B2069=$B2068,IF(R2068=0,1,R2068),1))</f>
        <v>1.46478873239437</v>
      </c>
      <c r="S2069" s="30" t="n">
        <f aca="false">IF(AND(ISNUMBER(Q2069),P2069&gt;0),Q2069,P2069*R2069)</f>
        <v>468.732394366197</v>
      </c>
      <c r="T2069" s="31" t="n">
        <f aca="false">DAY(EOMONTH(C2069,0))</f>
        <v>31</v>
      </c>
    </row>
    <row r="2070" customFormat="false" ht="15" hidden="false" customHeight="false" outlineLevel="0" collapsed="false">
      <c r="A2070" s="26" t="s">
        <v>90</v>
      </c>
      <c r="B2070" s="26" t="s">
        <v>61</v>
      </c>
      <c r="C2070" s="27" t="n">
        <v>37408</v>
      </c>
      <c r="D2070" s="28" t="n">
        <v>264</v>
      </c>
      <c r="E2070" s="28" t="n">
        <v>378</v>
      </c>
      <c r="F2070" s="29" t="n">
        <f aca="false">IF(AND(ISNUMBER(E2070),D2070&gt;0),E2070/D2070,IF($B2070=$B2069,IF(F2069=0,1,F2069),1))</f>
        <v>1.43181818181818</v>
      </c>
      <c r="G2070" s="30" t="n">
        <f aca="false">IF(AND(ISNUMBER(E2070),D2070&gt;0),E2070,D2070*F2070)</f>
        <v>378</v>
      </c>
      <c r="H2070" s="28" t="n">
        <v>1921</v>
      </c>
      <c r="I2070" s="28" t="n">
        <v>5343</v>
      </c>
      <c r="J2070" s="29" t="n">
        <f aca="false">IF(AND(ISNUMBER(I2070),H2070&gt;0),I2070/H2070,IF($B2070=$B2069,IF(J2069=0,1,J2069),1))</f>
        <v>2.78136387298282</v>
      </c>
      <c r="K2070" s="30" t="n">
        <f aca="false">IF(AND(ISNUMBER(I2070),H2070&gt;0),I2070,H2070*J2070)</f>
        <v>5343</v>
      </c>
      <c r="L2070" s="28" t="n">
        <v>0</v>
      </c>
      <c r="M2070" s="28" t="n">
        <v>0</v>
      </c>
      <c r="N2070" s="29" t="n">
        <f aca="false">IF(AND(ISNUMBER(M2070),L2070&gt;0),M2070/L2070,IF($B2070=$B2069,IF(N2069=0,1,N2069),1))</f>
        <v>1</v>
      </c>
      <c r="O2070" s="30" t="n">
        <f aca="false">IF(AND(ISNUMBER(M2070),L2070&gt;0),M2070,L2070*N2070)</f>
        <v>0</v>
      </c>
      <c r="P2070" s="28" t="n">
        <v>264</v>
      </c>
      <c r="Q2070" s="28" t="n">
        <v>378</v>
      </c>
      <c r="R2070" s="29" t="n">
        <f aca="false">IF(AND(ISNUMBER(Q2070),P2070&gt;0),Q2070/P2070,IF($B2070=$B2069,IF(R2069=0,1,R2069),1))</f>
        <v>1.43181818181818</v>
      </c>
      <c r="S2070" s="30" t="n">
        <f aca="false">IF(AND(ISNUMBER(Q2070),P2070&gt;0),Q2070,P2070*R2070)</f>
        <v>378</v>
      </c>
      <c r="T2070" s="31" t="n">
        <f aca="false">DAY(EOMONTH(C2070,0))</f>
        <v>30</v>
      </c>
    </row>
    <row r="2071" customFormat="false" ht="15" hidden="false" customHeight="false" outlineLevel="0" collapsed="false">
      <c r="A2071" s="26" t="s">
        <v>90</v>
      </c>
      <c r="B2071" s="26" t="s">
        <v>61</v>
      </c>
      <c r="C2071" s="27" t="n">
        <v>37438</v>
      </c>
      <c r="D2071" s="28" t="n">
        <v>323</v>
      </c>
      <c r="E2071" s="28"/>
      <c r="F2071" s="29" t="n">
        <f aca="false">IF(AND(ISNUMBER(E2071),D2071&gt;0),E2071/D2071,IF($B2071=$B2070,IF(F2070=0,1,F2070),1))</f>
        <v>1.43181818181818</v>
      </c>
      <c r="G2071" s="30" t="n">
        <f aca="false">IF(AND(ISNUMBER(E2071),D2071&gt;0),E2071,D2071*F2071)</f>
        <v>462.477272727273</v>
      </c>
      <c r="H2071" s="28" t="n">
        <v>4361</v>
      </c>
      <c r="I2071" s="28"/>
      <c r="J2071" s="29" t="n">
        <f aca="false">IF(AND(ISNUMBER(I2071),H2071&gt;0),I2071/H2071,IF($B2071=$B2070,IF(J2070=0,1,J2070),1))</f>
        <v>2.78136387298282</v>
      </c>
      <c r="K2071" s="30" t="n">
        <f aca="false">IF(AND(ISNUMBER(I2071),H2071&gt;0),I2071,H2071*J2071)</f>
        <v>12129.5278500781</v>
      </c>
      <c r="L2071" s="28" t="n">
        <v>0</v>
      </c>
      <c r="M2071" s="28"/>
      <c r="N2071" s="29" t="n">
        <f aca="false">IF(AND(ISNUMBER(M2071),L2071&gt;0),M2071/L2071,IF($B2071=$B2070,IF(N2070=0,1,N2070),1))</f>
        <v>1</v>
      </c>
      <c r="O2071" s="30" t="n">
        <f aca="false">IF(AND(ISNUMBER(M2071),L2071&gt;0),M2071,L2071*N2071)</f>
        <v>0</v>
      </c>
      <c r="P2071" s="28" t="n">
        <v>323</v>
      </c>
      <c r="Q2071" s="28"/>
      <c r="R2071" s="29" t="n">
        <f aca="false">IF(AND(ISNUMBER(Q2071),P2071&gt;0),Q2071/P2071,IF($B2071=$B2070,IF(R2070=0,1,R2070),1))</f>
        <v>1.43181818181818</v>
      </c>
      <c r="S2071" s="30" t="n">
        <f aca="false">IF(AND(ISNUMBER(Q2071),P2071&gt;0),Q2071,P2071*R2071)</f>
        <v>462.477272727273</v>
      </c>
      <c r="T2071" s="31" t="n">
        <f aca="false">DAY(EOMONTH(C2071,0))</f>
        <v>31</v>
      </c>
    </row>
    <row r="2072" customFormat="false" ht="15" hidden="false" customHeight="false" outlineLevel="0" collapsed="false">
      <c r="A2072" s="26" t="s">
        <v>90</v>
      </c>
      <c r="B2072" s="26" t="s">
        <v>61</v>
      </c>
      <c r="C2072" s="27" t="n">
        <v>37469</v>
      </c>
      <c r="D2072" s="28" t="n">
        <v>276</v>
      </c>
      <c r="E2072" s="28" t="n">
        <v>481</v>
      </c>
      <c r="F2072" s="29" t="n">
        <f aca="false">IF(AND(ISNUMBER(E2072),D2072&gt;0),E2072/D2072,IF($B2072=$B2071,IF(F2071=0,1,F2071),1))</f>
        <v>1.74275362318841</v>
      </c>
      <c r="G2072" s="30" t="n">
        <f aca="false">IF(AND(ISNUMBER(E2072),D2072&gt;0),E2072,D2072*F2072)</f>
        <v>481</v>
      </c>
      <c r="H2072" s="28" t="n">
        <v>1453</v>
      </c>
      <c r="I2072" s="28" t="n">
        <v>3672</v>
      </c>
      <c r="J2072" s="29" t="n">
        <f aca="false">IF(AND(ISNUMBER(I2072),H2072&gt;0),I2072/H2072,IF($B2072=$B2071,IF(J2071=0,1,J2071),1))</f>
        <v>2.52718513420509</v>
      </c>
      <c r="K2072" s="30" t="n">
        <f aca="false">IF(AND(ISNUMBER(I2072),H2072&gt;0),I2072,H2072*J2072)</f>
        <v>3672</v>
      </c>
      <c r="L2072" s="28" t="n">
        <v>0</v>
      </c>
      <c r="M2072" s="28" t="n">
        <v>0</v>
      </c>
      <c r="N2072" s="29" t="n">
        <f aca="false">IF(AND(ISNUMBER(M2072),L2072&gt;0),M2072/L2072,IF($B2072=$B2071,IF(N2071=0,1,N2071),1))</f>
        <v>1</v>
      </c>
      <c r="O2072" s="30" t="n">
        <f aca="false">IF(AND(ISNUMBER(M2072),L2072&gt;0),M2072,L2072*N2072)</f>
        <v>0</v>
      </c>
      <c r="P2072" s="28" t="n">
        <v>276</v>
      </c>
      <c r="Q2072" s="28" t="n">
        <v>481</v>
      </c>
      <c r="R2072" s="29" t="n">
        <f aca="false">IF(AND(ISNUMBER(Q2072),P2072&gt;0),Q2072/P2072,IF($B2072=$B2071,IF(R2071=0,1,R2071),1))</f>
        <v>1.74275362318841</v>
      </c>
      <c r="S2072" s="30" t="n">
        <f aca="false">IF(AND(ISNUMBER(Q2072),P2072&gt;0),Q2072,P2072*R2072)</f>
        <v>481</v>
      </c>
      <c r="T2072" s="31" t="n">
        <f aca="false">DAY(EOMONTH(C2072,0))</f>
        <v>31</v>
      </c>
    </row>
    <row r="2073" customFormat="false" ht="15" hidden="false" customHeight="false" outlineLevel="0" collapsed="false">
      <c r="A2073" s="26" t="s">
        <v>90</v>
      </c>
      <c r="B2073" s="26" t="s">
        <v>61</v>
      </c>
      <c r="C2073" s="27" t="n">
        <v>37500</v>
      </c>
      <c r="D2073" s="28" t="n">
        <v>290</v>
      </c>
      <c r="E2073" s="28"/>
      <c r="F2073" s="29" t="n">
        <f aca="false">IF(AND(ISNUMBER(E2073),D2073&gt;0),E2073/D2073,IF($B2073=$B2072,IF(F2072=0,1,F2072),1))</f>
        <v>1.74275362318841</v>
      </c>
      <c r="G2073" s="30" t="n">
        <f aca="false">IF(AND(ISNUMBER(E2073),D2073&gt;0),E2073,D2073*F2073)</f>
        <v>505.398550724638</v>
      </c>
      <c r="H2073" s="28" t="n">
        <v>1430</v>
      </c>
      <c r="I2073" s="28"/>
      <c r="J2073" s="29" t="n">
        <f aca="false">IF(AND(ISNUMBER(I2073),H2073&gt;0),I2073/H2073,IF($B2073=$B2072,IF(J2072=0,1,J2072),1))</f>
        <v>2.52718513420509</v>
      </c>
      <c r="K2073" s="30" t="n">
        <f aca="false">IF(AND(ISNUMBER(I2073),H2073&gt;0),I2073,H2073*J2073)</f>
        <v>3613.87474191328</v>
      </c>
      <c r="L2073" s="28" t="n">
        <v>0</v>
      </c>
      <c r="M2073" s="28"/>
      <c r="N2073" s="29" t="n">
        <f aca="false">IF(AND(ISNUMBER(M2073),L2073&gt;0),M2073/L2073,IF($B2073=$B2072,IF(N2072=0,1,N2072),1))</f>
        <v>1</v>
      </c>
      <c r="O2073" s="30" t="n">
        <f aca="false">IF(AND(ISNUMBER(M2073),L2073&gt;0),M2073,L2073*N2073)</f>
        <v>0</v>
      </c>
      <c r="P2073" s="28" t="n">
        <v>290</v>
      </c>
      <c r="Q2073" s="28"/>
      <c r="R2073" s="29" t="n">
        <f aca="false">IF(AND(ISNUMBER(Q2073),P2073&gt;0),Q2073/P2073,IF($B2073=$B2072,IF(R2072=0,1,R2072),1))</f>
        <v>1.74275362318841</v>
      </c>
      <c r="S2073" s="30" t="n">
        <f aca="false">IF(AND(ISNUMBER(Q2073),P2073&gt;0),Q2073,P2073*R2073)</f>
        <v>505.398550724638</v>
      </c>
      <c r="T2073" s="31" t="n">
        <f aca="false">DAY(EOMONTH(C2073,0))</f>
        <v>30</v>
      </c>
    </row>
    <row r="2074" customFormat="false" ht="15" hidden="false" customHeight="false" outlineLevel="0" collapsed="false">
      <c r="A2074" s="26" t="s">
        <v>90</v>
      </c>
      <c r="B2074" s="26" t="s">
        <v>61</v>
      </c>
      <c r="C2074" s="27" t="n">
        <v>37530</v>
      </c>
      <c r="D2074" s="28" t="n">
        <v>283</v>
      </c>
      <c r="E2074" s="28" t="n">
        <v>420</v>
      </c>
      <c r="F2074" s="29" t="n">
        <f aca="false">IF(AND(ISNUMBER(E2074),D2074&gt;0),E2074/D2074,IF($B2074=$B2073,IF(F2073=0,1,F2073),1))</f>
        <v>1.48409893992933</v>
      </c>
      <c r="G2074" s="30" t="n">
        <f aca="false">IF(AND(ISNUMBER(E2074),D2074&gt;0),E2074,D2074*F2074)</f>
        <v>420</v>
      </c>
      <c r="H2074" s="28" t="n">
        <v>1481</v>
      </c>
      <c r="I2074" s="28" t="n">
        <v>3276</v>
      </c>
      <c r="J2074" s="29" t="n">
        <f aca="false">IF(AND(ISNUMBER(I2074),H2074&gt;0),I2074/H2074,IF($B2074=$B2073,IF(J2073=0,1,J2073),1))</f>
        <v>2.2120189061445</v>
      </c>
      <c r="K2074" s="30" t="n">
        <f aca="false">IF(AND(ISNUMBER(I2074),H2074&gt;0),I2074,H2074*J2074)</f>
        <v>3276</v>
      </c>
      <c r="L2074" s="28" t="n">
        <v>0</v>
      </c>
      <c r="M2074" s="28" t="n">
        <v>0</v>
      </c>
      <c r="N2074" s="29" t="n">
        <f aca="false">IF(AND(ISNUMBER(M2074),L2074&gt;0),M2074/L2074,IF($B2074=$B2073,IF(N2073=0,1,N2073),1))</f>
        <v>1</v>
      </c>
      <c r="O2074" s="30" t="n">
        <f aca="false">IF(AND(ISNUMBER(M2074),L2074&gt;0),M2074,L2074*N2074)</f>
        <v>0</v>
      </c>
      <c r="P2074" s="28" t="n">
        <v>283</v>
      </c>
      <c r="Q2074" s="28" t="n">
        <v>420</v>
      </c>
      <c r="R2074" s="29" t="n">
        <f aca="false">IF(AND(ISNUMBER(Q2074),P2074&gt;0),Q2074/P2074,IF($B2074=$B2073,IF(R2073=0,1,R2073),1))</f>
        <v>1.48409893992933</v>
      </c>
      <c r="S2074" s="30" t="n">
        <f aca="false">IF(AND(ISNUMBER(Q2074),P2074&gt;0),Q2074,P2074*R2074)</f>
        <v>420</v>
      </c>
      <c r="T2074" s="31" t="n">
        <f aca="false">DAY(EOMONTH(C2074,0))</f>
        <v>31</v>
      </c>
    </row>
    <row r="2075" customFormat="false" ht="15" hidden="false" customHeight="false" outlineLevel="0" collapsed="false">
      <c r="A2075" s="26" t="s">
        <v>90</v>
      </c>
      <c r="B2075" s="26" t="s">
        <v>61</v>
      </c>
      <c r="C2075" s="27" t="n">
        <v>37561</v>
      </c>
      <c r="D2075" s="28" t="n">
        <v>296</v>
      </c>
      <c r="E2075" s="28"/>
      <c r="F2075" s="29" t="n">
        <f aca="false">IF(AND(ISNUMBER(E2075),D2075&gt;0),E2075/D2075,IF($B2075=$B2074,IF(F2074=0,1,F2074),1))</f>
        <v>1.48409893992933</v>
      </c>
      <c r="G2075" s="30" t="n">
        <f aca="false">IF(AND(ISNUMBER(E2075),D2075&gt;0),E2075,D2075*F2075)</f>
        <v>439.293286219081</v>
      </c>
      <c r="H2075" s="28" t="n">
        <v>1721</v>
      </c>
      <c r="I2075" s="28"/>
      <c r="J2075" s="29" t="n">
        <f aca="false">IF(AND(ISNUMBER(I2075),H2075&gt;0),I2075/H2075,IF($B2075=$B2074,IF(J2074=0,1,J2074),1))</f>
        <v>2.2120189061445</v>
      </c>
      <c r="K2075" s="30" t="n">
        <f aca="false">IF(AND(ISNUMBER(I2075),H2075&gt;0),I2075,H2075*J2075)</f>
        <v>3806.88453747468</v>
      </c>
      <c r="L2075" s="28" t="n">
        <v>0</v>
      </c>
      <c r="M2075" s="28"/>
      <c r="N2075" s="29" t="n">
        <f aca="false">IF(AND(ISNUMBER(M2075),L2075&gt;0),M2075/L2075,IF($B2075=$B2074,IF(N2074=0,1,N2074),1))</f>
        <v>1</v>
      </c>
      <c r="O2075" s="30" t="n">
        <f aca="false">IF(AND(ISNUMBER(M2075),L2075&gt;0),M2075,L2075*N2075)</f>
        <v>0</v>
      </c>
      <c r="P2075" s="28" t="n">
        <v>296</v>
      </c>
      <c r="Q2075" s="28"/>
      <c r="R2075" s="29" t="n">
        <f aca="false">IF(AND(ISNUMBER(Q2075),P2075&gt;0),Q2075/P2075,IF($B2075=$B2074,IF(R2074=0,1,R2074),1))</f>
        <v>1.48409893992933</v>
      </c>
      <c r="S2075" s="30" t="n">
        <f aca="false">IF(AND(ISNUMBER(Q2075),P2075&gt;0),Q2075,P2075*R2075)</f>
        <v>439.293286219081</v>
      </c>
      <c r="T2075" s="31" t="n">
        <f aca="false">DAY(EOMONTH(C2075,0))</f>
        <v>30</v>
      </c>
    </row>
    <row r="2076" customFormat="false" ht="15" hidden="false" customHeight="false" outlineLevel="0" collapsed="false">
      <c r="A2076" s="26" t="s">
        <v>90</v>
      </c>
      <c r="B2076" s="26" t="s">
        <v>61</v>
      </c>
      <c r="C2076" s="27" t="n">
        <v>37591</v>
      </c>
      <c r="D2076" s="28" t="n">
        <v>307</v>
      </c>
      <c r="E2076" s="28"/>
      <c r="F2076" s="29" t="n">
        <f aca="false">IF(AND(ISNUMBER(E2076),D2076&gt;0),E2076/D2076,IF($B2076=$B2075,IF(F2075=0,1,F2075),1))</f>
        <v>1.48409893992933</v>
      </c>
      <c r="G2076" s="30" t="n">
        <f aca="false">IF(AND(ISNUMBER(E2076),D2076&gt;0),E2076,D2076*F2076)</f>
        <v>455.618374558304</v>
      </c>
      <c r="H2076" s="28" t="n">
        <v>1708</v>
      </c>
      <c r="I2076" s="28"/>
      <c r="J2076" s="29" t="n">
        <f aca="false">IF(AND(ISNUMBER(I2076),H2076&gt;0),I2076/H2076,IF($B2076=$B2075,IF(J2075=0,1,J2075),1))</f>
        <v>2.2120189061445</v>
      </c>
      <c r="K2076" s="30" t="n">
        <f aca="false">IF(AND(ISNUMBER(I2076),H2076&gt;0),I2076,H2076*J2076)</f>
        <v>3778.1282916948</v>
      </c>
      <c r="L2076" s="28" t="n">
        <v>0</v>
      </c>
      <c r="M2076" s="28"/>
      <c r="N2076" s="29" t="n">
        <f aca="false">IF(AND(ISNUMBER(M2076),L2076&gt;0),M2076/L2076,IF($B2076=$B2075,IF(N2075=0,1,N2075),1))</f>
        <v>1</v>
      </c>
      <c r="O2076" s="30" t="n">
        <f aca="false">IF(AND(ISNUMBER(M2076),L2076&gt;0),M2076,L2076*N2076)</f>
        <v>0</v>
      </c>
      <c r="P2076" s="28" t="n">
        <v>307</v>
      </c>
      <c r="Q2076" s="28"/>
      <c r="R2076" s="29" t="n">
        <f aca="false">IF(AND(ISNUMBER(Q2076),P2076&gt;0),Q2076/P2076,IF($B2076=$B2075,IF(R2075=0,1,R2075),1))</f>
        <v>1.48409893992933</v>
      </c>
      <c r="S2076" s="30" t="n">
        <f aca="false">IF(AND(ISNUMBER(Q2076),P2076&gt;0),Q2076,P2076*R2076)</f>
        <v>455.618374558304</v>
      </c>
      <c r="T2076" s="31" t="n">
        <f aca="false">DAY(EOMONTH(C2076,0))</f>
        <v>31</v>
      </c>
    </row>
    <row r="2077" customFormat="false" ht="15" hidden="false" customHeight="false" outlineLevel="0" collapsed="false">
      <c r="A2077" s="26" t="s">
        <v>90</v>
      </c>
      <c r="B2077" s="26" t="s">
        <v>61</v>
      </c>
      <c r="C2077" s="27" t="n">
        <v>37622</v>
      </c>
      <c r="D2077" s="28" t="n">
        <v>240</v>
      </c>
      <c r="E2077" s="28" t="n">
        <v>315</v>
      </c>
      <c r="F2077" s="29" t="n">
        <f aca="false">IF(AND(ISNUMBER(E2077),D2077&gt;0),E2077/D2077,IF($B2077=$B2076,IF(F2076=0,1,F2076),1))</f>
        <v>1.3125</v>
      </c>
      <c r="G2077" s="30" t="n">
        <f aca="false">IF(AND(ISNUMBER(E2077),D2077&gt;0),E2077,D2077*F2077)</f>
        <v>315</v>
      </c>
      <c r="H2077" s="28" t="n">
        <v>1137</v>
      </c>
      <c r="I2077" s="28" t="n">
        <v>2200</v>
      </c>
      <c r="J2077" s="29" t="n">
        <f aca="false">IF(AND(ISNUMBER(I2077),H2077&gt;0),I2077/H2077,IF($B2077=$B2076,IF(J2076=0,1,J2076),1))</f>
        <v>1.9349164467898</v>
      </c>
      <c r="K2077" s="30" t="n">
        <f aca="false">IF(AND(ISNUMBER(I2077),H2077&gt;0),I2077,H2077*J2077)</f>
        <v>2200</v>
      </c>
      <c r="L2077" s="28" t="n">
        <v>0</v>
      </c>
      <c r="M2077" s="28" t="n">
        <v>0</v>
      </c>
      <c r="N2077" s="29" t="n">
        <f aca="false">IF(AND(ISNUMBER(M2077),L2077&gt;0),M2077/L2077,IF($B2077=$B2076,IF(N2076=0,1,N2076),1))</f>
        <v>1</v>
      </c>
      <c r="O2077" s="30" t="n">
        <f aca="false">IF(AND(ISNUMBER(M2077),L2077&gt;0),M2077,L2077*N2077)</f>
        <v>0</v>
      </c>
      <c r="P2077" s="28" t="n">
        <v>240</v>
      </c>
      <c r="Q2077" s="28" t="n">
        <v>315</v>
      </c>
      <c r="R2077" s="29" t="n">
        <f aca="false">IF(AND(ISNUMBER(Q2077),P2077&gt;0),Q2077/P2077,IF($B2077=$B2076,IF(R2076=0,1,R2076),1))</f>
        <v>1.3125</v>
      </c>
      <c r="S2077" s="30" t="n">
        <f aca="false">IF(AND(ISNUMBER(Q2077),P2077&gt;0),Q2077,P2077*R2077)</f>
        <v>315</v>
      </c>
      <c r="T2077" s="31" t="n">
        <f aca="false">DAY(EOMONTH(C2077,0))</f>
        <v>31</v>
      </c>
    </row>
    <row r="2078" customFormat="false" ht="15" hidden="false" customHeight="false" outlineLevel="0" collapsed="false">
      <c r="A2078" s="26" t="s">
        <v>90</v>
      </c>
      <c r="B2078" s="26" t="s">
        <v>61</v>
      </c>
      <c r="C2078" s="27" t="n">
        <v>37653</v>
      </c>
      <c r="D2078" s="28" t="n">
        <v>304</v>
      </c>
      <c r="E2078" s="28"/>
      <c r="F2078" s="29" t="n">
        <f aca="false">IF(AND(ISNUMBER(E2078),D2078&gt;0),E2078/D2078,IF($B2078=$B2077,IF(F2077=0,1,F2077),1))</f>
        <v>1.3125</v>
      </c>
      <c r="G2078" s="30" t="n">
        <f aca="false">IF(AND(ISNUMBER(E2078),D2078&gt;0),E2078,D2078*F2078)</f>
        <v>399</v>
      </c>
      <c r="H2078" s="28" t="n">
        <v>1102</v>
      </c>
      <c r="I2078" s="28"/>
      <c r="J2078" s="29" t="n">
        <f aca="false">IF(AND(ISNUMBER(I2078),H2078&gt;0),I2078/H2078,IF($B2078=$B2077,IF(J2077=0,1,J2077),1))</f>
        <v>1.9349164467898</v>
      </c>
      <c r="K2078" s="30" t="n">
        <f aca="false">IF(AND(ISNUMBER(I2078),H2078&gt;0),I2078,H2078*J2078)</f>
        <v>2132.27792436236</v>
      </c>
      <c r="L2078" s="28" t="n">
        <v>0</v>
      </c>
      <c r="M2078" s="28"/>
      <c r="N2078" s="29" t="n">
        <f aca="false">IF(AND(ISNUMBER(M2078),L2078&gt;0),M2078/L2078,IF($B2078=$B2077,IF(N2077=0,1,N2077),1))</f>
        <v>1</v>
      </c>
      <c r="O2078" s="30" t="n">
        <f aca="false">IF(AND(ISNUMBER(M2078),L2078&gt;0),M2078,L2078*N2078)</f>
        <v>0</v>
      </c>
      <c r="P2078" s="28" t="n">
        <v>304</v>
      </c>
      <c r="Q2078" s="28"/>
      <c r="R2078" s="29" t="n">
        <f aca="false">IF(AND(ISNUMBER(Q2078),P2078&gt;0),Q2078/P2078,IF($B2078=$B2077,IF(R2077=0,1,R2077),1))</f>
        <v>1.3125</v>
      </c>
      <c r="S2078" s="30" t="n">
        <f aca="false">IF(AND(ISNUMBER(Q2078),P2078&gt;0),Q2078,P2078*R2078)</f>
        <v>399</v>
      </c>
      <c r="T2078" s="31" t="n">
        <f aca="false">DAY(EOMONTH(C2078,0))</f>
        <v>28</v>
      </c>
    </row>
    <row r="2079" customFormat="false" ht="15" hidden="false" customHeight="false" outlineLevel="0" collapsed="false">
      <c r="A2079" s="26" t="s">
        <v>90</v>
      </c>
      <c r="B2079" s="26" t="s">
        <v>61</v>
      </c>
      <c r="C2079" s="27" t="n">
        <v>37681</v>
      </c>
      <c r="D2079" s="28" t="n">
        <v>105</v>
      </c>
      <c r="E2079" s="28" t="n">
        <v>134</v>
      </c>
      <c r="F2079" s="29" t="n">
        <f aca="false">IF(AND(ISNUMBER(E2079),D2079&gt;0),E2079/D2079,IF($B2079=$B2078,IF(F2078=0,1,F2078),1))</f>
        <v>1.27619047619048</v>
      </c>
      <c r="G2079" s="30" t="n">
        <f aca="false">IF(AND(ISNUMBER(E2079),D2079&gt;0),E2079,D2079*F2079)</f>
        <v>134</v>
      </c>
      <c r="H2079" s="28" t="n">
        <v>1050</v>
      </c>
      <c r="I2079" s="28" t="n">
        <v>3198</v>
      </c>
      <c r="J2079" s="29" t="n">
        <f aca="false">IF(AND(ISNUMBER(I2079),H2079&gt;0),I2079/H2079,IF($B2079=$B2078,IF(J2078=0,1,J2078),1))</f>
        <v>3.04571428571429</v>
      </c>
      <c r="K2079" s="30" t="n">
        <f aca="false">IF(AND(ISNUMBER(I2079),H2079&gt;0),I2079,H2079*J2079)</f>
        <v>3198</v>
      </c>
      <c r="L2079" s="28" t="n">
        <v>0</v>
      </c>
      <c r="M2079" s="28" t="n">
        <v>0</v>
      </c>
      <c r="N2079" s="29" t="n">
        <f aca="false">IF(AND(ISNUMBER(M2079),L2079&gt;0),M2079/L2079,IF($B2079=$B2078,IF(N2078=0,1,N2078),1))</f>
        <v>1</v>
      </c>
      <c r="O2079" s="30" t="n">
        <f aca="false">IF(AND(ISNUMBER(M2079),L2079&gt;0),M2079,L2079*N2079)</f>
        <v>0</v>
      </c>
      <c r="P2079" s="28" t="n">
        <v>105</v>
      </c>
      <c r="Q2079" s="28" t="n">
        <v>134</v>
      </c>
      <c r="R2079" s="29" t="n">
        <f aca="false">IF(AND(ISNUMBER(Q2079),P2079&gt;0),Q2079/P2079,IF($B2079=$B2078,IF(R2078=0,1,R2078),1))</f>
        <v>1.27619047619048</v>
      </c>
      <c r="S2079" s="30" t="n">
        <f aca="false">IF(AND(ISNUMBER(Q2079),P2079&gt;0),Q2079,P2079*R2079)</f>
        <v>134</v>
      </c>
      <c r="T2079" s="31" t="n">
        <f aca="false">DAY(EOMONTH(C2079,0))</f>
        <v>31</v>
      </c>
    </row>
    <row r="2080" customFormat="false" ht="15" hidden="false" customHeight="false" outlineLevel="0" collapsed="false">
      <c r="A2080" s="26" t="s">
        <v>90</v>
      </c>
      <c r="B2080" s="26" t="s">
        <v>61</v>
      </c>
      <c r="C2080" s="27" t="n">
        <v>37712</v>
      </c>
      <c r="D2080" s="28" t="n">
        <v>93.2</v>
      </c>
      <c r="E2080" s="28"/>
      <c r="F2080" s="29" t="n">
        <f aca="false">IF(AND(ISNUMBER(E2080),D2080&gt;0),E2080/D2080,IF($B2080=$B2079,IF(F2079=0,1,F2079),1))</f>
        <v>1.27619047619048</v>
      </c>
      <c r="G2080" s="30" t="n">
        <f aca="false">IF(AND(ISNUMBER(E2080),D2080&gt;0),E2080,D2080*F2080)</f>
        <v>118.940952380952</v>
      </c>
      <c r="H2080" s="28" t="n">
        <v>2461</v>
      </c>
      <c r="I2080" s="28"/>
      <c r="J2080" s="29" t="n">
        <f aca="false">IF(AND(ISNUMBER(I2080),H2080&gt;0),I2080/H2080,IF($B2080=$B2079,IF(J2079=0,1,J2079),1))</f>
        <v>3.04571428571429</v>
      </c>
      <c r="K2080" s="30" t="n">
        <f aca="false">IF(AND(ISNUMBER(I2080),H2080&gt;0),I2080,H2080*J2080)</f>
        <v>7495.50285714286</v>
      </c>
      <c r="L2080" s="28" t="n">
        <v>0</v>
      </c>
      <c r="M2080" s="28"/>
      <c r="N2080" s="29" t="n">
        <f aca="false">IF(AND(ISNUMBER(M2080),L2080&gt;0),M2080/L2080,IF($B2080=$B2079,IF(N2079=0,1,N2079),1))</f>
        <v>1</v>
      </c>
      <c r="O2080" s="30" t="n">
        <f aca="false">IF(AND(ISNUMBER(M2080),L2080&gt;0),M2080,L2080*N2080)</f>
        <v>0</v>
      </c>
      <c r="P2080" s="28" t="n">
        <v>93.2</v>
      </c>
      <c r="Q2080" s="28"/>
      <c r="R2080" s="29" t="n">
        <f aca="false">IF(AND(ISNUMBER(Q2080),P2080&gt;0),Q2080/P2080,IF($B2080=$B2079,IF(R2079=0,1,R2079),1))</f>
        <v>1.27619047619048</v>
      </c>
      <c r="S2080" s="30" t="n">
        <f aca="false">IF(AND(ISNUMBER(Q2080),P2080&gt;0),Q2080,P2080*R2080)</f>
        <v>118.940952380952</v>
      </c>
      <c r="T2080" s="31" t="n">
        <f aca="false">DAY(EOMONTH(C2080,0))</f>
        <v>30</v>
      </c>
    </row>
    <row r="2081" customFormat="false" ht="15" hidden="false" customHeight="false" outlineLevel="0" collapsed="false">
      <c r="A2081" s="26" t="s">
        <v>90</v>
      </c>
      <c r="B2081" s="26" t="s">
        <v>61</v>
      </c>
      <c r="C2081" s="27" t="n">
        <v>37742</v>
      </c>
      <c r="D2081" s="28" t="n">
        <v>144</v>
      </c>
      <c r="E2081" s="28" t="n">
        <v>168</v>
      </c>
      <c r="F2081" s="29" t="n">
        <f aca="false">IF(AND(ISNUMBER(E2081),D2081&gt;0),E2081/D2081,IF($B2081=$B2080,IF(F2080=0,1,F2080),1))</f>
        <v>1.16666666666667</v>
      </c>
      <c r="G2081" s="30" t="n">
        <f aca="false">IF(AND(ISNUMBER(E2081),D2081&gt;0),E2081,D2081*F2081)</f>
        <v>168</v>
      </c>
      <c r="H2081" s="28" t="n">
        <v>2959</v>
      </c>
      <c r="I2081" s="28" t="n">
        <v>3120</v>
      </c>
      <c r="J2081" s="29" t="n">
        <f aca="false">IF(AND(ISNUMBER(I2081),H2081&gt;0),I2081/H2081,IF($B2081=$B2080,IF(J2080=0,1,J2080),1))</f>
        <v>1.05441027374113</v>
      </c>
      <c r="K2081" s="30" t="n">
        <f aca="false">IF(AND(ISNUMBER(I2081),H2081&gt;0),I2081,H2081*J2081)</f>
        <v>3120</v>
      </c>
      <c r="L2081" s="28" t="n">
        <v>0</v>
      </c>
      <c r="M2081" s="28" t="n">
        <v>0</v>
      </c>
      <c r="N2081" s="29" t="n">
        <f aca="false">IF(AND(ISNUMBER(M2081),L2081&gt;0),M2081/L2081,IF($B2081=$B2080,IF(N2080=0,1,N2080),1))</f>
        <v>1</v>
      </c>
      <c r="O2081" s="30" t="n">
        <f aca="false">IF(AND(ISNUMBER(M2081),L2081&gt;0),M2081,L2081*N2081)</f>
        <v>0</v>
      </c>
      <c r="P2081" s="28" t="n">
        <v>144</v>
      </c>
      <c r="Q2081" s="28" t="n">
        <v>168</v>
      </c>
      <c r="R2081" s="29" t="n">
        <f aca="false">IF(AND(ISNUMBER(Q2081),P2081&gt;0),Q2081/P2081,IF($B2081=$B2080,IF(R2080=0,1,R2080),1))</f>
        <v>1.16666666666667</v>
      </c>
      <c r="S2081" s="30" t="n">
        <f aca="false">IF(AND(ISNUMBER(Q2081),P2081&gt;0),Q2081,P2081*R2081)</f>
        <v>168</v>
      </c>
      <c r="T2081" s="31" t="n">
        <f aca="false">DAY(EOMONTH(C2081,0))</f>
        <v>31</v>
      </c>
    </row>
    <row r="2082" customFormat="false" ht="15" hidden="false" customHeight="false" outlineLevel="0" collapsed="false">
      <c r="A2082" s="26" t="s">
        <v>90</v>
      </c>
      <c r="B2082" s="26" t="s">
        <v>61</v>
      </c>
      <c r="C2082" s="27" t="n">
        <v>37773</v>
      </c>
      <c r="D2082" s="28" t="n">
        <v>134</v>
      </c>
      <c r="E2082" s="28"/>
      <c r="F2082" s="29" t="n">
        <f aca="false">IF(AND(ISNUMBER(E2082),D2082&gt;0),E2082/D2082,IF($B2082=$B2081,IF(F2081=0,1,F2081),1))</f>
        <v>1.16666666666667</v>
      </c>
      <c r="G2082" s="30" t="n">
        <f aca="false">IF(AND(ISNUMBER(E2082),D2082&gt;0),E2082,D2082*F2082)</f>
        <v>156.333333333333</v>
      </c>
      <c r="H2082" s="28" t="n">
        <v>3024</v>
      </c>
      <c r="I2082" s="28"/>
      <c r="J2082" s="29" t="n">
        <f aca="false">IF(AND(ISNUMBER(I2082),H2082&gt;0),I2082/H2082,IF($B2082=$B2081,IF(J2081=0,1,J2081),1))</f>
        <v>1.05441027374113</v>
      </c>
      <c r="K2082" s="30" t="n">
        <f aca="false">IF(AND(ISNUMBER(I2082),H2082&gt;0),I2082,H2082*J2082)</f>
        <v>3188.53666779317</v>
      </c>
      <c r="L2082" s="28" t="n">
        <v>0</v>
      </c>
      <c r="M2082" s="28"/>
      <c r="N2082" s="29" t="n">
        <f aca="false">IF(AND(ISNUMBER(M2082),L2082&gt;0),M2082/L2082,IF($B2082=$B2081,IF(N2081=0,1,N2081),1))</f>
        <v>1</v>
      </c>
      <c r="O2082" s="30" t="n">
        <f aca="false">IF(AND(ISNUMBER(M2082),L2082&gt;0),M2082,L2082*N2082)</f>
        <v>0</v>
      </c>
      <c r="P2082" s="28" t="n">
        <v>134</v>
      </c>
      <c r="Q2082" s="28"/>
      <c r="R2082" s="29" t="n">
        <f aca="false">IF(AND(ISNUMBER(Q2082),P2082&gt;0),Q2082/P2082,IF($B2082=$B2081,IF(R2081=0,1,R2081),1))</f>
        <v>1.16666666666667</v>
      </c>
      <c r="S2082" s="30" t="n">
        <f aca="false">IF(AND(ISNUMBER(Q2082),P2082&gt;0),Q2082,P2082*R2082)</f>
        <v>156.333333333333</v>
      </c>
      <c r="T2082" s="31" t="n">
        <f aca="false">DAY(EOMONTH(C2082,0))</f>
        <v>30</v>
      </c>
    </row>
    <row r="2083" customFormat="false" ht="15" hidden="false" customHeight="false" outlineLevel="0" collapsed="false">
      <c r="A2083" s="26" t="s">
        <v>90</v>
      </c>
      <c r="B2083" s="26" t="s">
        <v>61</v>
      </c>
      <c r="C2083" s="27" t="n">
        <v>37803</v>
      </c>
      <c r="D2083" s="28" t="n">
        <v>137</v>
      </c>
      <c r="E2083" s="28" t="n">
        <v>336</v>
      </c>
      <c r="F2083" s="29" t="n">
        <f aca="false">IF(AND(ISNUMBER(E2083),D2083&gt;0),E2083/D2083,IF($B2083=$B2082,IF(F2082=0,1,F2082),1))</f>
        <v>2.45255474452555</v>
      </c>
      <c r="G2083" s="30" t="n">
        <f aca="false">IF(AND(ISNUMBER(E2083),D2083&gt;0),E2083,D2083*F2083)</f>
        <v>336</v>
      </c>
      <c r="H2083" s="28" t="n">
        <v>3457</v>
      </c>
      <c r="I2083" s="28" t="n">
        <v>4149</v>
      </c>
      <c r="J2083" s="29" t="n">
        <f aca="false">IF(AND(ISNUMBER(I2083),H2083&gt;0),I2083/H2083,IF($B2083=$B2082,IF(J2082=0,1,J2082),1))</f>
        <v>1.20017356089095</v>
      </c>
      <c r="K2083" s="30" t="n">
        <f aca="false">IF(AND(ISNUMBER(I2083),H2083&gt;0),I2083,H2083*J2083)</f>
        <v>4149</v>
      </c>
      <c r="L2083" s="28" t="n">
        <v>0</v>
      </c>
      <c r="M2083" s="28" t="n">
        <v>0</v>
      </c>
      <c r="N2083" s="29" t="n">
        <f aca="false">IF(AND(ISNUMBER(M2083),L2083&gt;0),M2083/L2083,IF($B2083=$B2082,IF(N2082=0,1,N2082),1))</f>
        <v>1</v>
      </c>
      <c r="O2083" s="30" t="n">
        <f aca="false">IF(AND(ISNUMBER(M2083),L2083&gt;0),M2083,L2083*N2083)</f>
        <v>0</v>
      </c>
      <c r="P2083" s="28" t="n">
        <v>137</v>
      </c>
      <c r="Q2083" s="28" t="n">
        <v>336</v>
      </c>
      <c r="R2083" s="29" t="n">
        <f aca="false">IF(AND(ISNUMBER(Q2083),P2083&gt;0),Q2083/P2083,IF($B2083=$B2082,IF(R2082=0,1,R2082),1))</f>
        <v>2.45255474452555</v>
      </c>
      <c r="S2083" s="30" t="n">
        <f aca="false">IF(AND(ISNUMBER(Q2083),P2083&gt;0),Q2083,P2083*R2083)</f>
        <v>336</v>
      </c>
      <c r="T2083" s="31" t="n">
        <f aca="false">DAY(EOMONTH(C2083,0))</f>
        <v>31</v>
      </c>
    </row>
    <row r="2084" customFormat="false" ht="15" hidden="false" customHeight="false" outlineLevel="0" collapsed="false">
      <c r="A2084" s="26" t="s">
        <v>90</v>
      </c>
      <c r="B2084" s="26" t="s">
        <v>61</v>
      </c>
      <c r="C2084" s="27" t="n">
        <v>37834</v>
      </c>
      <c r="D2084" s="28" t="n">
        <v>263</v>
      </c>
      <c r="E2084" s="28" t="n">
        <v>361</v>
      </c>
      <c r="F2084" s="29" t="n">
        <f aca="false">IF(AND(ISNUMBER(E2084),D2084&gt;0),E2084/D2084,IF($B2084=$B2083,IF(F2083=0,1,F2083),1))</f>
        <v>1.37262357414449</v>
      </c>
      <c r="G2084" s="30" t="n">
        <f aca="false">IF(AND(ISNUMBER(E2084),D2084&gt;0),E2084,D2084*F2084)</f>
        <v>361</v>
      </c>
      <c r="H2084" s="28" t="n">
        <v>4386</v>
      </c>
      <c r="I2084" s="28" t="n">
        <v>4369</v>
      </c>
      <c r="J2084" s="29" t="n">
        <f aca="false">IF(AND(ISNUMBER(I2084),H2084&gt;0),I2084/H2084,IF($B2084=$B2083,IF(J2083=0,1,J2083),1))</f>
        <v>0.996124031007752</v>
      </c>
      <c r="K2084" s="30" t="n">
        <f aca="false">IF(AND(ISNUMBER(I2084),H2084&gt;0),I2084,H2084*J2084)</f>
        <v>4369</v>
      </c>
      <c r="L2084" s="28" t="n">
        <v>131</v>
      </c>
      <c r="M2084" s="28" t="n">
        <v>155</v>
      </c>
      <c r="N2084" s="29" t="n">
        <f aca="false">IF(AND(ISNUMBER(M2084),L2084&gt;0),M2084/L2084,IF($B2084=$B2083,IF(N2083=0,1,N2083),1))</f>
        <v>1.18320610687023</v>
      </c>
      <c r="O2084" s="30" t="n">
        <f aca="false">IF(AND(ISNUMBER(M2084),L2084&gt;0),M2084,L2084*N2084)</f>
        <v>155</v>
      </c>
      <c r="P2084" s="28" t="n">
        <v>395</v>
      </c>
      <c r="Q2084" s="28" t="n">
        <v>516</v>
      </c>
      <c r="R2084" s="29" t="n">
        <f aca="false">IF(AND(ISNUMBER(Q2084),P2084&gt;0),Q2084/P2084,IF($B2084=$B2083,IF(R2083=0,1,R2083),1))</f>
        <v>1.30632911392405</v>
      </c>
      <c r="S2084" s="30" t="n">
        <f aca="false">IF(AND(ISNUMBER(Q2084),P2084&gt;0),Q2084,P2084*R2084)</f>
        <v>516</v>
      </c>
      <c r="T2084" s="31" t="n">
        <f aca="false">DAY(EOMONTH(C2084,0))</f>
        <v>31</v>
      </c>
    </row>
    <row r="2085" customFormat="false" ht="15" hidden="false" customHeight="false" outlineLevel="0" collapsed="false">
      <c r="A2085" s="26" t="s">
        <v>90</v>
      </c>
      <c r="B2085" s="26" t="s">
        <v>61</v>
      </c>
      <c r="C2085" s="27" t="n">
        <v>37865</v>
      </c>
      <c r="D2085" s="28" t="n">
        <v>241</v>
      </c>
      <c r="E2085" s="28"/>
      <c r="F2085" s="29" t="n">
        <f aca="false">IF(AND(ISNUMBER(E2085),D2085&gt;0),E2085/D2085,IF($B2085=$B2084,IF(F2084=0,1,F2084),1))</f>
        <v>1.37262357414449</v>
      </c>
      <c r="G2085" s="30" t="n">
        <f aca="false">IF(AND(ISNUMBER(E2085),D2085&gt;0),E2085,D2085*F2085)</f>
        <v>330.802281368821</v>
      </c>
      <c r="H2085" s="28" t="n">
        <v>4612</v>
      </c>
      <c r="I2085" s="28"/>
      <c r="J2085" s="29" t="n">
        <f aca="false">IF(AND(ISNUMBER(I2085),H2085&gt;0),I2085/H2085,IF($B2085=$B2084,IF(J2084=0,1,J2084),1))</f>
        <v>0.996124031007752</v>
      </c>
      <c r="K2085" s="30" t="n">
        <f aca="false">IF(AND(ISNUMBER(I2085),H2085&gt;0),I2085,H2085*J2085)</f>
        <v>4594.12403100775</v>
      </c>
      <c r="L2085" s="28" t="n">
        <v>176</v>
      </c>
      <c r="M2085" s="28"/>
      <c r="N2085" s="29" t="n">
        <f aca="false">IF(AND(ISNUMBER(M2085),L2085&gt;0),M2085/L2085,IF($B2085=$B2084,IF(N2084=0,1,N2084),1))</f>
        <v>1.18320610687023</v>
      </c>
      <c r="O2085" s="30" t="n">
        <f aca="false">IF(AND(ISNUMBER(M2085),L2085&gt;0),M2085,L2085*N2085)</f>
        <v>208.24427480916</v>
      </c>
      <c r="P2085" s="28" t="n">
        <v>418</v>
      </c>
      <c r="Q2085" s="28"/>
      <c r="R2085" s="29" t="n">
        <f aca="false">IF(AND(ISNUMBER(Q2085),P2085&gt;0),Q2085/P2085,IF($B2085=$B2084,IF(R2084=0,1,R2084),1))</f>
        <v>1.30632911392405</v>
      </c>
      <c r="S2085" s="30" t="n">
        <f aca="false">IF(AND(ISNUMBER(Q2085),P2085&gt;0),Q2085,P2085*R2085)</f>
        <v>546.045569620253</v>
      </c>
      <c r="T2085" s="31" t="n">
        <f aca="false">DAY(EOMONTH(C2085,0))</f>
        <v>30</v>
      </c>
    </row>
    <row r="2086" customFormat="false" ht="15" hidden="false" customHeight="false" outlineLevel="0" collapsed="false">
      <c r="A2086" s="26" t="s">
        <v>90</v>
      </c>
      <c r="B2086" s="26" t="s">
        <v>61</v>
      </c>
      <c r="C2086" s="27" t="n">
        <v>37895</v>
      </c>
      <c r="D2086" s="28" t="n">
        <v>390</v>
      </c>
      <c r="E2086" s="28"/>
      <c r="F2086" s="29" t="n">
        <f aca="false">IF(AND(ISNUMBER(E2086),D2086&gt;0),E2086/D2086,IF($B2086=$B2085,IF(F2085=0,1,F2085),1))</f>
        <v>1.37262357414449</v>
      </c>
      <c r="G2086" s="30" t="n">
        <f aca="false">IF(AND(ISNUMBER(E2086),D2086&gt;0),E2086,D2086*F2086)</f>
        <v>535.32319391635</v>
      </c>
      <c r="H2086" s="28" t="n">
        <v>4806</v>
      </c>
      <c r="I2086" s="28"/>
      <c r="J2086" s="29" t="n">
        <f aca="false">IF(AND(ISNUMBER(I2086),H2086&gt;0),I2086/H2086,IF($B2086=$B2085,IF(J2085=0,1,J2085),1))</f>
        <v>0.996124031007752</v>
      </c>
      <c r="K2086" s="30" t="n">
        <f aca="false">IF(AND(ISNUMBER(I2086),H2086&gt;0),I2086,H2086*J2086)</f>
        <v>4787.37209302326</v>
      </c>
      <c r="L2086" s="28" t="n">
        <v>496</v>
      </c>
      <c r="M2086" s="28"/>
      <c r="N2086" s="29" t="n">
        <f aca="false">IF(AND(ISNUMBER(M2086),L2086&gt;0),M2086/L2086,IF($B2086=$B2085,IF(N2085=0,1,N2085),1))</f>
        <v>1.18320610687023</v>
      </c>
      <c r="O2086" s="30" t="n">
        <f aca="false">IF(AND(ISNUMBER(M2086),L2086&gt;0),M2086,L2086*N2086)</f>
        <v>586.870229007634</v>
      </c>
      <c r="P2086" s="28" t="n">
        <v>886</v>
      </c>
      <c r="Q2086" s="28"/>
      <c r="R2086" s="29" t="n">
        <f aca="false">IF(AND(ISNUMBER(Q2086),P2086&gt;0),Q2086/P2086,IF($B2086=$B2085,IF(R2085=0,1,R2085),1))</f>
        <v>1.30632911392405</v>
      </c>
      <c r="S2086" s="30" t="n">
        <f aca="false">IF(AND(ISNUMBER(Q2086),P2086&gt;0),Q2086,P2086*R2086)</f>
        <v>1157.40759493671</v>
      </c>
      <c r="T2086" s="31" t="n">
        <f aca="false">DAY(EOMONTH(C2086,0))</f>
        <v>31</v>
      </c>
    </row>
    <row r="2087" customFormat="false" ht="15" hidden="false" customHeight="false" outlineLevel="0" collapsed="false">
      <c r="A2087" s="26" t="s">
        <v>90</v>
      </c>
      <c r="B2087" s="26" t="s">
        <v>61</v>
      </c>
      <c r="C2087" s="27" t="n">
        <v>37926</v>
      </c>
      <c r="D2087" s="28" t="n">
        <v>304</v>
      </c>
      <c r="E2087" s="28"/>
      <c r="F2087" s="29" t="n">
        <f aca="false">IF(AND(ISNUMBER(E2087),D2087&gt;0),E2087/D2087,IF($B2087=$B2086,IF(F2086=0,1,F2086),1))</f>
        <v>1.37262357414449</v>
      </c>
      <c r="G2087" s="30" t="n">
        <f aca="false">IF(AND(ISNUMBER(E2087),D2087&gt;0),E2087,D2087*F2087)</f>
        <v>417.277566539924</v>
      </c>
      <c r="H2087" s="28" t="n">
        <v>4642</v>
      </c>
      <c r="I2087" s="28"/>
      <c r="J2087" s="29" t="n">
        <f aca="false">IF(AND(ISNUMBER(I2087),H2087&gt;0),I2087/H2087,IF($B2087=$B2086,IF(J2086=0,1,J2086),1))</f>
        <v>0.996124031007752</v>
      </c>
      <c r="K2087" s="30" t="n">
        <f aca="false">IF(AND(ISNUMBER(I2087),H2087&gt;0),I2087,H2087*J2087)</f>
        <v>4624.00775193799</v>
      </c>
      <c r="L2087" s="28" t="n">
        <v>221</v>
      </c>
      <c r="M2087" s="28"/>
      <c r="N2087" s="29" t="n">
        <f aca="false">IF(AND(ISNUMBER(M2087),L2087&gt;0),M2087/L2087,IF($B2087=$B2086,IF(N2086=0,1,N2086),1))</f>
        <v>1.18320610687023</v>
      </c>
      <c r="O2087" s="30" t="n">
        <f aca="false">IF(AND(ISNUMBER(M2087),L2087&gt;0),M2087,L2087*N2087)</f>
        <v>261.488549618321</v>
      </c>
      <c r="P2087" s="28" t="n">
        <v>524</v>
      </c>
      <c r="Q2087" s="28"/>
      <c r="R2087" s="29" t="n">
        <f aca="false">IF(AND(ISNUMBER(Q2087),P2087&gt;0),Q2087/P2087,IF($B2087=$B2086,IF(R2086=0,1,R2086),1))</f>
        <v>1.30632911392405</v>
      </c>
      <c r="S2087" s="30" t="n">
        <f aca="false">IF(AND(ISNUMBER(Q2087),P2087&gt;0),Q2087,P2087*R2087)</f>
        <v>684.516455696203</v>
      </c>
      <c r="T2087" s="31" t="n">
        <f aca="false">DAY(EOMONTH(C2087,0))</f>
        <v>30</v>
      </c>
    </row>
    <row r="2088" customFormat="false" ht="15" hidden="false" customHeight="false" outlineLevel="0" collapsed="false">
      <c r="A2088" s="26" t="s">
        <v>90</v>
      </c>
      <c r="B2088" s="26" t="s">
        <v>61</v>
      </c>
      <c r="C2088" s="27" t="n">
        <v>37956</v>
      </c>
      <c r="D2088" s="28" t="n">
        <v>346</v>
      </c>
      <c r="E2088" s="28"/>
      <c r="F2088" s="29" t="n">
        <f aca="false">IF(AND(ISNUMBER(E2088),D2088&gt;0),E2088/D2088,IF($B2088=$B2087,IF(F2087=0,1,F2087),1))</f>
        <v>1.37262357414449</v>
      </c>
      <c r="G2088" s="30" t="n">
        <f aca="false">IF(AND(ISNUMBER(E2088),D2088&gt;0),E2088,D2088*F2088)</f>
        <v>474.927756653992</v>
      </c>
      <c r="H2088" s="28" t="n">
        <v>3386</v>
      </c>
      <c r="I2088" s="28"/>
      <c r="J2088" s="29" t="n">
        <f aca="false">IF(AND(ISNUMBER(I2088),H2088&gt;0),I2088/H2088,IF($B2088=$B2087,IF(J2087=0,1,J2087),1))</f>
        <v>0.996124031007752</v>
      </c>
      <c r="K2088" s="30" t="n">
        <f aca="false">IF(AND(ISNUMBER(I2088),H2088&gt;0),I2088,H2088*J2088)</f>
        <v>3372.87596899225</v>
      </c>
      <c r="L2088" s="28" t="n">
        <v>131</v>
      </c>
      <c r="M2088" s="28"/>
      <c r="N2088" s="29" t="n">
        <f aca="false">IF(AND(ISNUMBER(M2088),L2088&gt;0),M2088/L2088,IF($B2088=$B2087,IF(N2087=0,1,N2087),1))</f>
        <v>1.18320610687023</v>
      </c>
      <c r="O2088" s="30" t="n">
        <f aca="false">IF(AND(ISNUMBER(M2088),L2088&gt;0),M2088,L2088*N2088)</f>
        <v>155</v>
      </c>
      <c r="P2088" s="28" t="n">
        <v>477</v>
      </c>
      <c r="Q2088" s="28"/>
      <c r="R2088" s="29" t="n">
        <f aca="false">IF(AND(ISNUMBER(Q2088),P2088&gt;0),Q2088/P2088,IF($B2088=$B2087,IF(R2087=0,1,R2087),1))</f>
        <v>1.30632911392405</v>
      </c>
      <c r="S2088" s="30" t="n">
        <f aca="false">IF(AND(ISNUMBER(Q2088),P2088&gt;0),Q2088,P2088*R2088)</f>
        <v>623.118987341772</v>
      </c>
      <c r="T2088" s="31" t="n">
        <f aca="false">DAY(EOMONTH(C2088,0))</f>
        <v>31</v>
      </c>
    </row>
    <row r="2089" customFormat="false" ht="15" hidden="false" customHeight="false" outlineLevel="0" collapsed="false">
      <c r="A2089" s="26" t="s">
        <v>90</v>
      </c>
      <c r="B2089" s="26" t="s">
        <v>61</v>
      </c>
      <c r="C2089" s="27" t="n">
        <v>37987</v>
      </c>
      <c r="D2089" s="28" t="n">
        <v>261</v>
      </c>
      <c r="E2089" s="28"/>
      <c r="F2089" s="29" t="n">
        <f aca="false">IF(AND(ISNUMBER(E2089),D2089&gt;0),E2089/D2089,IF($B2089=$B2088,IF(F2088=0,1,F2088),1))</f>
        <v>1.37262357414449</v>
      </c>
      <c r="G2089" s="30" t="n">
        <f aca="false">IF(AND(ISNUMBER(E2089),D2089&gt;0),E2089,D2089*F2089)</f>
        <v>358.254752851711</v>
      </c>
      <c r="H2089" s="28" t="n">
        <v>3611</v>
      </c>
      <c r="I2089" s="28"/>
      <c r="J2089" s="29" t="n">
        <f aca="false">IF(AND(ISNUMBER(I2089),H2089&gt;0),I2089/H2089,IF($B2089=$B2088,IF(J2088=0,1,J2088),1))</f>
        <v>0.996124031007752</v>
      </c>
      <c r="K2089" s="30" t="n">
        <f aca="false">IF(AND(ISNUMBER(I2089),H2089&gt;0),I2089,H2089*J2089)</f>
        <v>3597.00387596899</v>
      </c>
      <c r="L2089" s="28" t="n">
        <v>162</v>
      </c>
      <c r="M2089" s="28"/>
      <c r="N2089" s="29" t="n">
        <f aca="false">IF(AND(ISNUMBER(M2089),L2089&gt;0),M2089/L2089,IF($B2089=$B2088,IF(N2088=0,1,N2088),1))</f>
        <v>1.18320610687023</v>
      </c>
      <c r="O2089" s="30" t="n">
        <f aca="false">IF(AND(ISNUMBER(M2089),L2089&gt;0),M2089,L2089*N2089)</f>
        <v>191.679389312977</v>
      </c>
      <c r="P2089" s="28" t="n">
        <v>423</v>
      </c>
      <c r="Q2089" s="28"/>
      <c r="R2089" s="29" t="n">
        <f aca="false">IF(AND(ISNUMBER(Q2089),P2089&gt;0),Q2089/P2089,IF($B2089=$B2088,IF(R2088=0,1,R2088),1))</f>
        <v>1.30632911392405</v>
      </c>
      <c r="S2089" s="30" t="n">
        <f aca="false">IF(AND(ISNUMBER(Q2089),P2089&gt;0),Q2089,P2089*R2089)</f>
        <v>552.577215189873</v>
      </c>
      <c r="T2089" s="31" t="n">
        <f aca="false">DAY(EOMONTH(C2089,0))</f>
        <v>31</v>
      </c>
    </row>
    <row r="2090" customFormat="false" ht="15" hidden="false" customHeight="false" outlineLevel="0" collapsed="false">
      <c r="A2090" s="26" t="s">
        <v>90</v>
      </c>
      <c r="B2090" s="26" t="s">
        <v>61</v>
      </c>
      <c r="C2090" s="27" t="n">
        <v>38018</v>
      </c>
      <c r="D2090" s="28" t="n">
        <v>336</v>
      </c>
      <c r="E2090" s="28"/>
      <c r="F2090" s="29" t="n">
        <f aca="false">IF(AND(ISNUMBER(E2090),D2090&gt;0),E2090/D2090,IF($B2090=$B2089,IF(F2089=0,1,F2089),1))</f>
        <v>1.37262357414449</v>
      </c>
      <c r="G2090" s="30" t="n">
        <f aca="false">IF(AND(ISNUMBER(E2090),D2090&gt;0),E2090,D2090*F2090)</f>
        <v>461.201520912548</v>
      </c>
      <c r="H2090" s="28" t="n">
        <v>3616</v>
      </c>
      <c r="I2090" s="28"/>
      <c r="J2090" s="29" t="n">
        <f aca="false">IF(AND(ISNUMBER(I2090),H2090&gt;0),I2090/H2090,IF($B2090=$B2089,IF(J2089=0,1,J2089),1))</f>
        <v>0.996124031007752</v>
      </c>
      <c r="K2090" s="30" t="n">
        <f aca="false">IF(AND(ISNUMBER(I2090),H2090&gt;0),I2090,H2090*J2090)</f>
        <v>3601.98449612403</v>
      </c>
      <c r="L2090" s="28" t="n">
        <v>147</v>
      </c>
      <c r="M2090" s="28"/>
      <c r="N2090" s="29" t="n">
        <f aca="false">IF(AND(ISNUMBER(M2090),L2090&gt;0),M2090/L2090,IF($B2090=$B2089,IF(N2089=0,1,N2089),1))</f>
        <v>1.18320610687023</v>
      </c>
      <c r="O2090" s="30" t="n">
        <f aca="false">IF(AND(ISNUMBER(M2090),L2090&gt;0),M2090,L2090*N2090)</f>
        <v>173.931297709924</v>
      </c>
      <c r="P2090" s="28" t="n">
        <v>483</v>
      </c>
      <c r="Q2090" s="28"/>
      <c r="R2090" s="29" t="n">
        <f aca="false">IF(AND(ISNUMBER(Q2090),P2090&gt;0),Q2090/P2090,IF($B2090=$B2089,IF(R2089=0,1,R2089),1))</f>
        <v>1.30632911392405</v>
      </c>
      <c r="S2090" s="30" t="n">
        <f aca="false">IF(AND(ISNUMBER(Q2090),P2090&gt;0),Q2090,P2090*R2090)</f>
        <v>630.956962025316</v>
      </c>
      <c r="T2090" s="31" t="n">
        <f aca="false">DAY(EOMONTH(C2090,0))</f>
        <v>29</v>
      </c>
    </row>
    <row r="2091" customFormat="false" ht="15" hidden="false" customHeight="false" outlineLevel="0" collapsed="false">
      <c r="A2091" s="26" t="s">
        <v>90</v>
      </c>
      <c r="B2091" s="26" t="s">
        <v>61</v>
      </c>
      <c r="C2091" s="27" t="n">
        <v>38047</v>
      </c>
      <c r="D2091" s="28" t="n">
        <v>288</v>
      </c>
      <c r="E2091" s="28"/>
      <c r="F2091" s="29" t="n">
        <f aca="false">IF(AND(ISNUMBER(E2091),D2091&gt;0),E2091/D2091,IF($B2091=$B2090,IF(F2090=0,1,F2090),1))</f>
        <v>1.37262357414449</v>
      </c>
      <c r="G2091" s="30" t="n">
        <f aca="false">IF(AND(ISNUMBER(E2091),D2091&gt;0),E2091,D2091*F2091)</f>
        <v>395.315589353612</v>
      </c>
      <c r="H2091" s="28" t="n">
        <v>3243</v>
      </c>
      <c r="I2091" s="28"/>
      <c r="J2091" s="29" t="n">
        <f aca="false">IF(AND(ISNUMBER(I2091),H2091&gt;0),I2091/H2091,IF($B2091=$B2090,IF(J2090=0,1,J2090),1))</f>
        <v>0.996124031007752</v>
      </c>
      <c r="K2091" s="30" t="n">
        <f aca="false">IF(AND(ISNUMBER(I2091),H2091&gt;0),I2091,H2091*J2091)</f>
        <v>3230.43023255814</v>
      </c>
      <c r="L2091" s="28" t="n">
        <v>167</v>
      </c>
      <c r="M2091" s="28"/>
      <c r="N2091" s="29" t="n">
        <f aca="false">IF(AND(ISNUMBER(M2091),L2091&gt;0),M2091/L2091,IF($B2091=$B2090,IF(N2090=0,1,N2090),1))</f>
        <v>1.18320610687023</v>
      </c>
      <c r="O2091" s="30" t="n">
        <f aca="false">IF(AND(ISNUMBER(M2091),L2091&gt;0),M2091,L2091*N2091)</f>
        <v>197.595419847328</v>
      </c>
      <c r="P2091" s="28" t="n">
        <v>454</v>
      </c>
      <c r="Q2091" s="28"/>
      <c r="R2091" s="29" t="n">
        <f aca="false">IF(AND(ISNUMBER(Q2091),P2091&gt;0),Q2091/P2091,IF($B2091=$B2090,IF(R2090=0,1,R2090),1))</f>
        <v>1.30632911392405</v>
      </c>
      <c r="S2091" s="30" t="n">
        <f aca="false">IF(AND(ISNUMBER(Q2091),P2091&gt;0),Q2091,P2091*R2091)</f>
        <v>593.073417721519</v>
      </c>
      <c r="T2091" s="31" t="n">
        <f aca="false">DAY(EOMONTH(C2091,0))</f>
        <v>31</v>
      </c>
    </row>
    <row r="2092" customFormat="false" ht="15" hidden="false" customHeight="false" outlineLevel="0" collapsed="false">
      <c r="A2092" s="26" t="s">
        <v>90</v>
      </c>
      <c r="B2092" s="26" t="s">
        <v>61</v>
      </c>
      <c r="C2092" s="27" t="n">
        <v>38078</v>
      </c>
      <c r="D2092" s="28" t="n">
        <v>226</v>
      </c>
      <c r="E2092" s="28" t="n">
        <v>0</v>
      </c>
      <c r="F2092" s="29" t="n">
        <f aca="false">IF(AND(ISNUMBER(E2092),D2092&gt;0),E2092/D2092,IF($B2092=$B2091,IF(F2091=0,1,F2091),1))</f>
        <v>0</v>
      </c>
      <c r="G2092" s="30" t="n">
        <f aca="false">IF(AND(ISNUMBER(E2092),D2092&gt;0),E2092,D2092*F2092)</f>
        <v>0</v>
      </c>
      <c r="H2092" s="28" t="n">
        <v>3625</v>
      </c>
      <c r="I2092" s="28" t="n">
        <v>1487</v>
      </c>
      <c r="J2092" s="29" t="n">
        <f aca="false">IF(AND(ISNUMBER(I2092),H2092&gt;0),I2092/H2092,IF($B2092=$B2091,IF(J2091=0,1,J2091),1))</f>
        <v>0.410206896551724</v>
      </c>
      <c r="K2092" s="30" t="n">
        <f aca="false">IF(AND(ISNUMBER(I2092),H2092&gt;0),I2092,H2092*J2092)</f>
        <v>1487</v>
      </c>
      <c r="L2092" s="28" t="n">
        <v>108</v>
      </c>
      <c r="M2092" s="28" t="n">
        <v>0</v>
      </c>
      <c r="N2092" s="29" t="n">
        <f aca="false">IF(AND(ISNUMBER(M2092),L2092&gt;0),M2092/L2092,IF($B2092=$B2091,IF(N2091=0,1,N2091),1))</f>
        <v>0</v>
      </c>
      <c r="O2092" s="30" t="n">
        <f aca="false">IF(AND(ISNUMBER(M2092),L2092&gt;0),M2092,L2092*N2092)</f>
        <v>0</v>
      </c>
      <c r="P2092" s="28" t="n">
        <v>335</v>
      </c>
      <c r="Q2092" s="28" t="n">
        <v>0</v>
      </c>
      <c r="R2092" s="29" t="n">
        <f aca="false">IF(AND(ISNUMBER(Q2092),P2092&gt;0),Q2092/P2092,IF($B2092=$B2091,IF(R2091=0,1,R2091),1))</f>
        <v>0</v>
      </c>
      <c r="S2092" s="30" t="n">
        <f aca="false">IF(AND(ISNUMBER(Q2092),P2092&gt;0),Q2092,P2092*R2092)</f>
        <v>0</v>
      </c>
      <c r="T2092" s="31" t="n">
        <f aca="false">DAY(EOMONTH(C2092,0))</f>
        <v>30</v>
      </c>
    </row>
    <row r="2093" customFormat="false" ht="15" hidden="false" customHeight="false" outlineLevel="0" collapsed="false">
      <c r="A2093" s="26" t="s">
        <v>90</v>
      </c>
      <c r="B2093" s="26" t="s">
        <v>61</v>
      </c>
      <c r="C2093" s="27" t="n">
        <v>38108</v>
      </c>
      <c r="D2093" s="28" t="n">
        <v>213</v>
      </c>
      <c r="E2093" s="28"/>
      <c r="F2093" s="29" t="n">
        <f aca="false">IF(AND(ISNUMBER(E2093),D2093&gt;0),E2093/D2093,IF($B2093=$B2092,IF(F2092=0,1,F2092),1))</f>
        <v>1</v>
      </c>
      <c r="G2093" s="30" t="n">
        <f aca="false">IF(AND(ISNUMBER(E2093),D2093&gt;0),E2093,D2093*F2093)</f>
        <v>213</v>
      </c>
      <c r="H2093" s="28" t="n">
        <v>4187</v>
      </c>
      <c r="I2093" s="28"/>
      <c r="J2093" s="29" t="n">
        <f aca="false">IF(AND(ISNUMBER(I2093),H2093&gt;0),I2093/H2093,IF($B2093=$B2092,IF(J2092=0,1,J2092),1))</f>
        <v>0.410206896551724</v>
      </c>
      <c r="K2093" s="30" t="n">
        <f aca="false">IF(AND(ISNUMBER(I2093),H2093&gt;0),I2093,H2093*J2093)</f>
        <v>1717.53627586207</v>
      </c>
      <c r="L2093" s="28" t="n">
        <v>134</v>
      </c>
      <c r="M2093" s="28"/>
      <c r="N2093" s="29" t="n">
        <f aca="false">IF(AND(ISNUMBER(M2093),L2093&gt;0),M2093/L2093,IF($B2093=$B2092,IF(N2092=0,1,N2092),1))</f>
        <v>1</v>
      </c>
      <c r="O2093" s="30" t="n">
        <f aca="false">IF(AND(ISNUMBER(M2093),L2093&gt;0),M2093,L2093*N2093)</f>
        <v>134</v>
      </c>
      <c r="P2093" s="28" t="n">
        <v>348</v>
      </c>
      <c r="Q2093" s="28"/>
      <c r="R2093" s="29" t="n">
        <f aca="false">IF(AND(ISNUMBER(Q2093),P2093&gt;0),Q2093/P2093,IF($B2093=$B2092,IF(R2092=0,1,R2092),1))</f>
        <v>1</v>
      </c>
      <c r="S2093" s="30" t="n">
        <f aca="false">IF(AND(ISNUMBER(Q2093),P2093&gt;0),Q2093,P2093*R2093)</f>
        <v>348</v>
      </c>
      <c r="T2093" s="31" t="n">
        <f aca="false">DAY(EOMONTH(C2093,0))</f>
        <v>31</v>
      </c>
    </row>
    <row r="2094" customFormat="false" ht="15" hidden="false" customHeight="false" outlineLevel="0" collapsed="false">
      <c r="A2094" s="26" t="s">
        <v>90</v>
      </c>
      <c r="B2094" s="26" t="s">
        <v>61</v>
      </c>
      <c r="C2094" s="27" t="n">
        <v>38139</v>
      </c>
      <c r="D2094" s="28" t="n">
        <v>0</v>
      </c>
      <c r="E2094" s="28" t="n">
        <v>0</v>
      </c>
      <c r="F2094" s="29" t="n">
        <f aca="false">IF(AND(ISNUMBER(E2094),D2094&gt;0),E2094/D2094,IF($B2094=$B2093,IF(F2093=0,1,F2093),1))</f>
        <v>1</v>
      </c>
      <c r="G2094" s="30" t="n">
        <f aca="false">IF(AND(ISNUMBER(E2094),D2094&gt;0),E2094,D2094*F2094)</f>
        <v>0</v>
      </c>
      <c r="H2094" s="28" t="n">
        <v>1410</v>
      </c>
      <c r="I2094" s="28" t="n">
        <v>1529</v>
      </c>
      <c r="J2094" s="29" t="n">
        <f aca="false">IF(AND(ISNUMBER(I2094),H2094&gt;0),I2094/H2094,IF($B2094=$B2093,IF(J2093=0,1,J2093),1))</f>
        <v>1.08439716312057</v>
      </c>
      <c r="K2094" s="30" t="n">
        <f aca="false">IF(AND(ISNUMBER(I2094),H2094&gt;0),I2094,H2094*J2094)</f>
        <v>1529</v>
      </c>
      <c r="L2094" s="28" t="n">
        <v>0</v>
      </c>
      <c r="M2094" s="28" t="n">
        <v>0</v>
      </c>
      <c r="N2094" s="29" t="n">
        <f aca="false">IF(AND(ISNUMBER(M2094),L2094&gt;0),M2094/L2094,IF($B2094=$B2093,IF(N2093=0,1,N2093),1))</f>
        <v>1</v>
      </c>
      <c r="O2094" s="30" t="n">
        <f aca="false">IF(AND(ISNUMBER(M2094),L2094&gt;0),M2094,L2094*N2094)</f>
        <v>0</v>
      </c>
      <c r="P2094" s="28" t="n">
        <v>0</v>
      </c>
      <c r="Q2094" s="28" t="n">
        <v>0</v>
      </c>
      <c r="R2094" s="29" t="n">
        <f aca="false">IF(AND(ISNUMBER(Q2094),P2094&gt;0),Q2094/P2094,IF($B2094=$B2093,IF(R2093=0,1,R2093),1))</f>
        <v>1</v>
      </c>
      <c r="S2094" s="30" t="n">
        <f aca="false">IF(AND(ISNUMBER(Q2094),P2094&gt;0),Q2094,P2094*R2094)</f>
        <v>0</v>
      </c>
      <c r="T2094" s="31" t="n">
        <f aca="false">DAY(EOMONTH(C2094,0))</f>
        <v>30</v>
      </c>
    </row>
    <row r="2095" customFormat="false" ht="15" hidden="false" customHeight="false" outlineLevel="0" collapsed="false">
      <c r="A2095" s="26" t="s">
        <v>90</v>
      </c>
      <c r="B2095" s="26" t="s">
        <v>61</v>
      </c>
      <c r="C2095" s="27" t="n">
        <v>38169</v>
      </c>
      <c r="D2095" s="28" t="n">
        <v>0</v>
      </c>
      <c r="E2095" s="28"/>
      <c r="F2095" s="29" t="n">
        <f aca="false">IF(AND(ISNUMBER(E2095),D2095&gt;0),E2095/D2095,IF($B2095=$B2094,IF(F2094=0,1,F2094),1))</f>
        <v>1</v>
      </c>
      <c r="G2095" s="30" t="n">
        <f aca="false">IF(AND(ISNUMBER(E2095),D2095&gt;0),E2095,D2095*F2095)</f>
        <v>0</v>
      </c>
      <c r="H2095" s="28" t="n">
        <v>1413</v>
      </c>
      <c r="I2095" s="28"/>
      <c r="J2095" s="29" t="n">
        <f aca="false">IF(AND(ISNUMBER(I2095),H2095&gt;0),I2095/H2095,IF($B2095=$B2094,IF(J2094=0,1,J2094),1))</f>
        <v>1.08439716312057</v>
      </c>
      <c r="K2095" s="30" t="n">
        <f aca="false">IF(AND(ISNUMBER(I2095),H2095&gt;0),I2095,H2095*J2095)</f>
        <v>1532.25319148936</v>
      </c>
      <c r="L2095" s="28" t="n">
        <v>0</v>
      </c>
      <c r="M2095" s="28"/>
      <c r="N2095" s="29" t="n">
        <f aca="false">IF(AND(ISNUMBER(M2095),L2095&gt;0),M2095/L2095,IF($B2095=$B2094,IF(N2094=0,1,N2094),1))</f>
        <v>1</v>
      </c>
      <c r="O2095" s="30" t="n">
        <f aca="false">IF(AND(ISNUMBER(M2095),L2095&gt;0),M2095,L2095*N2095)</f>
        <v>0</v>
      </c>
      <c r="P2095" s="28" t="n">
        <v>0</v>
      </c>
      <c r="Q2095" s="28"/>
      <c r="R2095" s="29" t="n">
        <f aca="false">IF(AND(ISNUMBER(Q2095),P2095&gt;0),Q2095/P2095,IF($B2095=$B2094,IF(R2094=0,1,R2094),1))</f>
        <v>1</v>
      </c>
      <c r="S2095" s="30" t="n">
        <f aca="false">IF(AND(ISNUMBER(Q2095),P2095&gt;0),Q2095,P2095*R2095)</f>
        <v>0</v>
      </c>
      <c r="T2095" s="31" t="n">
        <f aca="false">DAY(EOMONTH(C2095,0))</f>
        <v>31</v>
      </c>
    </row>
    <row r="2096" customFormat="false" ht="15" hidden="false" customHeight="false" outlineLevel="0" collapsed="false">
      <c r="A2096" s="26" t="s">
        <v>90</v>
      </c>
      <c r="B2096" s="26" t="s">
        <v>61</v>
      </c>
      <c r="C2096" s="27" t="n">
        <v>38200</v>
      </c>
      <c r="D2096" s="28" t="n">
        <v>0</v>
      </c>
      <c r="E2096" s="28"/>
      <c r="F2096" s="29" t="n">
        <f aca="false">IF(AND(ISNUMBER(E2096),D2096&gt;0),E2096/D2096,IF($B2096=$B2095,IF(F2095=0,1,F2095),1))</f>
        <v>1</v>
      </c>
      <c r="G2096" s="30" t="n">
        <f aca="false">IF(AND(ISNUMBER(E2096),D2096&gt;0),E2096,D2096*F2096)</f>
        <v>0</v>
      </c>
      <c r="H2096" s="28" t="n">
        <v>1403</v>
      </c>
      <c r="I2096" s="28"/>
      <c r="J2096" s="29" t="n">
        <f aca="false">IF(AND(ISNUMBER(I2096),H2096&gt;0),I2096/H2096,IF($B2096=$B2095,IF(J2095=0,1,J2095),1))</f>
        <v>1.08439716312057</v>
      </c>
      <c r="K2096" s="30" t="n">
        <f aca="false">IF(AND(ISNUMBER(I2096),H2096&gt;0),I2096,H2096*J2096)</f>
        <v>1521.40921985816</v>
      </c>
      <c r="L2096" s="28" t="n">
        <v>0</v>
      </c>
      <c r="M2096" s="28"/>
      <c r="N2096" s="29" t="n">
        <f aca="false">IF(AND(ISNUMBER(M2096),L2096&gt;0),M2096/L2096,IF($B2096=$B2095,IF(N2095=0,1,N2095),1))</f>
        <v>1</v>
      </c>
      <c r="O2096" s="30" t="n">
        <f aca="false">IF(AND(ISNUMBER(M2096),L2096&gt;0),M2096,L2096*N2096)</f>
        <v>0</v>
      </c>
      <c r="P2096" s="28" t="n">
        <v>0</v>
      </c>
      <c r="Q2096" s="28"/>
      <c r="R2096" s="29" t="n">
        <f aca="false">IF(AND(ISNUMBER(Q2096),P2096&gt;0),Q2096/P2096,IF($B2096=$B2095,IF(R2095=0,1,R2095),1))</f>
        <v>1</v>
      </c>
      <c r="S2096" s="30" t="n">
        <f aca="false">IF(AND(ISNUMBER(Q2096),P2096&gt;0),Q2096,P2096*R2096)</f>
        <v>0</v>
      </c>
      <c r="T2096" s="31" t="n">
        <f aca="false">DAY(EOMONTH(C2096,0))</f>
        <v>31</v>
      </c>
    </row>
    <row r="2097" customFormat="false" ht="15" hidden="false" customHeight="false" outlineLevel="0" collapsed="false">
      <c r="A2097" s="26" t="s">
        <v>90</v>
      </c>
      <c r="B2097" s="26" t="s">
        <v>61</v>
      </c>
      <c r="C2097" s="27" t="n">
        <v>38231</v>
      </c>
      <c r="D2097" s="28" t="n">
        <v>32.2</v>
      </c>
      <c r="E2097" s="28" t="n">
        <v>43</v>
      </c>
      <c r="F2097" s="29" t="n">
        <f aca="false">IF(AND(ISNUMBER(E2097),D2097&gt;0),E2097/D2097,IF($B2097=$B2096,IF(F2096=0,1,F2096),1))</f>
        <v>1.33540372670807</v>
      </c>
      <c r="G2097" s="30" t="n">
        <f aca="false">IF(AND(ISNUMBER(E2097),D2097&gt;0),E2097,D2097*F2097)</f>
        <v>43</v>
      </c>
      <c r="H2097" s="28" t="n">
        <v>1402</v>
      </c>
      <c r="I2097" s="28" t="n">
        <v>1368</v>
      </c>
      <c r="J2097" s="29" t="n">
        <f aca="false">IF(AND(ISNUMBER(I2097),H2097&gt;0),I2097/H2097,IF($B2097=$B2096,IF(J2096=0,1,J2096),1))</f>
        <v>0.975748930099857</v>
      </c>
      <c r="K2097" s="30" t="n">
        <f aca="false">IF(AND(ISNUMBER(I2097),H2097&gt;0),I2097,H2097*J2097)</f>
        <v>1368</v>
      </c>
      <c r="L2097" s="28" t="n">
        <v>5.74</v>
      </c>
      <c r="M2097" s="28" t="n">
        <v>5</v>
      </c>
      <c r="N2097" s="29" t="n">
        <f aca="false">IF(AND(ISNUMBER(M2097),L2097&gt;0),M2097/L2097,IF($B2097=$B2096,IF(N2096=0,1,N2096),1))</f>
        <v>0.871080139372822</v>
      </c>
      <c r="O2097" s="30" t="n">
        <f aca="false">IF(AND(ISNUMBER(M2097),L2097&gt;0),M2097,L2097*N2097)</f>
        <v>5</v>
      </c>
      <c r="P2097" s="28" t="n">
        <v>37.9</v>
      </c>
      <c r="Q2097" s="28" t="n">
        <v>48</v>
      </c>
      <c r="R2097" s="29" t="n">
        <f aca="false">IF(AND(ISNUMBER(Q2097),P2097&gt;0),Q2097/P2097,IF($B2097=$B2096,IF(R2096=0,1,R2096),1))</f>
        <v>1.2664907651715</v>
      </c>
      <c r="S2097" s="30" t="n">
        <f aca="false">IF(AND(ISNUMBER(Q2097),P2097&gt;0),Q2097,P2097*R2097)</f>
        <v>48</v>
      </c>
      <c r="T2097" s="31" t="n">
        <f aca="false">DAY(EOMONTH(C2097,0))</f>
        <v>30</v>
      </c>
    </row>
    <row r="2098" customFormat="false" ht="15" hidden="false" customHeight="false" outlineLevel="0" collapsed="false">
      <c r="A2098" s="26" t="s">
        <v>90</v>
      </c>
      <c r="B2098" s="26" t="s">
        <v>61</v>
      </c>
      <c r="C2098" s="27" t="n">
        <v>38261</v>
      </c>
      <c r="D2098" s="28" t="n">
        <v>25</v>
      </c>
      <c r="E2098" s="28"/>
      <c r="F2098" s="29" t="n">
        <f aca="false">IF(AND(ISNUMBER(E2098),D2098&gt;0),E2098/D2098,IF($B2098=$B2097,IF(F2097=0,1,F2097),1))</f>
        <v>1.33540372670807</v>
      </c>
      <c r="G2098" s="30" t="n">
        <f aca="false">IF(AND(ISNUMBER(E2098),D2098&gt;0),E2098,D2098*F2098)</f>
        <v>33.3850931677019</v>
      </c>
      <c r="H2098" s="28" t="n">
        <v>1389</v>
      </c>
      <c r="I2098" s="28"/>
      <c r="J2098" s="29" t="n">
        <f aca="false">IF(AND(ISNUMBER(I2098),H2098&gt;0),I2098/H2098,IF($B2098=$B2097,IF(J2097=0,1,J2097),1))</f>
        <v>0.975748930099857</v>
      </c>
      <c r="K2098" s="30" t="n">
        <f aca="false">IF(AND(ISNUMBER(I2098),H2098&gt;0),I2098,H2098*J2098)</f>
        <v>1355.3152639087</v>
      </c>
      <c r="L2098" s="28" t="n">
        <v>5.24</v>
      </c>
      <c r="M2098" s="28"/>
      <c r="N2098" s="29" t="n">
        <f aca="false">IF(AND(ISNUMBER(M2098),L2098&gt;0),M2098/L2098,IF($B2098=$B2097,IF(N2097=0,1,N2097),1))</f>
        <v>0.871080139372822</v>
      </c>
      <c r="O2098" s="30" t="n">
        <f aca="false">IF(AND(ISNUMBER(M2098),L2098&gt;0),M2098,L2098*N2098)</f>
        <v>4.56445993031359</v>
      </c>
      <c r="P2098" s="28" t="n">
        <v>30.2</v>
      </c>
      <c r="Q2098" s="28"/>
      <c r="R2098" s="29" t="n">
        <f aca="false">IF(AND(ISNUMBER(Q2098),P2098&gt;0),Q2098/P2098,IF($B2098=$B2097,IF(R2097=0,1,R2097),1))</f>
        <v>1.2664907651715</v>
      </c>
      <c r="S2098" s="30" t="n">
        <f aca="false">IF(AND(ISNUMBER(Q2098),P2098&gt;0),Q2098,P2098*R2098)</f>
        <v>38.2480211081794</v>
      </c>
      <c r="T2098" s="31" t="n">
        <f aca="false">DAY(EOMONTH(C2098,0))</f>
        <v>31</v>
      </c>
    </row>
    <row r="2099" customFormat="false" ht="15" hidden="false" customHeight="false" outlineLevel="0" collapsed="false">
      <c r="A2099" s="26" t="s">
        <v>90</v>
      </c>
      <c r="B2099" s="26" t="s">
        <v>61</v>
      </c>
      <c r="C2099" s="27" t="n">
        <v>38292</v>
      </c>
      <c r="D2099" s="28" t="n">
        <v>26.9</v>
      </c>
      <c r="E2099" s="28"/>
      <c r="F2099" s="29" t="n">
        <f aca="false">IF(AND(ISNUMBER(E2099),D2099&gt;0),E2099/D2099,IF($B2099=$B2098,IF(F2098=0,1,F2098),1))</f>
        <v>1.33540372670807</v>
      </c>
      <c r="G2099" s="30" t="n">
        <f aca="false">IF(AND(ISNUMBER(E2099),D2099&gt;0),E2099,D2099*F2099)</f>
        <v>35.9223602484472</v>
      </c>
      <c r="H2099" s="28" t="n">
        <v>1465</v>
      </c>
      <c r="I2099" s="28"/>
      <c r="J2099" s="29" t="n">
        <f aca="false">IF(AND(ISNUMBER(I2099),H2099&gt;0),I2099/H2099,IF($B2099=$B2098,IF(J2098=0,1,J2098),1))</f>
        <v>0.975748930099857</v>
      </c>
      <c r="K2099" s="30" t="n">
        <f aca="false">IF(AND(ISNUMBER(I2099),H2099&gt;0),I2099,H2099*J2099)</f>
        <v>1429.47218259629</v>
      </c>
      <c r="L2099" s="28" t="n">
        <v>5.47</v>
      </c>
      <c r="M2099" s="28"/>
      <c r="N2099" s="29" t="n">
        <f aca="false">IF(AND(ISNUMBER(M2099),L2099&gt;0),M2099/L2099,IF($B2099=$B2098,IF(N2098=0,1,N2098),1))</f>
        <v>0.871080139372822</v>
      </c>
      <c r="O2099" s="30" t="n">
        <f aca="false">IF(AND(ISNUMBER(M2099),L2099&gt;0),M2099,L2099*N2099)</f>
        <v>4.76480836236934</v>
      </c>
      <c r="P2099" s="28" t="n">
        <v>32.3</v>
      </c>
      <c r="Q2099" s="28"/>
      <c r="R2099" s="29" t="n">
        <f aca="false">IF(AND(ISNUMBER(Q2099),P2099&gt;0),Q2099/P2099,IF($B2099=$B2098,IF(R2098=0,1,R2098),1))</f>
        <v>1.2664907651715</v>
      </c>
      <c r="S2099" s="30" t="n">
        <f aca="false">IF(AND(ISNUMBER(Q2099),P2099&gt;0),Q2099,P2099*R2099)</f>
        <v>40.9076517150396</v>
      </c>
      <c r="T2099" s="31" t="n">
        <f aca="false">DAY(EOMONTH(C2099,0))</f>
        <v>30</v>
      </c>
    </row>
    <row r="2100" customFormat="false" ht="15" hidden="false" customHeight="false" outlineLevel="0" collapsed="false">
      <c r="A2100" s="26" t="s">
        <v>90</v>
      </c>
      <c r="B2100" s="26" t="s">
        <v>61</v>
      </c>
      <c r="C2100" s="27" t="n">
        <v>38322</v>
      </c>
      <c r="D2100" s="28" t="n">
        <v>21.1</v>
      </c>
      <c r="E2100" s="28"/>
      <c r="F2100" s="29" t="n">
        <f aca="false">IF(AND(ISNUMBER(E2100),D2100&gt;0),E2100/D2100,IF($B2100=$B2099,IF(F2099=0,1,F2099),1))</f>
        <v>1.33540372670807</v>
      </c>
      <c r="G2100" s="30" t="n">
        <f aca="false">IF(AND(ISNUMBER(E2100),D2100&gt;0),E2100,D2100*F2100)</f>
        <v>28.1770186335404</v>
      </c>
      <c r="H2100" s="28" t="n">
        <v>1596</v>
      </c>
      <c r="I2100" s="28"/>
      <c r="J2100" s="29" t="n">
        <f aca="false">IF(AND(ISNUMBER(I2100),H2100&gt;0),I2100/H2100,IF($B2100=$B2099,IF(J2099=0,1,J2099),1))</f>
        <v>0.975748930099857</v>
      </c>
      <c r="K2100" s="30" t="n">
        <f aca="false">IF(AND(ISNUMBER(I2100),H2100&gt;0),I2100,H2100*J2100)</f>
        <v>1557.29529243937</v>
      </c>
      <c r="L2100" s="28" t="n">
        <v>4.47</v>
      </c>
      <c r="M2100" s="28"/>
      <c r="N2100" s="29" t="n">
        <f aca="false">IF(AND(ISNUMBER(M2100),L2100&gt;0),M2100/L2100,IF($B2100=$B2099,IF(N2099=0,1,N2099),1))</f>
        <v>0.871080139372822</v>
      </c>
      <c r="O2100" s="30" t="n">
        <f aca="false">IF(AND(ISNUMBER(M2100),L2100&gt;0),M2100,L2100*N2100)</f>
        <v>3.89372822299652</v>
      </c>
      <c r="P2100" s="28" t="n">
        <v>25.6</v>
      </c>
      <c r="Q2100" s="28"/>
      <c r="R2100" s="29" t="n">
        <f aca="false">IF(AND(ISNUMBER(Q2100),P2100&gt;0),Q2100/P2100,IF($B2100=$B2099,IF(R2099=0,1,R2099),1))</f>
        <v>1.2664907651715</v>
      </c>
      <c r="S2100" s="30" t="n">
        <f aca="false">IF(AND(ISNUMBER(Q2100),P2100&gt;0),Q2100,P2100*R2100)</f>
        <v>32.4221635883905</v>
      </c>
      <c r="T2100" s="31" t="n">
        <f aca="false">DAY(EOMONTH(C2100,0))</f>
        <v>31</v>
      </c>
    </row>
    <row r="2101" customFormat="false" ht="15" hidden="false" customHeight="false" outlineLevel="0" collapsed="false">
      <c r="A2101" s="26" t="s">
        <v>90</v>
      </c>
      <c r="B2101" s="26" t="s">
        <v>61</v>
      </c>
      <c r="C2101" s="27" t="n">
        <v>38353</v>
      </c>
      <c r="D2101" s="28" t="n">
        <v>32.5</v>
      </c>
      <c r="E2101" s="28"/>
      <c r="F2101" s="29" t="n">
        <f aca="false">IF(AND(ISNUMBER(E2101),D2101&gt;0),E2101/D2101,IF($B2101=$B2100,IF(F2100=0,1,F2100),1))</f>
        <v>1.33540372670807</v>
      </c>
      <c r="G2101" s="30" t="n">
        <f aca="false">IF(AND(ISNUMBER(E2101),D2101&gt;0),E2101,D2101*F2101)</f>
        <v>43.4006211180124</v>
      </c>
      <c r="H2101" s="28" t="n">
        <v>1501</v>
      </c>
      <c r="I2101" s="28"/>
      <c r="J2101" s="29" t="n">
        <f aca="false">IF(AND(ISNUMBER(I2101),H2101&gt;0),I2101/H2101,IF($B2101=$B2100,IF(J2100=0,1,J2100),1))</f>
        <v>0.975748930099857</v>
      </c>
      <c r="K2101" s="30" t="n">
        <f aca="false">IF(AND(ISNUMBER(I2101),H2101&gt;0),I2101,H2101*J2101)</f>
        <v>1464.59914407989</v>
      </c>
      <c r="L2101" s="28" t="n">
        <v>1.79</v>
      </c>
      <c r="M2101" s="28"/>
      <c r="N2101" s="29" t="n">
        <f aca="false">IF(AND(ISNUMBER(M2101),L2101&gt;0),M2101/L2101,IF($B2101=$B2100,IF(N2100=0,1,N2100),1))</f>
        <v>0.871080139372822</v>
      </c>
      <c r="O2101" s="30" t="n">
        <f aca="false">IF(AND(ISNUMBER(M2101),L2101&gt;0),M2101,L2101*N2101)</f>
        <v>1.55923344947735</v>
      </c>
      <c r="P2101" s="28" t="n">
        <v>34.3</v>
      </c>
      <c r="Q2101" s="28"/>
      <c r="R2101" s="29" t="n">
        <f aca="false">IF(AND(ISNUMBER(Q2101),P2101&gt;0),Q2101/P2101,IF($B2101=$B2100,IF(R2100=0,1,R2100),1))</f>
        <v>1.2664907651715</v>
      </c>
      <c r="S2101" s="30" t="n">
        <f aca="false">IF(AND(ISNUMBER(Q2101),P2101&gt;0),Q2101,P2101*R2101)</f>
        <v>43.4406332453826</v>
      </c>
      <c r="T2101" s="31" t="n">
        <f aca="false">DAY(EOMONTH(C2101,0))</f>
        <v>31</v>
      </c>
    </row>
    <row r="2102" customFormat="false" ht="15" hidden="false" customHeight="false" outlineLevel="0" collapsed="false">
      <c r="A2102" s="26" t="s">
        <v>90</v>
      </c>
      <c r="B2102" s="26" t="s">
        <v>61</v>
      </c>
      <c r="C2102" s="27" t="n">
        <v>38384</v>
      </c>
      <c r="D2102" s="28" t="n">
        <v>53.7</v>
      </c>
      <c r="E2102" s="28" t="n">
        <v>65</v>
      </c>
      <c r="F2102" s="29" t="n">
        <f aca="false">IF(AND(ISNUMBER(E2102),D2102&gt;0),E2102/D2102,IF($B2102=$B2101,IF(F2101=0,1,F2101),1))</f>
        <v>1.21042830540037</v>
      </c>
      <c r="G2102" s="30" t="n">
        <f aca="false">IF(AND(ISNUMBER(E2102),D2102&gt;0),E2102,D2102*F2102)</f>
        <v>65</v>
      </c>
      <c r="H2102" s="28" t="n">
        <v>1542</v>
      </c>
      <c r="I2102" s="28" t="n">
        <v>1642</v>
      </c>
      <c r="J2102" s="29" t="n">
        <f aca="false">IF(AND(ISNUMBER(I2102),H2102&gt;0),I2102/H2102,IF($B2102=$B2101,IF(J2101=0,1,J2101),1))</f>
        <v>1.06485084306096</v>
      </c>
      <c r="K2102" s="30" t="n">
        <f aca="false">IF(AND(ISNUMBER(I2102),H2102&gt;0),I2102,H2102*J2102)</f>
        <v>1642</v>
      </c>
      <c r="L2102" s="28" t="n">
        <v>2.47</v>
      </c>
      <c r="M2102" s="28" t="n">
        <v>7</v>
      </c>
      <c r="N2102" s="29" t="n">
        <f aca="false">IF(AND(ISNUMBER(M2102),L2102&gt;0),M2102/L2102,IF($B2102=$B2101,IF(N2101=0,1,N2101),1))</f>
        <v>2.83400809716599</v>
      </c>
      <c r="O2102" s="30" t="n">
        <f aca="false">IF(AND(ISNUMBER(M2102),L2102&gt;0),M2102,L2102*N2102)</f>
        <v>7</v>
      </c>
      <c r="P2102" s="28" t="n">
        <v>56.2</v>
      </c>
      <c r="Q2102" s="28" t="n">
        <v>72</v>
      </c>
      <c r="R2102" s="29" t="n">
        <f aca="false">IF(AND(ISNUMBER(Q2102),P2102&gt;0),Q2102/P2102,IF($B2102=$B2101,IF(R2101=0,1,R2101),1))</f>
        <v>1.28113879003559</v>
      </c>
      <c r="S2102" s="30" t="n">
        <f aca="false">IF(AND(ISNUMBER(Q2102),P2102&gt;0),Q2102,P2102*R2102)</f>
        <v>72</v>
      </c>
      <c r="T2102" s="31" t="n">
        <f aca="false">DAY(EOMONTH(C2102,0))</f>
        <v>28</v>
      </c>
    </row>
    <row r="2103" customFormat="false" ht="15" hidden="false" customHeight="false" outlineLevel="0" collapsed="false">
      <c r="A2103" s="26" t="s">
        <v>90</v>
      </c>
      <c r="B2103" s="26" t="s">
        <v>61</v>
      </c>
      <c r="C2103" s="27" t="n">
        <v>38412</v>
      </c>
      <c r="D2103" s="28" t="n">
        <v>37</v>
      </c>
      <c r="E2103" s="28" t="n">
        <v>50</v>
      </c>
      <c r="F2103" s="29" t="n">
        <f aca="false">IF(AND(ISNUMBER(E2103),D2103&gt;0),E2103/D2103,IF($B2103=$B2102,IF(F2102=0,1,F2102),1))</f>
        <v>1.35135135135135</v>
      </c>
      <c r="G2103" s="30" t="n">
        <f aca="false">IF(AND(ISNUMBER(E2103),D2103&gt;0),E2103,D2103*F2103)</f>
        <v>50</v>
      </c>
      <c r="H2103" s="28" t="n">
        <v>1603</v>
      </c>
      <c r="I2103" s="28" t="n">
        <v>1612</v>
      </c>
      <c r="J2103" s="29" t="n">
        <f aca="false">IF(AND(ISNUMBER(I2103),H2103&gt;0),I2103/H2103,IF($B2103=$B2102,IF(J2102=0,1,J2102),1))</f>
        <v>1.00561447286338</v>
      </c>
      <c r="K2103" s="30" t="n">
        <f aca="false">IF(AND(ISNUMBER(I2103),H2103&gt;0),I2103,H2103*J2103)</f>
        <v>1612</v>
      </c>
      <c r="L2103" s="28" t="n">
        <v>2.24</v>
      </c>
      <c r="M2103" s="28" t="n">
        <v>6</v>
      </c>
      <c r="N2103" s="29" t="n">
        <f aca="false">IF(AND(ISNUMBER(M2103),L2103&gt;0),M2103/L2103,IF($B2103=$B2102,IF(N2102=0,1,N2102),1))</f>
        <v>2.67857142857143</v>
      </c>
      <c r="O2103" s="30" t="n">
        <f aca="false">IF(AND(ISNUMBER(M2103),L2103&gt;0),M2103,L2103*N2103)</f>
        <v>6</v>
      </c>
      <c r="P2103" s="28" t="n">
        <v>39.2</v>
      </c>
      <c r="Q2103" s="28" t="n">
        <v>56</v>
      </c>
      <c r="R2103" s="29" t="n">
        <f aca="false">IF(AND(ISNUMBER(Q2103),P2103&gt;0),Q2103/P2103,IF($B2103=$B2102,IF(R2102=0,1,R2102),1))</f>
        <v>1.42857142857143</v>
      </c>
      <c r="S2103" s="30" t="n">
        <f aca="false">IF(AND(ISNUMBER(Q2103),P2103&gt;0),Q2103,P2103*R2103)</f>
        <v>56</v>
      </c>
      <c r="T2103" s="31" t="n">
        <f aca="false">DAY(EOMONTH(C2103,0))</f>
        <v>31</v>
      </c>
    </row>
    <row r="2104" customFormat="false" ht="15" hidden="false" customHeight="false" outlineLevel="0" collapsed="false">
      <c r="A2104" s="26" t="s">
        <v>90</v>
      </c>
      <c r="B2104" s="26" t="s">
        <v>61</v>
      </c>
      <c r="C2104" s="27" t="n">
        <v>38443</v>
      </c>
      <c r="D2104" s="28" t="n">
        <v>0</v>
      </c>
      <c r="E2104" s="28" t="n">
        <v>0</v>
      </c>
      <c r="F2104" s="29" t="n">
        <f aca="false">IF(AND(ISNUMBER(E2104),D2104&gt;0),E2104/D2104,IF($B2104=$B2103,IF(F2103=0,1,F2103),1))</f>
        <v>1.35135135135135</v>
      </c>
      <c r="G2104" s="30" t="n">
        <f aca="false">IF(AND(ISNUMBER(E2104),D2104&gt;0),E2104,D2104*F2104)</f>
        <v>0</v>
      </c>
      <c r="H2104" s="28" t="n">
        <v>1965</v>
      </c>
      <c r="I2104" s="28" t="n">
        <v>1767</v>
      </c>
      <c r="J2104" s="29" t="n">
        <f aca="false">IF(AND(ISNUMBER(I2104),H2104&gt;0),I2104/H2104,IF($B2104=$B2103,IF(J2103=0,1,J2103),1))</f>
        <v>0.899236641221374</v>
      </c>
      <c r="K2104" s="30" t="n">
        <f aca="false">IF(AND(ISNUMBER(I2104),H2104&gt;0),I2104,H2104*J2104)</f>
        <v>1767</v>
      </c>
      <c r="L2104" s="28" t="n">
        <v>0</v>
      </c>
      <c r="M2104" s="28" t="n">
        <v>0</v>
      </c>
      <c r="N2104" s="29" t="n">
        <f aca="false">IF(AND(ISNUMBER(M2104),L2104&gt;0),M2104/L2104,IF($B2104=$B2103,IF(N2103=0,1,N2103),1))</f>
        <v>2.67857142857143</v>
      </c>
      <c r="O2104" s="30" t="n">
        <f aca="false">IF(AND(ISNUMBER(M2104),L2104&gt;0),M2104,L2104*N2104)</f>
        <v>0</v>
      </c>
      <c r="P2104" s="28" t="n">
        <v>0</v>
      </c>
      <c r="Q2104" s="28" t="n">
        <v>0</v>
      </c>
      <c r="R2104" s="29" t="n">
        <f aca="false">IF(AND(ISNUMBER(Q2104),P2104&gt;0),Q2104/P2104,IF($B2104=$B2103,IF(R2103=0,1,R2103),1))</f>
        <v>1.42857142857143</v>
      </c>
      <c r="S2104" s="30" t="n">
        <f aca="false">IF(AND(ISNUMBER(Q2104),P2104&gt;0),Q2104,P2104*R2104)</f>
        <v>0</v>
      </c>
      <c r="T2104" s="31" t="n">
        <f aca="false">DAY(EOMONTH(C2104,0))</f>
        <v>30</v>
      </c>
    </row>
    <row r="2105" customFormat="false" ht="15" hidden="false" customHeight="false" outlineLevel="0" collapsed="false">
      <c r="A2105" s="26" t="s">
        <v>90</v>
      </c>
      <c r="B2105" s="26" t="s">
        <v>61</v>
      </c>
      <c r="C2105" s="27" t="n">
        <v>38473</v>
      </c>
      <c r="D2105" s="28" t="n">
        <v>0</v>
      </c>
      <c r="E2105" s="28"/>
      <c r="F2105" s="29" t="n">
        <f aca="false">IF(AND(ISNUMBER(E2105),D2105&gt;0),E2105/D2105,IF($B2105=$B2104,IF(F2104=0,1,F2104),1))</f>
        <v>1.35135135135135</v>
      </c>
      <c r="G2105" s="30" t="n">
        <f aca="false">IF(AND(ISNUMBER(E2105),D2105&gt;0),E2105,D2105*F2105)</f>
        <v>0</v>
      </c>
      <c r="H2105" s="28" t="n">
        <v>1975</v>
      </c>
      <c r="I2105" s="28"/>
      <c r="J2105" s="29" t="n">
        <f aca="false">IF(AND(ISNUMBER(I2105),H2105&gt;0),I2105/H2105,IF($B2105=$B2104,IF(J2104=0,1,J2104),1))</f>
        <v>0.899236641221374</v>
      </c>
      <c r="K2105" s="30" t="n">
        <f aca="false">IF(AND(ISNUMBER(I2105),H2105&gt;0),I2105,H2105*J2105)</f>
        <v>1775.99236641221</v>
      </c>
      <c r="L2105" s="28" t="n">
        <v>0</v>
      </c>
      <c r="M2105" s="28"/>
      <c r="N2105" s="29" t="n">
        <f aca="false">IF(AND(ISNUMBER(M2105),L2105&gt;0),M2105/L2105,IF($B2105=$B2104,IF(N2104=0,1,N2104),1))</f>
        <v>2.67857142857143</v>
      </c>
      <c r="O2105" s="30" t="n">
        <f aca="false">IF(AND(ISNUMBER(M2105),L2105&gt;0),M2105,L2105*N2105)</f>
        <v>0</v>
      </c>
      <c r="P2105" s="28" t="n">
        <v>0</v>
      </c>
      <c r="Q2105" s="28"/>
      <c r="R2105" s="29" t="n">
        <f aca="false">IF(AND(ISNUMBER(Q2105),P2105&gt;0),Q2105/P2105,IF($B2105=$B2104,IF(R2104=0,1,R2104),1))</f>
        <v>1.42857142857143</v>
      </c>
      <c r="S2105" s="30" t="n">
        <f aca="false">IF(AND(ISNUMBER(Q2105),P2105&gt;0),Q2105,P2105*R2105)</f>
        <v>0</v>
      </c>
      <c r="T2105" s="31" t="n">
        <f aca="false">DAY(EOMONTH(C2105,0))</f>
        <v>31</v>
      </c>
    </row>
    <row r="2106" customFormat="false" ht="15" hidden="false" customHeight="false" outlineLevel="0" collapsed="false">
      <c r="A2106" s="26" t="s">
        <v>90</v>
      </c>
      <c r="B2106" s="26" t="s">
        <v>61</v>
      </c>
      <c r="C2106" s="27" t="n">
        <v>38504</v>
      </c>
      <c r="D2106" s="28" t="n">
        <v>0</v>
      </c>
      <c r="E2106" s="28"/>
      <c r="F2106" s="29" t="n">
        <f aca="false">IF(AND(ISNUMBER(E2106),D2106&gt;0),E2106/D2106,IF($B2106=$B2105,IF(F2105=0,1,F2105),1))</f>
        <v>1.35135135135135</v>
      </c>
      <c r="G2106" s="30" t="n">
        <f aca="false">IF(AND(ISNUMBER(E2106),D2106&gt;0),E2106,D2106*F2106)</f>
        <v>0</v>
      </c>
      <c r="H2106" s="28" t="n">
        <v>1890</v>
      </c>
      <c r="I2106" s="28"/>
      <c r="J2106" s="29" t="n">
        <f aca="false">IF(AND(ISNUMBER(I2106),H2106&gt;0),I2106/H2106,IF($B2106=$B2105,IF(J2105=0,1,J2105),1))</f>
        <v>0.899236641221374</v>
      </c>
      <c r="K2106" s="30" t="n">
        <f aca="false">IF(AND(ISNUMBER(I2106),H2106&gt;0),I2106,H2106*J2106)</f>
        <v>1699.5572519084</v>
      </c>
      <c r="L2106" s="28" t="n">
        <v>0</v>
      </c>
      <c r="M2106" s="28"/>
      <c r="N2106" s="29" t="n">
        <f aca="false">IF(AND(ISNUMBER(M2106),L2106&gt;0),M2106/L2106,IF($B2106=$B2105,IF(N2105=0,1,N2105),1))</f>
        <v>2.67857142857143</v>
      </c>
      <c r="O2106" s="30" t="n">
        <f aca="false">IF(AND(ISNUMBER(M2106),L2106&gt;0),M2106,L2106*N2106)</f>
        <v>0</v>
      </c>
      <c r="P2106" s="28" t="n">
        <v>0</v>
      </c>
      <c r="Q2106" s="28"/>
      <c r="R2106" s="29" t="n">
        <f aca="false">IF(AND(ISNUMBER(Q2106),P2106&gt;0),Q2106/P2106,IF($B2106=$B2105,IF(R2105=0,1,R2105),1))</f>
        <v>1.42857142857143</v>
      </c>
      <c r="S2106" s="30" t="n">
        <f aca="false">IF(AND(ISNUMBER(Q2106),P2106&gt;0),Q2106,P2106*R2106)</f>
        <v>0</v>
      </c>
      <c r="T2106" s="31" t="n">
        <f aca="false">DAY(EOMONTH(C2106,0))</f>
        <v>30</v>
      </c>
    </row>
    <row r="2107" customFormat="false" ht="15" hidden="false" customHeight="false" outlineLevel="0" collapsed="false">
      <c r="A2107" s="26" t="s">
        <v>90</v>
      </c>
      <c r="B2107" s="26" t="s">
        <v>61</v>
      </c>
      <c r="C2107" s="27" t="n">
        <v>38534</v>
      </c>
      <c r="D2107" s="28" t="n">
        <v>0</v>
      </c>
      <c r="E2107" s="28" t="n">
        <v>0</v>
      </c>
      <c r="F2107" s="29" t="n">
        <f aca="false">IF(AND(ISNUMBER(E2107),D2107&gt;0),E2107/D2107,IF($B2107=$B2106,IF(F2106=0,1,F2106),1))</f>
        <v>1.35135135135135</v>
      </c>
      <c r="G2107" s="30" t="n">
        <f aca="false">IF(AND(ISNUMBER(E2107),D2107&gt;0),E2107,D2107*F2107)</f>
        <v>0</v>
      </c>
      <c r="H2107" s="28" t="n">
        <v>1423</v>
      </c>
      <c r="I2107" s="28" t="n">
        <v>1964</v>
      </c>
      <c r="J2107" s="29" t="n">
        <f aca="false">IF(AND(ISNUMBER(I2107),H2107&gt;0),I2107/H2107,IF($B2107=$B2106,IF(J2106=0,1,J2106),1))</f>
        <v>1.38018271257906</v>
      </c>
      <c r="K2107" s="30" t="n">
        <f aca="false">IF(AND(ISNUMBER(I2107),H2107&gt;0),I2107,H2107*J2107)</f>
        <v>1964</v>
      </c>
      <c r="L2107" s="28" t="n">
        <v>0</v>
      </c>
      <c r="M2107" s="28" t="n">
        <v>0</v>
      </c>
      <c r="N2107" s="29" t="n">
        <f aca="false">IF(AND(ISNUMBER(M2107),L2107&gt;0),M2107/L2107,IF($B2107=$B2106,IF(N2106=0,1,N2106),1))</f>
        <v>2.67857142857143</v>
      </c>
      <c r="O2107" s="30" t="n">
        <f aca="false">IF(AND(ISNUMBER(M2107),L2107&gt;0),M2107,L2107*N2107)</f>
        <v>0</v>
      </c>
      <c r="P2107" s="28" t="n">
        <v>0</v>
      </c>
      <c r="Q2107" s="28" t="n">
        <v>0</v>
      </c>
      <c r="R2107" s="29" t="n">
        <f aca="false">IF(AND(ISNUMBER(Q2107),P2107&gt;0),Q2107/P2107,IF($B2107=$B2106,IF(R2106=0,1,R2106),1))</f>
        <v>1.42857142857143</v>
      </c>
      <c r="S2107" s="30" t="n">
        <f aca="false">IF(AND(ISNUMBER(Q2107),P2107&gt;0),Q2107,P2107*R2107)</f>
        <v>0</v>
      </c>
      <c r="T2107" s="31" t="n">
        <f aca="false">DAY(EOMONTH(C2107,0))</f>
        <v>31</v>
      </c>
    </row>
    <row r="2108" customFormat="false" ht="15" hidden="false" customHeight="false" outlineLevel="0" collapsed="false">
      <c r="A2108" s="26" t="s">
        <v>90</v>
      </c>
      <c r="B2108" s="26" t="s">
        <v>61</v>
      </c>
      <c r="C2108" s="27" t="n">
        <v>38565</v>
      </c>
      <c r="D2108" s="28" t="n">
        <v>0</v>
      </c>
      <c r="E2108" s="28"/>
      <c r="F2108" s="29" t="n">
        <f aca="false">IF(AND(ISNUMBER(E2108),D2108&gt;0),E2108/D2108,IF($B2108=$B2107,IF(F2107=0,1,F2107),1))</f>
        <v>1.35135135135135</v>
      </c>
      <c r="G2108" s="30" t="n">
        <f aca="false">IF(AND(ISNUMBER(E2108),D2108&gt;0),E2108,D2108*F2108)</f>
        <v>0</v>
      </c>
      <c r="H2108" s="28" t="n">
        <v>1373</v>
      </c>
      <c r="I2108" s="28"/>
      <c r="J2108" s="29" t="n">
        <f aca="false">IF(AND(ISNUMBER(I2108),H2108&gt;0),I2108/H2108,IF($B2108=$B2107,IF(J2107=0,1,J2107),1))</f>
        <v>1.38018271257906</v>
      </c>
      <c r="K2108" s="30" t="n">
        <f aca="false">IF(AND(ISNUMBER(I2108),H2108&gt;0),I2108,H2108*J2108)</f>
        <v>1894.99086437105</v>
      </c>
      <c r="L2108" s="28" t="n">
        <v>0</v>
      </c>
      <c r="M2108" s="28"/>
      <c r="N2108" s="29" t="n">
        <f aca="false">IF(AND(ISNUMBER(M2108),L2108&gt;0),M2108/L2108,IF($B2108=$B2107,IF(N2107=0,1,N2107),1))</f>
        <v>2.67857142857143</v>
      </c>
      <c r="O2108" s="30" t="n">
        <f aca="false">IF(AND(ISNUMBER(M2108),L2108&gt;0),M2108,L2108*N2108)</f>
        <v>0</v>
      </c>
      <c r="P2108" s="28" t="n">
        <v>0</v>
      </c>
      <c r="Q2108" s="28"/>
      <c r="R2108" s="29" t="n">
        <f aca="false">IF(AND(ISNUMBER(Q2108),P2108&gt;0),Q2108/P2108,IF($B2108=$B2107,IF(R2107=0,1,R2107),1))</f>
        <v>1.42857142857143</v>
      </c>
      <c r="S2108" s="30" t="n">
        <f aca="false">IF(AND(ISNUMBER(Q2108),P2108&gt;0),Q2108,P2108*R2108)</f>
        <v>0</v>
      </c>
      <c r="T2108" s="31" t="n">
        <f aca="false">DAY(EOMONTH(C2108,0))</f>
        <v>31</v>
      </c>
    </row>
    <row r="2109" customFormat="false" ht="15" hidden="false" customHeight="false" outlineLevel="0" collapsed="false">
      <c r="A2109" s="26" t="s">
        <v>90</v>
      </c>
      <c r="B2109" s="26" t="s">
        <v>61</v>
      </c>
      <c r="C2109" s="27" t="n">
        <v>38596</v>
      </c>
      <c r="D2109" s="28" t="n">
        <v>141</v>
      </c>
      <c r="E2109" s="28" t="n">
        <v>319</v>
      </c>
      <c r="F2109" s="29" t="n">
        <f aca="false">IF(AND(ISNUMBER(E2109),D2109&gt;0),E2109/D2109,IF($B2109=$B2108,IF(F2108=0,1,F2108),1))</f>
        <v>2.26241134751773</v>
      </c>
      <c r="G2109" s="30" t="n">
        <f aca="false">IF(AND(ISNUMBER(E2109),D2109&gt;0),E2109,D2109*F2109)</f>
        <v>319</v>
      </c>
      <c r="H2109" s="28" t="n">
        <v>2434</v>
      </c>
      <c r="I2109" s="28" t="n">
        <v>2979</v>
      </c>
      <c r="J2109" s="29" t="n">
        <f aca="false">IF(AND(ISNUMBER(I2109),H2109&gt;0),I2109/H2109,IF($B2109=$B2108,IF(J2108=0,1,J2108),1))</f>
        <v>1.22391125718981</v>
      </c>
      <c r="K2109" s="30" t="n">
        <f aca="false">IF(AND(ISNUMBER(I2109),H2109&gt;0),I2109,H2109*J2109)</f>
        <v>2979</v>
      </c>
      <c r="L2109" s="28" t="n">
        <v>16.7</v>
      </c>
      <c r="M2109" s="28" t="n">
        <v>17</v>
      </c>
      <c r="N2109" s="29" t="n">
        <f aca="false">IF(AND(ISNUMBER(M2109),L2109&gt;0),M2109/L2109,IF($B2109=$B2108,IF(N2108=0,1,N2108),1))</f>
        <v>1.01796407185629</v>
      </c>
      <c r="O2109" s="30" t="n">
        <f aca="false">IF(AND(ISNUMBER(M2109),L2109&gt;0),M2109,L2109*N2109)</f>
        <v>17</v>
      </c>
      <c r="P2109" s="28" t="n">
        <v>158</v>
      </c>
      <c r="Q2109" s="28" t="n">
        <v>336</v>
      </c>
      <c r="R2109" s="29" t="n">
        <f aca="false">IF(AND(ISNUMBER(Q2109),P2109&gt;0),Q2109/P2109,IF($B2109=$B2108,IF(R2108=0,1,R2108),1))</f>
        <v>2.12658227848101</v>
      </c>
      <c r="S2109" s="30" t="n">
        <f aca="false">IF(AND(ISNUMBER(Q2109),P2109&gt;0),Q2109,P2109*R2109)</f>
        <v>336</v>
      </c>
      <c r="T2109" s="31" t="n">
        <f aca="false">DAY(EOMONTH(C2109,0))</f>
        <v>30</v>
      </c>
    </row>
    <row r="2110" customFormat="false" ht="15" hidden="false" customHeight="false" outlineLevel="0" collapsed="false">
      <c r="A2110" s="26" t="s">
        <v>90</v>
      </c>
      <c r="B2110" s="26" t="s">
        <v>61</v>
      </c>
      <c r="C2110" s="27" t="n">
        <v>38626</v>
      </c>
      <c r="D2110" s="28" t="n">
        <v>113</v>
      </c>
      <c r="E2110" s="28"/>
      <c r="F2110" s="29" t="n">
        <f aca="false">IF(AND(ISNUMBER(E2110),D2110&gt;0),E2110/D2110,IF($B2110=$B2109,IF(F2109=0,1,F2109),1))</f>
        <v>2.26241134751773</v>
      </c>
      <c r="G2110" s="30" t="n">
        <f aca="false">IF(AND(ISNUMBER(E2110),D2110&gt;0),E2110,D2110*F2110)</f>
        <v>255.652482269504</v>
      </c>
      <c r="H2110" s="28" t="n">
        <v>2291</v>
      </c>
      <c r="I2110" s="28"/>
      <c r="J2110" s="29" t="n">
        <f aca="false">IF(AND(ISNUMBER(I2110),H2110&gt;0),I2110/H2110,IF($B2110=$B2109,IF(J2109=0,1,J2109),1))</f>
        <v>1.22391125718981</v>
      </c>
      <c r="K2110" s="30" t="n">
        <f aca="false">IF(AND(ISNUMBER(I2110),H2110&gt;0),I2110,H2110*J2110)</f>
        <v>2803.98069022186</v>
      </c>
      <c r="L2110" s="28" t="n">
        <v>15</v>
      </c>
      <c r="M2110" s="28"/>
      <c r="N2110" s="29" t="n">
        <f aca="false">IF(AND(ISNUMBER(M2110),L2110&gt;0),M2110/L2110,IF($B2110=$B2109,IF(N2109=0,1,N2109),1))</f>
        <v>1.01796407185629</v>
      </c>
      <c r="O2110" s="30" t="n">
        <f aca="false">IF(AND(ISNUMBER(M2110),L2110&gt;0),M2110,L2110*N2110)</f>
        <v>15.2694610778443</v>
      </c>
      <c r="P2110" s="28" t="n">
        <v>128</v>
      </c>
      <c r="Q2110" s="28"/>
      <c r="R2110" s="29" t="n">
        <f aca="false">IF(AND(ISNUMBER(Q2110),P2110&gt;0),Q2110/P2110,IF($B2110=$B2109,IF(R2109=0,1,R2109),1))</f>
        <v>2.12658227848101</v>
      </c>
      <c r="S2110" s="30" t="n">
        <f aca="false">IF(AND(ISNUMBER(Q2110),P2110&gt;0),Q2110,P2110*R2110)</f>
        <v>272.20253164557</v>
      </c>
      <c r="T2110" s="31" t="n">
        <f aca="false">DAY(EOMONTH(C2110,0))</f>
        <v>31</v>
      </c>
    </row>
    <row r="2111" customFormat="false" ht="15" hidden="false" customHeight="false" outlineLevel="0" collapsed="false">
      <c r="A2111" s="26" t="s">
        <v>90</v>
      </c>
      <c r="B2111" s="26" t="s">
        <v>61</v>
      </c>
      <c r="C2111" s="27" t="n">
        <v>38657</v>
      </c>
      <c r="D2111" s="28" t="n">
        <v>95.1</v>
      </c>
      <c r="E2111" s="28"/>
      <c r="F2111" s="29" t="n">
        <f aca="false">IF(AND(ISNUMBER(E2111),D2111&gt;0),E2111/D2111,IF($B2111=$B2110,IF(F2110=0,1,F2110),1))</f>
        <v>2.26241134751773</v>
      </c>
      <c r="G2111" s="30" t="n">
        <f aca="false">IF(AND(ISNUMBER(E2111),D2111&gt;0),E2111,D2111*F2111)</f>
        <v>215.155319148936</v>
      </c>
      <c r="H2111" s="28" t="n">
        <v>2465</v>
      </c>
      <c r="I2111" s="28"/>
      <c r="J2111" s="29" t="n">
        <f aca="false">IF(AND(ISNUMBER(I2111),H2111&gt;0),I2111/H2111,IF($B2111=$B2110,IF(J2110=0,1,J2110),1))</f>
        <v>1.22391125718981</v>
      </c>
      <c r="K2111" s="30" t="n">
        <f aca="false">IF(AND(ISNUMBER(I2111),H2111&gt;0),I2111,H2111*J2111)</f>
        <v>3016.94124897288</v>
      </c>
      <c r="L2111" s="28" t="n">
        <v>16.8</v>
      </c>
      <c r="M2111" s="28"/>
      <c r="N2111" s="29" t="n">
        <f aca="false">IF(AND(ISNUMBER(M2111),L2111&gt;0),M2111/L2111,IF($B2111=$B2110,IF(N2110=0,1,N2110),1))</f>
        <v>1.01796407185629</v>
      </c>
      <c r="O2111" s="30" t="n">
        <f aca="false">IF(AND(ISNUMBER(M2111),L2111&gt;0),M2111,L2111*N2111)</f>
        <v>17.1017964071856</v>
      </c>
      <c r="P2111" s="28" t="n">
        <v>112</v>
      </c>
      <c r="Q2111" s="28"/>
      <c r="R2111" s="29" t="n">
        <f aca="false">IF(AND(ISNUMBER(Q2111),P2111&gt;0),Q2111/P2111,IF($B2111=$B2110,IF(R2110=0,1,R2110),1))</f>
        <v>2.12658227848101</v>
      </c>
      <c r="S2111" s="30" t="n">
        <f aca="false">IF(AND(ISNUMBER(Q2111),P2111&gt;0),Q2111,P2111*R2111)</f>
        <v>238.177215189873</v>
      </c>
      <c r="T2111" s="31" t="n">
        <f aca="false">DAY(EOMONTH(C2111,0))</f>
        <v>30</v>
      </c>
    </row>
    <row r="2112" customFormat="false" ht="15" hidden="false" customHeight="false" outlineLevel="0" collapsed="false">
      <c r="A2112" s="26" t="s">
        <v>90</v>
      </c>
      <c r="B2112" s="26" t="s">
        <v>61</v>
      </c>
      <c r="C2112" s="27" t="n">
        <v>38687</v>
      </c>
      <c r="D2112" s="28" t="n">
        <v>146</v>
      </c>
      <c r="E2112" s="28"/>
      <c r="F2112" s="29" t="n">
        <f aca="false">IF(AND(ISNUMBER(E2112),D2112&gt;0),E2112/D2112,IF($B2112=$B2111,IF(F2111=0,1,F2111),1))</f>
        <v>2.26241134751773</v>
      </c>
      <c r="G2112" s="30" t="n">
        <f aca="false">IF(AND(ISNUMBER(E2112),D2112&gt;0),E2112,D2112*F2112)</f>
        <v>330.312056737589</v>
      </c>
      <c r="H2112" s="28" t="n">
        <v>2417</v>
      </c>
      <c r="I2112" s="28"/>
      <c r="J2112" s="29" t="n">
        <f aca="false">IF(AND(ISNUMBER(I2112),H2112&gt;0),I2112/H2112,IF($B2112=$B2111,IF(J2111=0,1,J2111),1))</f>
        <v>1.22391125718981</v>
      </c>
      <c r="K2112" s="30" t="n">
        <f aca="false">IF(AND(ISNUMBER(I2112),H2112&gt;0),I2112,H2112*J2112)</f>
        <v>2958.19350862777</v>
      </c>
      <c r="L2112" s="28" t="n">
        <v>28.8</v>
      </c>
      <c r="M2112" s="28"/>
      <c r="N2112" s="29" t="n">
        <f aca="false">IF(AND(ISNUMBER(M2112),L2112&gt;0),M2112/L2112,IF($B2112=$B2111,IF(N2111=0,1,N2111),1))</f>
        <v>1.01796407185629</v>
      </c>
      <c r="O2112" s="30" t="n">
        <f aca="false">IF(AND(ISNUMBER(M2112),L2112&gt;0),M2112,L2112*N2112)</f>
        <v>29.3173652694611</v>
      </c>
      <c r="P2112" s="28" t="n">
        <v>175</v>
      </c>
      <c r="Q2112" s="28"/>
      <c r="R2112" s="29" t="n">
        <f aca="false">IF(AND(ISNUMBER(Q2112),P2112&gt;0),Q2112/P2112,IF($B2112=$B2111,IF(R2111=0,1,R2111),1))</f>
        <v>2.12658227848101</v>
      </c>
      <c r="S2112" s="30" t="n">
        <f aca="false">IF(AND(ISNUMBER(Q2112),P2112&gt;0),Q2112,P2112*R2112)</f>
        <v>372.151898734177</v>
      </c>
      <c r="T2112" s="31" t="n">
        <f aca="false">DAY(EOMONTH(C2112,0))</f>
        <v>31</v>
      </c>
    </row>
    <row r="2113" customFormat="false" ht="15" hidden="false" customHeight="false" outlineLevel="0" collapsed="false">
      <c r="A2113" s="26" t="s">
        <v>90</v>
      </c>
      <c r="B2113" s="26" t="s">
        <v>61</v>
      </c>
      <c r="C2113" s="27" t="n">
        <v>38718</v>
      </c>
      <c r="D2113" s="28" t="n">
        <v>260</v>
      </c>
      <c r="E2113" s="28"/>
      <c r="F2113" s="29" t="n">
        <f aca="false">IF(AND(ISNUMBER(E2113),D2113&gt;0),E2113/D2113,IF($B2113=$B2112,IF(F2112=0,1,F2112),1))</f>
        <v>2.26241134751773</v>
      </c>
      <c r="G2113" s="30" t="n">
        <f aca="false">IF(AND(ISNUMBER(E2113),D2113&gt;0),E2113,D2113*F2113)</f>
        <v>588.22695035461</v>
      </c>
      <c r="H2113" s="28" t="n">
        <v>2353</v>
      </c>
      <c r="I2113" s="28"/>
      <c r="J2113" s="29" t="n">
        <f aca="false">IF(AND(ISNUMBER(I2113),H2113&gt;0),I2113/H2113,IF($B2113=$B2112,IF(J2112=0,1,J2112),1))</f>
        <v>1.22391125718981</v>
      </c>
      <c r="K2113" s="30" t="n">
        <f aca="false">IF(AND(ISNUMBER(I2113),H2113&gt;0),I2113,H2113*J2113)</f>
        <v>2879.86318816763</v>
      </c>
      <c r="L2113" s="28" t="n">
        <v>17</v>
      </c>
      <c r="M2113" s="28"/>
      <c r="N2113" s="29" t="n">
        <f aca="false">IF(AND(ISNUMBER(M2113),L2113&gt;0),M2113/L2113,IF($B2113=$B2112,IF(N2112=0,1,N2112),1))</f>
        <v>1.01796407185629</v>
      </c>
      <c r="O2113" s="30" t="n">
        <f aca="false">IF(AND(ISNUMBER(M2113),L2113&gt;0),M2113,L2113*N2113)</f>
        <v>17.3053892215569</v>
      </c>
      <c r="P2113" s="28" t="n">
        <v>277</v>
      </c>
      <c r="Q2113" s="28"/>
      <c r="R2113" s="29" t="n">
        <f aca="false">IF(AND(ISNUMBER(Q2113),P2113&gt;0),Q2113/P2113,IF($B2113=$B2112,IF(R2112=0,1,R2112),1))</f>
        <v>2.12658227848101</v>
      </c>
      <c r="S2113" s="30" t="n">
        <f aca="false">IF(AND(ISNUMBER(Q2113),P2113&gt;0),Q2113,P2113*R2113)</f>
        <v>589.06329113924</v>
      </c>
      <c r="T2113" s="31" t="n">
        <f aca="false">DAY(EOMONTH(C2113,0))</f>
        <v>31</v>
      </c>
    </row>
    <row r="2114" customFormat="false" ht="15" hidden="false" customHeight="false" outlineLevel="0" collapsed="false">
      <c r="A2114" s="26" t="s">
        <v>90</v>
      </c>
      <c r="B2114" s="26" t="s">
        <v>61</v>
      </c>
      <c r="C2114" s="27" t="n">
        <v>38749</v>
      </c>
      <c r="D2114" s="28" t="n">
        <v>176</v>
      </c>
      <c r="E2114" s="28"/>
      <c r="F2114" s="29" t="n">
        <f aca="false">IF(AND(ISNUMBER(E2114),D2114&gt;0),E2114/D2114,IF($B2114=$B2113,IF(F2113=0,1,F2113),1))</f>
        <v>2.26241134751773</v>
      </c>
      <c r="G2114" s="30" t="n">
        <f aca="false">IF(AND(ISNUMBER(E2114),D2114&gt;0),E2114,D2114*F2114)</f>
        <v>398.184397163121</v>
      </c>
      <c r="H2114" s="28" t="n">
        <v>2578</v>
      </c>
      <c r="I2114" s="28"/>
      <c r="J2114" s="29" t="n">
        <f aca="false">IF(AND(ISNUMBER(I2114),H2114&gt;0),I2114/H2114,IF($B2114=$B2113,IF(J2113=0,1,J2113),1))</f>
        <v>1.22391125718981</v>
      </c>
      <c r="K2114" s="30" t="n">
        <f aca="false">IF(AND(ISNUMBER(I2114),H2114&gt;0),I2114,H2114*J2114)</f>
        <v>3155.24322103533</v>
      </c>
      <c r="L2114" s="28" t="n">
        <v>18.2</v>
      </c>
      <c r="M2114" s="28"/>
      <c r="N2114" s="29" t="n">
        <f aca="false">IF(AND(ISNUMBER(M2114),L2114&gt;0),M2114/L2114,IF($B2114=$B2113,IF(N2113=0,1,N2113),1))</f>
        <v>1.01796407185629</v>
      </c>
      <c r="O2114" s="30" t="n">
        <f aca="false">IF(AND(ISNUMBER(M2114),L2114&gt;0),M2114,L2114*N2114)</f>
        <v>18.5269461077844</v>
      </c>
      <c r="P2114" s="28" t="n">
        <v>195</v>
      </c>
      <c r="Q2114" s="28"/>
      <c r="R2114" s="29" t="n">
        <f aca="false">IF(AND(ISNUMBER(Q2114),P2114&gt;0),Q2114/P2114,IF($B2114=$B2113,IF(R2113=0,1,R2113),1))</f>
        <v>2.12658227848101</v>
      </c>
      <c r="S2114" s="30" t="n">
        <f aca="false">IF(AND(ISNUMBER(Q2114),P2114&gt;0),Q2114,P2114*R2114)</f>
        <v>414.683544303797</v>
      </c>
      <c r="T2114" s="31" t="n">
        <f aca="false">DAY(EOMONTH(C2114,0))</f>
        <v>28</v>
      </c>
    </row>
    <row r="2115" customFormat="false" ht="15" hidden="false" customHeight="false" outlineLevel="0" collapsed="false">
      <c r="A2115" s="26" t="s">
        <v>90</v>
      </c>
      <c r="B2115" s="26" t="s">
        <v>61</v>
      </c>
      <c r="C2115" s="27" t="n">
        <v>38777</v>
      </c>
      <c r="D2115" s="28" t="n">
        <v>171</v>
      </c>
      <c r="E2115" s="28" t="n">
        <v>46</v>
      </c>
      <c r="F2115" s="29" t="n">
        <f aca="false">IF(AND(ISNUMBER(E2115),D2115&gt;0),E2115/D2115,IF($B2115=$B2114,IF(F2114=0,1,F2114),1))</f>
        <v>0.269005847953216</v>
      </c>
      <c r="G2115" s="30" t="n">
        <f aca="false">IF(AND(ISNUMBER(E2115),D2115&gt;0),E2115,D2115*F2115)</f>
        <v>46</v>
      </c>
      <c r="H2115" s="28" t="n">
        <v>2385</v>
      </c>
      <c r="I2115" s="28" t="n">
        <v>5192</v>
      </c>
      <c r="J2115" s="29" t="n">
        <f aca="false">IF(AND(ISNUMBER(I2115),H2115&gt;0),I2115/H2115,IF($B2115=$B2114,IF(J2114=0,1,J2114),1))</f>
        <v>2.1769392033543</v>
      </c>
      <c r="K2115" s="30" t="n">
        <f aca="false">IF(AND(ISNUMBER(I2115),H2115&gt;0),I2115,H2115*J2115)</f>
        <v>5192</v>
      </c>
      <c r="L2115" s="28" t="n">
        <v>17.9</v>
      </c>
      <c r="M2115" s="28" t="n">
        <v>2</v>
      </c>
      <c r="N2115" s="29" t="n">
        <f aca="false">IF(AND(ISNUMBER(M2115),L2115&gt;0),M2115/L2115,IF($B2115=$B2114,IF(N2114=0,1,N2114),1))</f>
        <v>0.111731843575419</v>
      </c>
      <c r="O2115" s="30" t="n">
        <f aca="false">IF(AND(ISNUMBER(M2115),L2115&gt;0),M2115,L2115*N2115)</f>
        <v>2</v>
      </c>
      <c r="P2115" s="28" t="n">
        <v>189</v>
      </c>
      <c r="Q2115" s="28" t="n">
        <v>48</v>
      </c>
      <c r="R2115" s="29" t="n">
        <f aca="false">IF(AND(ISNUMBER(Q2115),P2115&gt;0),Q2115/P2115,IF($B2115=$B2114,IF(R2114=0,1,R2114),1))</f>
        <v>0.253968253968254</v>
      </c>
      <c r="S2115" s="30" t="n">
        <f aca="false">IF(AND(ISNUMBER(Q2115),P2115&gt;0),Q2115,P2115*R2115)</f>
        <v>48</v>
      </c>
      <c r="T2115" s="31" t="n">
        <f aca="false">DAY(EOMONTH(C2115,0))</f>
        <v>31</v>
      </c>
    </row>
    <row r="2116" customFormat="false" ht="15" hidden="false" customHeight="false" outlineLevel="0" collapsed="false">
      <c r="A2116" s="26" t="s">
        <v>90</v>
      </c>
      <c r="B2116" s="26" t="s">
        <v>61</v>
      </c>
      <c r="C2116" s="27" t="n">
        <v>38808</v>
      </c>
      <c r="D2116" s="28" t="n">
        <v>121</v>
      </c>
      <c r="E2116" s="28" t="n">
        <v>190</v>
      </c>
      <c r="F2116" s="29" t="n">
        <f aca="false">IF(AND(ISNUMBER(E2116),D2116&gt;0),E2116/D2116,IF($B2116=$B2115,IF(F2115=0,1,F2115),1))</f>
        <v>1.5702479338843</v>
      </c>
      <c r="G2116" s="30" t="n">
        <f aca="false">IF(AND(ISNUMBER(E2116),D2116&gt;0),E2116,D2116*F2116)</f>
        <v>190</v>
      </c>
      <c r="H2116" s="28" t="n">
        <v>3903</v>
      </c>
      <c r="I2116" s="28" t="n">
        <v>5579</v>
      </c>
      <c r="J2116" s="29" t="n">
        <f aca="false">IF(AND(ISNUMBER(I2116),H2116&gt;0),I2116/H2116,IF($B2116=$B2115,IF(J2115=0,1,J2115),1))</f>
        <v>1.42941327184217</v>
      </c>
      <c r="K2116" s="30" t="n">
        <f aca="false">IF(AND(ISNUMBER(I2116),H2116&gt;0),I2116,H2116*J2116)</f>
        <v>5579</v>
      </c>
      <c r="L2116" s="28" t="n">
        <v>13.2</v>
      </c>
      <c r="M2116" s="28" t="n">
        <v>10</v>
      </c>
      <c r="N2116" s="29" t="n">
        <f aca="false">IF(AND(ISNUMBER(M2116),L2116&gt;0),M2116/L2116,IF($B2116=$B2115,IF(N2115=0,1,N2115),1))</f>
        <v>0.757575757575758</v>
      </c>
      <c r="O2116" s="30" t="n">
        <f aca="false">IF(AND(ISNUMBER(M2116),L2116&gt;0),M2116,L2116*N2116)</f>
        <v>10</v>
      </c>
      <c r="P2116" s="28" t="n">
        <v>134</v>
      </c>
      <c r="Q2116" s="28" t="n">
        <v>200</v>
      </c>
      <c r="R2116" s="29" t="n">
        <f aca="false">IF(AND(ISNUMBER(Q2116),P2116&gt;0),Q2116/P2116,IF($B2116=$B2115,IF(R2115=0,1,R2115),1))</f>
        <v>1.49253731343284</v>
      </c>
      <c r="S2116" s="30" t="n">
        <f aca="false">IF(AND(ISNUMBER(Q2116),P2116&gt;0),Q2116,P2116*R2116)</f>
        <v>200</v>
      </c>
      <c r="T2116" s="31" t="n">
        <f aca="false">DAY(EOMONTH(C2116,0))</f>
        <v>30</v>
      </c>
    </row>
    <row r="2117" customFormat="false" ht="15" hidden="false" customHeight="false" outlineLevel="0" collapsed="false">
      <c r="A2117" s="26" t="s">
        <v>90</v>
      </c>
      <c r="B2117" s="26" t="s">
        <v>61</v>
      </c>
      <c r="C2117" s="27" t="n">
        <v>38838</v>
      </c>
      <c r="D2117" s="28" t="n">
        <v>131</v>
      </c>
      <c r="E2117" s="28"/>
      <c r="F2117" s="29" t="n">
        <f aca="false">IF(AND(ISNUMBER(E2117),D2117&gt;0),E2117/D2117,IF($B2117=$B2116,IF(F2116=0,1,F2116),1))</f>
        <v>1.5702479338843</v>
      </c>
      <c r="G2117" s="30" t="n">
        <f aca="false">IF(AND(ISNUMBER(E2117),D2117&gt;0),E2117,D2117*F2117)</f>
        <v>205.702479338843</v>
      </c>
      <c r="H2117" s="28" t="n">
        <v>3714</v>
      </c>
      <c r="I2117" s="28"/>
      <c r="J2117" s="29" t="n">
        <f aca="false">IF(AND(ISNUMBER(I2117),H2117&gt;0),I2117/H2117,IF($B2117=$B2116,IF(J2116=0,1,J2116),1))</f>
        <v>1.42941327184217</v>
      </c>
      <c r="K2117" s="30" t="n">
        <f aca="false">IF(AND(ISNUMBER(I2117),H2117&gt;0),I2117,H2117*J2117)</f>
        <v>5308.84089162183</v>
      </c>
      <c r="L2117" s="28" t="n">
        <v>13.6</v>
      </c>
      <c r="M2117" s="28"/>
      <c r="N2117" s="29" t="n">
        <f aca="false">IF(AND(ISNUMBER(M2117),L2117&gt;0),M2117/L2117,IF($B2117=$B2116,IF(N2116=0,1,N2116),1))</f>
        <v>0.757575757575758</v>
      </c>
      <c r="O2117" s="30" t="n">
        <f aca="false">IF(AND(ISNUMBER(M2117),L2117&gt;0),M2117,L2117*N2117)</f>
        <v>10.3030303030303</v>
      </c>
      <c r="P2117" s="28" t="n">
        <v>145</v>
      </c>
      <c r="Q2117" s="28"/>
      <c r="R2117" s="29" t="n">
        <f aca="false">IF(AND(ISNUMBER(Q2117),P2117&gt;0),Q2117/P2117,IF($B2117=$B2116,IF(R2116=0,1,R2116),1))</f>
        <v>1.49253731343284</v>
      </c>
      <c r="S2117" s="30" t="n">
        <f aca="false">IF(AND(ISNUMBER(Q2117),P2117&gt;0),Q2117,P2117*R2117)</f>
        <v>216.417910447761</v>
      </c>
      <c r="T2117" s="31" t="n">
        <f aca="false">DAY(EOMONTH(C2117,0))</f>
        <v>31</v>
      </c>
    </row>
    <row r="2118" customFormat="false" ht="15" hidden="false" customHeight="false" outlineLevel="0" collapsed="false">
      <c r="A2118" s="26" t="s">
        <v>90</v>
      </c>
      <c r="B2118" s="26" t="s">
        <v>61</v>
      </c>
      <c r="C2118" s="27" t="n">
        <v>38869</v>
      </c>
      <c r="D2118" s="28" t="n">
        <v>68</v>
      </c>
      <c r="E2118" s="28" t="n">
        <v>91</v>
      </c>
      <c r="F2118" s="29" t="n">
        <f aca="false">IF(AND(ISNUMBER(E2118),D2118&gt;0),E2118/D2118,IF($B2118=$B2117,IF(F2117=0,1,F2117),1))</f>
        <v>1.33823529411765</v>
      </c>
      <c r="G2118" s="30" t="n">
        <f aca="false">IF(AND(ISNUMBER(E2118),D2118&gt;0),E2118,D2118*F2118)</f>
        <v>91</v>
      </c>
      <c r="H2118" s="28" t="n">
        <v>649</v>
      </c>
      <c r="I2118" s="28" t="n">
        <v>773</v>
      </c>
      <c r="J2118" s="29" t="n">
        <f aca="false">IF(AND(ISNUMBER(I2118),H2118&gt;0),I2118/H2118,IF($B2118=$B2117,IF(J2117=0,1,J2117),1))</f>
        <v>1.19106317411402</v>
      </c>
      <c r="K2118" s="30" t="n">
        <f aca="false">IF(AND(ISNUMBER(I2118),H2118&gt;0),I2118,H2118*J2118)</f>
        <v>773</v>
      </c>
      <c r="L2118" s="28" t="n">
        <v>16.3</v>
      </c>
      <c r="M2118" s="28" t="n">
        <v>5</v>
      </c>
      <c r="N2118" s="29" t="n">
        <f aca="false">IF(AND(ISNUMBER(M2118),L2118&gt;0),M2118/L2118,IF($B2118=$B2117,IF(N2117=0,1,N2117),1))</f>
        <v>0.306748466257669</v>
      </c>
      <c r="O2118" s="30" t="n">
        <f aca="false">IF(AND(ISNUMBER(M2118),L2118&gt;0),M2118,L2118*N2118)</f>
        <v>5</v>
      </c>
      <c r="P2118" s="28" t="n">
        <v>84.4</v>
      </c>
      <c r="Q2118" s="28" t="n">
        <v>96</v>
      </c>
      <c r="R2118" s="29" t="n">
        <f aca="false">IF(AND(ISNUMBER(Q2118),P2118&gt;0),Q2118/P2118,IF($B2118=$B2117,IF(R2117=0,1,R2117),1))</f>
        <v>1.13744075829384</v>
      </c>
      <c r="S2118" s="30" t="n">
        <f aca="false">IF(AND(ISNUMBER(Q2118),P2118&gt;0),Q2118,P2118*R2118)</f>
        <v>96</v>
      </c>
      <c r="T2118" s="31" t="n">
        <f aca="false">DAY(EOMONTH(C2118,0))</f>
        <v>30</v>
      </c>
    </row>
    <row r="2119" customFormat="false" ht="15" hidden="false" customHeight="false" outlineLevel="0" collapsed="false">
      <c r="A2119" s="26" t="s">
        <v>90</v>
      </c>
      <c r="B2119" s="26" t="s">
        <v>61</v>
      </c>
      <c r="C2119" s="27" t="n">
        <v>38899</v>
      </c>
      <c r="D2119" s="28" t="n">
        <v>54.2</v>
      </c>
      <c r="E2119" s="28"/>
      <c r="F2119" s="29" t="n">
        <f aca="false">IF(AND(ISNUMBER(E2119),D2119&gt;0),E2119/D2119,IF($B2119=$B2118,IF(F2118=0,1,F2118),1))</f>
        <v>1.33823529411765</v>
      </c>
      <c r="G2119" s="30" t="n">
        <f aca="false">IF(AND(ISNUMBER(E2119),D2119&gt;0),E2119,D2119*F2119)</f>
        <v>72.5323529411765</v>
      </c>
      <c r="H2119" s="28" t="n">
        <v>630</v>
      </c>
      <c r="I2119" s="28"/>
      <c r="J2119" s="29" t="n">
        <f aca="false">IF(AND(ISNUMBER(I2119),H2119&gt;0),I2119/H2119,IF($B2119=$B2118,IF(J2118=0,1,J2118),1))</f>
        <v>1.19106317411402</v>
      </c>
      <c r="K2119" s="30" t="n">
        <f aca="false">IF(AND(ISNUMBER(I2119),H2119&gt;0),I2119,H2119*J2119)</f>
        <v>750.369799691834</v>
      </c>
      <c r="L2119" s="28" t="n">
        <v>12.8</v>
      </c>
      <c r="M2119" s="28"/>
      <c r="N2119" s="29" t="n">
        <f aca="false">IF(AND(ISNUMBER(M2119),L2119&gt;0),M2119/L2119,IF($B2119=$B2118,IF(N2118=0,1,N2118),1))</f>
        <v>0.306748466257669</v>
      </c>
      <c r="O2119" s="30" t="n">
        <f aca="false">IF(AND(ISNUMBER(M2119),L2119&gt;0),M2119,L2119*N2119)</f>
        <v>3.92638036809816</v>
      </c>
      <c r="P2119" s="28" t="n">
        <v>67</v>
      </c>
      <c r="Q2119" s="28"/>
      <c r="R2119" s="29" t="n">
        <f aca="false">IF(AND(ISNUMBER(Q2119),P2119&gt;0),Q2119/P2119,IF($B2119=$B2118,IF(R2118=0,1,R2118),1))</f>
        <v>1.13744075829384</v>
      </c>
      <c r="S2119" s="30" t="n">
        <f aca="false">IF(AND(ISNUMBER(Q2119),P2119&gt;0),Q2119,P2119*R2119)</f>
        <v>76.2085308056872</v>
      </c>
      <c r="T2119" s="31" t="n">
        <f aca="false">DAY(EOMONTH(C2119,0))</f>
        <v>31</v>
      </c>
    </row>
    <row r="2120" customFormat="false" ht="15" hidden="false" customHeight="false" outlineLevel="0" collapsed="false">
      <c r="A2120" s="26" t="s">
        <v>90</v>
      </c>
      <c r="B2120" s="26" t="s">
        <v>61</v>
      </c>
      <c r="C2120" s="27" t="n">
        <v>38930</v>
      </c>
      <c r="D2120" s="28" t="n">
        <v>56</v>
      </c>
      <c r="E2120" s="28"/>
      <c r="F2120" s="29" t="n">
        <f aca="false">IF(AND(ISNUMBER(E2120),D2120&gt;0),E2120/D2120,IF($B2120=$B2119,IF(F2119=0,1,F2119),1))</f>
        <v>1.33823529411765</v>
      </c>
      <c r="G2120" s="30" t="n">
        <f aca="false">IF(AND(ISNUMBER(E2120),D2120&gt;0),E2120,D2120*F2120)</f>
        <v>74.9411764705882</v>
      </c>
      <c r="H2120" s="28" t="n">
        <v>674</v>
      </c>
      <c r="I2120" s="28"/>
      <c r="J2120" s="29" t="n">
        <f aca="false">IF(AND(ISNUMBER(I2120),H2120&gt;0),I2120/H2120,IF($B2120=$B2119,IF(J2119=0,1,J2119),1))</f>
        <v>1.19106317411402</v>
      </c>
      <c r="K2120" s="30" t="n">
        <f aca="false">IF(AND(ISNUMBER(I2120),H2120&gt;0),I2120,H2120*J2120)</f>
        <v>802.776579352851</v>
      </c>
      <c r="L2120" s="28" t="n">
        <v>6.87</v>
      </c>
      <c r="M2120" s="28"/>
      <c r="N2120" s="29" t="n">
        <f aca="false">IF(AND(ISNUMBER(M2120),L2120&gt;0),M2120/L2120,IF($B2120=$B2119,IF(N2119=0,1,N2119),1))</f>
        <v>0.306748466257669</v>
      </c>
      <c r="O2120" s="30" t="n">
        <f aca="false">IF(AND(ISNUMBER(M2120),L2120&gt;0),M2120,L2120*N2120)</f>
        <v>2.10736196319018</v>
      </c>
      <c r="P2120" s="28" t="n">
        <v>62.9</v>
      </c>
      <c r="Q2120" s="28"/>
      <c r="R2120" s="29" t="n">
        <f aca="false">IF(AND(ISNUMBER(Q2120),P2120&gt;0),Q2120/P2120,IF($B2120=$B2119,IF(R2119=0,1,R2119),1))</f>
        <v>1.13744075829384</v>
      </c>
      <c r="S2120" s="30" t="n">
        <f aca="false">IF(AND(ISNUMBER(Q2120),P2120&gt;0),Q2120,P2120*R2120)</f>
        <v>71.5450236966825</v>
      </c>
      <c r="T2120" s="31" t="n">
        <f aca="false">DAY(EOMONTH(C2120,0))</f>
        <v>31</v>
      </c>
    </row>
    <row r="2121" customFormat="false" ht="15" hidden="false" customHeight="false" outlineLevel="0" collapsed="false">
      <c r="A2121" s="26" t="s">
        <v>90</v>
      </c>
      <c r="B2121" s="26" t="s">
        <v>61</v>
      </c>
      <c r="C2121" s="27" t="n">
        <v>38961</v>
      </c>
      <c r="D2121" s="28" t="n">
        <v>58.1</v>
      </c>
      <c r="E2121" s="28"/>
      <c r="F2121" s="29" t="n">
        <f aca="false">IF(AND(ISNUMBER(E2121),D2121&gt;0),E2121/D2121,IF($B2121=$B2120,IF(F2120=0,1,F2120),1))</f>
        <v>1.33823529411765</v>
      </c>
      <c r="G2121" s="30" t="n">
        <f aca="false">IF(AND(ISNUMBER(E2121),D2121&gt;0),E2121,D2121*F2121)</f>
        <v>77.7514705882353</v>
      </c>
      <c r="H2121" s="28" t="n">
        <v>711</v>
      </c>
      <c r="I2121" s="28"/>
      <c r="J2121" s="29" t="n">
        <f aca="false">IF(AND(ISNUMBER(I2121),H2121&gt;0),I2121/H2121,IF($B2121=$B2120,IF(J2120=0,1,J2120),1))</f>
        <v>1.19106317411402</v>
      </c>
      <c r="K2121" s="30" t="n">
        <f aca="false">IF(AND(ISNUMBER(I2121),H2121&gt;0),I2121,H2121*J2121)</f>
        <v>846.845916795069</v>
      </c>
      <c r="L2121" s="28" t="n">
        <v>5.67</v>
      </c>
      <c r="M2121" s="28"/>
      <c r="N2121" s="29" t="n">
        <f aca="false">IF(AND(ISNUMBER(M2121),L2121&gt;0),M2121/L2121,IF($B2121=$B2120,IF(N2120=0,1,N2120),1))</f>
        <v>0.306748466257669</v>
      </c>
      <c r="O2121" s="30" t="n">
        <f aca="false">IF(AND(ISNUMBER(M2121),L2121&gt;0),M2121,L2121*N2121)</f>
        <v>1.73926380368098</v>
      </c>
      <c r="P2121" s="28" t="n">
        <v>63.8</v>
      </c>
      <c r="Q2121" s="28"/>
      <c r="R2121" s="29" t="n">
        <f aca="false">IF(AND(ISNUMBER(Q2121),P2121&gt;0),Q2121/P2121,IF($B2121=$B2120,IF(R2120=0,1,R2120),1))</f>
        <v>1.13744075829384</v>
      </c>
      <c r="S2121" s="30" t="n">
        <f aca="false">IF(AND(ISNUMBER(Q2121),P2121&gt;0),Q2121,P2121*R2121)</f>
        <v>72.5687203791469</v>
      </c>
      <c r="T2121" s="31" t="n">
        <f aca="false">DAY(EOMONTH(C2121,0))</f>
        <v>30</v>
      </c>
    </row>
    <row r="2122" customFormat="false" ht="15" hidden="false" customHeight="false" outlineLevel="0" collapsed="false">
      <c r="A2122" s="26" t="s">
        <v>90</v>
      </c>
      <c r="B2122" s="26" t="s">
        <v>61</v>
      </c>
      <c r="C2122" s="27" t="n">
        <v>38991</v>
      </c>
      <c r="D2122" s="28" t="n">
        <v>65.6</v>
      </c>
      <c r="E2122" s="28"/>
      <c r="F2122" s="29" t="n">
        <f aca="false">IF(AND(ISNUMBER(E2122),D2122&gt;0),E2122/D2122,IF($B2122=$B2121,IF(F2121=0,1,F2121),1))</f>
        <v>1.33823529411765</v>
      </c>
      <c r="G2122" s="30" t="n">
        <f aca="false">IF(AND(ISNUMBER(E2122),D2122&gt;0),E2122,D2122*F2122)</f>
        <v>87.7882352941176</v>
      </c>
      <c r="H2122" s="28" t="n">
        <v>729</v>
      </c>
      <c r="I2122" s="28"/>
      <c r="J2122" s="29" t="n">
        <f aca="false">IF(AND(ISNUMBER(I2122),H2122&gt;0),I2122/H2122,IF($B2122=$B2121,IF(J2121=0,1,J2121),1))</f>
        <v>1.19106317411402</v>
      </c>
      <c r="K2122" s="30" t="n">
        <f aca="false">IF(AND(ISNUMBER(I2122),H2122&gt;0),I2122,H2122*J2122)</f>
        <v>868.285053929122</v>
      </c>
      <c r="L2122" s="28" t="n">
        <v>6.11</v>
      </c>
      <c r="M2122" s="28"/>
      <c r="N2122" s="29" t="n">
        <f aca="false">IF(AND(ISNUMBER(M2122),L2122&gt;0),M2122/L2122,IF($B2122=$B2121,IF(N2121=0,1,N2121),1))</f>
        <v>0.306748466257669</v>
      </c>
      <c r="O2122" s="30" t="n">
        <f aca="false">IF(AND(ISNUMBER(M2122),L2122&gt;0),M2122,L2122*N2122)</f>
        <v>1.87423312883436</v>
      </c>
      <c r="P2122" s="28" t="n">
        <v>71.7</v>
      </c>
      <c r="Q2122" s="28"/>
      <c r="R2122" s="29" t="n">
        <f aca="false">IF(AND(ISNUMBER(Q2122),P2122&gt;0),Q2122/P2122,IF($B2122=$B2121,IF(R2121=0,1,R2121),1))</f>
        <v>1.13744075829384</v>
      </c>
      <c r="S2122" s="30" t="n">
        <f aca="false">IF(AND(ISNUMBER(Q2122),P2122&gt;0),Q2122,P2122*R2122)</f>
        <v>81.5545023696682</v>
      </c>
      <c r="T2122" s="31" t="n">
        <f aca="false">DAY(EOMONTH(C2122,0))</f>
        <v>31</v>
      </c>
    </row>
    <row r="2123" customFormat="false" ht="15" hidden="false" customHeight="false" outlineLevel="0" collapsed="false">
      <c r="A2123" s="26" t="s">
        <v>90</v>
      </c>
      <c r="B2123" s="26" t="s">
        <v>61</v>
      </c>
      <c r="C2123" s="27" t="n">
        <v>39022</v>
      </c>
      <c r="D2123" s="28" t="n">
        <v>49</v>
      </c>
      <c r="E2123" s="28"/>
      <c r="F2123" s="29" t="n">
        <f aca="false">IF(AND(ISNUMBER(E2123),D2123&gt;0),E2123/D2123,IF($B2123=$B2122,IF(F2122=0,1,F2122),1))</f>
        <v>1.33823529411765</v>
      </c>
      <c r="G2123" s="30" t="n">
        <f aca="false">IF(AND(ISNUMBER(E2123),D2123&gt;0),E2123,D2123*F2123)</f>
        <v>65.5735294117647</v>
      </c>
      <c r="H2123" s="28" t="n">
        <v>982</v>
      </c>
      <c r="I2123" s="28"/>
      <c r="J2123" s="29" t="n">
        <f aca="false">IF(AND(ISNUMBER(I2123),H2123&gt;0),I2123/H2123,IF($B2123=$B2122,IF(J2122=0,1,J2122),1))</f>
        <v>1.19106317411402</v>
      </c>
      <c r="K2123" s="30" t="n">
        <f aca="false">IF(AND(ISNUMBER(I2123),H2123&gt;0),I2123,H2123*J2123)</f>
        <v>1169.62403697997</v>
      </c>
      <c r="L2123" s="28" t="n">
        <v>11.5</v>
      </c>
      <c r="M2123" s="28"/>
      <c r="N2123" s="29" t="n">
        <f aca="false">IF(AND(ISNUMBER(M2123),L2123&gt;0),M2123/L2123,IF($B2123=$B2122,IF(N2122=0,1,N2122),1))</f>
        <v>0.306748466257669</v>
      </c>
      <c r="O2123" s="30" t="n">
        <f aca="false">IF(AND(ISNUMBER(M2123),L2123&gt;0),M2123,L2123*N2123)</f>
        <v>3.52760736196319</v>
      </c>
      <c r="P2123" s="28" t="n">
        <v>60.5</v>
      </c>
      <c r="Q2123" s="28"/>
      <c r="R2123" s="29" t="n">
        <f aca="false">IF(AND(ISNUMBER(Q2123),P2123&gt;0),Q2123/P2123,IF($B2123=$B2122,IF(R2122=0,1,R2122),1))</f>
        <v>1.13744075829384</v>
      </c>
      <c r="S2123" s="30" t="n">
        <f aca="false">IF(AND(ISNUMBER(Q2123),P2123&gt;0),Q2123,P2123*R2123)</f>
        <v>68.8151658767772</v>
      </c>
      <c r="T2123" s="31" t="n">
        <f aca="false">DAY(EOMONTH(C2123,0))</f>
        <v>30</v>
      </c>
    </row>
    <row r="2124" customFormat="false" ht="15" hidden="false" customHeight="false" outlineLevel="0" collapsed="false">
      <c r="A2124" s="26" t="s">
        <v>90</v>
      </c>
      <c r="B2124" s="26" t="s">
        <v>61</v>
      </c>
      <c r="C2124" s="27" t="n">
        <v>39052</v>
      </c>
      <c r="D2124" s="28" t="n">
        <v>0</v>
      </c>
      <c r="E2124" s="28"/>
      <c r="F2124" s="29" t="n">
        <f aca="false">IF(AND(ISNUMBER(E2124),D2124&gt;0),E2124/D2124,IF($B2124=$B2123,IF(F2123=0,1,F2123),1))</f>
        <v>1.33823529411765</v>
      </c>
      <c r="G2124" s="30" t="n">
        <f aca="false">IF(AND(ISNUMBER(E2124),D2124&gt;0),E2124,D2124*F2124)</f>
        <v>0</v>
      </c>
      <c r="H2124" s="28" t="n">
        <v>0</v>
      </c>
      <c r="I2124" s="28"/>
      <c r="J2124" s="29" t="n">
        <f aca="false">IF(AND(ISNUMBER(I2124),H2124&gt;0),I2124/H2124,IF($B2124=$B2123,IF(J2123=0,1,J2123),1))</f>
        <v>1.19106317411402</v>
      </c>
      <c r="K2124" s="30" t="n">
        <f aca="false">IF(AND(ISNUMBER(I2124),H2124&gt;0),I2124,H2124*J2124)</f>
        <v>0</v>
      </c>
      <c r="L2124" s="28" t="n">
        <v>0</v>
      </c>
      <c r="M2124" s="28"/>
      <c r="N2124" s="29" t="n">
        <f aca="false">IF(AND(ISNUMBER(M2124),L2124&gt;0),M2124/L2124,IF($B2124=$B2123,IF(N2123=0,1,N2123),1))</f>
        <v>0.306748466257669</v>
      </c>
      <c r="O2124" s="30" t="n">
        <f aca="false">IF(AND(ISNUMBER(M2124),L2124&gt;0),M2124,L2124*N2124)</f>
        <v>0</v>
      </c>
      <c r="P2124" s="28" t="n">
        <v>0</v>
      </c>
      <c r="Q2124" s="28"/>
      <c r="R2124" s="29" t="n">
        <f aca="false">IF(AND(ISNUMBER(Q2124),P2124&gt;0),Q2124/P2124,IF($B2124=$B2123,IF(R2123=0,1,R2123),1))</f>
        <v>1.13744075829384</v>
      </c>
      <c r="S2124" s="30" t="n">
        <f aca="false">IF(AND(ISNUMBER(Q2124),P2124&gt;0),Q2124,P2124*R2124)</f>
        <v>0</v>
      </c>
      <c r="T2124" s="31" t="n">
        <f aca="false">DAY(EOMONTH(C2124,0))</f>
        <v>31</v>
      </c>
    </row>
    <row r="2125" customFormat="false" ht="15" hidden="false" customHeight="false" outlineLevel="0" collapsed="false">
      <c r="A2125" s="26" t="s">
        <v>90</v>
      </c>
      <c r="B2125" s="26" t="s">
        <v>61</v>
      </c>
      <c r="C2125" s="27" t="n">
        <v>39083</v>
      </c>
      <c r="D2125" s="28" t="n">
        <v>0</v>
      </c>
      <c r="E2125" s="28"/>
      <c r="F2125" s="29" t="n">
        <f aca="false">IF(AND(ISNUMBER(E2125),D2125&gt;0),E2125/D2125,IF($B2125=$B2124,IF(F2124=0,1,F2124),1))</f>
        <v>1.33823529411765</v>
      </c>
      <c r="G2125" s="30" t="n">
        <f aca="false">IF(AND(ISNUMBER(E2125),D2125&gt;0),E2125,D2125*F2125)</f>
        <v>0</v>
      </c>
      <c r="H2125" s="28" t="n">
        <v>0</v>
      </c>
      <c r="I2125" s="28"/>
      <c r="J2125" s="29" t="n">
        <f aca="false">IF(AND(ISNUMBER(I2125),H2125&gt;0),I2125/H2125,IF($B2125=$B2124,IF(J2124=0,1,J2124),1))</f>
        <v>1.19106317411402</v>
      </c>
      <c r="K2125" s="30" t="n">
        <f aca="false">IF(AND(ISNUMBER(I2125),H2125&gt;0),I2125,H2125*J2125)</f>
        <v>0</v>
      </c>
      <c r="L2125" s="28" t="n">
        <v>0</v>
      </c>
      <c r="M2125" s="28"/>
      <c r="N2125" s="29" t="n">
        <f aca="false">IF(AND(ISNUMBER(M2125),L2125&gt;0),M2125/L2125,IF($B2125=$B2124,IF(N2124=0,1,N2124),1))</f>
        <v>0.306748466257669</v>
      </c>
      <c r="O2125" s="30" t="n">
        <f aca="false">IF(AND(ISNUMBER(M2125),L2125&gt;0),M2125,L2125*N2125)</f>
        <v>0</v>
      </c>
      <c r="P2125" s="28" t="n">
        <v>0</v>
      </c>
      <c r="Q2125" s="28"/>
      <c r="R2125" s="29" t="n">
        <f aca="false">IF(AND(ISNUMBER(Q2125),P2125&gt;0),Q2125/P2125,IF($B2125=$B2124,IF(R2124=0,1,R2124),1))</f>
        <v>1.13744075829384</v>
      </c>
      <c r="S2125" s="30" t="n">
        <f aca="false">IF(AND(ISNUMBER(Q2125),P2125&gt;0),Q2125,P2125*R2125)</f>
        <v>0</v>
      </c>
      <c r="T2125" s="31" t="n">
        <f aca="false">DAY(EOMONTH(C2125,0))</f>
        <v>31</v>
      </c>
    </row>
    <row r="2126" customFormat="false" ht="15" hidden="false" customHeight="false" outlineLevel="0" collapsed="false">
      <c r="A2126" s="26" t="s">
        <v>90</v>
      </c>
      <c r="B2126" s="26" t="s">
        <v>61</v>
      </c>
      <c r="C2126" s="27" t="n">
        <v>39114</v>
      </c>
      <c r="D2126" s="28" t="n">
        <v>0</v>
      </c>
      <c r="E2126" s="28"/>
      <c r="F2126" s="29" t="n">
        <f aca="false">IF(AND(ISNUMBER(E2126),D2126&gt;0),E2126/D2126,IF($B2126=$B2125,IF(F2125=0,1,F2125),1))</f>
        <v>1.33823529411765</v>
      </c>
      <c r="G2126" s="30" t="n">
        <f aca="false">IF(AND(ISNUMBER(E2126),D2126&gt;0),E2126,D2126*F2126)</f>
        <v>0</v>
      </c>
      <c r="H2126" s="28" t="n">
        <v>0</v>
      </c>
      <c r="I2126" s="28"/>
      <c r="J2126" s="29" t="n">
        <f aca="false">IF(AND(ISNUMBER(I2126),H2126&gt;0),I2126/H2126,IF($B2126=$B2125,IF(J2125=0,1,J2125),1))</f>
        <v>1.19106317411402</v>
      </c>
      <c r="K2126" s="30" t="n">
        <f aca="false">IF(AND(ISNUMBER(I2126),H2126&gt;0),I2126,H2126*J2126)</f>
        <v>0</v>
      </c>
      <c r="L2126" s="28" t="n">
        <v>0</v>
      </c>
      <c r="M2126" s="28"/>
      <c r="N2126" s="29" t="n">
        <f aca="false">IF(AND(ISNUMBER(M2126),L2126&gt;0),M2126/L2126,IF($B2126=$B2125,IF(N2125=0,1,N2125),1))</f>
        <v>0.306748466257669</v>
      </c>
      <c r="O2126" s="30" t="n">
        <f aca="false">IF(AND(ISNUMBER(M2126),L2126&gt;0),M2126,L2126*N2126)</f>
        <v>0</v>
      </c>
      <c r="P2126" s="28" t="n">
        <v>0</v>
      </c>
      <c r="Q2126" s="28"/>
      <c r="R2126" s="29" t="n">
        <f aca="false">IF(AND(ISNUMBER(Q2126),P2126&gt;0),Q2126/P2126,IF($B2126=$B2125,IF(R2125=0,1,R2125),1))</f>
        <v>1.13744075829384</v>
      </c>
      <c r="S2126" s="30" t="n">
        <f aca="false">IF(AND(ISNUMBER(Q2126),P2126&gt;0),Q2126,P2126*R2126)</f>
        <v>0</v>
      </c>
      <c r="T2126" s="31" t="n">
        <f aca="false">DAY(EOMONTH(C2126,0))</f>
        <v>28</v>
      </c>
    </row>
    <row r="2127" customFormat="false" ht="15" hidden="false" customHeight="false" outlineLevel="0" collapsed="false">
      <c r="A2127" s="26" t="s">
        <v>90</v>
      </c>
      <c r="B2127" s="26" t="s">
        <v>61</v>
      </c>
      <c r="C2127" s="27" t="n">
        <v>39142</v>
      </c>
      <c r="D2127" s="28" t="n">
        <v>0</v>
      </c>
      <c r="E2127" s="28"/>
      <c r="F2127" s="29" t="n">
        <f aca="false">IF(AND(ISNUMBER(E2127),D2127&gt;0),E2127/D2127,IF($B2127=$B2126,IF(F2126=0,1,F2126),1))</f>
        <v>1.33823529411765</v>
      </c>
      <c r="G2127" s="30" t="n">
        <f aca="false">IF(AND(ISNUMBER(E2127),D2127&gt;0),E2127,D2127*F2127)</f>
        <v>0</v>
      </c>
      <c r="H2127" s="28" t="n">
        <v>0</v>
      </c>
      <c r="I2127" s="28"/>
      <c r="J2127" s="29" t="n">
        <f aca="false">IF(AND(ISNUMBER(I2127),H2127&gt;0),I2127/H2127,IF($B2127=$B2126,IF(J2126=0,1,J2126),1))</f>
        <v>1.19106317411402</v>
      </c>
      <c r="K2127" s="30" t="n">
        <f aca="false">IF(AND(ISNUMBER(I2127),H2127&gt;0),I2127,H2127*J2127)</f>
        <v>0</v>
      </c>
      <c r="L2127" s="28" t="n">
        <v>0</v>
      </c>
      <c r="M2127" s="28"/>
      <c r="N2127" s="29" t="n">
        <f aca="false">IF(AND(ISNUMBER(M2127),L2127&gt;0),M2127/L2127,IF($B2127=$B2126,IF(N2126=0,1,N2126),1))</f>
        <v>0.306748466257669</v>
      </c>
      <c r="O2127" s="30" t="n">
        <f aca="false">IF(AND(ISNUMBER(M2127),L2127&gt;0),M2127,L2127*N2127)</f>
        <v>0</v>
      </c>
      <c r="P2127" s="28" t="n">
        <v>0</v>
      </c>
      <c r="Q2127" s="28"/>
      <c r="R2127" s="29" t="n">
        <f aca="false">IF(AND(ISNUMBER(Q2127),P2127&gt;0),Q2127/P2127,IF($B2127=$B2126,IF(R2126=0,1,R2126),1))</f>
        <v>1.13744075829384</v>
      </c>
      <c r="S2127" s="30" t="n">
        <f aca="false">IF(AND(ISNUMBER(Q2127),P2127&gt;0),Q2127,P2127*R2127)</f>
        <v>0</v>
      </c>
      <c r="T2127" s="31" t="n">
        <f aca="false">DAY(EOMONTH(C2127,0))</f>
        <v>31</v>
      </c>
    </row>
    <row r="2128" customFormat="false" ht="15" hidden="false" customHeight="false" outlineLevel="0" collapsed="false">
      <c r="A2128" s="26" t="s">
        <v>90</v>
      </c>
      <c r="B2128" s="26" t="s">
        <v>61</v>
      </c>
      <c r="C2128" s="27" t="n">
        <v>39173</v>
      </c>
      <c r="D2128" s="28" t="n">
        <v>0</v>
      </c>
      <c r="E2128" s="28"/>
      <c r="F2128" s="29" t="n">
        <f aca="false">IF(AND(ISNUMBER(E2128),D2128&gt;0),E2128/D2128,IF($B2128=$B2127,IF(F2127=0,1,F2127),1))</f>
        <v>1.33823529411765</v>
      </c>
      <c r="G2128" s="30" t="n">
        <f aca="false">IF(AND(ISNUMBER(E2128),D2128&gt;0),E2128,D2128*F2128)</f>
        <v>0</v>
      </c>
      <c r="H2128" s="28" t="n">
        <v>0</v>
      </c>
      <c r="I2128" s="28"/>
      <c r="J2128" s="29" t="n">
        <f aca="false">IF(AND(ISNUMBER(I2128),H2128&gt;0),I2128/H2128,IF($B2128=$B2127,IF(J2127=0,1,J2127),1))</f>
        <v>1.19106317411402</v>
      </c>
      <c r="K2128" s="30" t="n">
        <f aca="false">IF(AND(ISNUMBER(I2128),H2128&gt;0),I2128,H2128*J2128)</f>
        <v>0</v>
      </c>
      <c r="L2128" s="28" t="n">
        <v>0</v>
      </c>
      <c r="M2128" s="28"/>
      <c r="N2128" s="29" t="n">
        <f aca="false">IF(AND(ISNUMBER(M2128),L2128&gt;0),M2128/L2128,IF($B2128=$B2127,IF(N2127=0,1,N2127),1))</f>
        <v>0.306748466257669</v>
      </c>
      <c r="O2128" s="30" t="n">
        <f aca="false">IF(AND(ISNUMBER(M2128),L2128&gt;0),M2128,L2128*N2128)</f>
        <v>0</v>
      </c>
      <c r="P2128" s="28" t="n">
        <v>0</v>
      </c>
      <c r="Q2128" s="28"/>
      <c r="R2128" s="29" t="n">
        <f aca="false">IF(AND(ISNUMBER(Q2128),P2128&gt;0),Q2128/P2128,IF($B2128=$B2127,IF(R2127=0,1,R2127),1))</f>
        <v>1.13744075829384</v>
      </c>
      <c r="S2128" s="30" t="n">
        <f aca="false">IF(AND(ISNUMBER(Q2128),P2128&gt;0),Q2128,P2128*R2128)</f>
        <v>0</v>
      </c>
      <c r="T2128" s="31" t="n">
        <f aca="false">DAY(EOMONTH(C2128,0))</f>
        <v>30</v>
      </c>
    </row>
    <row r="2129" customFormat="false" ht="15" hidden="false" customHeight="false" outlineLevel="0" collapsed="false">
      <c r="A2129" s="26" t="s">
        <v>90</v>
      </c>
      <c r="B2129" s="26" t="s">
        <v>61</v>
      </c>
      <c r="C2129" s="27" t="n">
        <v>39203</v>
      </c>
      <c r="D2129" s="28" t="n">
        <v>0</v>
      </c>
      <c r="E2129" s="28"/>
      <c r="F2129" s="29" t="n">
        <f aca="false">IF(AND(ISNUMBER(E2129),D2129&gt;0),E2129/D2129,IF($B2129=$B2128,IF(F2128=0,1,F2128),1))</f>
        <v>1.33823529411765</v>
      </c>
      <c r="G2129" s="30" t="n">
        <f aca="false">IF(AND(ISNUMBER(E2129),D2129&gt;0),E2129,D2129*F2129)</f>
        <v>0</v>
      </c>
      <c r="H2129" s="28" t="n">
        <v>0</v>
      </c>
      <c r="I2129" s="28"/>
      <c r="J2129" s="29" t="n">
        <f aca="false">IF(AND(ISNUMBER(I2129),H2129&gt;0),I2129/H2129,IF($B2129=$B2128,IF(J2128=0,1,J2128),1))</f>
        <v>1.19106317411402</v>
      </c>
      <c r="K2129" s="30" t="n">
        <f aca="false">IF(AND(ISNUMBER(I2129),H2129&gt;0),I2129,H2129*J2129)</f>
        <v>0</v>
      </c>
      <c r="L2129" s="28" t="n">
        <v>0</v>
      </c>
      <c r="M2129" s="28"/>
      <c r="N2129" s="29" t="n">
        <f aca="false">IF(AND(ISNUMBER(M2129),L2129&gt;0),M2129/L2129,IF($B2129=$B2128,IF(N2128=0,1,N2128),1))</f>
        <v>0.306748466257669</v>
      </c>
      <c r="O2129" s="30" t="n">
        <f aca="false">IF(AND(ISNUMBER(M2129),L2129&gt;0),M2129,L2129*N2129)</f>
        <v>0</v>
      </c>
      <c r="P2129" s="28" t="n">
        <v>0</v>
      </c>
      <c r="Q2129" s="28"/>
      <c r="R2129" s="29" t="n">
        <f aca="false">IF(AND(ISNUMBER(Q2129),P2129&gt;0),Q2129/P2129,IF($B2129=$B2128,IF(R2128=0,1,R2128),1))</f>
        <v>1.13744075829384</v>
      </c>
      <c r="S2129" s="30" t="n">
        <f aca="false">IF(AND(ISNUMBER(Q2129),P2129&gt;0),Q2129,P2129*R2129)</f>
        <v>0</v>
      </c>
      <c r="T2129" s="31" t="n">
        <f aca="false">DAY(EOMONTH(C2129,0))</f>
        <v>31</v>
      </c>
    </row>
    <row r="2130" customFormat="false" ht="15" hidden="false" customHeight="false" outlineLevel="0" collapsed="false">
      <c r="A2130" s="26" t="s">
        <v>90</v>
      </c>
      <c r="B2130" s="26" t="s">
        <v>61</v>
      </c>
      <c r="C2130" s="27" t="n">
        <v>39234</v>
      </c>
      <c r="D2130" s="28" t="n">
        <v>0</v>
      </c>
      <c r="E2130" s="28"/>
      <c r="F2130" s="29" t="n">
        <f aca="false">IF(AND(ISNUMBER(E2130),D2130&gt;0),E2130/D2130,IF($B2130=$B2129,IF(F2129=0,1,F2129),1))</f>
        <v>1.33823529411765</v>
      </c>
      <c r="G2130" s="30" t="n">
        <f aca="false">IF(AND(ISNUMBER(E2130),D2130&gt;0),E2130,D2130*F2130)</f>
        <v>0</v>
      </c>
      <c r="H2130" s="28" t="n">
        <v>0</v>
      </c>
      <c r="I2130" s="28"/>
      <c r="J2130" s="29" t="n">
        <f aca="false">IF(AND(ISNUMBER(I2130),H2130&gt;0),I2130/H2130,IF($B2130=$B2129,IF(J2129=0,1,J2129),1))</f>
        <v>1.19106317411402</v>
      </c>
      <c r="K2130" s="30" t="n">
        <f aca="false">IF(AND(ISNUMBER(I2130),H2130&gt;0),I2130,H2130*J2130)</f>
        <v>0</v>
      </c>
      <c r="L2130" s="28" t="n">
        <v>0</v>
      </c>
      <c r="M2130" s="28"/>
      <c r="N2130" s="29" t="n">
        <f aca="false">IF(AND(ISNUMBER(M2130),L2130&gt;0),M2130/L2130,IF($B2130=$B2129,IF(N2129=0,1,N2129),1))</f>
        <v>0.306748466257669</v>
      </c>
      <c r="O2130" s="30" t="n">
        <f aca="false">IF(AND(ISNUMBER(M2130),L2130&gt;0),M2130,L2130*N2130)</f>
        <v>0</v>
      </c>
      <c r="P2130" s="28" t="n">
        <v>0</v>
      </c>
      <c r="Q2130" s="28"/>
      <c r="R2130" s="29" t="n">
        <f aca="false">IF(AND(ISNUMBER(Q2130),P2130&gt;0),Q2130/P2130,IF($B2130=$B2129,IF(R2129=0,1,R2129),1))</f>
        <v>1.13744075829384</v>
      </c>
      <c r="S2130" s="30" t="n">
        <f aca="false">IF(AND(ISNUMBER(Q2130),P2130&gt;0),Q2130,P2130*R2130)</f>
        <v>0</v>
      </c>
      <c r="T2130" s="31" t="n">
        <f aca="false">DAY(EOMONTH(C2130,0))</f>
        <v>30</v>
      </c>
    </row>
    <row r="2131" customFormat="false" ht="15" hidden="false" customHeight="false" outlineLevel="0" collapsed="false">
      <c r="A2131" s="26" t="s">
        <v>90</v>
      </c>
      <c r="B2131" s="26" t="s">
        <v>61</v>
      </c>
      <c r="C2131" s="27" t="n">
        <v>39264</v>
      </c>
      <c r="D2131" s="28" t="n">
        <v>0</v>
      </c>
      <c r="E2131" s="28"/>
      <c r="F2131" s="29" t="n">
        <f aca="false">IF(AND(ISNUMBER(E2131),D2131&gt;0),E2131/D2131,IF($B2131=$B2130,IF(F2130=0,1,F2130),1))</f>
        <v>1.33823529411765</v>
      </c>
      <c r="G2131" s="30" t="n">
        <f aca="false">IF(AND(ISNUMBER(E2131),D2131&gt;0),E2131,D2131*F2131)</f>
        <v>0</v>
      </c>
      <c r="H2131" s="28" t="n">
        <v>0</v>
      </c>
      <c r="I2131" s="28"/>
      <c r="J2131" s="29" t="n">
        <f aca="false">IF(AND(ISNUMBER(I2131),H2131&gt;0),I2131/H2131,IF($B2131=$B2130,IF(J2130=0,1,J2130),1))</f>
        <v>1.19106317411402</v>
      </c>
      <c r="K2131" s="30" t="n">
        <f aca="false">IF(AND(ISNUMBER(I2131),H2131&gt;0),I2131,H2131*J2131)</f>
        <v>0</v>
      </c>
      <c r="L2131" s="28" t="n">
        <v>0</v>
      </c>
      <c r="M2131" s="28"/>
      <c r="N2131" s="29" t="n">
        <f aca="false">IF(AND(ISNUMBER(M2131),L2131&gt;0),M2131/L2131,IF($B2131=$B2130,IF(N2130=0,1,N2130),1))</f>
        <v>0.306748466257669</v>
      </c>
      <c r="O2131" s="30" t="n">
        <f aca="false">IF(AND(ISNUMBER(M2131),L2131&gt;0),M2131,L2131*N2131)</f>
        <v>0</v>
      </c>
      <c r="P2131" s="28" t="n">
        <v>0</v>
      </c>
      <c r="Q2131" s="28"/>
      <c r="R2131" s="29" t="n">
        <f aca="false">IF(AND(ISNUMBER(Q2131),P2131&gt;0),Q2131/P2131,IF($B2131=$B2130,IF(R2130=0,1,R2130),1))</f>
        <v>1.13744075829384</v>
      </c>
      <c r="S2131" s="30" t="n">
        <f aca="false">IF(AND(ISNUMBER(Q2131),P2131&gt;0),Q2131,P2131*R2131)</f>
        <v>0</v>
      </c>
      <c r="T2131" s="31" t="n">
        <f aca="false">DAY(EOMONTH(C2131,0))</f>
        <v>31</v>
      </c>
    </row>
    <row r="2132" customFormat="false" ht="15" hidden="false" customHeight="false" outlineLevel="0" collapsed="false">
      <c r="A2132" s="26" t="s">
        <v>90</v>
      </c>
      <c r="B2132" s="26" t="s">
        <v>61</v>
      </c>
      <c r="C2132" s="27" t="n">
        <v>39295</v>
      </c>
      <c r="D2132" s="28" t="n">
        <v>0</v>
      </c>
      <c r="E2132" s="28"/>
      <c r="F2132" s="29" t="n">
        <f aca="false">IF(AND(ISNUMBER(E2132),D2132&gt;0),E2132/D2132,IF($B2132=$B2131,IF(F2131=0,1,F2131),1))</f>
        <v>1.33823529411765</v>
      </c>
      <c r="G2132" s="30" t="n">
        <f aca="false">IF(AND(ISNUMBER(E2132),D2132&gt;0),E2132,D2132*F2132)</f>
        <v>0</v>
      </c>
      <c r="H2132" s="28" t="n">
        <v>0</v>
      </c>
      <c r="I2132" s="28"/>
      <c r="J2132" s="29" t="n">
        <f aca="false">IF(AND(ISNUMBER(I2132),H2132&gt;0),I2132/H2132,IF($B2132=$B2131,IF(J2131=0,1,J2131),1))</f>
        <v>1.19106317411402</v>
      </c>
      <c r="K2132" s="30" t="n">
        <f aca="false">IF(AND(ISNUMBER(I2132),H2132&gt;0),I2132,H2132*J2132)</f>
        <v>0</v>
      </c>
      <c r="L2132" s="28" t="n">
        <v>0</v>
      </c>
      <c r="M2132" s="28"/>
      <c r="N2132" s="29" t="n">
        <f aca="false">IF(AND(ISNUMBER(M2132),L2132&gt;0),M2132/L2132,IF($B2132=$B2131,IF(N2131=0,1,N2131),1))</f>
        <v>0.306748466257669</v>
      </c>
      <c r="O2132" s="30" t="n">
        <f aca="false">IF(AND(ISNUMBER(M2132),L2132&gt;0),M2132,L2132*N2132)</f>
        <v>0</v>
      </c>
      <c r="P2132" s="28" t="n">
        <v>0</v>
      </c>
      <c r="Q2132" s="28"/>
      <c r="R2132" s="29" t="n">
        <f aca="false">IF(AND(ISNUMBER(Q2132),P2132&gt;0),Q2132/P2132,IF($B2132=$B2131,IF(R2131=0,1,R2131),1))</f>
        <v>1.13744075829384</v>
      </c>
      <c r="S2132" s="30" t="n">
        <f aca="false">IF(AND(ISNUMBER(Q2132),P2132&gt;0),Q2132,P2132*R2132)</f>
        <v>0</v>
      </c>
      <c r="T2132" s="31" t="n">
        <f aca="false">DAY(EOMONTH(C2132,0))</f>
        <v>31</v>
      </c>
    </row>
    <row r="2133" customFormat="false" ht="15" hidden="false" customHeight="false" outlineLevel="0" collapsed="false">
      <c r="A2133" s="26" t="s">
        <v>90</v>
      </c>
      <c r="B2133" s="26" t="s">
        <v>61</v>
      </c>
      <c r="C2133" s="27" t="n">
        <v>39326</v>
      </c>
      <c r="D2133" s="28" t="n">
        <v>0</v>
      </c>
      <c r="E2133" s="28"/>
      <c r="F2133" s="29" t="n">
        <f aca="false">IF(AND(ISNUMBER(E2133),D2133&gt;0),E2133/D2133,IF($B2133=$B2132,IF(F2132=0,1,F2132),1))</f>
        <v>1.33823529411765</v>
      </c>
      <c r="G2133" s="30" t="n">
        <f aca="false">IF(AND(ISNUMBER(E2133),D2133&gt;0),E2133,D2133*F2133)</f>
        <v>0</v>
      </c>
      <c r="H2133" s="28" t="n">
        <v>0</v>
      </c>
      <c r="I2133" s="28"/>
      <c r="J2133" s="29" t="n">
        <f aca="false">IF(AND(ISNUMBER(I2133),H2133&gt;0),I2133/H2133,IF($B2133=$B2132,IF(J2132=0,1,J2132),1))</f>
        <v>1.19106317411402</v>
      </c>
      <c r="K2133" s="30" t="n">
        <f aca="false">IF(AND(ISNUMBER(I2133),H2133&gt;0),I2133,H2133*J2133)</f>
        <v>0</v>
      </c>
      <c r="L2133" s="28" t="n">
        <v>0</v>
      </c>
      <c r="M2133" s="28"/>
      <c r="N2133" s="29" t="n">
        <f aca="false">IF(AND(ISNUMBER(M2133),L2133&gt;0),M2133/L2133,IF($B2133=$B2132,IF(N2132=0,1,N2132),1))</f>
        <v>0.306748466257669</v>
      </c>
      <c r="O2133" s="30" t="n">
        <f aca="false">IF(AND(ISNUMBER(M2133),L2133&gt;0),M2133,L2133*N2133)</f>
        <v>0</v>
      </c>
      <c r="P2133" s="28" t="n">
        <v>0</v>
      </c>
      <c r="Q2133" s="28"/>
      <c r="R2133" s="29" t="n">
        <f aca="false">IF(AND(ISNUMBER(Q2133),P2133&gt;0),Q2133/P2133,IF($B2133=$B2132,IF(R2132=0,1,R2132),1))</f>
        <v>1.13744075829384</v>
      </c>
      <c r="S2133" s="30" t="n">
        <f aca="false">IF(AND(ISNUMBER(Q2133),P2133&gt;0),Q2133,P2133*R2133)</f>
        <v>0</v>
      </c>
      <c r="T2133" s="31" t="n">
        <f aca="false">DAY(EOMONTH(C2133,0))</f>
        <v>30</v>
      </c>
    </row>
    <row r="2134" customFormat="false" ht="15" hidden="false" customHeight="false" outlineLevel="0" collapsed="false">
      <c r="A2134" s="26" t="s">
        <v>90</v>
      </c>
      <c r="B2134" s="26" t="s">
        <v>61</v>
      </c>
      <c r="C2134" s="27" t="n">
        <v>39356</v>
      </c>
      <c r="D2134" s="28" t="n">
        <v>0</v>
      </c>
      <c r="E2134" s="28"/>
      <c r="F2134" s="29" t="n">
        <f aca="false">IF(AND(ISNUMBER(E2134),D2134&gt;0),E2134/D2134,IF($B2134=$B2133,IF(F2133=0,1,F2133),1))</f>
        <v>1.33823529411765</v>
      </c>
      <c r="G2134" s="30" t="n">
        <f aca="false">IF(AND(ISNUMBER(E2134),D2134&gt;0),E2134,D2134*F2134)</f>
        <v>0</v>
      </c>
      <c r="H2134" s="28" t="n">
        <v>0</v>
      </c>
      <c r="I2134" s="28"/>
      <c r="J2134" s="29" t="n">
        <f aca="false">IF(AND(ISNUMBER(I2134),H2134&gt;0),I2134/H2134,IF($B2134=$B2133,IF(J2133=0,1,J2133),1))</f>
        <v>1.19106317411402</v>
      </c>
      <c r="K2134" s="30" t="n">
        <f aca="false">IF(AND(ISNUMBER(I2134),H2134&gt;0),I2134,H2134*J2134)</f>
        <v>0</v>
      </c>
      <c r="L2134" s="28" t="n">
        <v>0</v>
      </c>
      <c r="M2134" s="28"/>
      <c r="N2134" s="29" t="n">
        <f aca="false">IF(AND(ISNUMBER(M2134),L2134&gt;0),M2134/L2134,IF($B2134=$B2133,IF(N2133=0,1,N2133),1))</f>
        <v>0.306748466257669</v>
      </c>
      <c r="O2134" s="30" t="n">
        <f aca="false">IF(AND(ISNUMBER(M2134),L2134&gt;0),M2134,L2134*N2134)</f>
        <v>0</v>
      </c>
      <c r="P2134" s="28" t="n">
        <v>0</v>
      </c>
      <c r="Q2134" s="28"/>
      <c r="R2134" s="29" t="n">
        <f aca="false">IF(AND(ISNUMBER(Q2134),P2134&gt;0),Q2134/P2134,IF($B2134=$B2133,IF(R2133=0,1,R2133),1))</f>
        <v>1.13744075829384</v>
      </c>
      <c r="S2134" s="30" t="n">
        <f aca="false">IF(AND(ISNUMBER(Q2134),P2134&gt;0),Q2134,P2134*R2134)</f>
        <v>0</v>
      </c>
      <c r="T2134" s="31" t="n">
        <f aca="false">DAY(EOMONTH(C2134,0))</f>
        <v>31</v>
      </c>
    </row>
    <row r="2135" customFormat="false" ht="15" hidden="false" customHeight="false" outlineLevel="0" collapsed="false">
      <c r="A2135" s="26" t="s">
        <v>90</v>
      </c>
      <c r="B2135" s="26" t="s">
        <v>61</v>
      </c>
      <c r="C2135" s="27" t="n">
        <v>39387</v>
      </c>
      <c r="D2135" s="28" t="n">
        <v>0</v>
      </c>
      <c r="E2135" s="28"/>
      <c r="F2135" s="29" t="n">
        <f aca="false">IF(AND(ISNUMBER(E2135),D2135&gt;0),E2135/D2135,IF($B2135=$B2134,IF(F2134=0,1,F2134),1))</f>
        <v>1.33823529411765</v>
      </c>
      <c r="G2135" s="30" t="n">
        <f aca="false">IF(AND(ISNUMBER(E2135),D2135&gt;0),E2135,D2135*F2135)</f>
        <v>0</v>
      </c>
      <c r="H2135" s="28" t="n">
        <v>0</v>
      </c>
      <c r="I2135" s="28"/>
      <c r="J2135" s="29" t="n">
        <f aca="false">IF(AND(ISNUMBER(I2135),H2135&gt;0),I2135/H2135,IF($B2135=$B2134,IF(J2134=0,1,J2134),1))</f>
        <v>1.19106317411402</v>
      </c>
      <c r="K2135" s="30" t="n">
        <f aca="false">IF(AND(ISNUMBER(I2135),H2135&gt;0),I2135,H2135*J2135)</f>
        <v>0</v>
      </c>
      <c r="L2135" s="28" t="n">
        <v>0</v>
      </c>
      <c r="M2135" s="28"/>
      <c r="N2135" s="29" t="n">
        <f aca="false">IF(AND(ISNUMBER(M2135),L2135&gt;0),M2135/L2135,IF($B2135=$B2134,IF(N2134=0,1,N2134),1))</f>
        <v>0.306748466257669</v>
      </c>
      <c r="O2135" s="30" t="n">
        <f aca="false">IF(AND(ISNUMBER(M2135),L2135&gt;0),M2135,L2135*N2135)</f>
        <v>0</v>
      </c>
      <c r="P2135" s="28" t="n">
        <v>0</v>
      </c>
      <c r="Q2135" s="28"/>
      <c r="R2135" s="29" t="n">
        <f aca="false">IF(AND(ISNUMBER(Q2135),P2135&gt;0),Q2135/P2135,IF($B2135=$B2134,IF(R2134=0,1,R2134),1))</f>
        <v>1.13744075829384</v>
      </c>
      <c r="S2135" s="30" t="n">
        <f aca="false">IF(AND(ISNUMBER(Q2135),P2135&gt;0),Q2135,P2135*R2135)</f>
        <v>0</v>
      </c>
      <c r="T2135" s="31" t="n">
        <f aca="false">DAY(EOMONTH(C2135,0))</f>
        <v>30</v>
      </c>
    </row>
    <row r="2136" customFormat="false" ht="15" hidden="false" customHeight="false" outlineLevel="0" collapsed="false">
      <c r="A2136" s="26" t="s">
        <v>90</v>
      </c>
      <c r="B2136" s="26" t="s">
        <v>61</v>
      </c>
      <c r="C2136" s="27" t="n">
        <v>39417</v>
      </c>
      <c r="D2136" s="28" t="n">
        <v>0</v>
      </c>
      <c r="E2136" s="28"/>
      <c r="F2136" s="29" t="n">
        <f aca="false">IF(AND(ISNUMBER(E2136),D2136&gt;0),E2136/D2136,IF($B2136=$B2135,IF(F2135=0,1,F2135),1))</f>
        <v>1.33823529411765</v>
      </c>
      <c r="G2136" s="30" t="n">
        <f aca="false">IF(AND(ISNUMBER(E2136),D2136&gt;0),E2136,D2136*F2136)</f>
        <v>0</v>
      </c>
      <c r="H2136" s="28" t="n">
        <v>0</v>
      </c>
      <c r="I2136" s="28"/>
      <c r="J2136" s="29" t="n">
        <f aca="false">IF(AND(ISNUMBER(I2136),H2136&gt;0),I2136/H2136,IF($B2136=$B2135,IF(J2135=0,1,J2135),1))</f>
        <v>1.19106317411402</v>
      </c>
      <c r="K2136" s="30" t="n">
        <f aca="false">IF(AND(ISNUMBER(I2136),H2136&gt;0),I2136,H2136*J2136)</f>
        <v>0</v>
      </c>
      <c r="L2136" s="28" t="n">
        <v>0</v>
      </c>
      <c r="M2136" s="28"/>
      <c r="N2136" s="29" t="n">
        <f aca="false">IF(AND(ISNUMBER(M2136),L2136&gt;0),M2136/L2136,IF($B2136=$B2135,IF(N2135=0,1,N2135),1))</f>
        <v>0.306748466257669</v>
      </c>
      <c r="O2136" s="30" t="n">
        <f aca="false">IF(AND(ISNUMBER(M2136),L2136&gt;0),M2136,L2136*N2136)</f>
        <v>0</v>
      </c>
      <c r="P2136" s="28" t="n">
        <v>0</v>
      </c>
      <c r="Q2136" s="28"/>
      <c r="R2136" s="29" t="n">
        <f aca="false">IF(AND(ISNUMBER(Q2136),P2136&gt;0),Q2136/P2136,IF($B2136=$B2135,IF(R2135=0,1,R2135),1))</f>
        <v>1.13744075829384</v>
      </c>
      <c r="S2136" s="30" t="n">
        <f aca="false">IF(AND(ISNUMBER(Q2136),P2136&gt;0),Q2136,P2136*R2136)</f>
        <v>0</v>
      </c>
      <c r="T2136" s="31" t="n">
        <f aca="false">DAY(EOMONTH(C2136,0))</f>
        <v>31</v>
      </c>
    </row>
    <row r="2137" customFormat="false" ht="15" hidden="false" customHeight="false" outlineLevel="0" collapsed="false">
      <c r="A2137" s="26" t="s">
        <v>90</v>
      </c>
      <c r="B2137" s="26" t="s">
        <v>61</v>
      </c>
      <c r="C2137" s="27" t="n">
        <v>39448</v>
      </c>
      <c r="D2137" s="28" t="n">
        <v>0</v>
      </c>
      <c r="E2137" s="28"/>
      <c r="F2137" s="29" t="n">
        <f aca="false">IF(AND(ISNUMBER(E2137),D2137&gt;0),E2137/D2137,IF($B2137=$B2136,IF(F2136=0,1,F2136),1))</f>
        <v>1.33823529411765</v>
      </c>
      <c r="G2137" s="30" t="n">
        <f aca="false">IF(AND(ISNUMBER(E2137),D2137&gt;0),E2137,D2137*F2137)</f>
        <v>0</v>
      </c>
      <c r="H2137" s="28" t="n">
        <v>0</v>
      </c>
      <c r="I2137" s="28"/>
      <c r="J2137" s="29" t="n">
        <f aca="false">IF(AND(ISNUMBER(I2137),H2137&gt;0),I2137/H2137,IF($B2137=$B2136,IF(J2136=0,1,J2136),1))</f>
        <v>1.19106317411402</v>
      </c>
      <c r="K2137" s="30" t="n">
        <f aca="false">IF(AND(ISNUMBER(I2137),H2137&gt;0),I2137,H2137*J2137)</f>
        <v>0</v>
      </c>
      <c r="L2137" s="28" t="n">
        <v>0</v>
      </c>
      <c r="M2137" s="28"/>
      <c r="N2137" s="29" t="n">
        <f aca="false">IF(AND(ISNUMBER(M2137),L2137&gt;0),M2137/L2137,IF($B2137=$B2136,IF(N2136=0,1,N2136),1))</f>
        <v>0.306748466257669</v>
      </c>
      <c r="O2137" s="30" t="n">
        <f aca="false">IF(AND(ISNUMBER(M2137),L2137&gt;0),M2137,L2137*N2137)</f>
        <v>0</v>
      </c>
      <c r="P2137" s="28" t="n">
        <v>0</v>
      </c>
      <c r="Q2137" s="28"/>
      <c r="R2137" s="29" t="n">
        <f aca="false">IF(AND(ISNUMBER(Q2137),P2137&gt;0),Q2137/P2137,IF($B2137=$B2136,IF(R2136=0,1,R2136),1))</f>
        <v>1.13744075829384</v>
      </c>
      <c r="S2137" s="30" t="n">
        <f aca="false">IF(AND(ISNUMBER(Q2137),P2137&gt;0),Q2137,P2137*R2137)</f>
        <v>0</v>
      </c>
      <c r="T2137" s="31" t="n">
        <f aca="false">DAY(EOMONTH(C2137,0))</f>
        <v>31</v>
      </c>
    </row>
    <row r="2138" customFormat="false" ht="15" hidden="false" customHeight="false" outlineLevel="0" collapsed="false">
      <c r="A2138" s="26" t="s">
        <v>90</v>
      </c>
      <c r="B2138" s="26" t="s">
        <v>61</v>
      </c>
      <c r="C2138" s="27" t="n">
        <v>39479</v>
      </c>
      <c r="D2138" s="28" t="n">
        <v>0</v>
      </c>
      <c r="E2138" s="28"/>
      <c r="F2138" s="29" t="n">
        <f aca="false">IF(AND(ISNUMBER(E2138),D2138&gt;0),E2138/D2138,IF($B2138=$B2137,IF(F2137=0,1,F2137),1))</f>
        <v>1.33823529411765</v>
      </c>
      <c r="G2138" s="30" t="n">
        <f aca="false">IF(AND(ISNUMBER(E2138),D2138&gt;0),E2138,D2138*F2138)</f>
        <v>0</v>
      </c>
      <c r="H2138" s="28" t="n">
        <v>0</v>
      </c>
      <c r="I2138" s="28"/>
      <c r="J2138" s="29" t="n">
        <f aca="false">IF(AND(ISNUMBER(I2138),H2138&gt;0),I2138/H2138,IF($B2138=$B2137,IF(J2137=0,1,J2137),1))</f>
        <v>1.19106317411402</v>
      </c>
      <c r="K2138" s="30" t="n">
        <f aca="false">IF(AND(ISNUMBER(I2138),H2138&gt;0),I2138,H2138*J2138)</f>
        <v>0</v>
      </c>
      <c r="L2138" s="28" t="n">
        <v>0</v>
      </c>
      <c r="M2138" s="28"/>
      <c r="N2138" s="29" t="n">
        <f aca="false">IF(AND(ISNUMBER(M2138),L2138&gt;0),M2138/L2138,IF($B2138=$B2137,IF(N2137=0,1,N2137),1))</f>
        <v>0.306748466257669</v>
      </c>
      <c r="O2138" s="30" t="n">
        <f aca="false">IF(AND(ISNUMBER(M2138),L2138&gt;0),M2138,L2138*N2138)</f>
        <v>0</v>
      </c>
      <c r="P2138" s="28" t="n">
        <v>0</v>
      </c>
      <c r="Q2138" s="28"/>
      <c r="R2138" s="29" t="n">
        <f aca="false">IF(AND(ISNUMBER(Q2138),P2138&gt;0),Q2138/P2138,IF($B2138=$B2137,IF(R2137=0,1,R2137),1))</f>
        <v>1.13744075829384</v>
      </c>
      <c r="S2138" s="30" t="n">
        <f aca="false">IF(AND(ISNUMBER(Q2138),P2138&gt;0),Q2138,P2138*R2138)</f>
        <v>0</v>
      </c>
      <c r="T2138" s="31" t="n">
        <f aca="false">DAY(EOMONTH(C2138,0))</f>
        <v>29</v>
      </c>
    </row>
    <row r="2139" customFormat="false" ht="15" hidden="false" customHeight="false" outlineLevel="0" collapsed="false">
      <c r="A2139" s="26" t="s">
        <v>90</v>
      </c>
      <c r="B2139" s="26" t="s">
        <v>61</v>
      </c>
      <c r="C2139" s="27" t="n">
        <v>39508</v>
      </c>
      <c r="D2139" s="28" t="n">
        <v>0</v>
      </c>
      <c r="E2139" s="28"/>
      <c r="F2139" s="29" t="n">
        <f aca="false">IF(AND(ISNUMBER(E2139),D2139&gt;0),E2139/D2139,IF($B2139=$B2138,IF(F2138=0,1,F2138),1))</f>
        <v>1.33823529411765</v>
      </c>
      <c r="G2139" s="30" t="n">
        <f aca="false">IF(AND(ISNUMBER(E2139),D2139&gt;0),E2139,D2139*F2139)</f>
        <v>0</v>
      </c>
      <c r="H2139" s="28" t="n">
        <v>0</v>
      </c>
      <c r="I2139" s="28"/>
      <c r="J2139" s="29" t="n">
        <f aca="false">IF(AND(ISNUMBER(I2139),H2139&gt;0),I2139/H2139,IF($B2139=$B2138,IF(J2138=0,1,J2138),1))</f>
        <v>1.19106317411402</v>
      </c>
      <c r="K2139" s="30" t="n">
        <f aca="false">IF(AND(ISNUMBER(I2139),H2139&gt;0),I2139,H2139*J2139)</f>
        <v>0</v>
      </c>
      <c r="L2139" s="28" t="n">
        <v>0</v>
      </c>
      <c r="M2139" s="28"/>
      <c r="N2139" s="29" t="n">
        <f aca="false">IF(AND(ISNUMBER(M2139),L2139&gt;0),M2139/L2139,IF($B2139=$B2138,IF(N2138=0,1,N2138),1))</f>
        <v>0.306748466257669</v>
      </c>
      <c r="O2139" s="30" t="n">
        <f aca="false">IF(AND(ISNUMBER(M2139),L2139&gt;0),M2139,L2139*N2139)</f>
        <v>0</v>
      </c>
      <c r="P2139" s="28" t="n">
        <v>0</v>
      </c>
      <c r="Q2139" s="28"/>
      <c r="R2139" s="29" t="n">
        <f aca="false">IF(AND(ISNUMBER(Q2139),P2139&gt;0),Q2139/P2139,IF($B2139=$B2138,IF(R2138=0,1,R2138),1))</f>
        <v>1.13744075829384</v>
      </c>
      <c r="S2139" s="30" t="n">
        <f aca="false">IF(AND(ISNUMBER(Q2139),P2139&gt;0),Q2139,P2139*R2139)</f>
        <v>0</v>
      </c>
      <c r="T2139" s="31" t="n">
        <f aca="false">DAY(EOMONTH(C2139,0))</f>
        <v>31</v>
      </c>
    </row>
    <row r="2140" customFormat="false" ht="15" hidden="false" customHeight="false" outlineLevel="0" collapsed="false">
      <c r="A2140" s="26" t="s">
        <v>90</v>
      </c>
      <c r="B2140" s="26" t="s">
        <v>61</v>
      </c>
      <c r="C2140" s="27" t="n">
        <v>39539</v>
      </c>
      <c r="D2140" s="28" t="n">
        <v>0</v>
      </c>
      <c r="E2140" s="28"/>
      <c r="F2140" s="29" t="n">
        <f aca="false">IF(AND(ISNUMBER(E2140),D2140&gt;0),E2140/D2140,IF($B2140=$B2139,IF(F2139=0,1,F2139),1))</f>
        <v>1.33823529411765</v>
      </c>
      <c r="G2140" s="30" t="n">
        <f aca="false">IF(AND(ISNUMBER(E2140),D2140&gt;0),E2140,D2140*F2140)</f>
        <v>0</v>
      </c>
      <c r="H2140" s="28" t="n">
        <v>0</v>
      </c>
      <c r="I2140" s="28"/>
      <c r="J2140" s="29" t="n">
        <f aca="false">IF(AND(ISNUMBER(I2140),H2140&gt;0),I2140/H2140,IF($B2140=$B2139,IF(J2139=0,1,J2139),1))</f>
        <v>1.19106317411402</v>
      </c>
      <c r="K2140" s="30" t="n">
        <f aca="false">IF(AND(ISNUMBER(I2140),H2140&gt;0),I2140,H2140*J2140)</f>
        <v>0</v>
      </c>
      <c r="L2140" s="28" t="n">
        <v>0</v>
      </c>
      <c r="M2140" s="28"/>
      <c r="N2140" s="29" t="n">
        <f aca="false">IF(AND(ISNUMBER(M2140),L2140&gt;0),M2140/L2140,IF($B2140=$B2139,IF(N2139=0,1,N2139),1))</f>
        <v>0.306748466257669</v>
      </c>
      <c r="O2140" s="30" t="n">
        <f aca="false">IF(AND(ISNUMBER(M2140),L2140&gt;0),M2140,L2140*N2140)</f>
        <v>0</v>
      </c>
      <c r="P2140" s="28" t="n">
        <v>0</v>
      </c>
      <c r="Q2140" s="28"/>
      <c r="R2140" s="29" t="n">
        <f aca="false">IF(AND(ISNUMBER(Q2140),P2140&gt;0),Q2140/P2140,IF($B2140=$B2139,IF(R2139=0,1,R2139),1))</f>
        <v>1.13744075829384</v>
      </c>
      <c r="S2140" s="30" t="n">
        <f aca="false">IF(AND(ISNUMBER(Q2140),P2140&gt;0),Q2140,P2140*R2140)</f>
        <v>0</v>
      </c>
      <c r="T2140" s="31" t="n">
        <f aca="false">DAY(EOMONTH(C2140,0))</f>
        <v>30</v>
      </c>
    </row>
    <row r="2141" customFormat="false" ht="15" hidden="false" customHeight="false" outlineLevel="0" collapsed="false">
      <c r="A2141" s="26" t="s">
        <v>90</v>
      </c>
      <c r="B2141" s="26" t="s">
        <v>61</v>
      </c>
      <c r="C2141" s="27" t="n">
        <v>39569</v>
      </c>
      <c r="D2141" s="28" t="n">
        <v>0</v>
      </c>
      <c r="E2141" s="28"/>
      <c r="F2141" s="29" t="n">
        <f aca="false">IF(AND(ISNUMBER(E2141),D2141&gt;0),E2141/D2141,IF($B2141=$B2140,IF(F2140=0,1,F2140),1))</f>
        <v>1.33823529411765</v>
      </c>
      <c r="G2141" s="30" t="n">
        <f aca="false">IF(AND(ISNUMBER(E2141),D2141&gt;0),E2141,D2141*F2141)</f>
        <v>0</v>
      </c>
      <c r="H2141" s="28" t="n">
        <v>0</v>
      </c>
      <c r="I2141" s="28"/>
      <c r="J2141" s="29" t="n">
        <f aca="false">IF(AND(ISNUMBER(I2141),H2141&gt;0),I2141/H2141,IF($B2141=$B2140,IF(J2140=0,1,J2140),1))</f>
        <v>1.19106317411402</v>
      </c>
      <c r="K2141" s="30" t="n">
        <f aca="false">IF(AND(ISNUMBER(I2141),H2141&gt;0),I2141,H2141*J2141)</f>
        <v>0</v>
      </c>
      <c r="L2141" s="28" t="n">
        <v>0</v>
      </c>
      <c r="M2141" s="28"/>
      <c r="N2141" s="29" t="n">
        <f aca="false">IF(AND(ISNUMBER(M2141),L2141&gt;0),M2141/L2141,IF($B2141=$B2140,IF(N2140=0,1,N2140),1))</f>
        <v>0.306748466257669</v>
      </c>
      <c r="O2141" s="30" t="n">
        <f aca="false">IF(AND(ISNUMBER(M2141),L2141&gt;0),M2141,L2141*N2141)</f>
        <v>0</v>
      </c>
      <c r="P2141" s="28" t="n">
        <v>0</v>
      </c>
      <c r="Q2141" s="28"/>
      <c r="R2141" s="29" t="n">
        <f aca="false">IF(AND(ISNUMBER(Q2141),P2141&gt;0),Q2141/P2141,IF($B2141=$B2140,IF(R2140=0,1,R2140),1))</f>
        <v>1.13744075829384</v>
      </c>
      <c r="S2141" s="30" t="n">
        <f aca="false">IF(AND(ISNUMBER(Q2141),P2141&gt;0),Q2141,P2141*R2141)</f>
        <v>0</v>
      </c>
      <c r="T2141" s="31" t="n">
        <f aca="false">DAY(EOMONTH(C2141,0))</f>
        <v>31</v>
      </c>
    </row>
    <row r="2142" customFormat="false" ht="15" hidden="false" customHeight="false" outlineLevel="0" collapsed="false">
      <c r="A2142" s="26" t="s">
        <v>90</v>
      </c>
      <c r="B2142" s="26" t="s">
        <v>61</v>
      </c>
      <c r="C2142" s="27" t="n">
        <v>39600</v>
      </c>
      <c r="D2142" s="28" t="n">
        <v>0</v>
      </c>
      <c r="E2142" s="28"/>
      <c r="F2142" s="29" t="n">
        <f aca="false">IF(AND(ISNUMBER(E2142),D2142&gt;0),E2142/D2142,IF($B2142=$B2141,IF(F2141=0,1,F2141),1))</f>
        <v>1.33823529411765</v>
      </c>
      <c r="G2142" s="30" t="n">
        <f aca="false">IF(AND(ISNUMBER(E2142),D2142&gt;0),E2142,D2142*F2142)</f>
        <v>0</v>
      </c>
      <c r="H2142" s="28" t="n">
        <v>0</v>
      </c>
      <c r="I2142" s="28"/>
      <c r="J2142" s="29" t="n">
        <f aca="false">IF(AND(ISNUMBER(I2142),H2142&gt;0),I2142/H2142,IF($B2142=$B2141,IF(J2141=0,1,J2141),1))</f>
        <v>1.19106317411402</v>
      </c>
      <c r="K2142" s="30" t="n">
        <f aca="false">IF(AND(ISNUMBER(I2142),H2142&gt;0),I2142,H2142*J2142)</f>
        <v>0</v>
      </c>
      <c r="L2142" s="28" t="n">
        <v>0</v>
      </c>
      <c r="M2142" s="28"/>
      <c r="N2142" s="29" t="n">
        <f aca="false">IF(AND(ISNUMBER(M2142),L2142&gt;0),M2142/L2142,IF($B2142=$B2141,IF(N2141=0,1,N2141),1))</f>
        <v>0.306748466257669</v>
      </c>
      <c r="O2142" s="30" t="n">
        <f aca="false">IF(AND(ISNUMBER(M2142),L2142&gt;0),M2142,L2142*N2142)</f>
        <v>0</v>
      </c>
      <c r="P2142" s="28" t="n">
        <v>0</v>
      </c>
      <c r="Q2142" s="28"/>
      <c r="R2142" s="29" t="n">
        <f aca="false">IF(AND(ISNUMBER(Q2142),P2142&gt;0),Q2142/P2142,IF($B2142=$B2141,IF(R2141=0,1,R2141),1))</f>
        <v>1.13744075829384</v>
      </c>
      <c r="S2142" s="30" t="n">
        <f aca="false">IF(AND(ISNUMBER(Q2142),P2142&gt;0),Q2142,P2142*R2142)</f>
        <v>0</v>
      </c>
      <c r="T2142" s="31" t="n">
        <f aca="false">DAY(EOMONTH(C2142,0))</f>
        <v>30</v>
      </c>
    </row>
    <row r="2143" customFormat="false" ht="15" hidden="false" customHeight="false" outlineLevel="0" collapsed="false">
      <c r="A2143" s="26" t="s">
        <v>90</v>
      </c>
      <c r="B2143" s="26" t="s">
        <v>61</v>
      </c>
      <c r="C2143" s="27" t="n">
        <v>39630</v>
      </c>
      <c r="D2143" s="28" t="n">
        <v>0</v>
      </c>
      <c r="E2143" s="28"/>
      <c r="F2143" s="29" t="n">
        <f aca="false">IF(AND(ISNUMBER(E2143),D2143&gt;0),E2143/D2143,IF($B2143=$B2142,IF(F2142=0,1,F2142),1))</f>
        <v>1.33823529411765</v>
      </c>
      <c r="G2143" s="30" t="n">
        <f aca="false">IF(AND(ISNUMBER(E2143),D2143&gt;0),E2143,D2143*F2143)</f>
        <v>0</v>
      </c>
      <c r="H2143" s="28" t="n">
        <v>0</v>
      </c>
      <c r="I2143" s="28"/>
      <c r="J2143" s="29" t="n">
        <f aca="false">IF(AND(ISNUMBER(I2143),H2143&gt;0),I2143/H2143,IF($B2143=$B2142,IF(J2142=0,1,J2142),1))</f>
        <v>1.19106317411402</v>
      </c>
      <c r="K2143" s="30" t="n">
        <f aca="false">IF(AND(ISNUMBER(I2143),H2143&gt;0),I2143,H2143*J2143)</f>
        <v>0</v>
      </c>
      <c r="L2143" s="28" t="n">
        <v>0</v>
      </c>
      <c r="M2143" s="28"/>
      <c r="N2143" s="29" t="n">
        <f aca="false">IF(AND(ISNUMBER(M2143),L2143&gt;0),M2143/L2143,IF($B2143=$B2142,IF(N2142=0,1,N2142),1))</f>
        <v>0.306748466257669</v>
      </c>
      <c r="O2143" s="30" t="n">
        <f aca="false">IF(AND(ISNUMBER(M2143),L2143&gt;0),M2143,L2143*N2143)</f>
        <v>0</v>
      </c>
      <c r="P2143" s="28" t="n">
        <v>0</v>
      </c>
      <c r="Q2143" s="28"/>
      <c r="R2143" s="29" t="n">
        <f aca="false">IF(AND(ISNUMBER(Q2143),P2143&gt;0),Q2143/P2143,IF($B2143=$B2142,IF(R2142=0,1,R2142),1))</f>
        <v>1.13744075829384</v>
      </c>
      <c r="S2143" s="30" t="n">
        <f aca="false">IF(AND(ISNUMBER(Q2143),P2143&gt;0),Q2143,P2143*R2143)</f>
        <v>0</v>
      </c>
      <c r="T2143" s="31" t="n">
        <f aca="false">DAY(EOMONTH(C2143,0))</f>
        <v>31</v>
      </c>
    </row>
    <row r="2144" customFormat="false" ht="15" hidden="false" customHeight="false" outlineLevel="0" collapsed="false">
      <c r="A2144" s="26" t="s">
        <v>90</v>
      </c>
      <c r="B2144" s="26" t="s">
        <v>61</v>
      </c>
      <c r="C2144" s="27" t="n">
        <v>39661</v>
      </c>
      <c r="D2144" s="28" t="n">
        <v>0</v>
      </c>
      <c r="E2144" s="28"/>
      <c r="F2144" s="29" t="n">
        <f aca="false">IF(AND(ISNUMBER(E2144),D2144&gt;0),E2144/D2144,IF($B2144=$B2143,IF(F2143=0,1,F2143),1))</f>
        <v>1.33823529411765</v>
      </c>
      <c r="G2144" s="30" t="n">
        <f aca="false">IF(AND(ISNUMBER(E2144),D2144&gt;0),E2144,D2144*F2144)</f>
        <v>0</v>
      </c>
      <c r="H2144" s="28" t="n">
        <v>0</v>
      </c>
      <c r="I2144" s="28"/>
      <c r="J2144" s="29" t="n">
        <f aca="false">IF(AND(ISNUMBER(I2144),H2144&gt;0),I2144/H2144,IF($B2144=$B2143,IF(J2143=0,1,J2143),1))</f>
        <v>1.19106317411402</v>
      </c>
      <c r="K2144" s="30" t="n">
        <f aca="false">IF(AND(ISNUMBER(I2144),H2144&gt;0),I2144,H2144*J2144)</f>
        <v>0</v>
      </c>
      <c r="L2144" s="28" t="n">
        <v>0</v>
      </c>
      <c r="M2144" s="28"/>
      <c r="N2144" s="29" t="n">
        <f aca="false">IF(AND(ISNUMBER(M2144),L2144&gt;0),M2144/L2144,IF($B2144=$B2143,IF(N2143=0,1,N2143),1))</f>
        <v>0.306748466257669</v>
      </c>
      <c r="O2144" s="30" t="n">
        <f aca="false">IF(AND(ISNUMBER(M2144),L2144&gt;0),M2144,L2144*N2144)</f>
        <v>0</v>
      </c>
      <c r="P2144" s="28" t="n">
        <v>0</v>
      </c>
      <c r="Q2144" s="28"/>
      <c r="R2144" s="29" t="n">
        <f aca="false">IF(AND(ISNUMBER(Q2144),P2144&gt;0),Q2144/P2144,IF($B2144=$B2143,IF(R2143=0,1,R2143),1))</f>
        <v>1.13744075829384</v>
      </c>
      <c r="S2144" s="30" t="n">
        <f aca="false">IF(AND(ISNUMBER(Q2144),P2144&gt;0),Q2144,P2144*R2144)</f>
        <v>0</v>
      </c>
      <c r="T2144" s="31" t="n">
        <f aca="false">DAY(EOMONTH(C2144,0))</f>
        <v>31</v>
      </c>
    </row>
    <row r="2145" customFormat="false" ht="15" hidden="false" customHeight="false" outlineLevel="0" collapsed="false">
      <c r="A2145" s="26" t="s">
        <v>90</v>
      </c>
      <c r="B2145" s="26" t="s">
        <v>61</v>
      </c>
      <c r="C2145" s="27" t="n">
        <v>39692</v>
      </c>
      <c r="D2145" s="28" t="n">
        <v>0</v>
      </c>
      <c r="E2145" s="28"/>
      <c r="F2145" s="29" t="n">
        <f aca="false">IF(AND(ISNUMBER(E2145),D2145&gt;0),E2145/D2145,IF($B2145=$B2144,IF(F2144=0,1,F2144),1))</f>
        <v>1.33823529411765</v>
      </c>
      <c r="G2145" s="30" t="n">
        <f aca="false">IF(AND(ISNUMBER(E2145),D2145&gt;0),E2145,D2145*F2145)</f>
        <v>0</v>
      </c>
      <c r="H2145" s="28" t="n">
        <v>0</v>
      </c>
      <c r="I2145" s="28"/>
      <c r="J2145" s="29" t="n">
        <f aca="false">IF(AND(ISNUMBER(I2145),H2145&gt;0),I2145/H2145,IF($B2145=$B2144,IF(J2144=0,1,J2144),1))</f>
        <v>1.19106317411402</v>
      </c>
      <c r="K2145" s="30" t="n">
        <f aca="false">IF(AND(ISNUMBER(I2145),H2145&gt;0),I2145,H2145*J2145)</f>
        <v>0</v>
      </c>
      <c r="L2145" s="28" t="n">
        <v>0</v>
      </c>
      <c r="M2145" s="28"/>
      <c r="N2145" s="29" t="n">
        <f aca="false">IF(AND(ISNUMBER(M2145),L2145&gt;0),M2145/L2145,IF($B2145=$B2144,IF(N2144=0,1,N2144),1))</f>
        <v>0.306748466257669</v>
      </c>
      <c r="O2145" s="30" t="n">
        <f aca="false">IF(AND(ISNUMBER(M2145),L2145&gt;0),M2145,L2145*N2145)</f>
        <v>0</v>
      </c>
      <c r="P2145" s="28" t="n">
        <v>0</v>
      </c>
      <c r="Q2145" s="28"/>
      <c r="R2145" s="29" t="n">
        <f aca="false">IF(AND(ISNUMBER(Q2145),P2145&gt;0),Q2145/P2145,IF($B2145=$B2144,IF(R2144=0,1,R2144),1))</f>
        <v>1.13744075829384</v>
      </c>
      <c r="S2145" s="30" t="n">
        <f aca="false">IF(AND(ISNUMBER(Q2145),P2145&gt;0),Q2145,P2145*R2145)</f>
        <v>0</v>
      </c>
      <c r="T2145" s="31" t="n">
        <f aca="false">DAY(EOMONTH(C2145,0))</f>
        <v>30</v>
      </c>
    </row>
    <row r="2146" customFormat="false" ht="15" hidden="false" customHeight="false" outlineLevel="0" collapsed="false">
      <c r="A2146" s="26" t="s">
        <v>90</v>
      </c>
      <c r="B2146" s="26" t="s">
        <v>61</v>
      </c>
      <c r="C2146" s="27" t="n">
        <v>39722</v>
      </c>
      <c r="D2146" s="28" t="n">
        <v>0</v>
      </c>
      <c r="E2146" s="28"/>
      <c r="F2146" s="29" t="n">
        <f aca="false">IF(AND(ISNUMBER(E2146),D2146&gt;0),E2146/D2146,IF($B2146=$B2145,IF(F2145=0,1,F2145),1))</f>
        <v>1.33823529411765</v>
      </c>
      <c r="G2146" s="30" t="n">
        <f aca="false">IF(AND(ISNUMBER(E2146),D2146&gt;0),E2146,D2146*F2146)</f>
        <v>0</v>
      </c>
      <c r="H2146" s="28" t="n">
        <v>0</v>
      </c>
      <c r="I2146" s="28"/>
      <c r="J2146" s="29" t="n">
        <f aca="false">IF(AND(ISNUMBER(I2146),H2146&gt;0),I2146/H2146,IF($B2146=$B2145,IF(J2145=0,1,J2145),1))</f>
        <v>1.19106317411402</v>
      </c>
      <c r="K2146" s="30" t="n">
        <f aca="false">IF(AND(ISNUMBER(I2146),H2146&gt;0),I2146,H2146*J2146)</f>
        <v>0</v>
      </c>
      <c r="L2146" s="28" t="n">
        <v>0</v>
      </c>
      <c r="M2146" s="28"/>
      <c r="N2146" s="29" t="n">
        <f aca="false">IF(AND(ISNUMBER(M2146),L2146&gt;0),M2146/L2146,IF($B2146=$B2145,IF(N2145=0,1,N2145),1))</f>
        <v>0.306748466257669</v>
      </c>
      <c r="O2146" s="30" t="n">
        <f aca="false">IF(AND(ISNUMBER(M2146),L2146&gt;0),M2146,L2146*N2146)</f>
        <v>0</v>
      </c>
      <c r="P2146" s="28" t="n">
        <v>0</v>
      </c>
      <c r="Q2146" s="28"/>
      <c r="R2146" s="29" t="n">
        <f aca="false">IF(AND(ISNUMBER(Q2146),P2146&gt;0),Q2146/P2146,IF($B2146=$B2145,IF(R2145=0,1,R2145),1))</f>
        <v>1.13744075829384</v>
      </c>
      <c r="S2146" s="30" t="n">
        <f aca="false">IF(AND(ISNUMBER(Q2146),P2146&gt;0),Q2146,P2146*R2146)</f>
        <v>0</v>
      </c>
      <c r="T2146" s="31" t="n">
        <f aca="false">DAY(EOMONTH(C2146,0))</f>
        <v>31</v>
      </c>
    </row>
    <row r="2147" customFormat="false" ht="15" hidden="false" customHeight="false" outlineLevel="0" collapsed="false">
      <c r="A2147" s="26" t="s">
        <v>90</v>
      </c>
      <c r="B2147" s="26" t="s">
        <v>61</v>
      </c>
      <c r="C2147" s="27" t="n">
        <v>39753</v>
      </c>
      <c r="D2147" s="28" t="n">
        <v>0</v>
      </c>
      <c r="E2147" s="28"/>
      <c r="F2147" s="29" t="n">
        <f aca="false">IF(AND(ISNUMBER(E2147),D2147&gt;0),E2147/D2147,IF($B2147=$B2146,IF(F2146=0,1,F2146),1))</f>
        <v>1.33823529411765</v>
      </c>
      <c r="G2147" s="30" t="n">
        <f aca="false">IF(AND(ISNUMBER(E2147),D2147&gt;0),E2147,D2147*F2147)</f>
        <v>0</v>
      </c>
      <c r="H2147" s="28" t="n">
        <v>0</v>
      </c>
      <c r="I2147" s="28"/>
      <c r="J2147" s="29" t="n">
        <f aca="false">IF(AND(ISNUMBER(I2147),H2147&gt;0),I2147/H2147,IF($B2147=$B2146,IF(J2146=0,1,J2146),1))</f>
        <v>1.19106317411402</v>
      </c>
      <c r="K2147" s="30" t="n">
        <f aca="false">IF(AND(ISNUMBER(I2147),H2147&gt;0),I2147,H2147*J2147)</f>
        <v>0</v>
      </c>
      <c r="L2147" s="28" t="n">
        <v>0</v>
      </c>
      <c r="M2147" s="28"/>
      <c r="N2147" s="29" t="n">
        <f aca="false">IF(AND(ISNUMBER(M2147),L2147&gt;0),M2147/L2147,IF($B2147=$B2146,IF(N2146=0,1,N2146),1))</f>
        <v>0.306748466257669</v>
      </c>
      <c r="O2147" s="30" t="n">
        <f aca="false">IF(AND(ISNUMBER(M2147),L2147&gt;0),M2147,L2147*N2147)</f>
        <v>0</v>
      </c>
      <c r="P2147" s="28" t="n">
        <v>0</v>
      </c>
      <c r="Q2147" s="28"/>
      <c r="R2147" s="29" t="n">
        <f aca="false">IF(AND(ISNUMBER(Q2147),P2147&gt;0),Q2147/P2147,IF($B2147=$B2146,IF(R2146=0,1,R2146),1))</f>
        <v>1.13744075829384</v>
      </c>
      <c r="S2147" s="30" t="n">
        <f aca="false">IF(AND(ISNUMBER(Q2147),P2147&gt;0),Q2147,P2147*R2147)</f>
        <v>0</v>
      </c>
      <c r="T2147" s="31" t="n">
        <f aca="false">DAY(EOMONTH(C2147,0))</f>
        <v>30</v>
      </c>
    </row>
    <row r="2148" customFormat="false" ht="15" hidden="false" customHeight="false" outlineLevel="0" collapsed="false">
      <c r="A2148" s="26" t="s">
        <v>90</v>
      </c>
      <c r="B2148" s="26" t="s">
        <v>61</v>
      </c>
      <c r="C2148" s="27" t="n">
        <v>39783</v>
      </c>
      <c r="D2148" s="28" t="n">
        <v>0</v>
      </c>
      <c r="E2148" s="28"/>
      <c r="F2148" s="29" t="n">
        <f aca="false">IF(AND(ISNUMBER(E2148),D2148&gt;0),E2148/D2148,IF($B2148=$B2147,IF(F2147=0,1,F2147),1))</f>
        <v>1.33823529411765</v>
      </c>
      <c r="G2148" s="30" t="n">
        <f aca="false">IF(AND(ISNUMBER(E2148),D2148&gt;0),E2148,D2148*F2148)</f>
        <v>0</v>
      </c>
      <c r="H2148" s="28" t="n">
        <v>0</v>
      </c>
      <c r="I2148" s="28"/>
      <c r="J2148" s="29" t="n">
        <f aca="false">IF(AND(ISNUMBER(I2148),H2148&gt;0),I2148/H2148,IF($B2148=$B2147,IF(J2147=0,1,J2147),1))</f>
        <v>1.19106317411402</v>
      </c>
      <c r="K2148" s="30" t="n">
        <f aca="false">IF(AND(ISNUMBER(I2148),H2148&gt;0),I2148,H2148*J2148)</f>
        <v>0</v>
      </c>
      <c r="L2148" s="28" t="n">
        <v>0</v>
      </c>
      <c r="M2148" s="28"/>
      <c r="N2148" s="29" t="n">
        <f aca="false">IF(AND(ISNUMBER(M2148),L2148&gt;0),M2148/L2148,IF($B2148=$B2147,IF(N2147=0,1,N2147),1))</f>
        <v>0.306748466257669</v>
      </c>
      <c r="O2148" s="30" t="n">
        <f aca="false">IF(AND(ISNUMBER(M2148),L2148&gt;0),M2148,L2148*N2148)</f>
        <v>0</v>
      </c>
      <c r="P2148" s="28" t="n">
        <v>0</v>
      </c>
      <c r="Q2148" s="28"/>
      <c r="R2148" s="29" t="n">
        <f aca="false">IF(AND(ISNUMBER(Q2148),P2148&gt;0),Q2148/P2148,IF($B2148=$B2147,IF(R2147=0,1,R2147),1))</f>
        <v>1.13744075829384</v>
      </c>
      <c r="S2148" s="30" t="n">
        <f aca="false">IF(AND(ISNUMBER(Q2148),P2148&gt;0),Q2148,P2148*R2148)</f>
        <v>0</v>
      </c>
      <c r="T2148" s="31" t="n">
        <f aca="false">DAY(EOMONTH(C2148,0))</f>
        <v>31</v>
      </c>
    </row>
    <row r="2149" customFormat="false" ht="15" hidden="false" customHeight="false" outlineLevel="0" collapsed="false">
      <c r="A2149" s="26" t="s">
        <v>90</v>
      </c>
      <c r="B2149" s="26" t="s">
        <v>61</v>
      </c>
      <c r="C2149" s="27" t="n">
        <v>39814</v>
      </c>
      <c r="D2149" s="28" t="n">
        <v>0</v>
      </c>
      <c r="E2149" s="28"/>
      <c r="F2149" s="29" t="n">
        <f aca="false">IF(AND(ISNUMBER(E2149),D2149&gt;0),E2149/D2149,IF($B2149=$B2148,IF(F2148=0,1,F2148),1))</f>
        <v>1.33823529411765</v>
      </c>
      <c r="G2149" s="30" t="n">
        <f aca="false">IF(AND(ISNUMBER(E2149),D2149&gt;0),E2149,D2149*F2149)</f>
        <v>0</v>
      </c>
      <c r="H2149" s="28" t="n">
        <v>0</v>
      </c>
      <c r="I2149" s="28"/>
      <c r="J2149" s="29" t="n">
        <f aca="false">IF(AND(ISNUMBER(I2149),H2149&gt;0),I2149/H2149,IF($B2149=$B2148,IF(J2148=0,1,J2148),1))</f>
        <v>1.19106317411402</v>
      </c>
      <c r="K2149" s="30" t="n">
        <f aca="false">IF(AND(ISNUMBER(I2149),H2149&gt;0),I2149,H2149*J2149)</f>
        <v>0</v>
      </c>
      <c r="L2149" s="28" t="n">
        <v>0</v>
      </c>
      <c r="M2149" s="28"/>
      <c r="N2149" s="29" t="n">
        <f aca="false">IF(AND(ISNUMBER(M2149),L2149&gt;0),M2149/L2149,IF($B2149=$B2148,IF(N2148=0,1,N2148),1))</f>
        <v>0.306748466257669</v>
      </c>
      <c r="O2149" s="30" t="n">
        <f aca="false">IF(AND(ISNUMBER(M2149),L2149&gt;0),M2149,L2149*N2149)</f>
        <v>0</v>
      </c>
      <c r="P2149" s="28" t="n">
        <v>0</v>
      </c>
      <c r="Q2149" s="28"/>
      <c r="R2149" s="29" t="n">
        <f aca="false">IF(AND(ISNUMBER(Q2149),P2149&gt;0),Q2149/P2149,IF($B2149=$B2148,IF(R2148=0,1,R2148),1))</f>
        <v>1.13744075829384</v>
      </c>
      <c r="S2149" s="30" t="n">
        <f aca="false">IF(AND(ISNUMBER(Q2149),P2149&gt;0),Q2149,P2149*R2149)</f>
        <v>0</v>
      </c>
      <c r="T2149" s="31" t="n">
        <f aca="false">DAY(EOMONTH(C2149,0))</f>
        <v>31</v>
      </c>
    </row>
    <row r="2150" customFormat="false" ht="15" hidden="false" customHeight="false" outlineLevel="0" collapsed="false">
      <c r="A2150" s="26" t="s">
        <v>90</v>
      </c>
      <c r="B2150" s="26" t="s">
        <v>61</v>
      </c>
      <c r="C2150" s="27" t="n">
        <v>39845</v>
      </c>
      <c r="D2150" s="28" t="n">
        <v>65.9</v>
      </c>
      <c r="E2150" s="28"/>
      <c r="F2150" s="29" t="n">
        <f aca="false">IF(AND(ISNUMBER(E2150),D2150&gt;0),E2150/D2150,IF($B2150=$B2149,IF(F2149=0,1,F2149),1))</f>
        <v>1.33823529411765</v>
      </c>
      <c r="G2150" s="30" t="n">
        <f aca="false">IF(AND(ISNUMBER(E2150),D2150&gt;0),E2150,D2150*F2150)</f>
        <v>88.1897058823529</v>
      </c>
      <c r="H2150" s="28" t="n">
        <v>501</v>
      </c>
      <c r="I2150" s="28"/>
      <c r="J2150" s="29" t="n">
        <f aca="false">IF(AND(ISNUMBER(I2150),H2150&gt;0),I2150/H2150,IF($B2150=$B2149,IF(J2149=0,1,J2149),1))</f>
        <v>1.19106317411402</v>
      </c>
      <c r="K2150" s="30" t="n">
        <f aca="false">IF(AND(ISNUMBER(I2150),H2150&gt;0),I2150,H2150*J2150)</f>
        <v>596.722650231125</v>
      </c>
      <c r="L2150" s="28" t="n">
        <v>9.13</v>
      </c>
      <c r="M2150" s="28"/>
      <c r="N2150" s="29" t="n">
        <f aca="false">IF(AND(ISNUMBER(M2150),L2150&gt;0),M2150/L2150,IF($B2150=$B2149,IF(N2149=0,1,N2149),1))</f>
        <v>0.306748466257669</v>
      </c>
      <c r="O2150" s="30" t="n">
        <f aca="false">IF(AND(ISNUMBER(M2150),L2150&gt;0),M2150,L2150*N2150)</f>
        <v>2.80061349693252</v>
      </c>
      <c r="P2150" s="28" t="n">
        <v>75</v>
      </c>
      <c r="Q2150" s="28"/>
      <c r="R2150" s="29" t="n">
        <f aca="false">IF(AND(ISNUMBER(Q2150),P2150&gt;0),Q2150/P2150,IF($B2150=$B2149,IF(R2149=0,1,R2149),1))</f>
        <v>1.13744075829384</v>
      </c>
      <c r="S2150" s="30" t="n">
        <f aca="false">IF(AND(ISNUMBER(Q2150),P2150&gt;0),Q2150,P2150*R2150)</f>
        <v>85.3080568720379</v>
      </c>
      <c r="T2150" s="31" t="n">
        <f aca="false">DAY(EOMONTH(C2150,0))</f>
        <v>28</v>
      </c>
    </row>
    <row r="2151" customFormat="false" ht="15" hidden="false" customHeight="false" outlineLevel="0" collapsed="false">
      <c r="A2151" s="26" t="s">
        <v>90</v>
      </c>
      <c r="B2151" s="26" t="s">
        <v>61</v>
      </c>
      <c r="C2151" s="27" t="n">
        <v>39873</v>
      </c>
      <c r="D2151" s="28" t="n">
        <v>0</v>
      </c>
      <c r="E2151" s="28"/>
      <c r="F2151" s="29" t="n">
        <f aca="false">IF(AND(ISNUMBER(E2151),D2151&gt;0),E2151/D2151,IF($B2151=$B2150,IF(F2150=0,1,F2150),1))</f>
        <v>1.33823529411765</v>
      </c>
      <c r="G2151" s="30" t="n">
        <f aca="false">IF(AND(ISNUMBER(E2151),D2151&gt;0),E2151,D2151*F2151)</f>
        <v>0</v>
      </c>
      <c r="H2151" s="28" t="n">
        <v>0</v>
      </c>
      <c r="I2151" s="28"/>
      <c r="J2151" s="29" t="n">
        <f aca="false">IF(AND(ISNUMBER(I2151),H2151&gt;0),I2151/H2151,IF($B2151=$B2150,IF(J2150=0,1,J2150),1))</f>
        <v>1.19106317411402</v>
      </c>
      <c r="K2151" s="30" t="n">
        <f aca="false">IF(AND(ISNUMBER(I2151),H2151&gt;0),I2151,H2151*J2151)</f>
        <v>0</v>
      </c>
      <c r="L2151" s="28" t="n">
        <v>0</v>
      </c>
      <c r="M2151" s="28"/>
      <c r="N2151" s="29" t="n">
        <f aca="false">IF(AND(ISNUMBER(M2151),L2151&gt;0),M2151/L2151,IF($B2151=$B2150,IF(N2150=0,1,N2150),1))</f>
        <v>0.306748466257669</v>
      </c>
      <c r="O2151" s="30" t="n">
        <f aca="false">IF(AND(ISNUMBER(M2151),L2151&gt;0),M2151,L2151*N2151)</f>
        <v>0</v>
      </c>
      <c r="P2151" s="28" t="n">
        <v>0</v>
      </c>
      <c r="Q2151" s="28"/>
      <c r="R2151" s="29" t="n">
        <f aca="false">IF(AND(ISNUMBER(Q2151),P2151&gt;0),Q2151/P2151,IF($B2151=$B2150,IF(R2150=0,1,R2150),1))</f>
        <v>1.13744075829384</v>
      </c>
      <c r="S2151" s="30" t="n">
        <f aca="false">IF(AND(ISNUMBER(Q2151),P2151&gt;0),Q2151,P2151*R2151)</f>
        <v>0</v>
      </c>
      <c r="T2151" s="31" t="n">
        <f aca="false">DAY(EOMONTH(C2151,0))</f>
        <v>31</v>
      </c>
    </row>
    <row r="2152" customFormat="false" ht="15" hidden="false" customHeight="false" outlineLevel="0" collapsed="false">
      <c r="A2152" s="26" t="s">
        <v>90</v>
      </c>
      <c r="B2152" s="26" t="s">
        <v>61</v>
      </c>
      <c r="C2152" s="27" t="n">
        <v>39904</v>
      </c>
      <c r="D2152" s="28" t="n">
        <v>0</v>
      </c>
      <c r="E2152" s="28"/>
      <c r="F2152" s="29" t="n">
        <f aca="false">IF(AND(ISNUMBER(E2152),D2152&gt;0),E2152/D2152,IF($B2152=$B2151,IF(F2151=0,1,F2151),1))</f>
        <v>1.33823529411765</v>
      </c>
      <c r="G2152" s="30" t="n">
        <f aca="false">IF(AND(ISNUMBER(E2152),D2152&gt;0),E2152,D2152*F2152)</f>
        <v>0</v>
      </c>
      <c r="H2152" s="28" t="n">
        <v>0</v>
      </c>
      <c r="I2152" s="28"/>
      <c r="J2152" s="29" t="n">
        <f aca="false">IF(AND(ISNUMBER(I2152),H2152&gt;0),I2152/H2152,IF($B2152=$B2151,IF(J2151=0,1,J2151),1))</f>
        <v>1.19106317411402</v>
      </c>
      <c r="K2152" s="30" t="n">
        <f aca="false">IF(AND(ISNUMBER(I2152),H2152&gt;0),I2152,H2152*J2152)</f>
        <v>0</v>
      </c>
      <c r="L2152" s="28" t="n">
        <v>0</v>
      </c>
      <c r="M2152" s="28"/>
      <c r="N2152" s="29" t="n">
        <f aca="false">IF(AND(ISNUMBER(M2152),L2152&gt;0),M2152/L2152,IF($B2152=$B2151,IF(N2151=0,1,N2151),1))</f>
        <v>0.306748466257669</v>
      </c>
      <c r="O2152" s="30" t="n">
        <f aca="false">IF(AND(ISNUMBER(M2152),L2152&gt;0),M2152,L2152*N2152)</f>
        <v>0</v>
      </c>
      <c r="P2152" s="28" t="n">
        <v>0</v>
      </c>
      <c r="Q2152" s="28"/>
      <c r="R2152" s="29" t="n">
        <f aca="false">IF(AND(ISNUMBER(Q2152),P2152&gt;0),Q2152/P2152,IF($B2152=$B2151,IF(R2151=0,1,R2151),1))</f>
        <v>1.13744075829384</v>
      </c>
      <c r="S2152" s="30" t="n">
        <f aca="false">IF(AND(ISNUMBER(Q2152),P2152&gt;0),Q2152,P2152*R2152)</f>
        <v>0</v>
      </c>
      <c r="T2152" s="31" t="n">
        <f aca="false">DAY(EOMONTH(C2152,0))</f>
        <v>30</v>
      </c>
    </row>
    <row r="2153" customFormat="false" ht="15" hidden="false" customHeight="false" outlineLevel="0" collapsed="false">
      <c r="A2153" s="26" t="s">
        <v>90</v>
      </c>
      <c r="B2153" s="26" t="s">
        <v>61</v>
      </c>
      <c r="C2153" s="27" t="n">
        <v>39934</v>
      </c>
      <c r="D2153" s="28" t="n">
        <v>0</v>
      </c>
      <c r="E2153" s="28"/>
      <c r="F2153" s="29" t="n">
        <f aca="false">IF(AND(ISNUMBER(E2153),D2153&gt;0),E2153/D2153,IF($B2153=$B2152,IF(F2152=0,1,F2152),1))</f>
        <v>1.33823529411765</v>
      </c>
      <c r="G2153" s="30" t="n">
        <f aca="false">IF(AND(ISNUMBER(E2153),D2153&gt;0),E2153,D2153*F2153)</f>
        <v>0</v>
      </c>
      <c r="H2153" s="28" t="n">
        <v>0</v>
      </c>
      <c r="I2153" s="28"/>
      <c r="J2153" s="29" t="n">
        <f aca="false">IF(AND(ISNUMBER(I2153),H2153&gt;0),I2153/H2153,IF($B2153=$B2152,IF(J2152=0,1,J2152),1))</f>
        <v>1.19106317411402</v>
      </c>
      <c r="K2153" s="30" t="n">
        <f aca="false">IF(AND(ISNUMBER(I2153),H2153&gt;0),I2153,H2153*J2153)</f>
        <v>0</v>
      </c>
      <c r="L2153" s="28" t="n">
        <v>0</v>
      </c>
      <c r="M2153" s="28"/>
      <c r="N2153" s="29" t="n">
        <f aca="false">IF(AND(ISNUMBER(M2153),L2153&gt;0),M2153/L2153,IF($B2153=$B2152,IF(N2152=0,1,N2152),1))</f>
        <v>0.306748466257669</v>
      </c>
      <c r="O2153" s="30" t="n">
        <f aca="false">IF(AND(ISNUMBER(M2153),L2153&gt;0),M2153,L2153*N2153)</f>
        <v>0</v>
      </c>
      <c r="P2153" s="28" t="n">
        <v>0</v>
      </c>
      <c r="Q2153" s="28"/>
      <c r="R2153" s="29" t="n">
        <f aca="false">IF(AND(ISNUMBER(Q2153),P2153&gt;0),Q2153/P2153,IF($B2153=$B2152,IF(R2152=0,1,R2152),1))</f>
        <v>1.13744075829384</v>
      </c>
      <c r="S2153" s="30" t="n">
        <f aca="false">IF(AND(ISNUMBER(Q2153),P2153&gt;0),Q2153,P2153*R2153)</f>
        <v>0</v>
      </c>
      <c r="T2153" s="31" t="n">
        <f aca="false">DAY(EOMONTH(C2153,0))</f>
        <v>31</v>
      </c>
    </row>
    <row r="2154" customFormat="false" ht="15" hidden="false" customHeight="false" outlineLevel="0" collapsed="false">
      <c r="A2154" s="26" t="s">
        <v>90</v>
      </c>
      <c r="B2154" s="26" t="s">
        <v>61</v>
      </c>
      <c r="C2154" s="27" t="n">
        <v>39965</v>
      </c>
      <c r="D2154" s="28" t="n">
        <v>59.3</v>
      </c>
      <c r="E2154" s="28"/>
      <c r="F2154" s="29" t="n">
        <f aca="false">IF(AND(ISNUMBER(E2154),D2154&gt;0),E2154/D2154,IF($B2154=$B2153,IF(F2153=0,1,F2153),1))</f>
        <v>1.33823529411765</v>
      </c>
      <c r="G2154" s="30" t="n">
        <f aca="false">IF(AND(ISNUMBER(E2154),D2154&gt;0),E2154,D2154*F2154)</f>
        <v>79.3573529411765</v>
      </c>
      <c r="H2154" s="28" t="n">
        <v>364</v>
      </c>
      <c r="I2154" s="28"/>
      <c r="J2154" s="29" t="n">
        <f aca="false">IF(AND(ISNUMBER(I2154),H2154&gt;0),I2154/H2154,IF($B2154=$B2153,IF(J2153=0,1,J2153),1))</f>
        <v>1.19106317411402</v>
      </c>
      <c r="K2154" s="30" t="n">
        <f aca="false">IF(AND(ISNUMBER(I2154),H2154&gt;0),I2154,H2154*J2154)</f>
        <v>433.546995377504</v>
      </c>
      <c r="L2154" s="28" t="n">
        <v>5.56</v>
      </c>
      <c r="M2154" s="28"/>
      <c r="N2154" s="29" t="n">
        <f aca="false">IF(AND(ISNUMBER(M2154),L2154&gt;0),M2154/L2154,IF($B2154=$B2153,IF(N2153=0,1,N2153),1))</f>
        <v>0.306748466257669</v>
      </c>
      <c r="O2154" s="30" t="n">
        <f aca="false">IF(AND(ISNUMBER(M2154),L2154&gt;0),M2154,L2154*N2154)</f>
        <v>1.70552147239264</v>
      </c>
      <c r="P2154" s="28" t="n">
        <v>64.9</v>
      </c>
      <c r="Q2154" s="28"/>
      <c r="R2154" s="29" t="n">
        <f aca="false">IF(AND(ISNUMBER(Q2154),P2154&gt;0),Q2154/P2154,IF($B2154=$B2153,IF(R2153=0,1,R2153),1))</f>
        <v>1.13744075829384</v>
      </c>
      <c r="S2154" s="30" t="n">
        <f aca="false">IF(AND(ISNUMBER(Q2154),P2154&gt;0),Q2154,P2154*R2154)</f>
        <v>73.8199052132702</v>
      </c>
      <c r="T2154" s="31" t="n">
        <f aca="false">DAY(EOMONTH(C2154,0))</f>
        <v>30</v>
      </c>
    </row>
    <row r="2155" customFormat="false" ht="15" hidden="false" customHeight="false" outlineLevel="0" collapsed="false">
      <c r="A2155" s="26" t="s">
        <v>90</v>
      </c>
      <c r="B2155" s="26" t="s">
        <v>61</v>
      </c>
      <c r="C2155" s="27" t="n">
        <v>39995</v>
      </c>
      <c r="D2155" s="28" t="n">
        <v>0</v>
      </c>
      <c r="E2155" s="28"/>
      <c r="F2155" s="29" t="n">
        <f aca="false">IF(AND(ISNUMBER(E2155),D2155&gt;0),E2155/D2155,IF($B2155=$B2154,IF(F2154=0,1,F2154),1))</f>
        <v>1.33823529411765</v>
      </c>
      <c r="G2155" s="30" t="n">
        <f aca="false">IF(AND(ISNUMBER(E2155),D2155&gt;0),E2155,D2155*F2155)</f>
        <v>0</v>
      </c>
      <c r="H2155" s="28" t="n">
        <v>0</v>
      </c>
      <c r="I2155" s="28"/>
      <c r="J2155" s="29" t="n">
        <f aca="false">IF(AND(ISNUMBER(I2155),H2155&gt;0),I2155/H2155,IF($B2155=$B2154,IF(J2154=0,1,J2154),1))</f>
        <v>1.19106317411402</v>
      </c>
      <c r="K2155" s="30" t="n">
        <f aca="false">IF(AND(ISNUMBER(I2155),H2155&gt;0),I2155,H2155*J2155)</f>
        <v>0</v>
      </c>
      <c r="L2155" s="28" t="n">
        <v>0</v>
      </c>
      <c r="M2155" s="28"/>
      <c r="N2155" s="29" t="n">
        <f aca="false">IF(AND(ISNUMBER(M2155),L2155&gt;0),M2155/L2155,IF($B2155=$B2154,IF(N2154=0,1,N2154),1))</f>
        <v>0.306748466257669</v>
      </c>
      <c r="O2155" s="30" t="n">
        <f aca="false">IF(AND(ISNUMBER(M2155),L2155&gt;0),M2155,L2155*N2155)</f>
        <v>0</v>
      </c>
      <c r="P2155" s="28" t="n">
        <v>0</v>
      </c>
      <c r="Q2155" s="28"/>
      <c r="R2155" s="29" t="n">
        <f aca="false">IF(AND(ISNUMBER(Q2155),P2155&gt;0),Q2155/P2155,IF($B2155=$B2154,IF(R2154=0,1,R2154),1))</f>
        <v>1.13744075829384</v>
      </c>
      <c r="S2155" s="30" t="n">
        <f aca="false">IF(AND(ISNUMBER(Q2155),P2155&gt;0),Q2155,P2155*R2155)</f>
        <v>0</v>
      </c>
      <c r="T2155" s="31" t="n">
        <f aca="false">DAY(EOMONTH(C2155,0))</f>
        <v>31</v>
      </c>
    </row>
    <row r="2156" customFormat="false" ht="15" hidden="false" customHeight="false" outlineLevel="0" collapsed="false">
      <c r="A2156" s="26" t="s">
        <v>90</v>
      </c>
      <c r="B2156" s="26" t="s">
        <v>61</v>
      </c>
      <c r="C2156" s="27" t="n">
        <v>40026</v>
      </c>
      <c r="D2156" s="28" t="n">
        <v>0</v>
      </c>
      <c r="E2156" s="28"/>
      <c r="F2156" s="29" t="n">
        <f aca="false">IF(AND(ISNUMBER(E2156),D2156&gt;0),E2156/D2156,IF($B2156=$B2155,IF(F2155=0,1,F2155),1))</f>
        <v>1.33823529411765</v>
      </c>
      <c r="G2156" s="30" t="n">
        <f aca="false">IF(AND(ISNUMBER(E2156),D2156&gt;0),E2156,D2156*F2156)</f>
        <v>0</v>
      </c>
      <c r="H2156" s="28" t="n">
        <v>0</v>
      </c>
      <c r="I2156" s="28"/>
      <c r="J2156" s="29" t="n">
        <f aca="false">IF(AND(ISNUMBER(I2156),H2156&gt;0),I2156/H2156,IF($B2156=$B2155,IF(J2155=0,1,J2155),1))</f>
        <v>1.19106317411402</v>
      </c>
      <c r="K2156" s="30" t="n">
        <f aca="false">IF(AND(ISNUMBER(I2156),H2156&gt;0),I2156,H2156*J2156)</f>
        <v>0</v>
      </c>
      <c r="L2156" s="28" t="n">
        <v>0</v>
      </c>
      <c r="M2156" s="28"/>
      <c r="N2156" s="29" t="n">
        <f aca="false">IF(AND(ISNUMBER(M2156),L2156&gt;0),M2156/L2156,IF($B2156=$B2155,IF(N2155=0,1,N2155),1))</f>
        <v>0.306748466257669</v>
      </c>
      <c r="O2156" s="30" t="n">
        <f aca="false">IF(AND(ISNUMBER(M2156),L2156&gt;0),M2156,L2156*N2156)</f>
        <v>0</v>
      </c>
      <c r="P2156" s="28" t="n">
        <v>0</v>
      </c>
      <c r="Q2156" s="28"/>
      <c r="R2156" s="29" t="n">
        <f aca="false">IF(AND(ISNUMBER(Q2156),P2156&gt;0),Q2156/P2156,IF($B2156=$B2155,IF(R2155=0,1,R2155),1))</f>
        <v>1.13744075829384</v>
      </c>
      <c r="S2156" s="30" t="n">
        <f aca="false">IF(AND(ISNUMBER(Q2156),P2156&gt;0),Q2156,P2156*R2156)</f>
        <v>0</v>
      </c>
      <c r="T2156" s="31" t="n">
        <f aca="false">DAY(EOMONTH(C2156,0))</f>
        <v>31</v>
      </c>
    </row>
    <row r="2157" customFormat="false" ht="15" hidden="false" customHeight="false" outlineLevel="0" collapsed="false">
      <c r="A2157" s="26" t="s">
        <v>90</v>
      </c>
      <c r="B2157" s="26" t="s">
        <v>61</v>
      </c>
      <c r="C2157" s="27" t="n">
        <v>40057</v>
      </c>
      <c r="D2157" s="28" t="n">
        <v>0</v>
      </c>
      <c r="E2157" s="28"/>
      <c r="F2157" s="29" t="n">
        <f aca="false">IF(AND(ISNUMBER(E2157),D2157&gt;0),E2157/D2157,IF($B2157=$B2156,IF(F2156=0,1,F2156),1))</f>
        <v>1.33823529411765</v>
      </c>
      <c r="G2157" s="30" t="n">
        <f aca="false">IF(AND(ISNUMBER(E2157),D2157&gt;0),E2157,D2157*F2157)</f>
        <v>0</v>
      </c>
      <c r="H2157" s="28" t="n">
        <v>0</v>
      </c>
      <c r="I2157" s="28"/>
      <c r="J2157" s="29" t="n">
        <f aca="false">IF(AND(ISNUMBER(I2157),H2157&gt;0),I2157/H2157,IF($B2157=$B2156,IF(J2156=0,1,J2156),1))</f>
        <v>1.19106317411402</v>
      </c>
      <c r="K2157" s="30" t="n">
        <f aca="false">IF(AND(ISNUMBER(I2157),H2157&gt;0),I2157,H2157*J2157)</f>
        <v>0</v>
      </c>
      <c r="L2157" s="28" t="n">
        <v>0</v>
      </c>
      <c r="M2157" s="28"/>
      <c r="N2157" s="29" t="n">
        <f aca="false">IF(AND(ISNUMBER(M2157),L2157&gt;0),M2157/L2157,IF($B2157=$B2156,IF(N2156=0,1,N2156),1))</f>
        <v>0.306748466257669</v>
      </c>
      <c r="O2157" s="30" t="n">
        <f aca="false">IF(AND(ISNUMBER(M2157),L2157&gt;0),M2157,L2157*N2157)</f>
        <v>0</v>
      </c>
      <c r="P2157" s="28" t="n">
        <v>0</v>
      </c>
      <c r="Q2157" s="28"/>
      <c r="R2157" s="29" t="n">
        <f aca="false">IF(AND(ISNUMBER(Q2157),P2157&gt;0),Q2157/P2157,IF($B2157=$B2156,IF(R2156=0,1,R2156),1))</f>
        <v>1.13744075829384</v>
      </c>
      <c r="S2157" s="30" t="n">
        <f aca="false">IF(AND(ISNUMBER(Q2157),P2157&gt;0),Q2157,P2157*R2157)</f>
        <v>0</v>
      </c>
      <c r="T2157" s="31" t="n">
        <f aca="false">DAY(EOMONTH(C2157,0))</f>
        <v>30</v>
      </c>
    </row>
    <row r="2158" customFormat="false" ht="15" hidden="false" customHeight="false" outlineLevel="0" collapsed="false">
      <c r="A2158" s="26" t="s">
        <v>90</v>
      </c>
      <c r="B2158" s="26" t="s">
        <v>61</v>
      </c>
      <c r="C2158" s="27" t="n">
        <v>40087</v>
      </c>
      <c r="D2158" s="28" t="n">
        <v>0</v>
      </c>
      <c r="E2158" s="28"/>
      <c r="F2158" s="29" t="n">
        <f aca="false">IF(AND(ISNUMBER(E2158),D2158&gt;0),E2158/D2158,IF($B2158=$B2157,IF(F2157=0,1,F2157),1))</f>
        <v>1.33823529411765</v>
      </c>
      <c r="G2158" s="30" t="n">
        <f aca="false">IF(AND(ISNUMBER(E2158),D2158&gt;0),E2158,D2158*F2158)</f>
        <v>0</v>
      </c>
      <c r="H2158" s="28" t="n">
        <v>0</v>
      </c>
      <c r="I2158" s="28"/>
      <c r="J2158" s="29" t="n">
        <f aca="false">IF(AND(ISNUMBER(I2158),H2158&gt;0),I2158/H2158,IF($B2158=$B2157,IF(J2157=0,1,J2157),1))</f>
        <v>1.19106317411402</v>
      </c>
      <c r="K2158" s="30" t="n">
        <f aca="false">IF(AND(ISNUMBER(I2158),H2158&gt;0),I2158,H2158*J2158)</f>
        <v>0</v>
      </c>
      <c r="L2158" s="28" t="n">
        <v>0</v>
      </c>
      <c r="M2158" s="28"/>
      <c r="N2158" s="29" t="n">
        <f aca="false">IF(AND(ISNUMBER(M2158),L2158&gt;0),M2158/L2158,IF($B2158=$B2157,IF(N2157=0,1,N2157),1))</f>
        <v>0.306748466257669</v>
      </c>
      <c r="O2158" s="30" t="n">
        <f aca="false">IF(AND(ISNUMBER(M2158),L2158&gt;0),M2158,L2158*N2158)</f>
        <v>0</v>
      </c>
      <c r="P2158" s="28" t="n">
        <v>0</v>
      </c>
      <c r="Q2158" s="28"/>
      <c r="R2158" s="29" t="n">
        <f aca="false">IF(AND(ISNUMBER(Q2158),P2158&gt;0),Q2158/P2158,IF($B2158=$B2157,IF(R2157=0,1,R2157),1))</f>
        <v>1.13744075829384</v>
      </c>
      <c r="S2158" s="30" t="n">
        <f aca="false">IF(AND(ISNUMBER(Q2158),P2158&gt;0),Q2158,P2158*R2158)</f>
        <v>0</v>
      </c>
      <c r="T2158" s="31" t="n">
        <f aca="false">DAY(EOMONTH(C2158,0))</f>
        <v>31</v>
      </c>
    </row>
    <row r="2159" customFormat="false" ht="15" hidden="false" customHeight="false" outlineLevel="0" collapsed="false">
      <c r="A2159" s="26" t="s">
        <v>90</v>
      </c>
      <c r="B2159" s="26" t="s">
        <v>61</v>
      </c>
      <c r="C2159" s="27" t="n">
        <v>40118</v>
      </c>
      <c r="D2159" s="28" t="n">
        <v>0</v>
      </c>
      <c r="E2159" s="28"/>
      <c r="F2159" s="29" t="n">
        <f aca="false">IF(AND(ISNUMBER(E2159),D2159&gt;0),E2159/D2159,IF($B2159=$B2158,IF(F2158=0,1,F2158),1))</f>
        <v>1.33823529411765</v>
      </c>
      <c r="G2159" s="30" t="n">
        <f aca="false">IF(AND(ISNUMBER(E2159),D2159&gt;0),E2159,D2159*F2159)</f>
        <v>0</v>
      </c>
      <c r="H2159" s="28" t="n">
        <v>0</v>
      </c>
      <c r="I2159" s="28"/>
      <c r="J2159" s="29" t="n">
        <f aca="false">IF(AND(ISNUMBER(I2159),H2159&gt;0),I2159/H2159,IF($B2159=$B2158,IF(J2158=0,1,J2158),1))</f>
        <v>1.19106317411402</v>
      </c>
      <c r="K2159" s="30" t="n">
        <f aca="false">IF(AND(ISNUMBER(I2159),H2159&gt;0),I2159,H2159*J2159)</f>
        <v>0</v>
      </c>
      <c r="L2159" s="28" t="n">
        <v>0</v>
      </c>
      <c r="M2159" s="28"/>
      <c r="N2159" s="29" t="n">
        <f aca="false">IF(AND(ISNUMBER(M2159),L2159&gt;0),M2159/L2159,IF($B2159=$B2158,IF(N2158=0,1,N2158),1))</f>
        <v>0.306748466257669</v>
      </c>
      <c r="O2159" s="30" t="n">
        <f aca="false">IF(AND(ISNUMBER(M2159),L2159&gt;0),M2159,L2159*N2159)</f>
        <v>0</v>
      </c>
      <c r="P2159" s="28" t="n">
        <v>0</v>
      </c>
      <c r="Q2159" s="28"/>
      <c r="R2159" s="29" t="n">
        <f aca="false">IF(AND(ISNUMBER(Q2159),P2159&gt;0),Q2159/P2159,IF($B2159=$B2158,IF(R2158=0,1,R2158),1))</f>
        <v>1.13744075829384</v>
      </c>
      <c r="S2159" s="30" t="n">
        <f aca="false">IF(AND(ISNUMBER(Q2159),P2159&gt;0),Q2159,P2159*R2159)</f>
        <v>0</v>
      </c>
      <c r="T2159" s="31" t="n">
        <f aca="false">DAY(EOMONTH(C2159,0))</f>
        <v>30</v>
      </c>
    </row>
    <row r="2160" customFormat="false" ht="15" hidden="false" customHeight="false" outlineLevel="0" collapsed="false">
      <c r="A2160" s="26" t="s">
        <v>90</v>
      </c>
      <c r="B2160" s="26" t="s">
        <v>61</v>
      </c>
      <c r="C2160" s="27" t="n">
        <v>40148</v>
      </c>
      <c r="D2160" s="28" t="n">
        <v>0</v>
      </c>
      <c r="E2160" s="28"/>
      <c r="F2160" s="29" t="n">
        <f aca="false">IF(AND(ISNUMBER(E2160),D2160&gt;0),E2160/D2160,IF($B2160=$B2159,IF(F2159=0,1,F2159),1))</f>
        <v>1.33823529411765</v>
      </c>
      <c r="G2160" s="30" t="n">
        <f aca="false">IF(AND(ISNUMBER(E2160),D2160&gt;0),E2160,D2160*F2160)</f>
        <v>0</v>
      </c>
      <c r="H2160" s="28" t="n">
        <v>0</v>
      </c>
      <c r="I2160" s="28"/>
      <c r="J2160" s="29" t="n">
        <f aca="false">IF(AND(ISNUMBER(I2160),H2160&gt;0),I2160/H2160,IF($B2160=$B2159,IF(J2159=0,1,J2159),1))</f>
        <v>1.19106317411402</v>
      </c>
      <c r="K2160" s="30" t="n">
        <f aca="false">IF(AND(ISNUMBER(I2160),H2160&gt;0),I2160,H2160*J2160)</f>
        <v>0</v>
      </c>
      <c r="L2160" s="28" t="n">
        <v>0</v>
      </c>
      <c r="M2160" s="28"/>
      <c r="N2160" s="29" t="n">
        <f aca="false">IF(AND(ISNUMBER(M2160),L2160&gt;0),M2160/L2160,IF($B2160=$B2159,IF(N2159=0,1,N2159),1))</f>
        <v>0.306748466257669</v>
      </c>
      <c r="O2160" s="30" t="n">
        <f aca="false">IF(AND(ISNUMBER(M2160),L2160&gt;0),M2160,L2160*N2160)</f>
        <v>0</v>
      </c>
      <c r="P2160" s="28" t="n">
        <v>0</v>
      </c>
      <c r="Q2160" s="28"/>
      <c r="R2160" s="29" t="n">
        <f aca="false">IF(AND(ISNUMBER(Q2160),P2160&gt;0),Q2160/P2160,IF($B2160=$B2159,IF(R2159=0,1,R2159),1))</f>
        <v>1.13744075829384</v>
      </c>
      <c r="S2160" s="30" t="n">
        <f aca="false">IF(AND(ISNUMBER(Q2160),P2160&gt;0),Q2160,P2160*R2160)</f>
        <v>0</v>
      </c>
      <c r="T2160" s="31" t="n">
        <f aca="false">DAY(EOMONTH(C2160,0))</f>
        <v>31</v>
      </c>
    </row>
    <row r="2161" customFormat="false" ht="15" hidden="false" customHeight="false" outlineLevel="0" collapsed="false">
      <c r="A2161" s="26" t="s">
        <v>90</v>
      </c>
      <c r="B2161" s="26" t="s">
        <v>61</v>
      </c>
      <c r="C2161" s="27" t="n">
        <v>40179</v>
      </c>
      <c r="D2161" s="28" t="n">
        <v>0</v>
      </c>
      <c r="E2161" s="28"/>
      <c r="F2161" s="29" t="n">
        <f aca="false">IF(AND(ISNUMBER(E2161),D2161&gt;0),E2161/D2161,IF($B2161=$B2160,IF(F2160=0,1,F2160),1))</f>
        <v>1.33823529411765</v>
      </c>
      <c r="G2161" s="30" t="n">
        <f aca="false">IF(AND(ISNUMBER(E2161),D2161&gt;0),E2161,D2161*F2161)</f>
        <v>0</v>
      </c>
      <c r="H2161" s="28" t="n">
        <v>0</v>
      </c>
      <c r="I2161" s="28"/>
      <c r="J2161" s="29" t="n">
        <f aca="false">IF(AND(ISNUMBER(I2161),H2161&gt;0),I2161/H2161,IF($B2161=$B2160,IF(J2160=0,1,J2160),1))</f>
        <v>1.19106317411402</v>
      </c>
      <c r="K2161" s="30" t="n">
        <f aca="false">IF(AND(ISNUMBER(I2161),H2161&gt;0),I2161,H2161*J2161)</f>
        <v>0</v>
      </c>
      <c r="L2161" s="28" t="n">
        <v>0</v>
      </c>
      <c r="M2161" s="28"/>
      <c r="N2161" s="29" t="n">
        <f aca="false">IF(AND(ISNUMBER(M2161),L2161&gt;0),M2161/L2161,IF($B2161=$B2160,IF(N2160=0,1,N2160),1))</f>
        <v>0.306748466257669</v>
      </c>
      <c r="O2161" s="30" t="n">
        <f aca="false">IF(AND(ISNUMBER(M2161),L2161&gt;0),M2161,L2161*N2161)</f>
        <v>0</v>
      </c>
      <c r="P2161" s="28" t="n">
        <v>0</v>
      </c>
      <c r="Q2161" s="28"/>
      <c r="R2161" s="29" t="n">
        <f aca="false">IF(AND(ISNUMBER(Q2161),P2161&gt;0),Q2161/P2161,IF($B2161=$B2160,IF(R2160=0,1,R2160),1))</f>
        <v>1.13744075829384</v>
      </c>
      <c r="S2161" s="30" t="n">
        <f aca="false">IF(AND(ISNUMBER(Q2161),P2161&gt;0),Q2161,P2161*R2161)</f>
        <v>0</v>
      </c>
      <c r="T2161" s="31" t="n">
        <f aca="false">DAY(EOMONTH(C2161,0))</f>
        <v>31</v>
      </c>
    </row>
    <row r="2162" customFormat="false" ht="15" hidden="false" customHeight="false" outlineLevel="0" collapsed="false">
      <c r="A2162" s="26" t="s">
        <v>90</v>
      </c>
      <c r="B2162" s="26" t="s">
        <v>61</v>
      </c>
      <c r="C2162" s="27" t="n">
        <v>40210</v>
      </c>
      <c r="D2162" s="28" t="n">
        <v>48.2</v>
      </c>
      <c r="E2162" s="28"/>
      <c r="F2162" s="29" t="n">
        <f aca="false">IF(AND(ISNUMBER(E2162),D2162&gt;0),E2162/D2162,IF($B2162=$B2161,IF(F2161=0,1,F2161),1))</f>
        <v>1.33823529411765</v>
      </c>
      <c r="G2162" s="30" t="n">
        <f aca="false">IF(AND(ISNUMBER(E2162),D2162&gt;0),E2162,D2162*F2162)</f>
        <v>64.5029411764706</v>
      </c>
      <c r="H2162" s="28" t="n">
        <v>0</v>
      </c>
      <c r="I2162" s="28"/>
      <c r="J2162" s="29" t="n">
        <f aca="false">IF(AND(ISNUMBER(I2162),H2162&gt;0),I2162/H2162,IF($B2162=$B2161,IF(J2161=0,1,J2161),1))</f>
        <v>1.19106317411402</v>
      </c>
      <c r="K2162" s="30" t="n">
        <f aca="false">IF(AND(ISNUMBER(I2162),H2162&gt;0),I2162,H2162*J2162)</f>
        <v>0</v>
      </c>
      <c r="L2162" s="28" t="n">
        <v>6.61</v>
      </c>
      <c r="M2162" s="28"/>
      <c r="N2162" s="29" t="n">
        <f aca="false">IF(AND(ISNUMBER(M2162),L2162&gt;0),M2162/L2162,IF($B2162=$B2161,IF(N2161=0,1,N2161),1))</f>
        <v>0.306748466257669</v>
      </c>
      <c r="O2162" s="30" t="n">
        <f aca="false">IF(AND(ISNUMBER(M2162),L2162&gt;0),M2162,L2162*N2162)</f>
        <v>2.02760736196319</v>
      </c>
      <c r="P2162" s="28" t="n">
        <v>54.8</v>
      </c>
      <c r="Q2162" s="28"/>
      <c r="R2162" s="29" t="n">
        <f aca="false">IF(AND(ISNUMBER(Q2162),P2162&gt;0),Q2162/P2162,IF($B2162=$B2161,IF(R2161=0,1,R2161),1))</f>
        <v>1.13744075829384</v>
      </c>
      <c r="S2162" s="30" t="n">
        <f aca="false">IF(AND(ISNUMBER(Q2162),P2162&gt;0),Q2162,P2162*R2162)</f>
        <v>62.3317535545024</v>
      </c>
      <c r="T2162" s="31" t="n">
        <f aca="false">DAY(EOMONTH(C2162,0))</f>
        <v>28</v>
      </c>
    </row>
    <row r="2163" customFormat="false" ht="15" hidden="false" customHeight="false" outlineLevel="0" collapsed="false">
      <c r="A2163" s="26" t="s">
        <v>90</v>
      </c>
      <c r="B2163" s="26" t="s">
        <v>61</v>
      </c>
      <c r="C2163" s="27" t="n">
        <v>40238</v>
      </c>
      <c r="D2163" s="28" t="n">
        <v>67.4</v>
      </c>
      <c r="E2163" s="28"/>
      <c r="F2163" s="29" t="n">
        <f aca="false">IF(AND(ISNUMBER(E2163),D2163&gt;0),E2163/D2163,IF($B2163=$B2162,IF(F2162=0,1,F2162),1))</f>
        <v>1.33823529411765</v>
      </c>
      <c r="G2163" s="30" t="n">
        <f aca="false">IF(AND(ISNUMBER(E2163),D2163&gt;0),E2163,D2163*F2163)</f>
        <v>90.1970588235294</v>
      </c>
      <c r="H2163" s="28" t="n">
        <v>0</v>
      </c>
      <c r="I2163" s="28"/>
      <c r="J2163" s="29" t="n">
        <f aca="false">IF(AND(ISNUMBER(I2163),H2163&gt;0),I2163/H2163,IF($B2163=$B2162,IF(J2162=0,1,J2162),1))</f>
        <v>1.19106317411402</v>
      </c>
      <c r="K2163" s="30" t="n">
        <f aca="false">IF(AND(ISNUMBER(I2163),H2163&gt;0),I2163,H2163*J2163)</f>
        <v>0</v>
      </c>
      <c r="L2163" s="28" t="n">
        <v>4.25</v>
      </c>
      <c r="M2163" s="28"/>
      <c r="N2163" s="29" t="n">
        <f aca="false">IF(AND(ISNUMBER(M2163),L2163&gt;0),M2163/L2163,IF($B2163=$B2162,IF(N2162=0,1,N2162),1))</f>
        <v>0.306748466257669</v>
      </c>
      <c r="O2163" s="30" t="n">
        <f aca="false">IF(AND(ISNUMBER(M2163),L2163&gt;0),M2163,L2163*N2163)</f>
        <v>1.30368098159509</v>
      </c>
      <c r="P2163" s="28" t="n">
        <v>71.7</v>
      </c>
      <c r="Q2163" s="28"/>
      <c r="R2163" s="29" t="n">
        <f aca="false">IF(AND(ISNUMBER(Q2163),P2163&gt;0),Q2163/P2163,IF($B2163=$B2162,IF(R2162=0,1,R2162),1))</f>
        <v>1.13744075829384</v>
      </c>
      <c r="S2163" s="30" t="n">
        <f aca="false">IF(AND(ISNUMBER(Q2163),P2163&gt;0),Q2163,P2163*R2163)</f>
        <v>81.5545023696682</v>
      </c>
      <c r="T2163" s="31" t="n">
        <f aca="false">DAY(EOMONTH(C2163,0))</f>
        <v>31</v>
      </c>
    </row>
    <row r="2164" customFormat="false" ht="15" hidden="false" customHeight="false" outlineLevel="0" collapsed="false">
      <c r="A2164" s="26" t="s">
        <v>90</v>
      </c>
      <c r="B2164" s="26" t="s">
        <v>61</v>
      </c>
      <c r="C2164" s="27" t="n">
        <v>40269</v>
      </c>
      <c r="D2164" s="28" t="n">
        <v>0</v>
      </c>
      <c r="E2164" s="28"/>
      <c r="F2164" s="29" t="n">
        <f aca="false">IF(AND(ISNUMBER(E2164),D2164&gt;0),E2164/D2164,IF($B2164=$B2163,IF(F2163=0,1,F2163),1))</f>
        <v>1.33823529411765</v>
      </c>
      <c r="G2164" s="30" t="n">
        <f aca="false">IF(AND(ISNUMBER(E2164),D2164&gt;0),E2164,D2164*F2164)</f>
        <v>0</v>
      </c>
      <c r="H2164" s="28" t="n">
        <v>0</v>
      </c>
      <c r="I2164" s="28"/>
      <c r="J2164" s="29" t="n">
        <f aca="false">IF(AND(ISNUMBER(I2164),H2164&gt;0),I2164/H2164,IF($B2164=$B2163,IF(J2163=0,1,J2163),1))</f>
        <v>1.19106317411402</v>
      </c>
      <c r="K2164" s="30" t="n">
        <f aca="false">IF(AND(ISNUMBER(I2164),H2164&gt;0),I2164,H2164*J2164)</f>
        <v>0</v>
      </c>
      <c r="L2164" s="28" t="n">
        <v>0</v>
      </c>
      <c r="M2164" s="28"/>
      <c r="N2164" s="29" t="n">
        <f aca="false">IF(AND(ISNUMBER(M2164),L2164&gt;0),M2164/L2164,IF($B2164=$B2163,IF(N2163=0,1,N2163),1))</f>
        <v>0.306748466257669</v>
      </c>
      <c r="O2164" s="30" t="n">
        <f aca="false">IF(AND(ISNUMBER(M2164),L2164&gt;0),M2164,L2164*N2164)</f>
        <v>0</v>
      </c>
      <c r="P2164" s="28" t="n">
        <v>0</v>
      </c>
      <c r="Q2164" s="28"/>
      <c r="R2164" s="29" t="n">
        <f aca="false">IF(AND(ISNUMBER(Q2164),P2164&gt;0),Q2164/P2164,IF($B2164=$B2163,IF(R2163=0,1,R2163),1))</f>
        <v>1.13744075829384</v>
      </c>
      <c r="S2164" s="30" t="n">
        <f aca="false">IF(AND(ISNUMBER(Q2164),P2164&gt;0),Q2164,P2164*R2164)</f>
        <v>0</v>
      </c>
      <c r="T2164" s="31" t="n">
        <f aca="false">DAY(EOMONTH(C2164,0))</f>
        <v>30</v>
      </c>
    </row>
    <row r="2165" customFormat="false" ht="15" hidden="false" customHeight="false" outlineLevel="0" collapsed="false">
      <c r="A2165" s="26" t="s">
        <v>90</v>
      </c>
      <c r="B2165" s="26" t="s">
        <v>61</v>
      </c>
      <c r="C2165" s="27" t="n">
        <v>40299</v>
      </c>
      <c r="D2165" s="28" t="n">
        <v>0</v>
      </c>
      <c r="E2165" s="28"/>
      <c r="F2165" s="29" t="n">
        <f aca="false">IF(AND(ISNUMBER(E2165),D2165&gt;0),E2165/D2165,IF($B2165=$B2164,IF(F2164=0,1,F2164),1))</f>
        <v>1.33823529411765</v>
      </c>
      <c r="G2165" s="30" t="n">
        <f aca="false">IF(AND(ISNUMBER(E2165),D2165&gt;0),E2165,D2165*F2165)</f>
        <v>0</v>
      </c>
      <c r="H2165" s="28" t="n">
        <v>0</v>
      </c>
      <c r="I2165" s="28"/>
      <c r="J2165" s="29" t="n">
        <f aca="false">IF(AND(ISNUMBER(I2165),H2165&gt;0),I2165/H2165,IF($B2165=$B2164,IF(J2164=0,1,J2164),1))</f>
        <v>1.19106317411402</v>
      </c>
      <c r="K2165" s="30" t="n">
        <f aca="false">IF(AND(ISNUMBER(I2165),H2165&gt;0),I2165,H2165*J2165)</f>
        <v>0</v>
      </c>
      <c r="L2165" s="28" t="n">
        <v>0</v>
      </c>
      <c r="M2165" s="28"/>
      <c r="N2165" s="29" t="n">
        <f aca="false">IF(AND(ISNUMBER(M2165),L2165&gt;0),M2165/L2165,IF($B2165=$B2164,IF(N2164=0,1,N2164),1))</f>
        <v>0.306748466257669</v>
      </c>
      <c r="O2165" s="30" t="n">
        <f aca="false">IF(AND(ISNUMBER(M2165),L2165&gt;0),M2165,L2165*N2165)</f>
        <v>0</v>
      </c>
      <c r="P2165" s="28" t="n">
        <v>0</v>
      </c>
      <c r="Q2165" s="28"/>
      <c r="R2165" s="29" t="n">
        <f aca="false">IF(AND(ISNUMBER(Q2165),P2165&gt;0),Q2165/P2165,IF($B2165=$B2164,IF(R2164=0,1,R2164),1))</f>
        <v>1.13744075829384</v>
      </c>
      <c r="S2165" s="30" t="n">
        <f aca="false">IF(AND(ISNUMBER(Q2165),P2165&gt;0),Q2165,P2165*R2165)</f>
        <v>0</v>
      </c>
      <c r="T2165" s="31" t="n">
        <f aca="false">DAY(EOMONTH(C2165,0))</f>
        <v>31</v>
      </c>
    </row>
    <row r="2166" customFormat="false" ht="15" hidden="false" customHeight="false" outlineLevel="0" collapsed="false">
      <c r="A2166" s="26" t="s">
        <v>90</v>
      </c>
      <c r="B2166" s="26" t="s">
        <v>61</v>
      </c>
      <c r="C2166" s="27" t="n">
        <v>40330</v>
      </c>
      <c r="D2166" s="28" t="n">
        <v>0</v>
      </c>
      <c r="E2166" s="28"/>
      <c r="F2166" s="29" t="n">
        <f aca="false">IF(AND(ISNUMBER(E2166),D2166&gt;0),E2166/D2166,IF($B2166=$B2165,IF(F2165=0,1,F2165),1))</f>
        <v>1.33823529411765</v>
      </c>
      <c r="G2166" s="30" t="n">
        <f aca="false">IF(AND(ISNUMBER(E2166),D2166&gt;0),E2166,D2166*F2166)</f>
        <v>0</v>
      </c>
      <c r="H2166" s="28" t="n">
        <v>0</v>
      </c>
      <c r="I2166" s="28"/>
      <c r="J2166" s="29" t="n">
        <f aca="false">IF(AND(ISNUMBER(I2166),H2166&gt;0),I2166/H2166,IF($B2166=$B2165,IF(J2165=0,1,J2165),1))</f>
        <v>1.19106317411402</v>
      </c>
      <c r="K2166" s="30" t="n">
        <f aca="false">IF(AND(ISNUMBER(I2166),H2166&gt;0),I2166,H2166*J2166)</f>
        <v>0</v>
      </c>
      <c r="L2166" s="28" t="n">
        <v>0</v>
      </c>
      <c r="M2166" s="28"/>
      <c r="N2166" s="29" t="n">
        <f aca="false">IF(AND(ISNUMBER(M2166),L2166&gt;0),M2166/L2166,IF($B2166=$B2165,IF(N2165=0,1,N2165),1))</f>
        <v>0.306748466257669</v>
      </c>
      <c r="O2166" s="30" t="n">
        <f aca="false">IF(AND(ISNUMBER(M2166),L2166&gt;0),M2166,L2166*N2166)</f>
        <v>0</v>
      </c>
      <c r="P2166" s="28" t="n">
        <v>0</v>
      </c>
      <c r="Q2166" s="28"/>
      <c r="R2166" s="29" t="n">
        <f aca="false">IF(AND(ISNUMBER(Q2166),P2166&gt;0),Q2166/P2166,IF($B2166=$B2165,IF(R2165=0,1,R2165),1))</f>
        <v>1.13744075829384</v>
      </c>
      <c r="S2166" s="30" t="n">
        <f aca="false">IF(AND(ISNUMBER(Q2166),P2166&gt;0),Q2166,P2166*R2166)</f>
        <v>0</v>
      </c>
      <c r="T2166" s="31" t="n">
        <f aca="false">DAY(EOMONTH(C2166,0))</f>
        <v>30</v>
      </c>
    </row>
    <row r="2167" customFormat="false" ht="15" hidden="false" customHeight="false" outlineLevel="0" collapsed="false">
      <c r="A2167" s="26" t="s">
        <v>90</v>
      </c>
      <c r="B2167" s="26" t="s">
        <v>61</v>
      </c>
      <c r="C2167" s="27" t="n">
        <v>40360</v>
      </c>
      <c r="D2167" s="28" t="n">
        <v>0</v>
      </c>
      <c r="E2167" s="28"/>
      <c r="F2167" s="29" t="n">
        <f aca="false">IF(AND(ISNUMBER(E2167),D2167&gt;0),E2167/D2167,IF($B2167=$B2166,IF(F2166=0,1,F2166),1))</f>
        <v>1.33823529411765</v>
      </c>
      <c r="G2167" s="30" t="n">
        <f aca="false">IF(AND(ISNUMBER(E2167),D2167&gt;0),E2167,D2167*F2167)</f>
        <v>0</v>
      </c>
      <c r="H2167" s="28" t="n">
        <v>0</v>
      </c>
      <c r="I2167" s="28"/>
      <c r="J2167" s="29" t="n">
        <f aca="false">IF(AND(ISNUMBER(I2167),H2167&gt;0),I2167/H2167,IF($B2167=$B2166,IF(J2166=0,1,J2166),1))</f>
        <v>1.19106317411402</v>
      </c>
      <c r="K2167" s="30" t="n">
        <f aca="false">IF(AND(ISNUMBER(I2167),H2167&gt;0),I2167,H2167*J2167)</f>
        <v>0</v>
      </c>
      <c r="L2167" s="28" t="n">
        <v>0</v>
      </c>
      <c r="M2167" s="28"/>
      <c r="N2167" s="29" t="n">
        <f aca="false">IF(AND(ISNUMBER(M2167),L2167&gt;0),M2167/L2167,IF($B2167=$B2166,IF(N2166=0,1,N2166),1))</f>
        <v>0.306748466257669</v>
      </c>
      <c r="O2167" s="30" t="n">
        <f aca="false">IF(AND(ISNUMBER(M2167),L2167&gt;0),M2167,L2167*N2167)</f>
        <v>0</v>
      </c>
      <c r="P2167" s="28" t="n">
        <v>0</v>
      </c>
      <c r="Q2167" s="28"/>
      <c r="R2167" s="29" t="n">
        <f aca="false">IF(AND(ISNUMBER(Q2167),P2167&gt;0),Q2167/P2167,IF($B2167=$B2166,IF(R2166=0,1,R2166),1))</f>
        <v>1.13744075829384</v>
      </c>
      <c r="S2167" s="30" t="n">
        <f aca="false">IF(AND(ISNUMBER(Q2167),P2167&gt;0),Q2167,P2167*R2167)</f>
        <v>0</v>
      </c>
      <c r="T2167" s="31" t="n">
        <f aca="false">DAY(EOMONTH(C2167,0))</f>
        <v>31</v>
      </c>
    </row>
    <row r="2168" customFormat="false" ht="15" hidden="false" customHeight="false" outlineLevel="0" collapsed="false">
      <c r="A2168" s="26" t="s">
        <v>90</v>
      </c>
      <c r="B2168" s="26" t="s">
        <v>61</v>
      </c>
      <c r="C2168" s="27" t="n">
        <v>40391</v>
      </c>
      <c r="D2168" s="28" t="n">
        <v>0</v>
      </c>
      <c r="E2168" s="28"/>
      <c r="F2168" s="29" t="n">
        <f aca="false">IF(AND(ISNUMBER(E2168),D2168&gt;0),E2168/D2168,IF($B2168=$B2167,IF(F2167=0,1,F2167),1))</f>
        <v>1.33823529411765</v>
      </c>
      <c r="G2168" s="30" t="n">
        <f aca="false">IF(AND(ISNUMBER(E2168),D2168&gt;0),E2168,D2168*F2168)</f>
        <v>0</v>
      </c>
      <c r="H2168" s="28" t="n">
        <v>0</v>
      </c>
      <c r="I2168" s="28"/>
      <c r="J2168" s="29" t="n">
        <f aca="false">IF(AND(ISNUMBER(I2168),H2168&gt;0),I2168/H2168,IF($B2168=$B2167,IF(J2167=0,1,J2167),1))</f>
        <v>1.19106317411402</v>
      </c>
      <c r="K2168" s="30" t="n">
        <f aca="false">IF(AND(ISNUMBER(I2168),H2168&gt;0),I2168,H2168*J2168)</f>
        <v>0</v>
      </c>
      <c r="L2168" s="28" t="n">
        <v>0</v>
      </c>
      <c r="M2168" s="28"/>
      <c r="N2168" s="29" t="n">
        <f aca="false">IF(AND(ISNUMBER(M2168),L2168&gt;0),M2168/L2168,IF($B2168=$B2167,IF(N2167=0,1,N2167),1))</f>
        <v>0.306748466257669</v>
      </c>
      <c r="O2168" s="30" t="n">
        <f aca="false">IF(AND(ISNUMBER(M2168),L2168&gt;0),M2168,L2168*N2168)</f>
        <v>0</v>
      </c>
      <c r="P2168" s="28" t="n">
        <v>0</v>
      </c>
      <c r="Q2168" s="28"/>
      <c r="R2168" s="29" t="n">
        <f aca="false">IF(AND(ISNUMBER(Q2168),P2168&gt;0),Q2168/P2168,IF($B2168=$B2167,IF(R2167=0,1,R2167),1))</f>
        <v>1.13744075829384</v>
      </c>
      <c r="S2168" s="30" t="n">
        <f aca="false">IF(AND(ISNUMBER(Q2168),P2168&gt;0),Q2168,P2168*R2168)</f>
        <v>0</v>
      </c>
      <c r="T2168" s="31" t="n">
        <f aca="false">DAY(EOMONTH(C2168,0))</f>
        <v>31</v>
      </c>
    </row>
    <row r="2169" customFormat="false" ht="15" hidden="false" customHeight="false" outlineLevel="0" collapsed="false">
      <c r="A2169" s="26" t="s">
        <v>90</v>
      </c>
      <c r="B2169" s="26" t="s">
        <v>61</v>
      </c>
      <c r="C2169" s="27" t="n">
        <v>40422</v>
      </c>
      <c r="D2169" s="28" t="n">
        <v>0</v>
      </c>
      <c r="E2169" s="28"/>
      <c r="F2169" s="29" t="n">
        <f aca="false">IF(AND(ISNUMBER(E2169),D2169&gt;0),E2169/D2169,IF($B2169=$B2168,IF(F2168=0,1,F2168),1))</f>
        <v>1.33823529411765</v>
      </c>
      <c r="G2169" s="30" t="n">
        <f aca="false">IF(AND(ISNUMBER(E2169),D2169&gt;0),E2169,D2169*F2169)</f>
        <v>0</v>
      </c>
      <c r="H2169" s="28" t="n">
        <v>0</v>
      </c>
      <c r="I2169" s="28"/>
      <c r="J2169" s="29" t="n">
        <f aca="false">IF(AND(ISNUMBER(I2169),H2169&gt;0),I2169/H2169,IF($B2169=$B2168,IF(J2168=0,1,J2168),1))</f>
        <v>1.19106317411402</v>
      </c>
      <c r="K2169" s="30" t="n">
        <f aca="false">IF(AND(ISNUMBER(I2169),H2169&gt;0),I2169,H2169*J2169)</f>
        <v>0</v>
      </c>
      <c r="L2169" s="28" t="n">
        <v>0</v>
      </c>
      <c r="M2169" s="28"/>
      <c r="N2169" s="29" t="n">
        <f aca="false">IF(AND(ISNUMBER(M2169),L2169&gt;0),M2169/L2169,IF($B2169=$B2168,IF(N2168=0,1,N2168),1))</f>
        <v>0.306748466257669</v>
      </c>
      <c r="O2169" s="30" t="n">
        <f aca="false">IF(AND(ISNUMBER(M2169),L2169&gt;0),M2169,L2169*N2169)</f>
        <v>0</v>
      </c>
      <c r="P2169" s="28" t="n">
        <v>0</v>
      </c>
      <c r="Q2169" s="28"/>
      <c r="R2169" s="29" t="n">
        <f aca="false">IF(AND(ISNUMBER(Q2169),P2169&gt;0),Q2169/P2169,IF($B2169=$B2168,IF(R2168=0,1,R2168),1))</f>
        <v>1.13744075829384</v>
      </c>
      <c r="S2169" s="30" t="n">
        <f aca="false">IF(AND(ISNUMBER(Q2169),P2169&gt;0),Q2169,P2169*R2169)</f>
        <v>0</v>
      </c>
      <c r="T2169" s="31" t="n">
        <f aca="false">DAY(EOMONTH(C2169,0))</f>
        <v>30</v>
      </c>
    </row>
    <row r="2170" customFormat="false" ht="15" hidden="false" customHeight="false" outlineLevel="0" collapsed="false">
      <c r="A2170" s="26" t="s">
        <v>90</v>
      </c>
      <c r="B2170" s="26" t="s">
        <v>61</v>
      </c>
      <c r="C2170" s="27" t="n">
        <v>40452</v>
      </c>
      <c r="D2170" s="28" t="n">
        <v>0</v>
      </c>
      <c r="E2170" s="28"/>
      <c r="F2170" s="29" t="n">
        <f aca="false">IF(AND(ISNUMBER(E2170),D2170&gt;0),E2170/D2170,IF($B2170=$B2169,IF(F2169=0,1,F2169),1))</f>
        <v>1.33823529411765</v>
      </c>
      <c r="G2170" s="30" t="n">
        <f aca="false">IF(AND(ISNUMBER(E2170),D2170&gt;0),E2170,D2170*F2170)</f>
        <v>0</v>
      </c>
      <c r="H2170" s="28" t="n">
        <v>0</v>
      </c>
      <c r="I2170" s="28"/>
      <c r="J2170" s="29" t="n">
        <f aca="false">IF(AND(ISNUMBER(I2170),H2170&gt;0),I2170/H2170,IF($B2170=$B2169,IF(J2169=0,1,J2169),1))</f>
        <v>1.19106317411402</v>
      </c>
      <c r="K2170" s="30" t="n">
        <f aca="false">IF(AND(ISNUMBER(I2170),H2170&gt;0),I2170,H2170*J2170)</f>
        <v>0</v>
      </c>
      <c r="L2170" s="28" t="n">
        <v>0</v>
      </c>
      <c r="M2170" s="28"/>
      <c r="N2170" s="29" t="n">
        <f aca="false">IF(AND(ISNUMBER(M2170),L2170&gt;0),M2170/L2170,IF($B2170=$B2169,IF(N2169=0,1,N2169),1))</f>
        <v>0.306748466257669</v>
      </c>
      <c r="O2170" s="30" t="n">
        <f aca="false">IF(AND(ISNUMBER(M2170),L2170&gt;0),M2170,L2170*N2170)</f>
        <v>0</v>
      </c>
      <c r="P2170" s="28" t="n">
        <v>0</v>
      </c>
      <c r="Q2170" s="28"/>
      <c r="R2170" s="29" t="n">
        <f aca="false">IF(AND(ISNUMBER(Q2170),P2170&gt;0),Q2170/P2170,IF($B2170=$B2169,IF(R2169=0,1,R2169),1))</f>
        <v>1.13744075829384</v>
      </c>
      <c r="S2170" s="30" t="n">
        <f aca="false">IF(AND(ISNUMBER(Q2170),P2170&gt;0),Q2170,P2170*R2170)</f>
        <v>0</v>
      </c>
      <c r="T2170" s="31" t="n">
        <f aca="false">DAY(EOMONTH(C2170,0))</f>
        <v>31</v>
      </c>
    </row>
    <row r="2171" customFormat="false" ht="15" hidden="false" customHeight="false" outlineLevel="0" collapsed="false">
      <c r="A2171" s="26" t="s">
        <v>90</v>
      </c>
      <c r="B2171" s="26" t="s">
        <v>61</v>
      </c>
      <c r="C2171" s="27" t="n">
        <v>40483</v>
      </c>
      <c r="D2171" s="28" t="n">
        <v>0</v>
      </c>
      <c r="E2171" s="28"/>
      <c r="F2171" s="29" t="n">
        <f aca="false">IF(AND(ISNUMBER(E2171),D2171&gt;0),E2171/D2171,IF($B2171=$B2170,IF(F2170=0,1,F2170),1))</f>
        <v>1.33823529411765</v>
      </c>
      <c r="G2171" s="30" t="n">
        <f aca="false">IF(AND(ISNUMBER(E2171),D2171&gt;0),E2171,D2171*F2171)</f>
        <v>0</v>
      </c>
      <c r="H2171" s="28" t="n">
        <v>0</v>
      </c>
      <c r="I2171" s="28"/>
      <c r="J2171" s="29" t="n">
        <f aca="false">IF(AND(ISNUMBER(I2171),H2171&gt;0),I2171/H2171,IF($B2171=$B2170,IF(J2170=0,1,J2170),1))</f>
        <v>1.19106317411402</v>
      </c>
      <c r="K2171" s="30" t="n">
        <f aca="false">IF(AND(ISNUMBER(I2171),H2171&gt;0),I2171,H2171*J2171)</f>
        <v>0</v>
      </c>
      <c r="L2171" s="28" t="n">
        <v>0</v>
      </c>
      <c r="M2171" s="28"/>
      <c r="N2171" s="29" t="n">
        <f aca="false">IF(AND(ISNUMBER(M2171),L2171&gt;0),M2171/L2171,IF($B2171=$B2170,IF(N2170=0,1,N2170),1))</f>
        <v>0.306748466257669</v>
      </c>
      <c r="O2171" s="30" t="n">
        <f aca="false">IF(AND(ISNUMBER(M2171),L2171&gt;0),M2171,L2171*N2171)</f>
        <v>0</v>
      </c>
      <c r="P2171" s="28" t="n">
        <v>0</v>
      </c>
      <c r="Q2171" s="28"/>
      <c r="R2171" s="29" t="n">
        <f aca="false">IF(AND(ISNUMBER(Q2171),P2171&gt;0),Q2171/P2171,IF($B2171=$B2170,IF(R2170=0,1,R2170),1))</f>
        <v>1.13744075829384</v>
      </c>
      <c r="S2171" s="30" t="n">
        <f aca="false">IF(AND(ISNUMBER(Q2171),P2171&gt;0),Q2171,P2171*R2171)</f>
        <v>0</v>
      </c>
      <c r="T2171" s="31" t="n">
        <f aca="false">DAY(EOMONTH(C2171,0))</f>
        <v>30</v>
      </c>
    </row>
    <row r="2172" customFormat="false" ht="15" hidden="false" customHeight="false" outlineLevel="0" collapsed="false">
      <c r="A2172" s="26" t="s">
        <v>90</v>
      </c>
      <c r="B2172" s="26" t="s">
        <v>61</v>
      </c>
      <c r="C2172" s="27" t="n">
        <v>40513</v>
      </c>
      <c r="D2172" s="28" t="n">
        <v>0</v>
      </c>
      <c r="E2172" s="28"/>
      <c r="F2172" s="29" t="n">
        <f aca="false">IF(AND(ISNUMBER(E2172),D2172&gt;0),E2172/D2172,IF($B2172=$B2171,IF(F2171=0,1,F2171),1))</f>
        <v>1.33823529411765</v>
      </c>
      <c r="G2172" s="30" t="n">
        <f aca="false">IF(AND(ISNUMBER(E2172),D2172&gt;0),E2172,D2172*F2172)</f>
        <v>0</v>
      </c>
      <c r="H2172" s="28" t="n">
        <v>0</v>
      </c>
      <c r="I2172" s="28"/>
      <c r="J2172" s="29" t="n">
        <f aca="false">IF(AND(ISNUMBER(I2172),H2172&gt;0),I2172/H2172,IF($B2172=$B2171,IF(J2171=0,1,J2171),1))</f>
        <v>1.19106317411402</v>
      </c>
      <c r="K2172" s="30" t="n">
        <f aca="false">IF(AND(ISNUMBER(I2172),H2172&gt;0),I2172,H2172*J2172)</f>
        <v>0</v>
      </c>
      <c r="L2172" s="28" t="n">
        <v>0</v>
      </c>
      <c r="M2172" s="28"/>
      <c r="N2172" s="29" t="n">
        <f aca="false">IF(AND(ISNUMBER(M2172),L2172&gt;0),M2172/L2172,IF($B2172=$B2171,IF(N2171=0,1,N2171),1))</f>
        <v>0.306748466257669</v>
      </c>
      <c r="O2172" s="30" t="n">
        <f aca="false">IF(AND(ISNUMBER(M2172),L2172&gt;0),M2172,L2172*N2172)</f>
        <v>0</v>
      </c>
      <c r="P2172" s="28" t="n">
        <v>0</v>
      </c>
      <c r="Q2172" s="28"/>
      <c r="R2172" s="29" t="n">
        <f aca="false">IF(AND(ISNUMBER(Q2172),P2172&gt;0),Q2172/P2172,IF($B2172=$B2171,IF(R2171=0,1,R2171),1))</f>
        <v>1.13744075829384</v>
      </c>
      <c r="S2172" s="30" t="n">
        <f aca="false">IF(AND(ISNUMBER(Q2172),P2172&gt;0),Q2172,P2172*R2172)</f>
        <v>0</v>
      </c>
      <c r="T2172" s="31" t="n">
        <f aca="false">DAY(EOMONTH(C2172,0))</f>
        <v>31</v>
      </c>
    </row>
    <row r="2173" customFormat="false" ht="15" hidden="false" customHeight="false" outlineLevel="0" collapsed="false">
      <c r="A2173" s="26" t="s">
        <v>90</v>
      </c>
      <c r="B2173" s="26" t="s">
        <v>61</v>
      </c>
      <c r="C2173" s="27" t="n">
        <v>40544</v>
      </c>
      <c r="D2173" s="28" t="n">
        <v>0</v>
      </c>
      <c r="E2173" s="28"/>
      <c r="F2173" s="29" t="n">
        <f aca="false">IF(AND(ISNUMBER(E2173),D2173&gt;0),E2173/D2173,IF($B2173=$B2172,IF(F2172=0,1,F2172),1))</f>
        <v>1.33823529411765</v>
      </c>
      <c r="G2173" s="30" t="n">
        <f aca="false">IF(AND(ISNUMBER(E2173),D2173&gt;0),E2173,D2173*F2173)</f>
        <v>0</v>
      </c>
      <c r="H2173" s="28" t="n">
        <v>0</v>
      </c>
      <c r="I2173" s="28"/>
      <c r="J2173" s="29" t="n">
        <f aca="false">IF(AND(ISNUMBER(I2173),H2173&gt;0),I2173/H2173,IF($B2173=$B2172,IF(J2172=0,1,J2172),1))</f>
        <v>1.19106317411402</v>
      </c>
      <c r="K2173" s="30" t="n">
        <f aca="false">IF(AND(ISNUMBER(I2173),H2173&gt;0),I2173,H2173*J2173)</f>
        <v>0</v>
      </c>
      <c r="L2173" s="28" t="n">
        <v>0</v>
      </c>
      <c r="M2173" s="28"/>
      <c r="N2173" s="29" t="n">
        <f aca="false">IF(AND(ISNUMBER(M2173),L2173&gt;0),M2173/L2173,IF($B2173=$B2172,IF(N2172=0,1,N2172),1))</f>
        <v>0.306748466257669</v>
      </c>
      <c r="O2173" s="30" t="n">
        <f aca="false">IF(AND(ISNUMBER(M2173),L2173&gt;0),M2173,L2173*N2173)</f>
        <v>0</v>
      </c>
      <c r="P2173" s="28" t="n">
        <v>0</v>
      </c>
      <c r="Q2173" s="28"/>
      <c r="R2173" s="29" t="n">
        <f aca="false">IF(AND(ISNUMBER(Q2173),P2173&gt;0),Q2173/P2173,IF($B2173=$B2172,IF(R2172=0,1,R2172),1))</f>
        <v>1.13744075829384</v>
      </c>
      <c r="S2173" s="30" t="n">
        <f aca="false">IF(AND(ISNUMBER(Q2173),P2173&gt;0),Q2173,P2173*R2173)</f>
        <v>0</v>
      </c>
      <c r="T2173" s="31" t="n">
        <f aca="false">DAY(EOMONTH(C2173,0))</f>
        <v>31</v>
      </c>
    </row>
    <row r="2174" customFormat="false" ht="15" hidden="false" customHeight="false" outlineLevel="0" collapsed="false">
      <c r="A2174" s="26" t="s">
        <v>90</v>
      </c>
      <c r="B2174" s="26" t="s">
        <v>61</v>
      </c>
      <c r="C2174" s="27" t="n">
        <v>40575</v>
      </c>
      <c r="D2174" s="28" t="n">
        <v>0</v>
      </c>
      <c r="E2174" s="28"/>
      <c r="F2174" s="29" t="n">
        <f aca="false">IF(AND(ISNUMBER(E2174),D2174&gt;0),E2174/D2174,IF($B2174=$B2173,IF(F2173=0,1,F2173),1))</f>
        <v>1.33823529411765</v>
      </c>
      <c r="G2174" s="30" t="n">
        <f aca="false">IF(AND(ISNUMBER(E2174),D2174&gt;0),E2174,D2174*F2174)</f>
        <v>0</v>
      </c>
      <c r="H2174" s="28" t="n">
        <v>0</v>
      </c>
      <c r="I2174" s="28"/>
      <c r="J2174" s="29" t="n">
        <f aca="false">IF(AND(ISNUMBER(I2174),H2174&gt;0),I2174/H2174,IF($B2174=$B2173,IF(J2173=0,1,J2173),1))</f>
        <v>1.19106317411402</v>
      </c>
      <c r="K2174" s="30" t="n">
        <f aca="false">IF(AND(ISNUMBER(I2174),H2174&gt;0),I2174,H2174*J2174)</f>
        <v>0</v>
      </c>
      <c r="L2174" s="28" t="n">
        <v>0</v>
      </c>
      <c r="M2174" s="28"/>
      <c r="N2174" s="29" t="n">
        <f aca="false">IF(AND(ISNUMBER(M2174),L2174&gt;0),M2174/L2174,IF($B2174=$B2173,IF(N2173=0,1,N2173),1))</f>
        <v>0.306748466257669</v>
      </c>
      <c r="O2174" s="30" t="n">
        <f aca="false">IF(AND(ISNUMBER(M2174),L2174&gt;0),M2174,L2174*N2174)</f>
        <v>0</v>
      </c>
      <c r="P2174" s="28" t="n">
        <v>0</v>
      </c>
      <c r="Q2174" s="28"/>
      <c r="R2174" s="29" t="n">
        <f aca="false">IF(AND(ISNUMBER(Q2174),P2174&gt;0),Q2174/P2174,IF($B2174=$B2173,IF(R2173=0,1,R2173),1))</f>
        <v>1.13744075829384</v>
      </c>
      <c r="S2174" s="30" t="n">
        <f aca="false">IF(AND(ISNUMBER(Q2174),P2174&gt;0),Q2174,P2174*R2174)</f>
        <v>0</v>
      </c>
      <c r="T2174" s="31" t="n">
        <f aca="false">DAY(EOMONTH(C2174,0))</f>
        <v>28</v>
      </c>
    </row>
    <row r="2175" customFormat="false" ht="15" hidden="false" customHeight="false" outlineLevel="0" collapsed="false">
      <c r="A2175" s="26" t="s">
        <v>90</v>
      </c>
      <c r="B2175" s="26" t="s">
        <v>61</v>
      </c>
      <c r="C2175" s="27" t="n">
        <v>40603</v>
      </c>
      <c r="D2175" s="28" t="n">
        <v>0</v>
      </c>
      <c r="E2175" s="28"/>
      <c r="F2175" s="29" t="n">
        <f aca="false">IF(AND(ISNUMBER(E2175),D2175&gt;0),E2175/D2175,IF($B2175=$B2174,IF(F2174=0,1,F2174),1))</f>
        <v>1.33823529411765</v>
      </c>
      <c r="G2175" s="30" t="n">
        <f aca="false">IF(AND(ISNUMBER(E2175),D2175&gt;0),E2175,D2175*F2175)</f>
        <v>0</v>
      </c>
      <c r="H2175" s="28" t="n">
        <v>0</v>
      </c>
      <c r="I2175" s="28"/>
      <c r="J2175" s="29" t="n">
        <f aca="false">IF(AND(ISNUMBER(I2175),H2175&gt;0),I2175/H2175,IF($B2175=$B2174,IF(J2174=0,1,J2174),1))</f>
        <v>1.19106317411402</v>
      </c>
      <c r="K2175" s="30" t="n">
        <f aca="false">IF(AND(ISNUMBER(I2175),H2175&gt;0),I2175,H2175*J2175)</f>
        <v>0</v>
      </c>
      <c r="L2175" s="28" t="n">
        <v>0</v>
      </c>
      <c r="M2175" s="28"/>
      <c r="N2175" s="29" t="n">
        <f aca="false">IF(AND(ISNUMBER(M2175),L2175&gt;0),M2175/L2175,IF($B2175=$B2174,IF(N2174=0,1,N2174),1))</f>
        <v>0.306748466257669</v>
      </c>
      <c r="O2175" s="30" t="n">
        <f aca="false">IF(AND(ISNUMBER(M2175),L2175&gt;0),M2175,L2175*N2175)</f>
        <v>0</v>
      </c>
      <c r="P2175" s="28" t="n">
        <v>0</v>
      </c>
      <c r="Q2175" s="28"/>
      <c r="R2175" s="29" t="n">
        <f aca="false">IF(AND(ISNUMBER(Q2175),P2175&gt;0),Q2175/P2175,IF($B2175=$B2174,IF(R2174=0,1,R2174),1))</f>
        <v>1.13744075829384</v>
      </c>
      <c r="S2175" s="30" t="n">
        <f aca="false">IF(AND(ISNUMBER(Q2175),P2175&gt;0),Q2175,P2175*R2175)</f>
        <v>0</v>
      </c>
      <c r="T2175" s="31" t="n">
        <f aca="false">DAY(EOMONTH(C2175,0))</f>
        <v>31</v>
      </c>
    </row>
    <row r="2176" customFormat="false" ht="15" hidden="false" customHeight="false" outlineLevel="0" collapsed="false">
      <c r="A2176" s="26" t="s">
        <v>90</v>
      </c>
      <c r="B2176" s="26" t="s">
        <v>61</v>
      </c>
      <c r="C2176" s="27" t="n">
        <v>40634</v>
      </c>
      <c r="D2176" s="28" t="n">
        <v>0</v>
      </c>
      <c r="E2176" s="28"/>
      <c r="F2176" s="29" t="n">
        <f aca="false">IF(AND(ISNUMBER(E2176),D2176&gt;0),E2176/D2176,IF($B2176=$B2175,IF(F2175=0,1,F2175),1))</f>
        <v>1.33823529411765</v>
      </c>
      <c r="G2176" s="30" t="n">
        <f aca="false">IF(AND(ISNUMBER(E2176),D2176&gt;0),E2176,D2176*F2176)</f>
        <v>0</v>
      </c>
      <c r="H2176" s="28" t="n">
        <v>0</v>
      </c>
      <c r="I2176" s="28"/>
      <c r="J2176" s="29" t="n">
        <f aca="false">IF(AND(ISNUMBER(I2176),H2176&gt;0),I2176/H2176,IF($B2176=$B2175,IF(J2175=0,1,J2175),1))</f>
        <v>1.19106317411402</v>
      </c>
      <c r="K2176" s="30" t="n">
        <f aca="false">IF(AND(ISNUMBER(I2176),H2176&gt;0),I2176,H2176*J2176)</f>
        <v>0</v>
      </c>
      <c r="L2176" s="28" t="n">
        <v>0</v>
      </c>
      <c r="M2176" s="28"/>
      <c r="N2176" s="29" t="n">
        <f aca="false">IF(AND(ISNUMBER(M2176),L2176&gt;0),M2176/L2176,IF($B2176=$B2175,IF(N2175=0,1,N2175),1))</f>
        <v>0.306748466257669</v>
      </c>
      <c r="O2176" s="30" t="n">
        <f aca="false">IF(AND(ISNUMBER(M2176),L2176&gt;0),M2176,L2176*N2176)</f>
        <v>0</v>
      </c>
      <c r="P2176" s="28" t="n">
        <v>0</v>
      </c>
      <c r="Q2176" s="28"/>
      <c r="R2176" s="29" t="n">
        <f aca="false">IF(AND(ISNUMBER(Q2176),P2176&gt;0),Q2176/P2176,IF($B2176=$B2175,IF(R2175=0,1,R2175),1))</f>
        <v>1.13744075829384</v>
      </c>
      <c r="S2176" s="30" t="n">
        <f aca="false">IF(AND(ISNUMBER(Q2176),P2176&gt;0),Q2176,P2176*R2176)</f>
        <v>0</v>
      </c>
      <c r="T2176" s="31" t="n">
        <f aca="false">DAY(EOMONTH(C2176,0))</f>
        <v>30</v>
      </c>
    </row>
    <row r="2177" customFormat="false" ht="15" hidden="false" customHeight="false" outlineLevel="0" collapsed="false">
      <c r="A2177" s="26" t="s">
        <v>90</v>
      </c>
      <c r="B2177" s="26" t="s">
        <v>61</v>
      </c>
      <c r="C2177" s="27" t="n">
        <v>40664</v>
      </c>
      <c r="D2177" s="28" t="n">
        <v>0</v>
      </c>
      <c r="E2177" s="28"/>
      <c r="F2177" s="29" t="n">
        <f aca="false">IF(AND(ISNUMBER(E2177),D2177&gt;0),E2177/D2177,IF($B2177=$B2176,IF(F2176=0,1,F2176),1))</f>
        <v>1.33823529411765</v>
      </c>
      <c r="G2177" s="30" t="n">
        <f aca="false">IF(AND(ISNUMBER(E2177),D2177&gt;0),E2177,D2177*F2177)</f>
        <v>0</v>
      </c>
      <c r="H2177" s="28" t="n">
        <v>0</v>
      </c>
      <c r="I2177" s="28"/>
      <c r="J2177" s="29" t="n">
        <f aca="false">IF(AND(ISNUMBER(I2177),H2177&gt;0),I2177/H2177,IF($B2177=$B2176,IF(J2176=0,1,J2176),1))</f>
        <v>1.19106317411402</v>
      </c>
      <c r="K2177" s="30" t="n">
        <f aca="false">IF(AND(ISNUMBER(I2177),H2177&gt;0),I2177,H2177*J2177)</f>
        <v>0</v>
      </c>
      <c r="L2177" s="28" t="n">
        <v>0</v>
      </c>
      <c r="M2177" s="28"/>
      <c r="N2177" s="29" t="n">
        <f aca="false">IF(AND(ISNUMBER(M2177),L2177&gt;0),M2177/L2177,IF($B2177=$B2176,IF(N2176=0,1,N2176),1))</f>
        <v>0.306748466257669</v>
      </c>
      <c r="O2177" s="30" t="n">
        <f aca="false">IF(AND(ISNUMBER(M2177),L2177&gt;0),M2177,L2177*N2177)</f>
        <v>0</v>
      </c>
      <c r="P2177" s="28" t="n">
        <v>0</v>
      </c>
      <c r="Q2177" s="28"/>
      <c r="R2177" s="29" t="n">
        <f aca="false">IF(AND(ISNUMBER(Q2177),P2177&gt;0),Q2177/P2177,IF($B2177=$B2176,IF(R2176=0,1,R2176),1))</f>
        <v>1.13744075829384</v>
      </c>
      <c r="S2177" s="30" t="n">
        <f aca="false">IF(AND(ISNUMBER(Q2177),P2177&gt;0),Q2177,P2177*R2177)</f>
        <v>0</v>
      </c>
      <c r="T2177" s="31" t="n">
        <f aca="false">DAY(EOMONTH(C2177,0))</f>
        <v>31</v>
      </c>
    </row>
    <row r="2178" customFormat="false" ht="15" hidden="false" customHeight="false" outlineLevel="0" collapsed="false">
      <c r="A2178" s="26" t="s">
        <v>90</v>
      </c>
      <c r="B2178" s="26" t="s">
        <v>61</v>
      </c>
      <c r="C2178" s="27" t="n">
        <v>40695</v>
      </c>
      <c r="D2178" s="28" t="n">
        <v>0</v>
      </c>
      <c r="E2178" s="28"/>
      <c r="F2178" s="29" t="n">
        <f aca="false">IF(AND(ISNUMBER(E2178),D2178&gt;0),E2178/D2178,IF($B2178=$B2177,IF(F2177=0,1,F2177),1))</f>
        <v>1.33823529411765</v>
      </c>
      <c r="G2178" s="30" t="n">
        <f aca="false">IF(AND(ISNUMBER(E2178),D2178&gt;0),E2178,D2178*F2178)</f>
        <v>0</v>
      </c>
      <c r="H2178" s="28" t="n">
        <v>0</v>
      </c>
      <c r="I2178" s="28"/>
      <c r="J2178" s="29" t="n">
        <f aca="false">IF(AND(ISNUMBER(I2178),H2178&gt;0),I2178/H2178,IF($B2178=$B2177,IF(J2177=0,1,J2177),1))</f>
        <v>1.19106317411402</v>
      </c>
      <c r="K2178" s="30" t="n">
        <f aca="false">IF(AND(ISNUMBER(I2178),H2178&gt;0),I2178,H2178*J2178)</f>
        <v>0</v>
      </c>
      <c r="L2178" s="28" t="n">
        <v>0</v>
      </c>
      <c r="M2178" s="28"/>
      <c r="N2178" s="29" t="n">
        <f aca="false">IF(AND(ISNUMBER(M2178),L2178&gt;0),M2178/L2178,IF($B2178=$B2177,IF(N2177=0,1,N2177),1))</f>
        <v>0.306748466257669</v>
      </c>
      <c r="O2178" s="30" t="n">
        <f aca="false">IF(AND(ISNUMBER(M2178),L2178&gt;0),M2178,L2178*N2178)</f>
        <v>0</v>
      </c>
      <c r="P2178" s="28" t="n">
        <v>0</v>
      </c>
      <c r="Q2178" s="28"/>
      <c r="R2178" s="29" t="n">
        <f aca="false">IF(AND(ISNUMBER(Q2178),P2178&gt;0),Q2178/P2178,IF($B2178=$B2177,IF(R2177=0,1,R2177),1))</f>
        <v>1.13744075829384</v>
      </c>
      <c r="S2178" s="30" t="n">
        <f aca="false">IF(AND(ISNUMBER(Q2178),P2178&gt;0),Q2178,P2178*R2178)</f>
        <v>0</v>
      </c>
      <c r="T2178" s="31" t="n">
        <f aca="false">DAY(EOMONTH(C2178,0))</f>
        <v>30</v>
      </c>
    </row>
    <row r="2179" customFormat="false" ht="15" hidden="false" customHeight="false" outlineLevel="0" collapsed="false">
      <c r="A2179" s="26" t="s">
        <v>90</v>
      </c>
      <c r="B2179" s="26" t="s">
        <v>61</v>
      </c>
      <c r="C2179" s="27" t="n">
        <v>40725</v>
      </c>
      <c r="D2179" s="28" t="n">
        <v>0</v>
      </c>
      <c r="E2179" s="28"/>
      <c r="F2179" s="29" t="n">
        <f aca="false">IF(AND(ISNUMBER(E2179),D2179&gt;0),E2179/D2179,IF($B2179=$B2178,IF(F2178=0,1,F2178),1))</f>
        <v>1.33823529411765</v>
      </c>
      <c r="G2179" s="30" t="n">
        <f aca="false">IF(AND(ISNUMBER(E2179),D2179&gt;0),E2179,D2179*F2179)</f>
        <v>0</v>
      </c>
      <c r="H2179" s="28" t="n">
        <v>0</v>
      </c>
      <c r="I2179" s="28"/>
      <c r="J2179" s="29" t="n">
        <f aca="false">IF(AND(ISNUMBER(I2179),H2179&gt;0),I2179/H2179,IF($B2179=$B2178,IF(J2178=0,1,J2178),1))</f>
        <v>1.19106317411402</v>
      </c>
      <c r="K2179" s="30" t="n">
        <f aca="false">IF(AND(ISNUMBER(I2179),H2179&gt;0),I2179,H2179*J2179)</f>
        <v>0</v>
      </c>
      <c r="L2179" s="28" t="n">
        <v>0</v>
      </c>
      <c r="M2179" s="28"/>
      <c r="N2179" s="29" t="n">
        <f aca="false">IF(AND(ISNUMBER(M2179),L2179&gt;0),M2179/L2179,IF($B2179=$B2178,IF(N2178=0,1,N2178),1))</f>
        <v>0.306748466257669</v>
      </c>
      <c r="O2179" s="30" t="n">
        <f aca="false">IF(AND(ISNUMBER(M2179),L2179&gt;0),M2179,L2179*N2179)</f>
        <v>0</v>
      </c>
      <c r="P2179" s="28" t="n">
        <v>0</v>
      </c>
      <c r="Q2179" s="28"/>
      <c r="R2179" s="29" t="n">
        <f aca="false">IF(AND(ISNUMBER(Q2179),P2179&gt;0),Q2179/P2179,IF($B2179=$B2178,IF(R2178=0,1,R2178),1))</f>
        <v>1.13744075829384</v>
      </c>
      <c r="S2179" s="30" t="n">
        <f aca="false">IF(AND(ISNUMBER(Q2179),P2179&gt;0),Q2179,P2179*R2179)</f>
        <v>0</v>
      </c>
      <c r="T2179" s="31" t="n">
        <f aca="false">DAY(EOMONTH(C2179,0))</f>
        <v>31</v>
      </c>
    </row>
    <row r="2180" customFormat="false" ht="15" hidden="false" customHeight="false" outlineLevel="0" collapsed="false">
      <c r="A2180" s="26" t="s">
        <v>90</v>
      </c>
      <c r="B2180" s="26" t="s">
        <v>61</v>
      </c>
      <c r="C2180" s="27" t="n">
        <v>40756</v>
      </c>
      <c r="D2180" s="28" t="n">
        <v>0</v>
      </c>
      <c r="E2180" s="28"/>
      <c r="F2180" s="29" t="n">
        <f aca="false">IF(AND(ISNUMBER(E2180),D2180&gt;0),E2180/D2180,IF($B2180=$B2179,IF(F2179=0,1,F2179),1))</f>
        <v>1.33823529411765</v>
      </c>
      <c r="G2180" s="30" t="n">
        <f aca="false">IF(AND(ISNUMBER(E2180),D2180&gt;0),E2180,D2180*F2180)</f>
        <v>0</v>
      </c>
      <c r="H2180" s="28" t="n">
        <v>0</v>
      </c>
      <c r="I2180" s="28"/>
      <c r="J2180" s="29" t="n">
        <f aca="false">IF(AND(ISNUMBER(I2180),H2180&gt;0),I2180/H2180,IF($B2180=$B2179,IF(J2179=0,1,J2179),1))</f>
        <v>1.19106317411402</v>
      </c>
      <c r="K2180" s="30" t="n">
        <f aca="false">IF(AND(ISNUMBER(I2180),H2180&gt;0),I2180,H2180*J2180)</f>
        <v>0</v>
      </c>
      <c r="L2180" s="28" t="n">
        <v>0</v>
      </c>
      <c r="M2180" s="28"/>
      <c r="N2180" s="29" t="n">
        <f aca="false">IF(AND(ISNUMBER(M2180),L2180&gt;0),M2180/L2180,IF($B2180=$B2179,IF(N2179=0,1,N2179),1))</f>
        <v>0.306748466257669</v>
      </c>
      <c r="O2180" s="30" t="n">
        <f aca="false">IF(AND(ISNUMBER(M2180),L2180&gt;0),M2180,L2180*N2180)</f>
        <v>0</v>
      </c>
      <c r="P2180" s="28" t="n">
        <v>0</v>
      </c>
      <c r="Q2180" s="28"/>
      <c r="R2180" s="29" t="n">
        <f aca="false">IF(AND(ISNUMBER(Q2180),P2180&gt;0),Q2180/P2180,IF($B2180=$B2179,IF(R2179=0,1,R2179),1))</f>
        <v>1.13744075829384</v>
      </c>
      <c r="S2180" s="30" t="n">
        <f aca="false">IF(AND(ISNUMBER(Q2180),P2180&gt;0),Q2180,P2180*R2180)</f>
        <v>0</v>
      </c>
      <c r="T2180" s="31" t="n">
        <f aca="false">DAY(EOMONTH(C2180,0))</f>
        <v>31</v>
      </c>
    </row>
    <row r="2181" customFormat="false" ht="15" hidden="false" customHeight="false" outlineLevel="0" collapsed="false">
      <c r="A2181" s="26" t="s">
        <v>90</v>
      </c>
      <c r="B2181" s="26" t="s">
        <v>61</v>
      </c>
      <c r="C2181" s="27" t="n">
        <v>40787</v>
      </c>
      <c r="D2181" s="28" t="n">
        <v>0</v>
      </c>
      <c r="E2181" s="28"/>
      <c r="F2181" s="29" t="n">
        <f aca="false">IF(AND(ISNUMBER(E2181),D2181&gt;0),E2181/D2181,IF($B2181=$B2180,IF(F2180=0,1,F2180),1))</f>
        <v>1.33823529411765</v>
      </c>
      <c r="G2181" s="30" t="n">
        <f aca="false">IF(AND(ISNUMBER(E2181),D2181&gt;0),E2181,D2181*F2181)</f>
        <v>0</v>
      </c>
      <c r="H2181" s="28" t="n">
        <v>0</v>
      </c>
      <c r="I2181" s="28"/>
      <c r="J2181" s="29" t="n">
        <f aca="false">IF(AND(ISNUMBER(I2181),H2181&gt;0),I2181/H2181,IF($B2181=$B2180,IF(J2180=0,1,J2180),1))</f>
        <v>1.19106317411402</v>
      </c>
      <c r="K2181" s="30" t="n">
        <f aca="false">IF(AND(ISNUMBER(I2181),H2181&gt;0),I2181,H2181*J2181)</f>
        <v>0</v>
      </c>
      <c r="L2181" s="28" t="n">
        <v>0</v>
      </c>
      <c r="M2181" s="28"/>
      <c r="N2181" s="29" t="n">
        <f aca="false">IF(AND(ISNUMBER(M2181),L2181&gt;0),M2181/L2181,IF($B2181=$B2180,IF(N2180=0,1,N2180),1))</f>
        <v>0.306748466257669</v>
      </c>
      <c r="O2181" s="30" t="n">
        <f aca="false">IF(AND(ISNUMBER(M2181),L2181&gt;0),M2181,L2181*N2181)</f>
        <v>0</v>
      </c>
      <c r="P2181" s="28" t="n">
        <v>0</v>
      </c>
      <c r="Q2181" s="28"/>
      <c r="R2181" s="29" t="n">
        <f aca="false">IF(AND(ISNUMBER(Q2181),P2181&gt;0),Q2181/P2181,IF($B2181=$B2180,IF(R2180=0,1,R2180),1))</f>
        <v>1.13744075829384</v>
      </c>
      <c r="S2181" s="30" t="n">
        <f aca="false">IF(AND(ISNUMBER(Q2181),P2181&gt;0),Q2181,P2181*R2181)</f>
        <v>0</v>
      </c>
      <c r="T2181" s="31" t="n">
        <f aca="false">DAY(EOMONTH(C2181,0))</f>
        <v>30</v>
      </c>
    </row>
    <row r="2182" customFormat="false" ht="15" hidden="false" customHeight="false" outlineLevel="0" collapsed="false">
      <c r="A2182" s="26" t="s">
        <v>90</v>
      </c>
      <c r="B2182" s="26" t="s">
        <v>61</v>
      </c>
      <c r="C2182" s="27" t="n">
        <v>40817</v>
      </c>
      <c r="D2182" s="28" t="n">
        <v>0</v>
      </c>
      <c r="E2182" s="28"/>
      <c r="F2182" s="29" t="n">
        <f aca="false">IF(AND(ISNUMBER(E2182),D2182&gt;0),E2182/D2182,IF($B2182=$B2181,IF(F2181=0,1,F2181),1))</f>
        <v>1.33823529411765</v>
      </c>
      <c r="G2182" s="30" t="n">
        <f aca="false">IF(AND(ISNUMBER(E2182),D2182&gt;0),E2182,D2182*F2182)</f>
        <v>0</v>
      </c>
      <c r="H2182" s="28" t="n">
        <v>0</v>
      </c>
      <c r="I2182" s="28"/>
      <c r="J2182" s="29" t="n">
        <f aca="false">IF(AND(ISNUMBER(I2182),H2182&gt;0),I2182/H2182,IF($B2182=$B2181,IF(J2181=0,1,J2181),1))</f>
        <v>1.19106317411402</v>
      </c>
      <c r="K2182" s="30" t="n">
        <f aca="false">IF(AND(ISNUMBER(I2182),H2182&gt;0),I2182,H2182*J2182)</f>
        <v>0</v>
      </c>
      <c r="L2182" s="28" t="n">
        <v>0</v>
      </c>
      <c r="M2182" s="28"/>
      <c r="N2182" s="29" t="n">
        <f aca="false">IF(AND(ISNUMBER(M2182),L2182&gt;0),M2182/L2182,IF($B2182=$B2181,IF(N2181=0,1,N2181),1))</f>
        <v>0.306748466257669</v>
      </c>
      <c r="O2182" s="30" t="n">
        <f aca="false">IF(AND(ISNUMBER(M2182),L2182&gt;0),M2182,L2182*N2182)</f>
        <v>0</v>
      </c>
      <c r="P2182" s="28" t="n">
        <v>0</v>
      </c>
      <c r="Q2182" s="28"/>
      <c r="R2182" s="29" t="n">
        <f aca="false">IF(AND(ISNUMBER(Q2182),P2182&gt;0),Q2182/P2182,IF($B2182=$B2181,IF(R2181=0,1,R2181),1))</f>
        <v>1.13744075829384</v>
      </c>
      <c r="S2182" s="30" t="n">
        <f aca="false">IF(AND(ISNUMBER(Q2182),P2182&gt;0),Q2182,P2182*R2182)</f>
        <v>0</v>
      </c>
      <c r="T2182" s="31" t="n">
        <f aca="false">DAY(EOMONTH(C2182,0))</f>
        <v>31</v>
      </c>
    </row>
    <row r="2183" customFormat="false" ht="15" hidden="false" customHeight="false" outlineLevel="0" collapsed="false">
      <c r="A2183" s="26" t="s">
        <v>90</v>
      </c>
      <c r="B2183" s="26" t="s">
        <v>61</v>
      </c>
      <c r="C2183" s="27" t="n">
        <v>40848</v>
      </c>
      <c r="D2183" s="28" t="n">
        <v>0</v>
      </c>
      <c r="E2183" s="28"/>
      <c r="F2183" s="29" t="n">
        <f aca="false">IF(AND(ISNUMBER(E2183),D2183&gt;0),E2183/D2183,IF($B2183=$B2182,IF(F2182=0,1,F2182),1))</f>
        <v>1.33823529411765</v>
      </c>
      <c r="G2183" s="30" t="n">
        <f aca="false">IF(AND(ISNUMBER(E2183),D2183&gt;0),E2183,D2183*F2183)</f>
        <v>0</v>
      </c>
      <c r="H2183" s="28" t="n">
        <v>0</v>
      </c>
      <c r="I2183" s="28"/>
      <c r="J2183" s="29" t="n">
        <f aca="false">IF(AND(ISNUMBER(I2183),H2183&gt;0),I2183/H2183,IF($B2183=$B2182,IF(J2182=0,1,J2182),1))</f>
        <v>1.19106317411402</v>
      </c>
      <c r="K2183" s="30" t="n">
        <f aca="false">IF(AND(ISNUMBER(I2183),H2183&gt;0),I2183,H2183*J2183)</f>
        <v>0</v>
      </c>
      <c r="L2183" s="28" t="n">
        <v>0</v>
      </c>
      <c r="M2183" s="28"/>
      <c r="N2183" s="29" t="n">
        <f aca="false">IF(AND(ISNUMBER(M2183),L2183&gt;0),M2183/L2183,IF($B2183=$B2182,IF(N2182=0,1,N2182),1))</f>
        <v>0.306748466257669</v>
      </c>
      <c r="O2183" s="30" t="n">
        <f aca="false">IF(AND(ISNUMBER(M2183),L2183&gt;0),M2183,L2183*N2183)</f>
        <v>0</v>
      </c>
      <c r="P2183" s="28" t="n">
        <v>0</v>
      </c>
      <c r="Q2183" s="28"/>
      <c r="R2183" s="29" t="n">
        <f aca="false">IF(AND(ISNUMBER(Q2183),P2183&gt;0),Q2183/P2183,IF($B2183=$B2182,IF(R2182=0,1,R2182),1))</f>
        <v>1.13744075829384</v>
      </c>
      <c r="S2183" s="30" t="n">
        <f aca="false">IF(AND(ISNUMBER(Q2183),P2183&gt;0),Q2183,P2183*R2183)</f>
        <v>0</v>
      </c>
      <c r="T2183" s="31" t="n">
        <f aca="false">DAY(EOMONTH(C2183,0))</f>
        <v>30</v>
      </c>
    </row>
    <row r="2184" customFormat="false" ht="15" hidden="false" customHeight="false" outlineLevel="0" collapsed="false">
      <c r="A2184" s="26" t="s">
        <v>90</v>
      </c>
      <c r="B2184" s="26" t="s">
        <v>61</v>
      </c>
      <c r="C2184" s="27" t="n">
        <v>40878</v>
      </c>
      <c r="D2184" s="28" t="n">
        <v>0</v>
      </c>
      <c r="E2184" s="28"/>
      <c r="F2184" s="29" t="n">
        <f aca="false">IF(AND(ISNUMBER(E2184),D2184&gt;0),E2184/D2184,IF($B2184=$B2183,IF(F2183=0,1,F2183),1))</f>
        <v>1.33823529411765</v>
      </c>
      <c r="G2184" s="30" t="n">
        <f aca="false">IF(AND(ISNUMBER(E2184),D2184&gt;0),E2184,D2184*F2184)</f>
        <v>0</v>
      </c>
      <c r="H2184" s="28" t="n">
        <v>0</v>
      </c>
      <c r="I2184" s="28"/>
      <c r="J2184" s="29" t="n">
        <f aca="false">IF(AND(ISNUMBER(I2184),H2184&gt;0),I2184/H2184,IF($B2184=$B2183,IF(J2183=0,1,J2183),1))</f>
        <v>1.19106317411402</v>
      </c>
      <c r="K2184" s="30" t="n">
        <f aca="false">IF(AND(ISNUMBER(I2184),H2184&gt;0),I2184,H2184*J2184)</f>
        <v>0</v>
      </c>
      <c r="L2184" s="28" t="n">
        <v>0</v>
      </c>
      <c r="M2184" s="28"/>
      <c r="N2184" s="29" t="n">
        <f aca="false">IF(AND(ISNUMBER(M2184),L2184&gt;0),M2184/L2184,IF($B2184=$B2183,IF(N2183=0,1,N2183),1))</f>
        <v>0.306748466257669</v>
      </c>
      <c r="O2184" s="30" t="n">
        <f aca="false">IF(AND(ISNUMBER(M2184),L2184&gt;0),M2184,L2184*N2184)</f>
        <v>0</v>
      </c>
      <c r="P2184" s="28" t="n">
        <v>0</v>
      </c>
      <c r="Q2184" s="28"/>
      <c r="R2184" s="29" t="n">
        <f aca="false">IF(AND(ISNUMBER(Q2184),P2184&gt;0),Q2184/P2184,IF($B2184=$B2183,IF(R2183=0,1,R2183),1))</f>
        <v>1.13744075829384</v>
      </c>
      <c r="S2184" s="30" t="n">
        <f aca="false">IF(AND(ISNUMBER(Q2184),P2184&gt;0),Q2184,P2184*R2184)</f>
        <v>0</v>
      </c>
      <c r="T2184" s="31" t="n">
        <f aca="false">DAY(EOMONTH(C2184,0))</f>
        <v>31</v>
      </c>
    </row>
    <row r="2185" customFormat="false" ht="15" hidden="false" customHeight="false" outlineLevel="0" collapsed="false">
      <c r="A2185" s="26" t="s">
        <v>90</v>
      </c>
      <c r="B2185" s="26" t="s">
        <v>61</v>
      </c>
      <c r="C2185" s="27" t="n">
        <v>40909</v>
      </c>
      <c r="D2185" s="28" t="n">
        <v>0</v>
      </c>
      <c r="E2185" s="28"/>
      <c r="F2185" s="29" t="n">
        <f aca="false">IF(AND(ISNUMBER(E2185),D2185&gt;0),E2185/D2185,IF($B2185=$B2184,IF(F2184=0,1,F2184),1))</f>
        <v>1.33823529411765</v>
      </c>
      <c r="G2185" s="30" t="n">
        <f aca="false">IF(AND(ISNUMBER(E2185),D2185&gt;0),E2185,D2185*F2185)</f>
        <v>0</v>
      </c>
      <c r="H2185" s="28" t="n">
        <v>0</v>
      </c>
      <c r="I2185" s="28"/>
      <c r="J2185" s="29" t="n">
        <f aca="false">IF(AND(ISNUMBER(I2185),H2185&gt;0),I2185/H2185,IF($B2185=$B2184,IF(J2184=0,1,J2184),1))</f>
        <v>1.19106317411402</v>
      </c>
      <c r="K2185" s="30" t="n">
        <f aca="false">IF(AND(ISNUMBER(I2185),H2185&gt;0),I2185,H2185*J2185)</f>
        <v>0</v>
      </c>
      <c r="L2185" s="28" t="n">
        <v>0</v>
      </c>
      <c r="M2185" s="28"/>
      <c r="N2185" s="29" t="n">
        <f aca="false">IF(AND(ISNUMBER(M2185),L2185&gt;0),M2185/L2185,IF($B2185=$B2184,IF(N2184=0,1,N2184),1))</f>
        <v>0.306748466257669</v>
      </c>
      <c r="O2185" s="30" t="n">
        <f aca="false">IF(AND(ISNUMBER(M2185),L2185&gt;0),M2185,L2185*N2185)</f>
        <v>0</v>
      </c>
      <c r="P2185" s="28" t="n">
        <v>0</v>
      </c>
      <c r="Q2185" s="28"/>
      <c r="R2185" s="29" t="n">
        <f aca="false">IF(AND(ISNUMBER(Q2185),P2185&gt;0),Q2185/P2185,IF($B2185=$B2184,IF(R2184=0,1,R2184),1))</f>
        <v>1.13744075829384</v>
      </c>
      <c r="S2185" s="30" t="n">
        <f aca="false">IF(AND(ISNUMBER(Q2185),P2185&gt;0),Q2185,P2185*R2185)</f>
        <v>0</v>
      </c>
      <c r="T2185" s="31" t="n">
        <f aca="false">DAY(EOMONTH(C2185,0))</f>
        <v>31</v>
      </c>
    </row>
    <row r="2186" customFormat="false" ht="15" hidden="false" customHeight="false" outlineLevel="0" collapsed="false">
      <c r="A2186" s="26" t="s">
        <v>90</v>
      </c>
      <c r="B2186" s="26" t="s">
        <v>61</v>
      </c>
      <c r="C2186" s="27" t="n">
        <v>41000</v>
      </c>
      <c r="D2186" s="28" t="n">
        <v>0</v>
      </c>
      <c r="E2186" s="28"/>
      <c r="F2186" s="29" t="n">
        <f aca="false">IF(AND(ISNUMBER(E2186),D2186&gt;0),E2186/D2186,IF($B2186=$B2185,IF(F2185=0,1,F2185),1))</f>
        <v>1.33823529411765</v>
      </c>
      <c r="G2186" s="30" t="n">
        <f aca="false">IF(AND(ISNUMBER(E2186),D2186&gt;0),E2186,D2186*F2186)</f>
        <v>0</v>
      </c>
      <c r="H2186" s="28" t="n">
        <v>0</v>
      </c>
      <c r="I2186" s="28"/>
      <c r="J2186" s="29" t="n">
        <f aca="false">IF(AND(ISNUMBER(I2186),H2186&gt;0),I2186/H2186,IF($B2186=$B2185,IF(J2185=0,1,J2185),1))</f>
        <v>1.19106317411402</v>
      </c>
      <c r="K2186" s="30" t="n">
        <f aca="false">IF(AND(ISNUMBER(I2186),H2186&gt;0),I2186,H2186*J2186)</f>
        <v>0</v>
      </c>
      <c r="L2186" s="28" t="n">
        <v>0</v>
      </c>
      <c r="M2186" s="28"/>
      <c r="N2186" s="29" t="n">
        <f aca="false">IF(AND(ISNUMBER(M2186),L2186&gt;0),M2186/L2186,IF($B2186=$B2185,IF(N2185=0,1,N2185),1))</f>
        <v>0.306748466257669</v>
      </c>
      <c r="O2186" s="30" t="n">
        <f aca="false">IF(AND(ISNUMBER(M2186),L2186&gt;0),M2186,L2186*N2186)</f>
        <v>0</v>
      </c>
      <c r="P2186" s="28" t="n">
        <v>0</v>
      </c>
      <c r="Q2186" s="28"/>
      <c r="R2186" s="29" t="n">
        <f aca="false">IF(AND(ISNUMBER(Q2186),P2186&gt;0),Q2186/P2186,IF($B2186=$B2185,IF(R2185=0,1,R2185),1))</f>
        <v>1.13744075829384</v>
      </c>
      <c r="S2186" s="30" t="n">
        <f aca="false">IF(AND(ISNUMBER(Q2186),P2186&gt;0),Q2186,P2186*R2186)</f>
        <v>0</v>
      </c>
      <c r="T2186" s="31" t="n">
        <f aca="false">DAY(EOMONTH(C2186,0))</f>
        <v>30</v>
      </c>
    </row>
    <row r="2187" customFormat="false" ht="15" hidden="false" customHeight="false" outlineLevel="0" collapsed="false">
      <c r="A2187" s="26" t="s">
        <v>90</v>
      </c>
      <c r="B2187" s="26" t="s">
        <v>61</v>
      </c>
      <c r="C2187" s="27" t="n">
        <v>41030</v>
      </c>
      <c r="D2187" s="28" t="n">
        <v>0</v>
      </c>
      <c r="E2187" s="28"/>
      <c r="F2187" s="29" t="n">
        <f aca="false">IF(AND(ISNUMBER(E2187),D2187&gt;0),E2187/D2187,IF($B2187=$B2186,IF(F2186=0,1,F2186),1))</f>
        <v>1.33823529411765</v>
      </c>
      <c r="G2187" s="30" t="n">
        <f aca="false">IF(AND(ISNUMBER(E2187),D2187&gt;0),E2187,D2187*F2187)</f>
        <v>0</v>
      </c>
      <c r="H2187" s="28" t="n">
        <v>0</v>
      </c>
      <c r="I2187" s="28"/>
      <c r="J2187" s="29" t="n">
        <f aca="false">IF(AND(ISNUMBER(I2187),H2187&gt;0),I2187/H2187,IF($B2187=$B2186,IF(J2186=0,1,J2186),1))</f>
        <v>1.19106317411402</v>
      </c>
      <c r="K2187" s="30" t="n">
        <f aca="false">IF(AND(ISNUMBER(I2187),H2187&gt;0),I2187,H2187*J2187)</f>
        <v>0</v>
      </c>
      <c r="L2187" s="28" t="n">
        <v>0</v>
      </c>
      <c r="M2187" s="28"/>
      <c r="N2187" s="29" t="n">
        <f aca="false">IF(AND(ISNUMBER(M2187),L2187&gt;0),M2187/L2187,IF($B2187=$B2186,IF(N2186=0,1,N2186),1))</f>
        <v>0.306748466257669</v>
      </c>
      <c r="O2187" s="30" t="n">
        <f aca="false">IF(AND(ISNUMBER(M2187),L2187&gt;0),M2187,L2187*N2187)</f>
        <v>0</v>
      </c>
      <c r="P2187" s="28" t="n">
        <v>0</v>
      </c>
      <c r="Q2187" s="28"/>
      <c r="R2187" s="29" t="n">
        <f aca="false">IF(AND(ISNUMBER(Q2187),P2187&gt;0),Q2187/P2187,IF($B2187=$B2186,IF(R2186=0,1,R2186),1))</f>
        <v>1.13744075829384</v>
      </c>
      <c r="S2187" s="30" t="n">
        <f aca="false">IF(AND(ISNUMBER(Q2187),P2187&gt;0),Q2187,P2187*R2187)</f>
        <v>0</v>
      </c>
      <c r="T2187" s="31" t="n">
        <f aca="false">DAY(EOMONTH(C2187,0))</f>
        <v>31</v>
      </c>
    </row>
    <row r="2188" customFormat="false" ht="15" hidden="false" customHeight="false" outlineLevel="0" collapsed="false">
      <c r="A2188" s="26" t="s">
        <v>90</v>
      </c>
      <c r="B2188" s="26" t="s">
        <v>61</v>
      </c>
      <c r="C2188" s="27" t="n">
        <v>41061</v>
      </c>
      <c r="D2188" s="28" t="n">
        <v>0</v>
      </c>
      <c r="E2188" s="28"/>
      <c r="F2188" s="29" t="n">
        <f aca="false">IF(AND(ISNUMBER(E2188),D2188&gt;0),E2188/D2188,IF($B2188=$B2187,IF(F2187=0,1,F2187),1))</f>
        <v>1.33823529411765</v>
      </c>
      <c r="G2188" s="30" t="n">
        <f aca="false">IF(AND(ISNUMBER(E2188),D2188&gt;0),E2188,D2188*F2188)</f>
        <v>0</v>
      </c>
      <c r="H2188" s="28" t="n">
        <v>0</v>
      </c>
      <c r="I2188" s="28"/>
      <c r="J2188" s="29" t="n">
        <f aca="false">IF(AND(ISNUMBER(I2188),H2188&gt;0),I2188/H2188,IF($B2188=$B2187,IF(J2187=0,1,J2187),1))</f>
        <v>1.19106317411402</v>
      </c>
      <c r="K2188" s="30" t="n">
        <f aca="false">IF(AND(ISNUMBER(I2188),H2188&gt;0),I2188,H2188*J2188)</f>
        <v>0</v>
      </c>
      <c r="L2188" s="28" t="n">
        <v>0</v>
      </c>
      <c r="M2188" s="28"/>
      <c r="N2188" s="29" t="n">
        <f aca="false">IF(AND(ISNUMBER(M2188),L2188&gt;0),M2188/L2188,IF($B2188=$B2187,IF(N2187=0,1,N2187),1))</f>
        <v>0.306748466257669</v>
      </c>
      <c r="O2188" s="30" t="n">
        <f aca="false">IF(AND(ISNUMBER(M2188),L2188&gt;0),M2188,L2188*N2188)</f>
        <v>0</v>
      </c>
      <c r="P2188" s="28" t="n">
        <v>0</v>
      </c>
      <c r="Q2188" s="28"/>
      <c r="R2188" s="29" t="n">
        <f aca="false">IF(AND(ISNUMBER(Q2188),P2188&gt;0),Q2188/P2188,IF($B2188=$B2187,IF(R2187=0,1,R2187),1))</f>
        <v>1.13744075829384</v>
      </c>
      <c r="S2188" s="30" t="n">
        <f aca="false">IF(AND(ISNUMBER(Q2188),P2188&gt;0),Q2188,P2188*R2188)</f>
        <v>0</v>
      </c>
      <c r="T2188" s="31" t="n">
        <f aca="false">DAY(EOMONTH(C2188,0))</f>
        <v>30</v>
      </c>
    </row>
    <row r="2189" customFormat="false" ht="15" hidden="false" customHeight="false" outlineLevel="0" collapsed="false">
      <c r="A2189" s="26" t="s">
        <v>90</v>
      </c>
      <c r="B2189" s="26" t="s">
        <v>61</v>
      </c>
      <c r="C2189" s="27" t="n">
        <v>41091</v>
      </c>
      <c r="D2189" s="28" t="n">
        <v>69.1</v>
      </c>
      <c r="E2189" s="28"/>
      <c r="F2189" s="29" t="n">
        <f aca="false">IF(AND(ISNUMBER(E2189),D2189&gt;0),E2189/D2189,IF($B2189=$B2188,IF(F2188=0,1,F2188),1))</f>
        <v>1.33823529411765</v>
      </c>
      <c r="G2189" s="30" t="n">
        <f aca="false">IF(AND(ISNUMBER(E2189),D2189&gt;0),E2189,D2189*F2189)</f>
        <v>92.4720588235294</v>
      </c>
      <c r="H2189" s="28" t="n">
        <v>78.2</v>
      </c>
      <c r="I2189" s="28"/>
      <c r="J2189" s="29" t="n">
        <f aca="false">IF(AND(ISNUMBER(I2189),H2189&gt;0),I2189/H2189,IF($B2189=$B2188,IF(J2188=0,1,J2188),1))</f>
        <v>1.19106317411402</v>
      </c>
      <c r="K2189" s="30" t="n">
        <f aca="false">IF(AND(ISNUMBER(I2189),H2189&gt;0),I2189,H2189*J2189)</f>
        <v>93.1411402157165</v>
      </c>
      <c r="L2189" s="28" t="n">
        <v>4.82</v>
      </c>
      <c r="M2189" s="28"/>
      <c r="N2189" s="29" t="n">
        <f aca="false">IF(AND(ISNUMBER(M2189),L2189&gt;0),M2189/L2189,IF($B2189=$B2188,IF(N2188=0,1,N2188),1))</f>
        <v>0.306748466257669</v>
      </c>
      <c r="O2189" s="30" t="n">
        <f aca="false">IF(AND(ISNUMBER(M2189),L2189&gt;0),M2189,L2189*N2189)</f>
        <v>1.47852760736196</v>
      </c>
      <c r="P2189" s="28" t="n">
        <v>73.9</v>
      </c>
      <c r="Q2189" s="28"/>
      <c r="R2189" s="29" t="n">
        <f aca="false">IF(AND(ISNUMBER(Q2189),P2189&gt;0),Q2189/P2189,IF($B2189=$B2188,IF(R2188=0,1,R2188),1))</f>
        <v>1.13744075829384</v>
      </c>
      <c r="S2189" s="30" t="n">
        <f aca="false">IF(AND(ISNUMBER(Q2189),P2189&gt;0),Q2189,P2189*R2189)</f>
        <v>84.0568720379147</v>
      </c>
      <c r="T2189" s="31" t="n">
        <f aca="false">DAY(EOMONTH(C2189,0))</f>
        <v>31</v>
      </c>
    </row>
    <row r="2190" customFormat="false" ht="15" hidden="false" customHeight="false" outlineLevel="0" collapsed="false">
      <c r="A2190" s="26" t="s">
        <v>90</v>
      </c>
      <c r="B2190" s="26" t="s">
        <v>61</v>
      </c>
      <c r="C2190" s="27" t="n">
        <v>41122</v>
      </c>
      <c r="D2190" s="28" t="n">
        <v>0</v>
      </c>
      <c r="E2190" s="28"/>
      <c r="F2190" s="29" t="n">
        <f aca="false">IF(AND(ISNUMBER(E2190),D2190&gt;0),E2190/D2190,IF($B2190=$B2189,IF(F2189=0,1,F2189),1))</f>
        <v>1.33823529411765</v>
      </c>
      <c r="G2190" s="30" t="n">
        <f aca="false">IF(AND(ISNUMBER(E2190),D2190&gt;0),E2190,D2190*F2190)</f>
        <v>0</v>
      </c>
      <c r="H2190" s="28" t="n">
        <v>0</v>
      </c>
      <c r="I2190" s="28"/>
      <c r="J2190" s="29" t="n">
        <f aca="false">IF(AND(ISNUMBER(I2190),H2190&gt;0),I2190/H2190,IF($B2190=$B2189,IF(J2189=0,1,J2189),1))</f>
        <v>1.19106317411402</v>
      </c>
      <c r="K2190" s="30" t="n">
        <f aca="false">IF(AND(ISNUMBER(I2190),H2190&gt;0),I2190,H2190*J2190)</f>
        <v>0</v>
      </c>
      <c r="L2190" s="28" t="n">
        <v>0</v>
      </c>
      <c r="M2190" s="28"/>
      <c r="N2190" s="29" t="n">
        <f aca="false">IF(AND(ISNUMBER(M2190),L2190&gt;0),M2190/L2190,IF($B2190=$B2189,IF(N2189=0,1,N2189),1))</f>
        <v>0.306748466257669</v>
      </c>
      <c r="O2190" s="30" t="n">
        <f aca="false">IF(AND(ISNUMBER(M2190),L2190&gt;0),M2190,L2190*N2190)</f>
        <v>0</v>
      </c>
      <c r="P2190" s="28" t="n">
        <v>0</v>
      </c>
      <c r="Q2190" s="28"/>
      <c r="R2190" s="29" t="n">
        <f aca="false">IF(AND(ISNUMBER(Q2190),P2190&gt;0),Q2190/P2190,IF($B2190=$B2189,IF(R2189=0,1,R2189),1))</f>
        <v>1.13744075829384</v>
      </c>
      <c r="S2190" s="30" t="n">
        <f aca="false">IF(AND(ISNUMBER(Q2190),P2190&gt;0),Q2190,P2190*R2190)</f>
        <v>0</v>
      </c>
      <c r="T2190" s="31" t="n">
        <f aca="false">DAY(EOMONTH(C2190,0))</f>
        <v>31</v>
      </c>
    </row>
    <row r="2191" customFormat="false" ht="15" hidden="false" customHeight="false" outlineLevel="0" collapsed="false">
      <c r="A2191" s="26" t="s">
        <v>90</v>
      </c>
      <c r="B2191" s="26" t="s">
        <v>61</v>
      </c>
      <c r="C2191" s="27" t="n">
        <v>41153</v>
      </c>
      <c r="D2191" s="28" t="n">
        <v>0</v>
      </c>
      <c r="E2191" s="28"/>
      <c r="F2191" s="29" t="n">
        <f aca="false">IF(AND(ISNUMBER(E2191),D2191&gt;0),E2191/D2191,IF($B2191=$B2190,IF(F2190=0,1,F2190),1))</f>
        <v>1.33823529411765</v>
      </c>
      <c r="G2191" s="30" t="n">
        <f aca="false">IF(AND(ISNUMBER(E2191),D2191&gt;0),E2191,D2191*F2191)</f>
        <v>0</v>
      </c>
      <c r="H2191" s="28" t="n">
        <v>0</v>
      </c>
      <c r="I2191" s="28"/>
      <c r="J2191" s="29" t="n">
        <f aca="false">IF(AND(ISNUMBER(I2191),H2191&gt;0),I2191/H2191,IF($B2191=$B2190,IF(J2190=0,1,J2190),1))</f>
        <v>1.19106317411402</v>
      </c>
      <c r="K2191" s="30" t="n">
        <f aca="false">IF(AND(ISNUMBER(I2191),H2191&gt;0),I2191,H2191*J2191)</f>
        <v>0</v>
      </c>
      <c r="L2191" s="28" t="n">
        <v>0</v>
      </c>
      <c r="M2191" s="28"/>
      <c r="N2191" s="29" t="n">
        <f aca="false">IF(AND(ISNUMBER(M2191),L2191&gt;0),M2191/L2191,IF($B2191=$B2190,IF(N2190=0,1,N2190),1))</f>
        <v>0.306748466257669</v>
      </c>
      <c r="O2191" s="30" t="n">
        <f aca="false">IF(AND(ISNUMBER(M2191),L2191&gt;0),M2191,L2191*N2191)</f>
        <v>0</v>
      </c>
      <c r="P2191" s="28" t="n">
        <v>0</v>
      </c>
      <c r="Q2191" s="28"/>
      <c r="R2191" s="29" t="n">
        <f aca="false">IF(AND(ISNUMBER(Q2191),P2191&gt;0),Q2191/P2191,IF($B2191=$B2190,IF(R2190=0,1,R2190),1))</f>
        <v>1.13744075829384</v>
      </c>
      <c r="S2191" s="30" t="n">
        <f aca="false">IF(AND(ISNUMBER(Q2191),P2191&gt;0),Q2191,P2191*R2191)</f>
        <v>0</v>
      </c>
      <c r="T2191" s="31" t="n">
        <f aca="false">DAY(EOMONTH(C2191,0))</f>
        <v>30</v>
      </c>
    </row>
    <row r="2192" customFormat="false" ht="15" hidden="false" customHeight="false" outlineLevel="0" collapsed="false">
      <c r="A2192" s="26" t="s">
        <v>90</v>
      </c>
      <c r="B2192" s="26" t="s">
        <v>61</v>
      </c>
      <c r="C2192" s="27" t="n">
        <v>41183</v>
      </c>
      <c r="D2192" s="28" t="n">
        <v>0</v>
      </c>
      <c r="E2192" s="28"/>
      <c r="F2192" s="29" t="n">
        <f aca="false">IF(AND(ISNUMBER(E2192),D2192&gt;0),E2192/D2192,IF($B2192=$B2191,IF(F2191=0,1,F2191),1))</f>
        <v>1.33823529411765</v>
      </c>
      <c r="G2192" s="30" t="n">
        <f aca="false">IF(AND(ISNUMBER(E2192),D2192&gt;0),E2192,D2192*F2192)</f>
        <v>0</v>
      </c>
      <c r="H2192" s="28" t="n">
        <v>0</v>
      </c>
      <c r="I2192" s="28"/>
      <c r="J2192" s="29" t="n">
        <f aca="false">IF(AND(ISNUMBER(I2192),H2192&gt;0),I2192/H2192,IF($B2192=$B2191,IF(J2191=0,1,J2191),1))</f>
        <v>1.19106317411402</v>
      </c>
      <c r="K2192" s="30" t="n">
        <f aca="false">IF(AND(ISNUMBER(I2192),H2192&gt;0),I2192,H2192*J2192)</f>
        <v>0</v>
      </c>
      <c r="L2192" s="28" t="n">
        <v>0</v>
      </c>
      <c r="M2192" s="28"/>
      <c r="N2192" s="29" t="n">
        <f aca="false">IF(AND(ISNUMBER(M2192),L2192&gt;0),M2192/L2192,IF($B2192=$B2191,IF(N2191=0,1,N2191),1))</f>
        <v>0.306748466257669</v>
      </c>
      <c r="O2192" s="30" t="n">
        <f aca="false">IF(AND(ISNUMBER(M2192),L2192&gt;0),M2192,L2192*N2192)</f>
        <v>0</v>
      </c>
      <c r="P2192" s="28" t="n">
        <v>0</v>
      </c>
      <c r="Q2192" s="28"/>
      <c r="R2192" s="29" t="n">
        <f aca="false">IF(AND(ISNUMBER(Q2192),P2192&gt;0),Q2192/P2192,IF($B2192=$B2191,IF(R2191=0,1,R2191),1))</f>
        <v>1.13744075829384</v>
      </c>
      <c r="S2192" s="30" t="n">
        <f aca="false">IF(AND(ISNUMBER(Q2192),P2192&gt;0),Q2192,P2192*R2192)</f>
        <v>0</v>
      </c>
      <c r="T2192" s="31" t="n">
        <f aca="false">DAY(EOMONTH(C2192,0))</f>
        <v>31</v>
      </c>
    </row>
    <row r="2193" customFormat="false" ht="15" hidden="false" customHeight="false" outlineLevel="0" collapsed="false">
      <c r="A2193" s="26" t="s">
        <v>90</v>
      </c>
      <c r="B2193" s="26" t="s">
        <v>61</v>
      </c>
      <c r="C2193" s="27" t="n">
        <v>41214</v>
      </c>
      <c r="D2193" s="28" t="n">
        <v>0</v>
      </c>
      <c r="E2193" s="28"/>
      <c r="F2193" s="29" t="n">
        <f aca="false">IF(AND(ISNUMBER(E2193),D2193&gt;0),E2193/D2193,IF($B2193=$B2192,IF(F2192=0,1,F2192),1))</f>
        <v>1.33823529411765</v>
      </c>
      <c r="G2193" s="30" t="n">
        <f aca="false">IF(AND(ISNUMBER(E2193),D2193&gt;0),E2193,D2193*F2193)</f>
        <v>0</v>
      </c>
      <c r="H2193" s="28" t="n">
        <v>0</v>
      </c>
      <c r="I2193" s="28"/>
      <c r="J2193" s="29" t="n">
        <f aca="false">IF(AND(ISNUMBER(I2193),H2193&gt;0),I2193/H2193,IF($B2193=$B2192,IF(J2192=0,1,J2192),1))</f>
        <v>1.19106317411402</v>
      </c>
      <c r="K2193" s="30" t="n">
        <f aca="false">IF(AND(ISNUMBER(I2193),H2193&gt;0),I2193,H2193*J2193)</f>
        <v>0</v>
      </c>
      <c r="L2193" s="28" t="n">
        <v>0</v>
      </c>
      <c r="M2193" s="28"/>
      <c r="N2193" s="29" t="n">
        <f aca="false">IF(AND(ISNUMBER(M2193),L2193&gt;0),M2193/L2193,IF($B2193=$B2192,IF(N2192=0,1,N2192),1))</f>
        <v>0.306748466257669</v>
      </c>
      <c r="O2193" s="30" t="n">
        <f aca="false">IF(AND(ISNUMBER(M2193),L2193&gt;0),M2193,L2193*N2193)</f>
        <v>0</v>
      </c>
      <c r="P2193" s="28" t="n">
        <v>0</v>
      </c>
      <c r="Q2193" s="28"/>
      <c r="R2193" s="29" t="n">
        <f aca="false">IF(AND(ISNUMBER(Q2193),P2193&gt;0),Q2193/P2193,IF($B2193=$B2192,IF(R2192=0,1,R2192),1))</f>
        <v>1.13744075829384</v>
      </c>
      <c r="S2193" s="30" t="n">
        <f aca="false">IF(AND(ISNUMBER(Q2193),P2193&gt;0),Q2193,P2193*R2193)</f>
        <v>0</v>
      </c>
      <c r="T2193" s="31" t="n">
        <f aca="false">DAY(EOMONTH(C2193,0))</f>
        <v>30</v>
      </c>
    </row>
    <row r="2194" customFormat="false" ht="15" hidden="false" customHeight="false" outlineLevel="0" collapsed="false">
      <c r="A2194" s="26" t="s">
        <v>90</v>
      </c>
      <c r="B2194" s="26" t="s">
        <v>61</v>
      </c>
      <c r="C2194" s="27" t="n">
        <v>41244</v>
      </c>
      <c r="D2194" s="28" t="n">
        <v>0</v>
      </c>
      <c r="E2194" s="28"/>
      <c r="F2194" s="29" t="n">
        <f aca="false">IF(AND(ISNUMBER(E2194),D2194&gt;0),E2194/D2194,IF($B2194=$B2193,IF(F2193=0,1,F2193),1))</f>
        <v>1.33823529411765</v>
      </c>
      <c r="G2194" s="30" t="n">
        <f aca="false">IF(AND(ISNUMBER(E2194),D2194&gt;0),E2194,D2194*F2194)</f>
        <v>0</v>
      </c>
      <c r="H2194" s="28" t="n">
        <v>0</v>
      </c>
      <c r="I2194" s="28"/>
      <c r="J2194" s="29" t="n">
        <f aca="false">IF(AND(ISNUMBER(I2194),H2194&gt;0),I2194/H2194,IF($B2194=$B2193,IF(J2193=0,1,J2193),1))</f>
        <v>1.19106317411402</v>
      </c>
      <c r="K2194" s="30" t="n">
        <f aca="false">IF(AND(ISNUMBER(I2194),H2194&gt;0),I2194,H2194*J2194)</f>
        <v>0</v>
      </c>
      <c r="L2194" s="28" t="n">
        <v>0</v>
      </c>
      <c r="M2194" s="28"/>
      <c r="N2194" s="29" t="n">
        <f aca="false">IF(AND(ISNUMBER(M2194),L2194&gt;0),M2194/L2194,IF($B2194=$B2193,IF(N2193=0,1,N2193),1))</f>
        <v>0.306748466257669</v>
      </c>
      <c r="O2194" s="30" t="n">
        <f aca="false">IF(AND(ISNUMBER(M2194),L2194&gt;0),M2194,L2194*N2194)</f>
        <v>0</v>
      </c>
      <c r="P2194" s="28" t="n">
        <v>0</v>
      </c>
      <c r="Q2194" s="28"/>
      <c r="R2194" s="29" t="n">
        <f aca="false">IF(AND(ISNUMBER(Q2194),P2194&gt;0),Q2194/P2194,IF($B2194=$B2193,IF(R2193=0,1,R2193),1))</f>
        <v>1.13744075829384</v>
      </c>
      <c r="S2194" s="30" t="n">
        <f aca="false">IF(AND(ISNUMBER(Q2194),P2194&gt;0),Q2194,P2194*R2194)</f>
        <v>0</v>
      </c>
      <c r="T2194" s="31" t="n">
        <f aca="false">DAY(EOMONTH(C2194,0))</f>
        <v>31</v>
      </c>
    </row>
    <row r="2195" customFormat="false" ht="15" hidden="false" customHeight="false" outlineLevel="0" collapsed="false">
      <c r="A2195" s="26" t="s">
        <v>90</v>
      </c>
      <c r="B2195" s="26" t="s">
        <v>61</v>
      </c>
      <c r="C2195" s="27" t="n">
        <v>41275</v>
      </c>
      <c r="D2195" s="28" t="n">
        <v>0</v>
      </c>
      <c r="E2195" s="28"/>
      <c r="F2195" s="29" t="n">
        <f aca="false">IF(AND(ISNUMBER(E2195),D2195&gt;0),E2195/D2195,IF($B2195=$B2194,IF(F2194=0,1,F2194),1))</f>
        <v>1.33823529411765</v>
      </c>
      <c r="G2195" s="30" t="n">
        <f aca="false">IF(AND(ISNUMBER(E2195),D2195&gt;0),E2195,D2195*F2195)</f>
        <v>0</v>
      </c>
      <c r="H2195" s="28" t="n">
        <v>0</v>
      </c>
      <c r="I2195" s="28"/>
      <c r="J2195" s="29" t="n">
        <f aca="false">IF(AND(ISNUMBER(I2195),H2195&gt;0),I2195/H2195,IF($B2195=$B2194,IF(J2194=0,1,J2194),1))</f>
        <v>1.19106317411402</v>
      </c>
      <c r="K2195" s="30" t="n">
        <f aca="false">IF(AND(ISNUMBER(I2195),H2195&gt;0),I2195,H2195*J2195)</f>
        <v>0</v>
      </c>
      <c r="L2195" s="28" t="n">
        <v>0</v>
      </c>
      <c r="M2195" s="28"/>
      <c r="N2195" s="29" t="n">
        <f aca="false">IF(AND(ISNUMBER(M2195),L2195&gt;0),M2195/L2195,IF($B2195=$B2194,IF(N2194=0,1,N2194),1))</f>
        <v>0.306748466257669</v>
      </c>
      <c r="O2195" s="30" t="n">
        <f aca="false">IF(AND(ISNUMBER(M2195),L2195&gt;0),M2195,L2195*N2195)</f>
        <v>0</v>
      </c>
      <c r="P2195" s="28" t="n">
        <v>0</v>
      </c>
      <c r="Q2195" s="28"/>
      <c r="R2195" s="29" t="n">
        <f aca="false">IF(AND(ISNUMBER(Q2195),P2195&gt;0),Q2195/P2195,IF($B2195=$B2194,IF(R2194=0,1,R2194),1))</f>
        <v>1.13744075829384</v>
      </c>
      <c r="S2195" s="30" t="n">
        <f aca="false">IF(AND(ISNUMBER(Q2195),P2195&gt;0),Q2195,P2195*R2195)</f>
        <v>0</v>
      </c>
      <c r="T2195" s="31" t="n">
        <f aca="false">DAY(EOMONTH(C2195,0))</f>
        <v>31</v>
      </c>
    </row>
    <row r="2196" customFormat="false" ht="15" hidden="false" customHeight="false" outlineLevel="0" collapsed="false">
      <c r="A2196" s="26" t="s">
        <v>90</v>
      </c>
      <c r="B2196" s="26" t="s">
        <v>61</v>
      </c>
      <c r="C2196" s="27" t="n">
        <v>41306</v>
      </c>
      <c r="D2196" s="28" t="n">
        <v>0</v>
      </c>
      <c r="E2196" s="28"/>
      <c r="F2196" s="29" t="n">
        <f aca="false">IF(AND(ISNUMBER(E2196),D2196&gt;0),E2196/D2196,IF($B2196=$B2195,IF(F2195=0,1,F2195),1))</f>
        <v>1.33823529411765</v>
      </c>
      <c r="G2196" s="30" t="n">
        <f aca="false">IF(AND(ISNUMBER(E2196),D2196&gt;0),E2196,D2196*F2196)</f>
        <v>0</v>
      </c>
      <c r="H2196" s="28" t="n">
        <v>0</v>
      </c>
      <c r="I2196" s="28"/>
      <c r="J2196" s="29" t="n">
        <f aca="false">IF(AND(ISNUMBER(I2196),H2196&gt;0),I2196/H2196,IF($B2196=$B2195,IF(J2195=0,1,J2195),1))</f>
        <v>1.19106317411402</v>
      </c>
      <c r="K2196" s="30" t="n">
        <f aca="false">IF(AND(ISNUMBER(I2196),H2196&gt;0),I2196,H2196*J2196)</f>
        <v>0</v>
      </c>
      <c r="L2196" s="28" t="n">
        <v>0</v>
      </c>
      <c r="M2196" s="28"/>
      <c r="N2196" s="29" t="n">
        <f aca="false">IF(AND(ISNUMBER(M2196),L2196&gt;0),M2196/L2196,IF($B2196=$B2195,IF(N2195=0,1,N2195),1))</f>
        <v>0.306748466257669</v>
      </c>
      <c r="O2196" s="30" t="n">
        <f aca="false">IF(AND(ISNUMBER(M2196),L2196&gt;0),M2196,L2196*N2196)</f>
        <v>0</v>
      </c>
      <c r="P2196" s="28" t="n">
        <v>0</v>
      </c>
      <c r="Q2196" s="28"/>
      <c r="R2196" s="29" t="n">
        <f aca="false">IF(AND(ISNUMBER(Q2196),P2196&gt;0),Q2196/P2196,IF($B2196=$B2195,IF(R2195=0,1,R2195),1))</f>
        <v>1.13744075829384</v>
      </c>
      <c r="S2196" s="30" t="n">
        <f aca="false">IF(AND(ISNUMBER(Q2196),P2196&gt;0),Q2196,P2196*R2196)</f>
        <v>0</v>
      </c>
      <c r="T2196" s="31" t="n">
        <f aca="false">DAY(EOMONTH(C2196,0))</f>
        <v>28</v>
      </c>
    </row>
    <row r="2197" customFormat="false" ht="15" hidden="false" customHeight="false" outlineLevel="0" collapsed="false">
      <c r="A2197" s="26" t="s">
        <v>90</v>
      </c>
      <c r="B2197" s="26" t="s">
        <v>61</v>
      </c>
      <c r="C2197" s="27" t="n">
        <v>41334</v>
      </c>
      <c r="D2197" s="28" t="n">
        <v>0</v>
      </c>
      <c r="E2197" s="28"/>
      <c r="F2197" s="29" t="n">
        <f aca="false">IF(AND(ISNUMBER(E2197),D2197&gt;0),E2197/D2197,IF($B2197=$B2196,IF(F2196=0,1,F2196),1))</f>
        <v>1.33823529411765</v>
      </c>
      <c r="G2197" s="30" t="n">
        <f aca="false">IF(AND(ISNUMBER(E2197),D2197&gt;0),E2197,D2197*F2197)</f>
        <v>0</v>
      </c>
      <c r="H2197" s="28" t="n">
        <v>0</v>
      </c>
      <c r="I2197" s="28"/>
      <c r="J2197" s="29" t="n">
        <f aca="false">IF(AND(ISNUMBER(I2197),H2197&gt;0),I2197/H2197,IF($B2197=$B2196,IF(J2196=0,1,J2196),1))</f>
        <v>1.19106317411402</v>
      </c>
      <c r="K2197" s="30" t="n">
        <f aca="false">IF(AND(ISNUMBER(I2197),H2197&gt;0),I2197,H2197*J2197)</f>
        <v>0</v>
      </c>
      <c r="L2197" s="28" t="n">
        <v>0</v>
      </c>
      <c r="M2197" s="28"/>
      <c r="N2197" s="29" t="n">
        <f aca="false">IF(AND(ISNUMBER(M2197),L2197&gt;0),M2197/L2197,IF($B2197=$B2196,IF(N2196=0,1,N2196),1))</f>
        <v>0.306748466257669</v>
      </c>
      <c r="O2197" s="30" t="n">
        <f aca="false">IF(AND(ISNUMBER(M2197),L2197&gt;0),M2197,L2197*N2197)</f>
        <v>0</v>
      </c>
      <c r="P2197" s="28" t="n">
        <v>0</v>
      </c>
      <c r="Q2197" s="28"/>
      <c r="R2197" s="29" t="n">
        <f aca="false">IF(AND(ISNUMBER(Q2197),P2197&gt;0),Q2197/P2197,IF($B2197=$B2196,IF(R2196=0,1,R2196),1))</f>
        <v>1.13744075829384</v>
      </c>
      <c r="S2197" s="30" t="n">
        <f aca="false">IF(AND(ISNUMBER(Q2197),P2197&gt;0),Q2197,P2197*R2197)</f>
        <v>0</v>
      </c>
      <c r="T2197" s="31" t="n">
        <f aca="false">DAY(EOMONTH(C2197,0))</f>
        <v>31</v>
      </c>
    </row>
    <row r="2198" customFormat="false" ht="15" hidden="false" customHeight="false" outlineLevel="0" collapsed="false">
      <c r="A2198" s="26" t="s">
        <v>90</v>
      </c>
      <c r="B2198" s="26" t="s">
        <v>61</v>
      </c>
      <c r="C2198" s="27" t="n">
        <v>41365</v>
      </c>
      <c r="D2198" s="28" t="n">
        <v>0</v>
      </c>
      <c r="E2198" s="28"/>
      <c r="F2198" s="29" t="n">
        <f aca="false">IF(AND(ISNUMBER(E2198),D2198&gt;0),E2198/D2198,IF($B2198=$B2197,IF(F2197=0,1,F2197),1))</f>
        <v>1.33823529411765</v>
      </c>
      <c r="G2198" s="30" t="n">
        <f aca="false">IF(AND(ISNUMBER(E2198),D2198&gt;0),E2198,D2198*F2198)</f>
        <v>0</v>
      </c>
      <c r="H2198" s="28" t="n">
        <v>0</v>
      </c>
      <c r="I2198" s="28"/>
      <c r="J2198" s="29" t="n">
        <f aca="false">IF(AND(ISNUMBER(I2198),H2198&gt;0),I2198/H2198,IF($B2198=$B2197,IF(J2197=0,1,J2197),1))</f>
        <v>1.19106317411402</v>
      </c>
      <c r="K2198" s="30" t="n">
        <f aca="false">IF(AND(ISNUMBER(I2198),H2198&gt;0),I2198,H2198*J2198)</f>
        <v>0</v>
      </c>
      <c r="L2198" s="28" t="n">
        <v>0</v>
      </c>
      <c r="M2198" s="28"/>
      <c r="N2198" s="29" t="n">
        <f aca="false">IF(AND(ISNUMBER(M2198),L2198&gt;0),M2198/L2198,IF($B2198=$B2197,IF(N2197=0,1,N2197),1))</f>
        <v>0.306748466257669</v>
      </c>
      <c r="O2198" s="30" t="n">
        <f aca="false">IF(AND(ISNUMBER(M2198),L2198&gt;0),M2198,L2198*N2198)</f>
        <v>0</v>
      </c>
      <c r="P2198" s="28" t="n">
        <v>0</v>
      </c>
      <c r="Q2198" s="28"/>
      <c r="R2198" s="29" t="n">
        <f aca="false">IF(AND(ISNUMBER(Q2198),P2198&gt;0),Q2198/P2198,IF($B2198=$B2197,IF(R2197=0,1,R2197),1))</f>
        <v>1.13744075829384</v>
      </c>
      <c r="S2198" s="30" t="n">
        <f aca="false">IF(AND(ISNUMBER(Q2198),P2198&gt;0),Q2198,P2198*R2198)</f>
        <v>0</v>
      </c>
      <c r="T2198" s="31" t="n">
        <f aca="false">DAY(EOMONTH(C2198,0))</f>
        <v>30</v>
      </c>
    </row>
    <row r="2199" customFormat="false" ht="15" hidden="false" customHeight="false" outlineLevel="0" collapsed="false">
      <c r="A2199" s="26" t="s">
        <v>90</v>
      </c>
      <c r="B2199" s="26" t="s">
        <v>61</v>
      </c>
      <c r="C2199" s="27" t="n">
        <v>41395</v>
      </c>
      <c r="D2199" s="28" t="n">
        <v>0</v>
      </c>
      <c r="E2199" s="28"/>
      <c r="F2199" s="29" t="n">
        <f aca="false">IF(AND(ISNUMBER(E2199),D2199&gt;0),E2199/D2199,IF($B2199=$B2198,IF(F2198=0,1,F2198),1))</f>
        <v>1.33823529411765</v>
      </c>
      <c r="G2199" s="30" t="n">
        <f aca="false">IF(AND(ISNUMBER(E2199),D2199&gt;0),E2199,D2199*F2199)</f>
        <v>0</v>
      </c>
      <c r="H2199" s="28" t="n">
        <v>0</v>
      </c>
      <c r="I2199" s="28"/>
      <c r="J2199" s="29" t="n">
        <f aca="false">IF(AND(ISNUMBER(I2199),H2199&gt;0),I2199/H2199,IF($B2199=$B2198,IF(J2198=0,1,J2198),1))</f>
        <v>1.19106317411402</v>
      </c>
      <c r="K2199" s="30" t="n">
        <f aca="false">IF(AND(ISNUMBER(I2199),H2199&gt;0),I2199,H2199*J2199)</f>
        <v>0</v>
      </c>
      <c r="L2199" s="28" t="n">
        <v>0</v>
      </c>
      <c r="M2199" s="28"/>
      <c r="N2199" s="29" t="n">
        <f aca="false">IF(AND(ISNUMBER(M2199),L2199&gt;0),M2199/L2199,IF($B2199=$B2198,IF(N2198=0,1,N2198),1))</f>
        <v>0.306748466257669</v>
      </c>
      <c r="O2199" s="30" t="n">
        <f aca="false">IF(AND(ISNUMBER(M2199),L2199&gt;0),M2199,L2199*N2199)</f>
        <v>0</v>
      </c>
      <c r="P2199" s="28" t="n">
        <v>0</v>
      </c>
      <c r="Q2199" s="28"/>
      <c r="R2199" s="29" t="n">
        <f aca="false">IF(AND(ISNUMBER(Q2199),P2199&gt;0),Q2199/P2199,IF($B2199=$B2198,IF(R2198=0,1,R2198),1))</f>
        <v>1.13744075829384</v>
      </c>
      <c r="S2199" s="30" t="n">
        <f aca="false">IF(AND(ISNUMBER(Q2199),P2199&gt;0),Q2199,P2199*R2199)</f>
        <v>0</v>
      </c>
      <c r="T2199" s="31" t="n">
        <f aca="false">DAY(EOMONTH(C2199,0))</f>
        <v>31</v>
      </c>
    </row>
    <row r="2200" customFormat="false" ht="15" hidden="false" customHeight="false" outlineLevel="0" collapsed="false">
      <c r="A2200" s="26" t="s">
        <v>90</v>
      </c>
      <c r="B2200" s="26" t="s">
        <v>61</v>
      </c>
      <c r="C2200" s="27" t="n">
        <v>41426</v>
      </c>
      <c r="D2200" s="28" t="n">
        <v>32.6</v>
      </c>
      <c r="E2200" s="28"/>
      <c r="F2200" s="29" t="n">
        <f aca="false">IF(AND(ISNUMBER(E2200),D2200&gt;0),E2200/D2200,IF($B2200=$B2199,IF(F2199=0,1,F2199),1))</f>
        <v>1.33823529411765</v>
      </c>
      <c r="G2200" s="30" t="n">
        <f aca="false">IF(AND(ISNUMBER(E2200),D2200&gt;0),E2200,D2200*F2200)</f>
        <v>43.6264705882353</v>
      </c>
      <c r="H2200" s="28" t="n">
        <v>51.9</v>
      </c>
      <c r="I2200" s="28"/>
      <c r="J2200" s="29" t="n">
        <f aca="false">IF(AND(ISNUMBER(I2200),H2200&gt;0),I2200/H2200,IF($B2200=$B2199,IF(J2199=0,1,J2199),1))</f>
        <v>1.19106317411402</v>
      </c>
      <c r="K2200" s="30" t="n">
        <f aca="false">IF(AND(ISNUMBER(I2200),H2200&gt;0),I2200,H2200*J2200)</f>
        <v>61.8161787365177</v>
      </c>
      <c r="L2200" s="28" t="n">
        <v>3.73</v>
      </c>
      <c r="M2200" s="28"/>
      <c r="N2200" s="29" t="n">
        <f aca="false">IF(AND(ISNUMBER(M2200),L2200&gt;0),M2200/L2200,IF($B2200=$B2199,IF(N2199=0,1,N2199),1))</f>
        <v>0.306748466257669</v>
      </c>
      <c r="O2200" s="30" t="n">
        <f aca="false">IF(AND(ISNUMBER(M2200),L2200&gt;0),M2200,L2200*N2200)</f>
        <v>1.1441717791411</v>
      </c>
      <c r="P2200" s="28" t="n">
        <v>36.3</v>
      </c>
      <c r="Q2200" s="28"/>
      <c r="R2200" s="29" t="n">
        <f aca="false">IF(AND(ISNUMBER(Q2200),P2200&gt;0),Q2200/P2200,IF($B2200=$B2199,IF(R2199=0,1,R2199),1))</f>
        <v>1.13744075829384</v>
      </c>
      <c r="S2200" s="30" t="n">
        <f aca="false">IF(AND(ISNUMBER(Q2200),P2200&gt;0),Q2200,P2200*R2200)</f>
        <v>41.2890995260663</v>
      </c>
      <c r="T2200" s="31" t="n">
        <f aca="false">DAY(EOMONTH(C2200,0))</f>
        <v>30</v>
      </c>
    </row>
    <row r="2201" customFormat="false" ht="15" hidden="false" customHeight="false" outlineLevel="0" collapsed="false">
      <c r="A2201" s="26" t="s">
        <v>90</v>
      </c>
      <c r="B2201" s="26" t="s">
        <v>61</v>
      </c>
      <c r="C2201" s="27" t="n">
        <v>41456</v>
      </c>
      <c r="D2201" s="28" t="n">
        <v>32.7</v>
      </c>
      <c r="E2201" s="28"/>
      <c r="F2201" s="29" t="n">
        <f aca="false">IF(AND(ISNUMBER(E2201),D2201&gt;0),E2201/D2201,IF($B2201=$B2200,IF(F2200=0,1,F2200),1))</f>
        <v>1.33823529411765</v>
      </c>
      <c r="G2201" s="30" t="n">
        <f aca="false">IF(AND(ISNUMBER(E2201),D2201&gt;0),E2201,D2201*F2201)</f>
        <v>43.7602941176471</v>
      </c>
      <c r="H2201" s="28" t="n">
        <v>45.5</v>
      </c>
      <c r="I2201" s="28"/>
      <c r="J2201" s="29" t="n">
        <f aca="false">IF(AND(ISNUMBER(I2201),H2201&gt;0),I2201/H2201,IF($B2201=$B2200,IF(J2200=0,1,J2200),1))</f>
        <v>1.19106317411402</v>
      </c>
      <c r="K2201" s="30" t="n">
        <f aca="false">IF(AND(ISNUMBER(I2201),H2201&gt;0),I2201,H2201*J2201)</f>
        <v>54.193374422188</v>
      </c>
      <c r="L2201" s="28" t="n">
        <v>3.48</v>
      </c>
      <c r="M2201" s="28"/>
      <c r="N2201" s="29" t="n">
        <f aca="false">IF(AND(ISNUMBER(M2201),L2201&gt;0),M2201/L2201,IF($B2201=$B2200,IF(N2200=0,1,N2200),1))</f>
        <v>0.306748466257669</v>
      </c>
      <c r="O2201" s="30" t="n">
        <f aca="false">IF(AND(ISNUMBER(M2201),L2201&gt;0),M2201,L2201*N2201)</f>
        <v>1.06748466257669</v>
      </c>
      <c r="P2201" s="28" t="n">
        <v>36.1</v>
      </c>
      <c r="Q2201" s="28"/>
      <c r="R2201" s="29" t="n">
        <f aca="false">IF(AND(ISNUMBER(Q2201),P2201&gt;0),Q2201/P2201,IF($B2201=$B2200,IF(R2200=0,1,R2200),1))</f>
        <v>1.13744075829384</v>
      </c>
      <c r="S2201" s="30" t="n">
        <f aca="false">IF(AND(ISNUMBER(Q2201),P2201&gt;0),Q2201,P2201*R2201)</f>
        <v>41.0616113744076</v>
      </c>
      <c r="T2201" s="31" t="n">
        <f aca="false">DAY(EOMONTH(C2201,0))</f>
        <v>31</v>
      </c>
    </row>
    <row r="2202" customFormat="false" ht="15" hidden="false" customHeight="false" outlineLevel="0" collapsed="false">
      <c r="A2202" s="26" t="s">
        <v>90</v>
      </c>
      <c r="B2202" s="26" t="s">
        <v>61</v>
      </c>
      <c r="C2202" s="27" t="n">
        <v>41487</v>
      </c>
      <c r="D2202" s="28" t="n">
        <v>49.6</v>
      </c>
      <c r="E2202" s="28"/>
      <c r="F2202" s="29" t="n">
        <f aca="false">IF(AND(ISNUMBER(E2202),D2202&gt;0),E2202/D2202,IF($B2202=$B2201,IF(F2201=0,1,F2201),1))</f>
        <v>1.33823529411765</v>
      </c>
      <c r="G2202" s="30" t="n">
        <f aca="false">IF(AND(ISNUMBER(E2202),D2202&gt;0),E2202,D2202*F2202)</f>
        <v>66.3764705882353</v>
      </c>
      <c r="H2202" s="28" t="n">
        <v>39.5</v>
      </c>
      <c r="I2202" s="28"/>
      <c r="J2202" s="29" t="n">
        <f aca="false">IF(AND(ISNUMBER(I2202),H2202&gt;0),I2202/H2202,IF($B2202=$B2201,IF(J2201=0,1,J2201),1))</f>
        <v>1.19106317411402</v>
      </c>
      <c r="K2202" s="30" t="n">
        <f aca="false">IF(AND(ISNUMBER(I2202),H2202&gt;0),I2202,H2202*J2202)</f>
        <v>47.0469953775039</v>
      </c>
      <c r="L2202" s="28" t="n">
        <v>4.86</v>
      </c>
      <c r="M2202" s="28"/>
      <c r="N2202" s="29" t="n">
        <f aca="false">IF(AND(ISNUMBER(M2202),L2202&gt;0),M2202/L2202,IF($B2202=$B2201,IF(N2201=0,1,N2201),1))</f>
        <v>0.306748466257669</v>
      </c>
      <c r="O2202" s="30" t="n">
        <f aca="false">IF(AND(ISNUMBER(M2202),L2202&gt;0),M2202,L2202*N2202)</f>
        <v>1.49079754601227</v>
      </c>
      <c r="P2202" s="28" t="n">
        <v>54.4</v>
      </c>
      <c r="Q2202" s="28"/>
      <c r="R2202" s="29" t="n">
        <f aca="false">IF(AND(ISNUMBER(Q2202),P2202&gt;0),Q2202/P2202,IF($B2202=$B2201,IF(R2201=0,1,R2201),1))</f>
        <v>1.13744075829384</v>
      </c>
      <c r="S2202" s="30" t="n">
        <f aca="false">IF(AND(ISNUMBER(Q2202),P2202&gt;0),Q2202,P2202*R2202)</f>
        <v>61.8767772511848</v>
      </c>
      <c r="T2202" s="31" t="n">
        <f aca="false">DAY(EOMONTH(C2202,0))</f>
        <v>31</v>
      </c>
    </row>
    <row r="2203" customFormat="false" ht="15" hidden="false" customHeight="false" outlineLevel="0" collapsed="false">
      <c r="A2203" s="26" t="s">
        <v>90</v>
      </c>
      <c r="B2203" s="26" t="s">
        <v>61</v>
      </c>
      <c r="C2203" s="27" t="n">
        <v>41518</v>
      </c>
      <c r="D2203" s="28" t="n">
        <v>30.9</v>
      </c>
      <c r="E2203" s="28"/>
      <c r="F2203" s="29" t="n">
        <f aca="false">IF(AND(ISNUMBER(E2203),D2203&gt;0),E2203/D2203,IF($B2203=$B2202,IF(F2202=0,1,F2202),1))</f>
        <v>1.33823529411765</v>
      </c>
      <c r="G2203" s="30" t="n">
        <f aca="false">IF(AND(ISNUMBER(E2203),D2203&gt;0),E2203,D2203*F2203)</f>
        <v>41.3514705882353</v>
      </c>
      <c r="H2203" s="28" t="n">
        <v>32.1</v>
      </c>
      <c r="I2203" s="28"/>
      <c r="J2203" s="29" t="n">
        <f aca="false">IF(AND(ISNUMBER(I2203),H2203&gt;0),I2203/H2203,IF($B2203=$B2202,IF(J2202=0,1,J2202),1))</f>
        <v>1.19106317411402</v>
      </c>
      <c r="K2203" s="30" t="n">
        <f aca="false">IF(AND(ISNUMBER(I2203),H2203&gt;0),I2203,H2203*J2203)</f>
        <v>38.2331278890601</v>
      </c>
      <c r="L2203" s="28" t="n">
        <v>3.11</v>
      </c>
      <c r="M2203" s="28"/>
      <c r="N2203" s="29" t="n">
        <f aca="false">IF(AND(ISNUMBER(M2203),L2203&gt;0),M2203/L2203,IF($B2203=$B2202,IF(N2202=0,1,N2202),1))</f>
        <v>0.306748466257669</v>
      </c>
      <c r="O2203" s="30" t="n">
        <f aca="false">IF(AND(ISNUMBER(M2203),L2203&gt;0),M2203,L2203*N2203)</f>
        <v>0.95398773006135</v>
      </c>
      <c r="P2203" s="28" t="n">
        <v>34</v>
      </c>
      <c r="Q2203" s="28"/>
      <c r="R2203" s="29" t="n">
        <f aca="false">IF(AND(ISNUMBER(Q2203),P2203&gt;0),Q2203/P2203,IF($B2203=$B2202,IF(R2202=0,1,R2202),1))</f>
        <v>1.13744075829384</v>
      </c>
      <c r="S2203" s="30" t="n">
        <f aca="false">IF(AND(ISNUMBER(Q2203),P2203&gt;0),Q2203,P2203*R2203)</f>
        <v>38.6729857819905</v>
      </c>
      <c r="T2203" s="31" t="n">
        <f aca="false">DAY(EOMONTH(C2203,0))</f>
        <v>30</v>
      </c>
    </row>
    <row r="2204" customFormat="false" ht="15" hidden="false" customHeight="false" outlineLevel="0" collapsed="false">
      <c r="A2204" s="26" t="s">
        <v>90</v>
      </c>
      <c r="B2204" s="26" t="s">
        <v>61</v>
      </c>
      <c r="C2204" s="27" t="n">
        <v>41548</v>
      </c>
      <c r="D2204" s="28" t="n">
        <v>0</v>
      </c>
      <c r="E2204" s="28"/>
      <c r="F2204" s="29" t="n">
        <f aca="false">IF(AND(ISNUMBER(E2204),D2204&gt;0),E2204/D2204,IF($B2204=$B2203,IF(F2203=0,1,F2203),1))</f>
        <v>1.33823529411765</v>
      </c>
      <c r="G2204" s="30" t="n">
        <f aca="false">IF(AND(ISNUMBER(E2204),D2204&gt;0),E2204,D2204*F2204)</f>
        <v>0</v>
      </c>
      <c r="H2204" s="28" t="n">
        <v>0</v>
      </c>
      <c r="I2204" s="28"/>
      <c r="J2204" s="29" t="n">
        <f aca="false">IF(AND(ISNUMBER(I2204),H2204&gt;0),I2204/H2204,IF($B2204=$B2203,IF(J2203=0,1,J2203),1))</f>
        <v>1.19106317411402</v>
      </c>
      <c r="K2204" s="30" t="n">
        <f aca="false">IF(AND(ISNUMBER(I2204),H2204&gt;0),I2204,H2204*J2204)</f>
        <v>0</v>
      </c>
      <c r="L2204" s="28" t="n">
        <v>0</v>
      </c>
      <c r="M2204" s="28"/>
      <c r="N2204" s="29" t="n">
        <f aca="false">IF(AND(ISNUMBER(M2204),L2204&gt;0),M2204/L2204,IF($B2204=$B2203,IF(N2203=0,1,N2203),1))</f>
        <v>0.306748466257669</v>
      </c>
      <c r="O2204" s="30" t="n">
        <f aca="false">IF(AND(ISNUMBER(M2204),L2204&gt;0),M2204,L2204*N2204)</f>
        <v>0</v>
      </c>
      <c r="P2204" s="28" t="n">
        <v>0</v>
      </c>
      <c r="Q2204" s="28"/>
      <c r="R2204" s="29" t="n">
        <f aca="false">IF(AND(ISNUMBER(Q2204),P2204&gt;0),Q2204/P2204,IF($B2204=$B2203,IF(R2203=0,1,R2203),1))</f>
        <v>1.13744075829384</v>
      </c>
      <c r="S2204" s="30" t="n">
        <f aca="false">IF(AND(ISNUMBER(Q2204),P2204&gt;0),Q2204,P2204*R2204)</f>
        <v>0</v>
      </c>
      <c r="T2204" s="31" t="n">
        <f aca="false">DAY(EOMONTH(C2204,0))</f>
        <v>31</v>
      </c>
    </row>
    <row r="2205" customFormat="false" ht="15" hidden="false" customHeight="false" outlineLevel="0" collapsed="false">
      <c r="A2205" s="26" t="s">
        <v>90</v>
      </c>
      <c r="B2205" s="26" t="s">
        <v>61</v>
      </c>
      <c r="C2205" s="27" t="n">
        <v>41579</v>
      </c>
      <c r="D2205" s="28" t="n">
        <v>0</v>
      </c>
      <c r="E2205" s="28"/>
      <c r="F2205" s="29" t="n">
        <f aca="false">IF(AND(ISNUMBER(E2205),D2205&gt;0),E2205/D2205,IF($B2205=$B2204,IF(F2204=0,1,F2204),1))</f>
        <v>1.33823529411765</v>
      </c>
      <c r="G2205" s="30" t="n">
        <f aca="false">IF(AND(ISNUMBER(E2205),D2205&gt;0),E2205,D2205*F2205)</f>
        <v>0</v>
      </c>
      <c r="H2205" s="28" t="n">
        <v>0</v>
      </c>
      <c r="I2205" s="28"/>
      <c r="J2205" s="29" t="n">
        <f aca="false">IF(AND(ISNUMBER(I2205),H2205&gt;0),I2205/H2205,IF($B2205=$B2204,IF(J2204=0,1,J2204),1))</f>
        <v>1.19106317411402</v>
      </c>
      <c r="K2205" s="30" t="n">
        <f aca="false">IF(AND(ISNUMBER(I2205),H2205&gt;0),I2205,H2205*J2205)</f>
        <v>0</v>
      </c>
      <c r="L2205" s="28" t="n">
        <v>0</v>
      </c>
      <c r="M2205" s="28"/>
      <c r="N2205" s="29" t="n">
        <f aca="false">IF(AND(ISNUMBER(M2205),L2205&gt;0),M2205/L2205,IF($B2205=$B2204,IF(N2204=0,1,N2204),1))</f>
        <v>0.306748466257669</v>
      </c>
      <c r="O2205" s="30" t="n">
        <f aca="false">IF(AND(ISNUMBER(M2205),L2205&gt;0),M2205,L2205*N2205)</f>
        <v>0</v>
      </c>
      <c r="P2205" s="28" t="n">
        <v>0</v>
      </c>
      <c r="Q2205" s="28"/>
      <c r="R2205" s="29" t="n">
        <f aca="false">IF(AND(ISNUMBER(Q2205),P2205&gt;0),Q2205/P2205,IF($B2205=$B2204,IF(R2204=0,1,R2204),1))</f>
        <v>1.13744075829384</v>
      </c>
      <c r="S2205" s="30" t="n">
        <f aca="false">IF(AND(ISNUMBER(Q2205),P2205&gt;0),Q2205,P2205*R2205)</f>
        <v>0</v>
      </c>
      <c r="T2205" s="31" t="n">
        <f aca="false">DAY(EOMONTH(C2205,0))</f>
        <v>30</v>
      </c>
    </row>
    <row r="2206" customFormat="false" ht="15" hidden="false" customHeight="false" outlineLevel="0" collapsed="false">
      <c r="A2206" s="26" t="s">
        <v>90</v>
      </c>
      <c r="B2206" s="26" t="s">
        <v>61</v>
      </c>
      <c r="C2206" s="27" t="n">
        <v>41609</v>
      </c>
      <c r="D2206" s="28" t="n">
        <v>0</v>
      </c>
      <c r="E2206" s="28"/>
      <c r="F2206" s="29" t="n">
        <f aca="false">IF(AND(ISNUMBER(E2206),D2206&gt;0),E2206/D2206,IF($B2206=$B2205,IF(F2205=0,1,F2205),1))</f>
        <v>1.33823529411765</v>
      </c>
      <c r="G2206" s="30" t="n">
        <f aca="false">IF(AND(ISNUMBER(E2206),D2206&gt;0),E2206,D2206*F2206)</f>
        <v>0</v>
      </c>
      <c r="H2206" s="28" t="n">
        <v>0</v>
      </c>
      <c r="I2206" s="28"/>
      <c r="J2206" s="29" t="n">
        <f aca="false">IF(AND(ISNUMBER(I2206),H2206&gt;0),I2206/H2206,IF($B2206=$B2205,IF(J2205=0,1,J2205),1))</f>
        <v>1.19106317411402</v>
      </c>
      <c r="K2206" s="30" t="n">
        <f aca="false">IF(AND(ISNUMBER(I2206),H2206&gt;0),I2206,H2206*J2206)</f>
        <v>0</v>
      </c>
      <c r="L2206" s="28" t="n">
        <v>0</v>
      </c>
      <c r="M2206" s="28"/>
      <c r="N2206" s="29" t="n">
        <f aca="false">IF(AND(ISNUMBER(M2206),L2206&gt;0),M2206/L2206,IF($B2206=$B2205,IF(N2205=0,1,N2205),1))</f>
        <v>0.306748466257669</v>
      </c>
      <c r="O2206" s="30" t="n">
        <f aca="false">IF(AND(ISNUMBER(M2206),L2206&gt;0),M2206,L2206*N2206)</f>
        <v>0</v>
      </c>
      <c r="P2206" s="28" t="n">
        <v>0</v>
      </c>
      <c r="Q2206" s="28"/>
      <c r="R2206" s="29" t="n">
        <f aca="false">IF(AND(ISNUMBER(Q2206),P2206&gt;0),Q2206/P2206,IF($B2206=$B2205,IF(R2205=0,1,R2205),1))</f>
        <v>1.13744075829384</v>
      </c>
      <c r="S2206" s="30" t="n">
        <f aca="false">IF(AND(ISNUMBER(Q2206),P2206&gt;0),Q2206,P2206*R2206)</f>
        <v>0</v>
      </c>
      <c r="T2206" s="31" t="n">
        <f aca="false">DAY(EOMONTH(C2206,0))</f>
        <v>31</v>
      </c>
    </row>
    <row r="2207" customFormat="false" ht="15" hidden="false" customHeight="false" outlineLevel="0" collapsed="false">
      <c r="A2207" s="26" t="s">
        <v>90</v>
      </c>
      <c r="B2207" s="26" t="s">
        <v>61</v>
      </c>
      <c r="C2207" s="27" t="n">
        <v>41640</v>
      </c>
      <c r="D2207" s="28" t="n">
        <v>0</v>
      </c>
      <c r="E2207" s="28"/>
      <c r="F2207" s="29" t="n">
        <f aca="false">IF(AND(ISNUMBER(E2207),D2207&gt;0),E2207/D2207,IF($B2207=$B2206,IF(F2206=0,1,F2206),1))</f>
        <v>1.33823529411765</v>
      </c>
      <c r="G2207" s="30" t="n">
        <f aca="false">IF(AND(ISNUMBER(E2207),D2207&gt;0),E2207,D2207*F2207)</f>
        <v>0</v>
      </c>
      <c r="H2207" s="28" t="n">
        <v>0</v>
      </c>
      <c r="I2207" s="28"/>
      <c r="J2207" s="29" t="n">
        <f aca="false">IF(AND(ISNUMBER(I2207),H2207&gt;0),I2207/H2207,IF($B2207=$B2206,IF(J2206=0,1,J2206),1))</f>
        <v>1.19106317411402</v>
      </c>
      <c r="K2207" s="30" t="n">
        <f aca="false">IF(AND(ISNUMBER(I2207),H2207&gt;0),I2207,H2207*J2207)</f>
        <v>0</v>
      </c>
      <c r="L2207" s="28" t="n">
        <v>0</v>
      </c>
      <c r="M2207" s="28"/>
      <c r="N2207" s="29" t="n">
        <f aca="false">IF(AND(ISNUMBER(M2207),L2207&gt;0),M2207/L2207,IF($B2207=$B2206,IF(N2206=0,1,N2206),1))</f>
        <v>0.306748466257669</v>
      </c>
      <c r="O2207" s="30" t="n">
        <f aca="false">IF(AND(ISNUMBER(M2207),L2207&gt;0),M2207,L2207*N2207)</f>
        <v>0</v>
      </c>
      <c r="P2207" s="28" t="n">
        <v>0</v>
      </c>
      <c r="Q2207" s="28"/>
      <c r="R2207" s="29" t="n">
        <f aca="false">IF(AND(ISNUMBER(Q2207),P2207&gt;0),Q2207/P2207,IF($B2207=$B2206,IF(R2206=0,1,R2206),1))</f>
        <v>1.13744075829384</v>
      </c>
      <c r="S2207" s="30" t="n">
        <f aca="false">IF(AND(ISNUMBER(Q2207),P2207&gt;0),Q2207,P2207*R2207)</f>
        <v>0</v>
      </c>
      <c r="T2207" s="31" t="n">
        <f aca="false">DAY(EOMONTH(C2207,0))</f>
        <v>31</v>
      </c>
    </row>
    <row r="2208" customFormat="false" ht="15" hidden="false" customHeight="false" outlineLevel="0" collapsed="false">
      <c r="A2208" s="26" t="s">
        <v>90</v>
      </c>
      <c r="B2208" s="26" t="s">
        <v>61</v>
      </c>
      <c r="C2208" s="27" t="n">
        <v>41671</v>
      </c>
      <c r="D2208" s="28" t="n">
        <v>0</v>
      </c>
      <c r="E2208" s="28"/>
      <c r="F2208" s="29" t="n">
        <f aca="false">IF(AND(ISNUMBER(E2208),D2208&gt;0),E2208/D2208,IF($B2208=$B2207,IF(F2207=0,1,F2207),1))</f>
        <v>1.33823529411765</v>
      </c>
      <c r="G2208" s="30" t="n">
        <f aca="false">IF(AND(ISNUMBER(E2208),D2208&gt;0),E2208,D2208*F2208)</f>
        <v>0</v>
      </c>
      <c r="H2208" s="28" t="n">
        <v>1022</v>
      </c>
      <c r="I2208" s="28"/>
      <c r="J2208" s="29" t="n">
        <f aca="false">IF(AND(ISNUMBER(I2208),H2208&gt;0),I2208/H2208,IF($B2208=$B2207,IF(J2207=0,1,J2207),1))</f>
        <v>1.19106317411402</v>
      </c>
      <c r="K2208" s="30" t="n">
        <f aca="false">IF(AND(ISNUMBER(I2208),H2208&gt;0),I2208,H2208*J2208)</f>
        <v>1217.26656394453</v>
      </c>
      <c r="L2208" s="28" t="n">
        <v>0</v>
      </c>
      <c r="M2208" s="28"/>
      <c r="N2208" s="29" t="n">
        <f aca="false">IF(AND(ISNUMBER(M2208),L2208&gt;0),M2208/L2208,IF($B2208=$B2207,IF(N2207=0,1,N2207),1))</f>
        <v>0.306748466257669</v>
      </c>
      <c r="O2208" s="30" t="n">
        <f aca="false">IF(AND(ISNUMBER(M2208),L2208&gt;0),M2208,L2208*N2208)</f>
        <v>0</v>
      </c>
      <c r="P2208" s="28" t="n">
        <v>0</v>
      </c>
      <c r="Q2208" s="28"/>
      <c r="R2208" s="29" t="n">
        <f aca="false">IF(AND(ISNUMBER(Q2208),P2208&gt;0),Q2208/P2208,IF($B2208=$B2207,IF(R2207=0,1,R2207),1))</f>
        <v>1.13744075829384</v>
      </c>
      <c r="S2208" s="30" t="n">
        <f aca="false">IF(AND(ISNUMBER(Q2208),P2208&gt;0),Q2208,P2208*R2208)</f>
        <v>0</v>
      </c>
      <c r="T2208" s="31" t="n">
        <f aca="false">DAY(EOMONTH(C2208,0))</f>
        <v>28</v>
      </c>
    </row>
    <row r="2209" customFormat="false" ht="15" hidden="false" customHeight="false" outlineLevel="0" collapsed="false">
      <c r="A2209" s="26" t="s">
        <v>90</v>
      </c>
      <c r="B2209" s="26" t="s">
        <v>61</v>
      </c>
      <c r="C2209" s="27" t="n">
        <v>41699</v>
      </c>
      <c r="D2209" s="28" t="n">
        <v>0</v>
      </c>
      <c r="E2209" s="28"/>
      <c r="F2209" s="29" t="n">
        <f aca="false">IF(AND(ISNUMBER(E2209),D2209&gt;0),E2209/D2209,IF($B2209=$B2208,IF(F2208=0,1,F2208),1))</f>
        <v>1.33823529411765</v>
      </c>
      <c r="G2209" s="30" t="n">
        <f aca="false">IF(AND(ISNUMBER(E2209),D2209&gt;0),E2209,D2209*F2209)</f>
        <v>0</v>
      </c>
      <c r="H2209" s="28" t="n">
        <v>557</v>
      </c>
      <c r="I2209" s="28"/>
      <c r="J2209" s="29" t="n">
        <f aca="false">IF(AND(ISNUMBER(I2209),H2209&gt;0),I2209/H2209,IF($B2209=$B2208,IF(J2208=0,1,J2208),1))</f>
        <v>1.19106317411402</v>
      </c>
      <c r="K2209" s="30" t="n">
        <f aca="false">IF(AND(ISNUMBER(I2209),H2209&gt;0),I2209,H2209*J2209)</f>
        <v>663.42218798151</v>
      </c>
      <c r="L2209" s="28" t="n">
        <v>0</v>
      </c>
      <c r="M2209" s="28"/>
      <c r="N2209" s="29" t="n">
        <f aca="false">IF(AND(ISNUMBER(M2209),L2209&gt;0),M2209/L2209,IF($B2209=$B2208,IF(N2208=0,1,N2208),1))</f>
        <v>0.306748466257669</v>
      </c>
      <c r="O2209" s="30" t="n">
        <f aca="false">IF(AND(ISNUMBER(M2209),L2209&gt;0),M2209,L2209*N2209)</f>
        <v>0</v>
      </c>
      <c r="P2209" s="28" t="n">
        <v>0</v>
      </c>
      <c r="Q2209" s="28"/>
      <c r="R2209" s="29" t="n">
        <f aca="false">IF(AND(ISNUMBER(Q2209),P2209&gt;0),Q2209/P2209,IF($B2209=$B2208,IF(R2208=0,1,R2208),1))</f>
        <v>1.13744075829384</v>
      </c>
      <c r="S2209" s="30" t="n">
        <f aca="false">IF(AND(ISNUMBER(Q2209),P2209&gt;0),Q2209,P2209*R2209)</f>
        <v>0</v>
      </c>
      <c r="T2209" s="31" t="n">
        <f aca="false">DAY(EOMONTH(C2209,0))</f>
        <v>31</v>
      </c>
    </row>
    <row r="2210" customFormat="false" ht="15" hidden="false" customHeight="false" outlineLevel="0" collapsed="false">
      <c r="A2210" s="26" t="s">
        <v>90</v>
      </c>
      <c r="B2210" s="26" t="s">
        <v>61</v>
      </c>
      <c r="C2210" s="27" t="n">
        <v>41730</v>
      </c>
      <c r="D2210" s="28" t="n">
        <v>0</v>
      </c>
      <c r="E2210" s="28"/>
      <c r="F2210" s="29" t="n">
        <f aca="false">IF(AND(ISNUMBER(E2210),D2210&gt;0),E2210/D2210,IF($B2210=$B2209,IF(F2209=0,1,F2209),1))</f>
        <v>1.33823529411765</v>
      </c>
      <c r="G2210" s="30" t="n">
        <f aca="false">IF(AND(ISNUMBER(E2210),D2210&gt;0),E2210,D2210*F2210)</f>
        <v>0</v>
      </c>
      <c r="H2210" s="28" t="n">
        <v>421</v>
      </c>
      <c r="I2210" s="28"/>
      <c r="J2210" s="29" t="n">
        <f aca="false">IF(AND(ISNUMBER(I2210),H2210&gt;0),I2210/H2210,IF($B2210=$B2209,IF(J2209=0,1,J2209),1))</f>
        <v>1.19106317411402</v>
      </c>
      <c r="K2210" s="30" t="n">
        <f aca="false">IF(AND(ISNUMBER(I2210),H2210&gt;0),I2210,H2210*J2210)</f>
        <v>501.437596302003</v>
      </c>
      <c r="L2210" s="28" t="n">
        <v>0</v>
      </c>
      <c r="M2210" s="28"/>
      <c r="N2210" s="29" t="n">
        <f aca="false">IF(AND(ISNUMBER(M2210),L2210&gt;0),M2210/L2210,IF($B2210=$B2209,IF(N2209=0,1,N2209),1))</f>
        <v>0.306748466257669</v>
      </c>
      <c r="O2210" s="30" t="n">
        <f aca="false">IF(AND(ISNUMBER(M2210),L2210&gt;0),M2210,L2210*N2210)</f>
        <v>0</v>
      </c>
      <c r="P2210" s="28" t="n">
        <v>0</v>
      </c>
      <c r="Q2210" s="28"/>
      <c r="R2210" s="29" t="n">
        <f aca="false">IF(AND(ISNUMBER(Q2210),P2210&gt;0),Q2210/P2210,IF($B2210=$B2209,IF(R2209=0,1,R2209),1))</f>
        <v>1.13744075829384</v>
      </c>
      <c r="S2210" s="30" t="n">
        <f aca="false">IF(AND(ISNUMBER(Q2210),P2210&gt;0),Q2210,P2210*R2210)</f>
        <v>0</v>
      </c>
      <c r="T2210" s="31" t="n">
        <f aca="false">DAY(EOMONTH(C2210,0))</f>
        <v>30</v>
      </c>
    </row>
    <row r="2211" customFormat="false" ht="15" hidden="false" customHeight="false" outlineLevel="0" collapsed="false">
      <c r="A2211" s="26" t="s">
        <v>90</v>
      </c>
      <c r="B2211" s="26" t="s">
        <v>61</v>
      </c>
      <c r="C2211" s="27" t="n">
        <v>41760</v>
      </c>
      <c r="D2211" s="28" t="n">
        <v>75.2</v>
      </c>
      <c r="E2211" s="28"/>
      <c r="F2211" s="29" t="n">
        <f aca="false">IF(AND(ISNUMBER(E2211),D2211&gt;0),E2211/D2211,IF($B2211=$B2210,IF(F2210=0,1,F2210),1))</f>
        <v>1.33823529411765</v>
      </c>
      <c r="G2211" s="30" t="n">
        <f aca="false">IF(AND(ISNUMBER(E2211),D2211&gt;0),E2211,D2211*F2211)</f>
        <v>100.635294117647</v>
      </c>
      <c r="H2211" s="28" t="n">
        <v>443</v>
      </c>
      <c r="I2211" s="28"/>
      <c r="J2211" s="29" t="n">
        <f aca="false">IF(AND(ISNUMBER(I2211),H2211&gt;0),I2211/H2211,IF($B2211=$B2210,IF(J2210=0,1,J2210),1))</f>
        <v>1.19106317411402</v>
      </c>
      <c r="K2211" s="30" t="n">
        <f aca="false">IF(AND(ISNUMBER(I2211),H2211&gt;0),I2211,H2211*J2211)</f>
        <v>527.640986132512</v>
      </c>
      <c r="L2211" s="28" t="n">
        <v>7.37</v>
      </c>
      <c r="M2211" s="28"/>
      <c r="N2211" s="29" t="n">
        <f aca="false">IF(AND(ISNUMBER(M2211),L2211&gt;0),M2211/L2211,IF($B2211=$B2210,IF(N2210=0,1,N2210),1))</f>
        <v>0.306748466257669</v>
      </c>
      <c r="O2211" s="30" t="n">
        <f aca="false">IF(AND(ISNUMBER(M2211),L2211&gt;0),M2211,L2211*N2211)</f>
        <v>2.26073619631902</v>
      </c>
      <c r="P2211" s="28" t="n">
        <v>82.5</v>
      </c>
      <c r="Q2211" s="28"/>
      <c r="R2211" s="29" t="n">
        <f aca="false">IF(AND(ISNUMBER(Q2211),P2211&gt;0),Q2211/P2211,IF($B2211=$B2210,IF(R2210=0,1,R2210),1))</f>
        <v>1.13744075829384</v>
      </c>
      <c r="S2211" s="30" t="n">
        <f aca="false">IF(AND(ISNUMBER(Q2211),P2211&gt;0),Q2211,P2211*R2211)</f>
        <v>93.8388625592417</v>
      </c>
      <c r="T2211" s="31" t="n">
        <f aca="false">DAY(EOMONTH(C2211,0))</f>
        <v>31</v>
      </c>
    </row>
    <row r="2212" customFormat="false" ht="15" hidden="false" customHeight="false" outlineLevel="0" collapsed="false">
      <c r="A2212" s="26" t="s">
        <v>90</v>
      </c>
      <c r="B2212" s="26" t="s">
        <v>61</v>
      </c>
      <c r="C2212" s="27" t="n">
        <v>41791</v>
      </c>
      <c r="D2212" s="28" t="n">
        <v>81.1</v>
      </c>
      <c r="E2212" s="28"/>
      <c r="F2212" s="29" t="n">
        <f aca="false">IF(AND(ISNUMBER(E2212),D2212&gt;0),E2212/D2212,IF($B2212=$B2211,IF(F2211=0,1,F2211),1))</f>
        <v>1.33823529411765</v>
      </c>
      <c r="G2212" s="30" t="n">
        <f aca="false">IF(AND(ISNUMBER(E2212),D2212&gt;0),E2212,D2212*F2212)</f>
        <v>108.530882352941</v>
      </c>
      <c r="H2212" s="28" t="n">
        <v>352</v>
      </c>
      <c r="I2212" s="28"/>
      <c r="J2212" s="29" t="n">
        <f aca="false">IF(AND(ISNUMBER(I2212),H2212&gt;0),I2212/H2212,IF($B2212=$B2211,IF(J2211=0,1,J2211),1))</f>
        <v>1.19106317411402</v>
      </c>
      <c r="K2212" s="30" t="n">
        <f aca="false">IF(AND(ISNUMBER(I2212),H2212&gt;0),I2212,H2212*J2212)</f>
        <v>419.254237288136</v>
      </c>
      <c r="L2212" s="28" t="n">
        <v>8.73</v>
      </c>
      <c r="M2212" s="28"/>
      <c r="N2212" s="29" t="n">
        <f aca="false">IF(AND(ISNUMBER(M2212),L2212&gt;0),M2212/L2212,IF($B2212=$B2211,IF(N2211=0,1,N2211),1))</f>
        <v>0.306748466257669</v>
      </c>
      <c r="O2212" s="30" t="n">
        <f aca="false">IF(AND(ISNUMBER(M2212),L2212&gt;0),M2212,L2212*N2212)</f>
        <v>2.67791411042945</v>
      </c>
      <c r="P2212" s="28" t="n">
        <v>89.8</v>
      </c>
      <c r="Q2212" s="28"/>
      <c r="R2212" s="29" t="n">
        <f aca="false">IF(AND(ISNUMBER(Q2212),P2212&gt;0),Q2212/P2212,IF($B2212=$B2211,IF(R2211=0,1,R2211),1))</f>
        <v>1.13744075829384</v>
      </c>
      <c r="S2212" s="30" t="n">
        <f aca="false">IF(AND(ISNUMBER(Q2212),P2212&gt;0),Q2212,P2212*R2212)</f>
        <v>102.142180094787</v>
      </c>
      <c r="T2212" s="31" t="n">
        <f aca="false">DAY(EOMONTH(C2212,0))</f>
        <v>30</v>
      </c>
    </row>
    <row r="2213" customFormat="false" ht="15" hidden="false" customHeight="false" outlineLevel="0" collapsed="false">
      <c r="A2213" s="26" t="s">
        <v>90</v>
      </c>
      <c r="B2213" s="26" t="s">
        <v>61</v>
      </c>
      <c r="C2213" s="27" t="n">
        <v>41821</v>
      </c>
      <c r="D2213" s="28" t="n">
        <v>89</v>
      </c>
      <c r="E2213" s="28"/>
      <c r="F2213" s="29" t="n">
        <f aca="false">IF(AND(ISNUMBER(E2213),D2213&gt;0),E2213/D2213,IF($B2213=$B2212,IF(F2212=0,1,F2212),1))</f>
        <v>1.33823529411765</v>
      </c>
      <c r="G2213" s="30" t="n">
        <f aca="false">IF(AND(ISNUMBER(E2213),D2213&gt;0),E2213,D2213*F2213)</f>
        <v>119.102941176471</v>
      </c>
      <c r="H2213" s="28" t="n">
        <v>386</v>
      </c>
      <c r="I2213" s="28"/>
      <c r="J2213" s="29" t="n">
        <f aca="false">IF(AND(ISNUMBER(I2213),H2213&gt;0),I2213/H2213,IF($B2213=$B2212,IF(J2212=0,1,J2212),1))</f>
        <v>1.19106317411402</v>
      </c>
      <c r="K2213" s="30" t="n">
        <f aca="false">IF(AND(ISNUMBER(I2213),H2213&gt;0),I2213,H2213*J2213)</f>
        <v>459.750385208012</v>
      </c>
      <c r="L2213" s="28" t="n">
        <v>11.2</v>
      </c>
      <c r="M2213" s="28"/>
      <c r="N2213" s="29" t="n">
        <f aca="false">IF(AND(ISNUMBER(M2213),L2213&gt;0),M2213/L2213,IF($B2213=$B2212,IF(N2212=0,1,N2212),1))</f>
        <v>0.306748466257669</v>
      </c>
      <c r="O2213" s="30" t="n">
        <f aca="false">IF(AND(ISNUMBER(M2213),L2213&gt;0),M2213,L2213*N2213)</f>
        <v>3.43558282208589</v>
      </c>
      <c r="P2213" s="28" t="n">
        <v>100</v>
      </c>
      <c r="Q2213" s="28"/>
      <c r="R2213" s="29" t="n">
        <f aca="false">IF(AND(ISNUMBER(Q2213),P2213&gt;0),Q2213/P2213,IF($B2213=$B2212,IF(R2212=0,1,R2212),1))</f>
        <v>1.13744075829384</v>
      </c>
      <c r="S2213" s="30" t="n">
        <f aca="false">IF(AND(ISNUMBER(Q2213),P2213&gt;0),Q2213,P2213*R2213)</f>
        <v>113.744075829384</v>
      </c>
      <c r="T2213" s="31" t="n">
        <f aca="false">DAY(EOMONTH(C2213,0))</f>
        <v>31</v>
      </c>
    </row>
    <row r="2214" customFormat="false" ht="15" hidden="false" customHeight="false" outlineLevel="0" collapsed="false">
      <c r="A2214" s="26" t="s">
        <v>90</v>
      </c>
      <c r="B2214" s="26" t="s">
        <v>61</v>
      </c>
      <c r="C2214" s="27" t="n">
        <v>41852</v>
      </c>
      <c r="D2214" s="28" t="n">
        <v>83.3</v>
      </c>
      <c r="E2214" s="28"/>
      <c r="F2214" s="29" t="n">
        <f aca="false">IF(AND(ISNUMBER(E2214),D2214&gt;0),E2214/D2214,IF($B2214=$B2213,IF(F2213=0,1,F2213),1))</f>
        <v>1.33823529411765</v>
      </c>
      <c r="G2214" s="30" t="n">
        <f aca="false">IF(AND(ISNUMBER(E2214),D2214&gt;0),E2214,D2214*F2214)</f>
        <v>111.475</v>
      </c>
      <c r="H2214" s="28" t="n">
        <v>397</v>
      </c>
      <c r="I2214" s="28"/>
      <c r="J2214" s="29" t="n">
        <f aca="false">IF(AND(ISNUMBER(I2214),H2214&gt;0),I2214/H2214,IF($B2214=$B2213,IF(J2213=0,1,J2213),1))</f>
        <v>1.19106317411402</v>
      </c>
      <c r="K2214" s="30" t="n">
        <f aca="false">IF(AND(ISNUMBER(I2214),H2214&gt;0),I2214,H2214*J2214)</f>
        <v>472.852080123267</v>
      </c>
      <c r="L2214" s="28" t="n">
        <v>9.05</v>
      </c>
      <c r="M2214" s="28"/>
      <c r="N2214" s="29" t="n">
        <f aca="false">IF(AND(ISNUMBER(M2214),L2214&gt;0),M2214/L2214,IF($B2214=$B2213,IF(N2213=0,1,N2213),1))</f>
        <v>0.306748466257669</v>
      </c>
      <c r="O2214" s="30" t="n">
        <f aca="false">IF(AND(ISNUMBER(M2214),L2214&gt;0),M2214,L2214*N2214)</f>
        <v>2.7760736196319</v>
      </c>
      <c r="P2214" s="28" t="n">
        <v>92.3</v>
      </c>
      <c r="Q2214" s="28"/>
      <c r="R2214" s="29" t="n">
        <f aca="false">IF(AND(ISNUMBER(Q2214),P2214&gt;0),Q2214/P2214,IF($B2214=$B2213,IF(R2213=0,1,R2213),1))</f>
        <v>1.13744075829384</v>
      </c>
      <c r="S2214" s="30" t="n">
        <f aca="false">IF(AND(ISNUMBER(Q2214),P2214&gt;0),Q2214,P2214*R2214)</f>
        <v>104.985781990521</v>
      </c>
      <c r="T2214" s="31" t="n">
        <f aca="false">DAY(EOMONTH(C2214,0))</f>
        <v>31</v>
      </c>
    </row>
    <row r="2215" customFormat="false" ht="15" hidden="false" customHeight="false" outlineLevel="0" collapsed="false">
      <c r="A2215" s="26" t="s">
        <v>90</v>
      </c>
      <c r="B2215" s="26" t="s">
        <v>61</v>
      </c>
      <c r="C2215" s="27" t="n">
        <v>41883</v>
      </c>
      <c r="D2215" s="28" t="n">
        <v>85.9</v>
      </c>
      <c r="E2215" s="28"/>
      <c r="F2215" s="29" t="n">
        <f aca="false">IF(AND(ISNUMBER(E2215),D2215&gt;0),E2215/D2215,IF($B2215=$B2214,IF(F2214=0,1,F2214),1))</f>
        <v>1.33823529411765</v>
      </c>
      <c r="G2215" s="30" t="n">
        <f aca="false">IF(AND(ISNUMBER(E2215),D2215&gt;0),E2215,D2215*F2215)</f>
        <v>114.954411764706</v>
      </c>
      <c r="H2215" s="28" t="n">
        <v>454</v>
      </c>
      <c r="I2215" s="28"/>
      <c r="J2215" s="29" t="n">
        <f aca="false">IF(AND(ISNUMBER(I2215),H2215&gt;0),I2215/H2215,IF($B2215=$B2214,IF(J2214=0,1,J2214),1))</f>
        <v>1.19106317411402</v>
      </c>
      <c r="K2215" s="30" t="n">
        <f aca="false">IF(AND(ISNUMBER(I2215),H2215&gt;0),I2215,H2215*J2215)</f>
        <v>540.742681047766</v>
      </c>
      <c r="L2215" s="28" t="n">
        <v>8.85</v>
      </c>
      <c r="M2215" s="28"/>
      <c r="N2215" s="29" t="n">
        <f aca="false">IF(AND(ISNUMBER(M2215),L2215&gt;0),M2215/L2215,IF($B2215=$B2214,IF(N2214=0,1,N2214),1))</f>
        <v>0.306748466257669</v>
      </c>
      <c r="O2215" s="30" t="n">
        <f aca="false">IF(AND(ISNUMBER(M2215),L2215&gt;0),M2215,L2215*N2215)</f>
        <v>2.71472392638037</v>
      </c>
      <c r="P2215" s="28" t="n">
        <v>94.8</v>
      </c>
      <c r="Q2215" s="28"/>
      <c r="R2215" s="29" t="n">
        <f aca="false">IF(AND(ISNUMBER(Q2215),P2215&gt;0),Q2215/P2215,IF($B2215=$B2214,IF(R2214=0,1,R2214),1))</f>
        <v>1.13744075829384</v>
      </c>
      <c r="S2215" s="30" t="n">
        <f aca="false">IF(AND(ISNUMBER(Q2215),P2215&gt;0),Q2215,P2215*R2215)</f>
        <v>107.829383886256</v>
      </c>
      <c r="T2215" s="31" t="n">
        <f aca="false">DAY(EOMONTH(C2215,0))</f>
        <v>30</v>
      </c>
    </row>
    <row r="2216" customFormat="false" ht="15" hidden="false" customHeight="false" outlineLevel="0" collapsed="false">
      <c r="A2216" s="26" t="s">
        <v>90</v>
      </c>
      <c r="B2216" s="26" t="s">
        <v>61</v>
      </c>
      <c r="C2216" s="27" t="n">
        <v>41913</v>
      </c>
      <c r="D2216" s="28" t="n">
        <v>87.4</v>
      </c>
      <c r="E2216" s="28"/>
      <c r="F2216" s="29" t="n">
        <f aca="false">IF(AND(ISNUMBER(E2216),D2216&gt;0),E2216/D2216,IF($B2216=$B2215,IF(F2215=0,1,F2215),1))</f>
        <v>1.33823529411765</v>
      </c>
      <c r="G2216" s="30" t="n">
        <f aca="false">IF(AND(ISNUMBER(E2216),D2216&gt;0),E2216,D2216*F2216)</f>
        <v>116.961764705882</v>
      </c>
      <c r="H2216" s="28" t="n">
        <v>385</v>
      </c>
      <c r="I2216" s="28"/>
      <c r="J2216" s="29" t="n">
        <f aca="false">IF(AND(ISNUMBER(I2216),H2216&gt;0),I2216/H2216,IF($B2216=$B2215,IF(J2215=0,1,J2215),1))</f>
        <v>1.19106317411402</v>
      </c>
      <c r="K2216" s="30" t="n">
        <f aca="false">IF(AND(ISNUMBER(I2216),H2216&gt;0),I2216,H2216*J2216)</f>
        <v>458.559322033898</v>
      </c>
      <c r="L2216" s="28" t="n">
        <v>8.33</v>
      </c>
      <c r="M2216" s="28"/>
      <c r="N2216" s="29" t="n">
        <f aca="false">IF(AND(ISNUMBER(M2216),L2216&gt;0),M2216/L2216,IF($B2216=$B2215,IF(N2215=0,1,N2215),1))</f>
        <v>0.306748466257669</v>
      </c>
      <c r="O2216" s="30" t="n">
        <f aca="false">IF(AND(ISNUMBER(M2216),L2216&gt;0),M2216,L2216*N2216)</f>
        <v>2.55521472392638</v>
      </c>
      <c r="P2216" s="28" t="n">
        <v>95.7</v>
      </c>
      <c r="Q2216" s="28"/>
      <c r="R2216" s="29" t="n">
        <f aca="false">IF(AND(ISNUMBER(Q2216),P2216&gt;0),Q2216/P2216,IF($B2216=$B2215,IF(R2215=0,1,R2215),1))</f>
        <v>1.13744075829384</v>
      </c>
      <c r="S2216" s="30" t="n">
        <f aca="false">IF(AND(ISNUMBER(Q2216),P2216&gt;0),Q2216,P2216*R2216)</f>
        <v>108.85308056872</v>
      </c>
      <c r="T2216" s="31" t="n">
        <f aca="false">DAY(EOMONTH(C2216,0))</f>
        <v>31</v>
      </c>
    </row>
    <row r="2217" customFormat="false" ht="15" hidden="false" customHeight="false" outlineLevel="0" collapsed="false">
      <c r="A2217" s="26" t="s">
        <v>90</v>
      </c>
      <c r="B2217" s="26" t="s">
        <v>61</v>
      </c>
      <c r="C2217" s="27" t="n">
        <v>41944</v>
      </c>
      <c r="D2217" s="28" t="n">
        <v>86.9</v>
      </c>
      <c r="E2217" s="28"/>
      <c r="F2217" s="29" t="n">
        <f aca="false">IF(AND(ISNUMBER(E2217),D2217&gt;0),E2217/D2217,IF($B2217=$B2216,IF(F2216=0,1,F2216),1))</f>
        <v>1.33823529411765</v>
      </c>
      <c r="G2217" s="30" t="n">
        <f aca="false">IF(AND(ISNUMBER(E2217),D2217&gt;0),E2217,D2217*F2217)</f>
        <v>116.292647058824</v>
      </c>
      <c r="H2217" s="28" t="n">
        <v>702</v>
      </c>
      <c r="I2217" s="28"/>
      <c r="J2217" s="29" t="n">
        <f aca="false">IF(AND(ISNUMBER(I2217),H2217&gt;0),I2217/H2217,IF($B2217=$B2216,IF(J2216=0,1,J2216),1))</f>
        <v>1.19106317411402</v>
      </c>
      <c r="K2217" s="30" t="n">
        <f aca="false">IF(AND(ISNUMBER(I2217),H2217&gt;0),I2217,H2217*J2217)</f>
        <v>836.126348228043</v>
      </c>
      <c r="L2217" s="28" t="n">
        <v>7.99</v>
      </c>
      <c r="M2217" s="28"/>
      <c r="N2217" s="29" t="n">
        <f aca="false">IF(AND(ISNUMBER(M2217),L2217&gt;0),M2217/L2217,IF($B2217=$B2216,IF(N2216=0,1,N2216),1))</f>
        <v>0.306748466257669</v>
      </c>
      <c r="O2217" s="30" t="n">
        <f aca="false">IF(AND(ISNUMBER(M2217),L2217&gt;0),M2217,L2217*N2217)</f>
        <v>2.45092024539877</v>
      </c>
      <c r="P2217" s="28" t="n">
        <v>94.9</v>
      </c>
      <c r="Q2217" s="28"/>
      <c r="R2217" s="29" t="n">
        <f aca="false">IF(AND(ISNUMBER(Q2217),P2217&gt;0),Q2217/P2217,IF($B2217=$B2216,IF(R2216=0,1,R2216),1))</f>
        <v>1.13744075829384</v>
      </c>
      <c r="S2217" s="30" t="n">
        <f aca="false">IF(AND(ISNUMBER(Q2217),P2217&gt;0),Q2217,P2217*R2217)</f>
        <v>107.943127962085</v>
      </c>
      <c r="T2217" s="31" t="n">
        <f aca="false">DAY(EOMONTH(C2217,0))</f>
        <v>30</v>
      </c>
    </row>
    <row r="2218" customFormat="false" ht="15" hidden="false" customHeight="false" outlineLevel="0" collapsed="false">
      <c r="A2218" s="26" t="s">
        <v>90</v>
      </c>
      <c r="B2218" s="26" t="s">
        <v>61</v>
      </c>
      <c r="C2218" s="27" t="n">
        <v>41974</v>
      </c>
      <c r="D2218" s="28" t="n">
        <v>0</v>
      </c>
      <c r="E2218" s="28"/>
      <c r="F2218" s="29" t="n">
        <f aca="false">IF(AND(ISNUMBER(E2218),D2218&gt;0),E2218/D2218,IF($B2218=$B2217,IF(F2217=0,1,F2217),1))</f>
        <v>1.33823529411765</v>
      </c>
      <c r="G2218" s="30" t="n">
        <f aca="false">IF(AND(ISNUMBER(E2218),D2218&gt;0),E2218,D2218*F2218)</f>
        <v>0</v>
      </c>
      <c r="H2218" s="28" t="n">
        <v>391</v>
      </c>
      <c r="I2218" s="28"/>
      <c r="J2218" s="29" t="n">
        <f aca="false">IF(AND(ISNUMBER(I2218),H2218&gt;0),I2218/H2218,IF($B2218=$B2217,IF(J2217=0,1,J2217),1))</f>
        <v>1.19106317411402</v>
      </c>
      <c r="K2218" s="30" t="n">
        <f aca="false">IF(AND(ISNUMBER(I2218),H2218&gt;0),I2218,H2218*J2218)</f>
        <v>465.705701078583</v>
      </c>
      <c r="L2218" s="28" t="n">
        <v>141</v>
      </c>
      <c r="M2218" s="28"/>
      <c r="N2218" s="29" t="n">
        <f aca="false">IF(AND(ISNUMBER(M2218),L2218&gt;0),M2218/L2218,IF($B2218=$B2217,IF(N2217=0,1,N2217),1))</f>
        <v>0.306748466257669</v>
      </c>
      <c r="O2218" s="30" t="n">
        <f aca="false">IF(AND(ISNUMBER(M2218),L2218&gt;0),M2218,L2218*N2218)</f>
        <v>43.2515337423313</v>
      </c>
      <c r="P2218" s="28" t="n">
        <v>141</v>
      </c>
      <c r="Q2218" s="28"/>
      <c r="R2218" s="29" t="n">
        <f aca="false">IF(AND(ISNUMBER(Q2218),P2218&gt;0),Q2218/P2218,IF($B2218=$B2217,IF(R2217=0,1,R2217),1))</f>
        <v>1.13744075829384</v>
      </c>
      <c r="S2218" s="30" t="n">
        <f aca="false">IF(AND(ISNUMBER(Q2218),P2218&gt;0),Q2218,P2218*R2218)</f>
        <v>160.379146919431</v>
      </c>
      <c r="T2218" s="31" t="n">
        <f aca="false">DAY(EOMONTH(C2218,0))</f>
        <v>31</v>
      </c>
    </row>
    <row r="2219" customFormat="false" ht="15" hidden="false" customHeight="false" outlineLevel="0" collapsed="false">
      <c r="A2219" s="26" t="s">
        <v>90</v>
      </c>
      <c r="B2219" s="26" t="s">
        <v>61</v>
      </c>
      <c r="C2219" s="27" t="n">
        <v>42005</v>
      </c>
      <c r="D2219" s="28" t="n">
        <v>0</v>
      </c>
      <c r="E2219" s="28"/>
      <c r="F2219" s="29" t="n">
        <f aca="false">IF(AND(ISNUMBER(E2219),D2219&gt;0),E2219/D2219,IF($B2219=$B2218,IF(F2218=0,1,F2218),1))</f>
        <v>1.33823529411765</v>
      </c>
      <c r="G2219" s="30" t="n">
        <f aca="false">IF(AND(ISNUMBER(E2219),D2219&gt;0),E2219,D2219*F2219)</f>
        <v>0</v>
      </c>
      <c r="H2219" s="28" t="n">
        <v>387</v>
      </c>
      <c r="I2219" s="28"/>
      <c r="J2219" s="29" t="n">
        <f aca="false">IF(AND(ISNUMBER(I2219),H2219&gt;0),I2219/H2219,IF($B2219=$B2218,IF(J2218=0,1,J2218),1))</f>
        <v>1.19106317411402</v>
      </c>
      <c r="K2219" s="30" t="n">
        <f aca="false">IF(AND(ISNUMBER(I2219),H2219&gt;0),I2219,H2219*J2219)</f>
        <v>460.941448382126</v>
      </c>
      <c r="L2219" s="28" t="n">
        <v>139</v>
      </c>
      <c r="M2219" s="28"/>
      <c r="N2219" s="29" t="n">
        <f aca="false">IF(AND(ISNUMBER(M2219),L2219&gt;0),M2219/L2219,IF($B2219=$B2218,IF(N2218=0,1,N2218),1))</f>
        <v>0.306748466257669</v>
      </c>
      <c r="O2219" s="30" t="n">
        <f aca="false">IF(AND(ISNUMBER(M2219),L2219&gt;0),M2219,L2219*N2219)</f>
        <v>42.638036809816</v>
      </c>
      <c r="P2219" s="28" t="n">
        <v>139</v>
      </c>
      <c r="Q2219" s="28"/>
      <c r="R2219" s="29" t="n">
        <f aca="false">IF(AND(ISNUMBER(Q2219),P2219&gt;0),Q2219/P2219,IF($B2219=$B2218,IF(R2218=0,1,R2218),1))</f>
        <v>1.13744075829384</v>
      </c>
      <c r="S2219" s="30" t="n">
        <f aca="false">IF(AND(ISNUMBER(Q2219),P2219&gt;0),Q2219,P2219*R2219)</f>
        <v>158.104265402844</v>
      </c>
      <c r="T2219" s="31" t="n">
        <f aca="false">DAY(EOMONTH(C2219,0))</f>
        <v>31</v>
      </c>
    </row>
    <row r="2220" customFormat="false" ht="15" hidden="false" customHeight="false" outlineLevel="0" collapsed="false">
      <c r="A2220" s="26" t="s">
        <v>90</v>
      </c>
      <c r="B2220" s="26" t="s">
        <v>61</v>
      </c>
      <c r="C2220" s="27" t="n">
        <v>42036</v>
      </c>
      <c r="D2220" s="28" t="n">
        <v>0</v>
      </c>
      <c r="E2220" s="28"/>
      <c r="F2220" s="29" t="n">
        <f aca="false">IF(AND(ISNUMBER(E2220),D2220&gt;0),E2220/D2220,IF($B2220=$B2219,IF(F2219=0,1,F2219),1))</f>
        <v>1.33823529411765</v>
      </c>
      <c r="G2220" s="30" t="n">
        <f aca="false">IF(AND(ISNUMBER(E2220),D2220&gt;0),E2220,D2220*F2220)</f>
        <v>0</v>
      </c>
      <c r="H2220" s="28" t="n">
        <v>410</v>
      </c>
      <c r="I2220" s="28"/>
      <c r="J2220" s="29" t="n">
        <f aca="false">IF(AND(ISNUMBER(I2220),H2220&gt;0),I2220/H2220,IF($B2220=$B2219,IF(J2219=0,1,J2219),1))</f>
        <v>1.19106317411402</v>
      </c>
      <c r="K2220" s="30" t="n">
        <f aca="false">IF(AND(ISNUMBER(I2220),H2220&gt;0),I2220,H2220*J2220)</f>
        <v>488.335901386749</v>
      </c>
      <c r="L2220" s="28" t="n">
        <v>132</v>
      </c>
      <c r="M2220" s="28"/>
      <c r="N2220" s="29" t="n">
        <f aca="false">IF(AND(ISNUMBER(M2220),L2220&gt;0),M2220/L2220,IF($B2220=$B2219,IF(N2219=0,1,N2219),1))</f>
        <v>0.306748466257669</v>
      </c>
      <c r="O2220" s="30" t="n">
        <f aca="false">IF(AND(ISNUMBER(M2220),L2220&gt;0),M2220,L2220*N2220)</f>
        <v>40.4907975460123</v>
      </c>
      <c r="P2220" s="28" t="n">
        <v>132</v>
      </c>
      <c r="Q2220" s="28"/>
      <c r="R2220" s="29" t="n">
        <f aca="false">IF(AND(ISNUMBER(Q2220),P2220&gt;0),Q2220/P2220,IF($B2220=$B2219,IF(R2219=0,1,R2219),1))</f>
        <v>1.13744075829384</v>
      </c>
      <c r="S2220" s="30" t="n">
        <f aca="false">IF(AND(ISNUMBER(Q2220),P2220&gt;0),Q2220,P2220*R2220)</f>
        <v>150.142180094787</v>
      </c>
      <c r="T2220" s="31" t="n">
        <f aca="false">DAY(EOMONTH(C2220,0))</f>
        <v>28</v>
      </c>
    </row>
    <row r="2221" customFormat="false" ht="15" hidden="false" customHeight="false" outlineLevel="0" collapsed="false">
      <c r="A2221" s="26" t="s">
        <v>90</v>
      </c>
      <c r="B2221" s="26" t="s">
        <v>61</v>
      </c>
      <c r="C2221" s="27" t="n">
        <v>42064</v>
      </c>
      <c r="D2221" s="28" t="n">
        <v>0</v>
      </c>
      <c r="E2221" s="28"/>
      <c r="F2221" s="29" t="n">
        <f aca="false">IF(AND(ISNUMBER(E2221),D2221&gt;0),E2221/D2221,IF($B2221=$B2220,IF(F2220=0,1,F2220),1))</f>
        <v>1.33823529411765</v>
      </c>
      <c r="G2221" s="30" t="n">
        <f aca="false">IF(AND(ISNUMBER(E2221),D2221&gt;0),E2221,D2221*F2221)</f>
        <v>0</v>
      </c>
      <c r="H2221" s="28" t="n">
        <v>516</v>
      </c>
      <c r="I2221" s="28"/>
      <c r="J2221" s="29" t="n">
        <f aca="false">IF(AND(ISNUMBER(I2221),H2221&gt;0),I2221/H2221,IF($B2221=$B2220,IF(J2220=0,1,J2220),1))</f>
        <v>1.19106317411402</v>
      </c>
      <c r="K2221" s="30" t="n">
        <f aca="false">IF(AND(ISNUMBER(I2221),H2221&gt;0),I2221,H2221*J2221)</f>
        <v>614.588597842835</v>
      </c>
      <c r="L2221" s="28" t="n">
        <v>108</v>
      </c>
      <c r="M2221" s="28"/>
      <c r="N2221" s="29" t="n">
        <f aca="false">IF(AND(ISNUMBER(M2221),L2221&gt;0),M2221/L2221,IF($B2221=$B2220,IF(N2220=0,1,N2220),1))</f>
        <v>0.306748466257669</v>
      </c>
      <c r="O2221" s="30" t="n">
        <f aca="false">IF(AND(ISNUMBER(M2221),L2221&gt;0),M2221,L2221*N2221)</f>
        <v>33.1288343558282</v>
      </c>
      <c r="P2221" s="28" t="n">
        <v>108</v>
      </c>
      <c r="Q2221" s="28"/>
      <c r="R2221" s="29" t="n">
        <f aca="false">IF(AND(ISNUMBER(Q2221),P2221&gt;0),Q2221/P2221,IF($B2221=$B2220,IF(R2220=0,1,R2220),1))</f>
        <v>1.13744075829384</v>
      </c>
      <c r="S2221" s="30" t="n">
        <f aca="false">IF(AND(ISNUMBER(Q2221),P2221&gt;0),Q2221,P2221*R2221)</f>
        <v>122.843601895735</v>
      </c>
      <c r="T2221" s="31" t="n">
        <f aca="false">DAY(EOMONTH(C2221,0))</f>
        <v>31</v>
      </c>
    </row>
    <row r="2222" customFormat="false" ht="15" hidden="false" customHeight="false" outlineLevel="0" collapsed="false">
      <c r="A2222" s="26" t="s">
        <v>90</v>
      </c>
      <c r="B2222" s="26" t="s">
        <v>61</v>
      </c>
      <c r="C2222" s="27" t="n">
        <v>42095</v>
      </c>
      <c r="D2222" s="28" t="n">
        <v>0</v>
      </c>
      <c r="E2222" s="28"/>
      <c r="F2222" s="29" t="n">
        <f aca="false">IF(AND(ISNUMBER(E2222),D2222&gt;0),E2222/D2222,IF($B2222=$B2221,IF(F2221=0,1,F2221),1))</f>
        <v>1.33823529411765</v>
      </c>
      <c r="G2222" s="30" t="n">
        <f aca="false">IF(AND(ISNUMBER(E2222),D2222&gt;0),E2222,D2222*F2222)</f>
        <v>0</v>
      </c>
      <c r="H2222" s="28" t="n">
        <v>475</v>
      </c>
      <c r="I2222" s="28"/>
      <c r="J2222" s="29" t="n">
        <f aca="false">IF(AND(ISNUMBER(I2222),H2222&gt;0),I2222/H2222,IF($B2222=$B2221,IF(J2221=0,1,J2221),1))</f>
        <v>1.19106317411402</v>
      </c>
      <c r="K2222" s="30" t="n">
        <f aca="false">IF(AND(ISNUMBER(I2222),H2222&gt;0),I2222,H2222*J2222)</f>
        <v>565.75500770416</v>
      </c>
      <c r="L2222" s="28" t="n">
        <v>77.9</v>
      </c>
      <c r="M2222" s="28"/>
      <c r="N2222" s="29" t="n">
        <f aca="false">IF(AND(ISNUMBER(M2222),L2222&gt;0),M2222/L2222,IF($B2222=$B2221,IF(N2221=0,1,N2221),1))</f>
        <v>0.306748466257669</v>
      </c>
      <c r="O2222" s="30" t="n">
        <f aca="false">IF(AND(ISNUMBER(M2222),L2222&gt;0),M2222,L2222*N2222)</f>
        <v>23.8957055214724</v>
      </c>
      <c r="P2222" s="28" t="n">
        <v>77.9</v>
      </c>
      <c r="Q2222" s="28"/>
      <c r="R2222" s="29" t="n">
        <f aca="false">IF(AND(ISNUMBER(Q2222),P2222&gt;0),Q2222/P2222,IF($B2222=$B2221,IF(R2221=0,1,R2221),1))</f>
        <v>1.13744075829384</v>
      </c>
      <c r="S2222" s="30" t="n">
        <f aca="false">IF(AND(ISNUMBER(Q2222),P2222&gt;0),Q2222,P2222*R2222)</f>
        <v>88.6066350710901</v>
      </c>
      <c r="T2222" s="31" t="n">
        <f aca="false">DAY(EOMONTH(C2222,0))</f>
        <v>30</v>
      </c>
    </row>
    <row r="2223" customFormat="false" ht="15" hidden="false" customHeight="false" outlineLevel="0" collapsed="false">
      <c r="A2223" s="26" t="s">
        <v>90</v>
      </c>
      <c r="B2223" s="26" t="s">
        <v>61</v>
      </c>
      <c r="C2223" s="27" t="n">
        <v>42125</v>
      </c>
      <c r="D2223" s="28" t="n">
        <v>0</v>
      </c>
      <c r="E2223" s="28"/>
      <c r="F2223" s="29" t="n">
        <f aca="false">IF(AND(ISNUMBER(E2223),D2223&gt;0),E2223/D2223,IF($B2223=$B2222,IF(F2222=0,1,F2222),1))</f>
        <v>1.33823529411765</v>
      </c>
      <c r="G2223" s="30" t="n">
        <f aca="false">IF(AND(ISNUMBER(E2223),D2223&gt;0),E2223,D2223*F2223)</f>
        <v>0</v>
      </c>
      <c r="H2223" s="28" t="n">
        <v>536</v>
      </c>
      <c r="I2223" s="28"/>
      <c r="J2223" s="29" t="n">
        <f aca="false">IF(AND(ISNUMBER(I2223),H2223&gt;0),I2223/H2223,IF($B2223=$B2222,IF(J2222=0,1,J2222),1))</f>
        <v>1.19106317411402</v>
      </c>
      <c r="K2223" s="30" t="n">
        <f aca="false">IF(AND(ISNUMBER(I2223),H2223&gt;0),I2223,H2223*J2223)</f>
        <v>638.409861325116</v>
      </c>
      <c r="L2223" s="28" t="n">
        <v>161</v>
      </c>
      <c r="M2223" s="28"/>
      <c r="N2223" s="29" t="n">
        <f aca="false">IF(AND(ISNUMBER(M2223),L2223&gt;0),M2223/L2223,IF($B2223=$B2222,IF(N2222=0,1,N2222),1))</f>
        <v>0.306748466257669</v>
      </c>
      <c r="O2223" s="30" t="n">
        <f aca="false">IF(AND(ISNUMBER(M2223),L2223&gt;0),M2223,L2223*N2223)</f>
        <v>49.3865030674847</v>
      </c>
      <c r="P2223" s="28" t="n">
        <v>161</v>
      </c>
      <c r="Q2223" s="28"/>
      <c r="R2223" s="29" t="n">
        <f aca="false">IF(AND(ISNUMBER(Q2223),P2223&gt;0),Q2223/P2223,IF($B2223=$B2222,IF(R2222=0,1,R2222),1))</f>
        <v>1.13744075829384</v>
      </c>
      <c r="S2223" s="30" t="n">
        <f aca="false">IF(AND(ISNUMBER(Q2223),P2223&gt;0),Q2223,P2223*R2223)</f>
        <v>183.127962085308</v>
      </c>
      <c r="T2223" s="31" t="n">
        <f aca="false">DAY(EOMONTH(C2223,0))</f>
        <v>31</v>
      </c>
    </row>
    <row r="2224" customFormat="false" ht="15" hidden="false" customHeight="false" outlineLevel="0" collapsed="false">
      <c r="A2224" s="26" t="s">
        <v>90</v>
      </c>
      <c r="B2224" s="26" t="s">
        <v>61</v>
      </c>
      <c r="C2224" s="27" t="n">
        <v>42156</v>
      </c>
      <c r="D2224" s="28" t="n">
        <v>0</v>
      </c>
      <c r="E2224" s="28"/>
      <c r="F2224" s="29" t="n">
        <f aca="false">IF(AND(ISNUMBER(E2224),D2224&gt;0),E2224/D2224,IF($B2224=$B2223,IF(F2223=0,1,F2223),1))</f>
        <v>1.33823529411765</v>
      </c>
      <c r="G2224" s="30" t="n">
        <f aca="false">IF(AND(ISNUMBER(E2224),D2224&gt;0),E2224,D2224*F2224)</f>
        <v>0</v>
      </c>
      <c r="H2224" s="28" t="n">
        <v>580</v>
      </c>
      <c r="I2224" s="28"/>
      <c r="J2224" s="29" t="n">
        <f aca="false">IF(AND(ISNUMBER(I2224),H2224&gt;0),I2224/H2224,IF($B2224=$B2223,IF(J2223=0,1,J2223),1))</f>
        <v>1.19106317411402</v>
      </c>
      <c r="K2224" s="30" t="n">
        <f aca="false">IF(AND(ISNUMBER(I2224),H2224&gt;0),I2224,H2224*J2224)</f>
        <v>690.816640986133</v>
      </c>
      <c r="L2224" s="28" t="n">
        <v>112</v>
      </c>
      <c r="M2224" s="28"/>
      <c r="N2224" s="29" t="n">
        <f aca="false">IF(AND(ISNUMBER(M2224),L2224&gt;0),M2224/L2224,IF($B2224=$B2223,IF(N2223=0,1,N2223),1))</f>
        <v>0.306748466257669</v>
      </c>
      <c r="O2224" s="30" t="n">
        <f aca="false">IF(AND(ISNUMBER(M2224),L2224&gt;0),M2224,L2224*N2224)</f>
        <v>34.3558282208589</v>
      </c>
      <c r="P2224" s="28" t="n">
        <v>112</v>
      </c>
      <c r="Q2224" s="28"/>
      <c r="R2224" s="29" t="n">
        <f aca="false">IF(AND(ISNUMBER(Q2224),P2224&gt;0),Q2224/P2224,IF($B2224=$B2223,IF(R2223=0,1,R2223),1))</f>
        <v>1.13744075829384</v>
      </c>
      <c r="S2224" s="30" t="n">
        <f aca="false">IF(AND(ISNUMBER(Q2224),P2224&gt;0),Q2224,P2224*R2224)</f>
        <v>127.39336492891</v>
      </c>
      <c r="T2224" s="31" t="n">
        <f aca="false">DAY(EOMONTH(C2224,0))</f>
        <v>30</v>
      </c>
    </row>
    <row r="2225" customFormat="false" ht="15" hidden="false" customHeight="false" outlineLevel="0" collapsed="false">
      <c r="A2225" s="26" t="s">
        <v>90</v>
      </c>
      <c r="B2225" s="26" t="s">
        <v>61</v>
      </c>
      <c r="C2225" s="27" t="n">
        <v>42186</v>
      </c>
      <c r="D2225" s="28" t="n">
        <v>0</v>
      </c>
      <c r="E2225" s="28"/>
      <c r="F2225" s="29" t="n">
        <f aca="false">IF(AND(ISNUMBER(E2225),D2225&gt;0),E2225/D2225,IF($B2225=$B2224,IF(F2224=0,1,F2224),1))</f>
        <v>1.33823529411765</v>
      </c>
      <c r="G2225" s="30" t="n">
        <f aca="false">IF(AND(ISNUMBER(E2225),D2225&gt;0),E2225,D2225*F2225)</f>
        <v>0</v>
      </c>
      <c r="H2225" s="28" t="n">
        <v>659</v>
      </c>
      <c r="I2225" s="28"/>
      <c r="J2225" s="29" t="n">
        <f aca="false">IF(AND(ISNUMBER(I2225),H2225&gt;0),I2225/H2225,IF($B2225=$B2224,IF(J2224=0,1,J2224),1))</f>
        <v>1.19106317411402</v>
      </c>
      <c r="K2225" s="30" t="n">
        <f aca="false">IF(AND(ISNUMBER(I2225),H2225&gt;0),I2225,H2225*J2225)</f>
        <v>784.91063174114</v>
      </c>
      <c r="L2225" s="28" t="n">
        <v>124</v>
      </c>
      <c r="M2225" s="28"/>
      <c r="N2225" s="29" t="n">
        <f aca="false">IF(AND(ISNUMBER(M2225),L2225&gt;0),M2225/L2225,IF($B2225=$B2224,IF(N2224=0,1,N2224),1))</f>
        <v>0.306748466257669</v>
      </c>
      <c r="O2225" s="30" t="n">
        <f aca="false">IF(AND(ISNUMBER(M2225),L2225&gt;0),M2225,L2225*N2225)</f>
        <v>38.0368098159509</v>
      </c>
      <c r="P2225" s="28" t="n">
        <v>124</v>
      </c>
      <c r="Q2225" s="28"/>
      <c r="R2225" s="29" t="n">
        <f aca="false">IF(AND(ISNUMBER(Q2225),P2225&gt;0),Q2225/P2225,IF($B2225=$B2224,IF(R2224=0,1,R2224),1))</f>
        <v>1.13744075829384</v>
      </c>
      <c r="S2225" s="30" t="n">
        <f aca="false">IF(AND(ISNUMBER(Q2225),P2225&gt;0),Q2225,P2225*R2225)</f>
        <v>141.042654028436</v>
      </c>
      <c r="T2225" s="31" t="n">
        <f aca="false">DAY(EOMONTH(C2225,0))</f>
        <v>31</v>
      </c>
    </row>
    <row r="2226" customFormat="false" ht="15" hidden="false" customHeight="false" outlineLevel="0" collapsed="false">
      <c r="A2226" s="26" t="s">
        <v>90</v>
      </c>
      <c r="B2226" s="26" t="s">
        <v>61</v>
      </c>
      <c r="C2226" s="27" t="n">
        <v>42217</v>
      </c>
      <c r="D2226" s="28" t="n">
        <v>0</v>
      </c>
      <c r="E2226" s="28"/>
      <c r="F2226" s="29" t="n">
        <f aca="false">IF(AND(ISNUMBER(E2226),D2226&gt;0),E2226/D2226,IF($B2226=$B2225,IF(F2225=0,1,F2225),1))</f>
        <v>1.33823529411765</v>
      </c>
      <c r="G2226" s="30" t="n">
        <f aca="false">IF(AND(ISNUMBER(E2226),D2226&gt;0),E2226,D2226*F2226)</f>
        <v>0</v>
      </c>
      <c r="H2226" s="28" t="n">
        <v>732</v>
      </c>
      <c r="I2226" s="28"/>
      <c r="J2226" s="29" t="n">
        <f aca="false">IF(AND(ISNUMBER(I2226),H2226&gt;0),I2226/H2226,IF($B2226=$B2225,IF(J2225=0,1,J2225),1))</f>
        <v>1.19106317411402</v>
      </c>
      <c r="K2226" s="30" t="n">
        <f aca="false">IF(AND(ISNUMBER(I2226),H2226&gt;0),I2226,H2226*J2226)</f>
        <v>871.858243451464</v>
      </c>
      <c r="L2226" s="28" t="n">
        <v>120</v>
      </c>
      <c r="M2226" s="28"/>
      <c r="N2226" s="29" t="n">
        <f aca="false">IF(AND(ISNUMBER(M2226),L2226&gt;0),M2226/L2226,IF($B2226=$B2225,IF(N2225=0,1,N2225),1))</f>
        <v>0.306748466257669</v>
      </c>
      <c r="O2226" s="30" t="n">
        <f aca="false">IF(AND(ISNUMBER(M2226),L2226&gt;0),M2226,L2226*N2226)</f>
        <v>36.8098159509202</v>
      </c>
      <c r="P2226" s="28" t="n">
        <v>120</v>
      </c>
      <c r="Q2226" s="28"/>
      <c r="R2226" s="29" t="n">
        <f aca="false">IF(AND(ISNUMBER(Q2226),P2226&gt;0),Q2226/P2226,IF($B2226=$B2225,IF(R2225=0,1,R2225),1))</f>
        <v>1.13744075829384</v>
      </c>
      <c r="S2226" s="30" t="n">
        <f aca="false">IF(AND(ISNUMBER(Q2226),P2226&gt;0),Q2226,P2226*R2226)</f>
        <v>136.492890995261</v>
      </c>
      <c r="T2226" s="31" t="n">
        <f aca="false">DAY(EOMONTH(C2226,0))</f>
        <v>31</v>
      </c>
    </row>
    <row r="2227" customFormat="false" ht="15" hidden="false" customHeight="false" outlineLevel="0" collapsed="false">
      <c r="A2227" s="26" t="s">
        <v>90</v>
      </c>
      <c r="B2227" s="26" t="s">
        <v>61</v>
      </c>
      <c r="C2227" s="27" t="n">
        <v>42248</v>
      </c>
      <c r="D2227" s="28" t="n">
        <v>0</v>
      </c>
      <c r="E2227" s="28"/>
      <c r="F2227" s="29" t="n">
        <f aca="false">IF(AND(ISNUMBER(E2227),D2227&gt;0),E2227/D2227,IF($B2227=$B2226,IF(F2226=0,1,F2226),1))</f>
        <v>1.33823529411765</v>
      </c>
      <c r="G2227" s="30" t="n">
        <f aca="false">IF(AND(ISNUMBER(E2227),D2227&gt;0),E2227,D2227*F2227)</f>
        <v>0</v>
      </c>
      <c r="H2227" s="28" t="n">
        <v>499</v>
      </c>
      <c r="I2227" s="28"/>
      <c r="J2227" s="29" t="n">
        <f aca="false">IF(AND(ISNUMBER(I2227),H2227&gt;0),I2227/H2227,IF($B2227=$B2226,IF(J2226=0,1,J2226),1))</f>
        <v>1.19106317411402</v>
      </c>
      <c r="K2227" s="30" t="n">
        <f aca="false">IF(AND(ISNUMBER(I2227),H2227&gt;0),I2227,H2227*J2227)</f>
        <v>594.340523882897</v>
      </c>
      <c r="L2227" s="28" t="n">
        <v>144</v>
      </c>
      <c r="M2227" s="28"/>
      <c r="N2227" s="29" t="n">
        <f aca="false">IF(AND(ISNUMBER(M2227),L2227&gt;0),M2227/L2227,IF($B2227=$B2226,IF(N2226=0,1,N2226),1))</f>
        <v>0.306748466257669</v>
      </c>
      <c r="O2227" s="30" t="n">
        <f aca="false">IF(AND(ISNUMBER(M2227),L2227&gt;0),M2227,L2227*N2227)</f>
        <v>44.1717791411043</v>
      </c>
      <c r="P2227" s="28" t="n">
        <v>144</v>
      </c>
      <c r="Q2227" s="28"/>
      <c r="R2227" s="29" t="n">
        <f aca="false">IF(AND(ISNUMBER(Q2227),P2227&gt;0),Q2227/P2227,IF($B2227=$B2226,IF(R2226=0,1,R2226),1))</f>
        <v>1.13744075829384</v>
      </c>
      <c r="S2227" s="30" t="n">
        <f aca="false">IF(AND(ISNUMBER(Q2227),P2227&gt;0),Q2227,P2227*R2227)</f>
        <v>163.791469194313</v>
      </c>
      <c r="T2227" s="31" t="n">
        <f aca="false">DAY(EOMONTH(C2227,0))</f>
        <v>30</v>
      </c>
    </row>
    <row r="2228" customFormat="false" ht="15" hidden="false" customHeight="false" outlineLevel="0" collapsed="false">
      <c r="A2228" s="26" t="s">
        <v>90</v>
      </c>
      <c r="B2228" s="26" t="s">
        <v>61</v>
      </c>
      <c r="C2228" s="27" t="n">
        <v>42278</v>
      </c>
      <c r="D2228" s="28" t="n">
        <v>0</v>
      </c>
      <c r="E2228" s="28"/>
      <c r="F2228" s="29" t="n">
        <f aca="false">IF(AND(ISNUMBER(E2228),D2228&gt;0),E2228/D2228,IF($B2228=$B2227,IF(F2227=0,1,F2227),1))</f>
        <v>1.33823529411765</v>
      </c>
      <c r="G2228" s="30" t="n">
        <f aca="false">IF(AND(ISNUMBER(E2228),D2228&gt;0),E2228,D2228*F2228)</f>
        <v>0</v>
      </c>
      <c r="H2228" s="28" t="n">
        <v>766</v>
      </c>
      <c r="I2228" s="28"/>
      <c r="J2228" s="29" t="n">
        <f aca="false">IF(AND(ISNUMBER(I2228),H2228&gt;0),I2228/H2228,IF($B2228=$B2227,IF(J2227=0,1,J2227),1))</f>
        <v>1.19106317411402</v>
      </c>
      <c r="K2228" s="30" t="n">
        <f aca="false">IF(AND(ISNUMBER(I2228),H2228&gt;0),I2228,H2228*J2228)</f>
        <v>912.354391371341</v>
      </c>
      <c r="L2228" s="28" t="n">
        <v>125</v>
      </c>
      <c r="M2228" s="28"/>
      <c r="N2228" s="29" t="n">
        <f aca="false">IF(AND(ISNUMBER(M2228),L2228&gt;0),M2228/L2228,IF($B2228=$B2227,IF(N2227=0,1,N2227),1))</f>
        <v>0.306748466257669</v>
      </c>
      <c r="O2228" s="30" t="n">
        <f aca="false">IF(AND(ISNUMBER(M2228),L2228&gt;0),M2228,L2228*N2228)</f>
        <v>38.3435582822086</v>
      </c>
      <c r="P2228" s="28" t="n">
        <v>125</v>
      </c>
      <c r="Q2228" s="28"/>
      <c r="R2228" s="29" t="n">
        <f aca="false">IF(AND(ISNUMBER(Q2228),P2228&gt;0),Q2228/P2228,IF($B2228=$B2227,IF(R2227=0,1,R2227),1))</f>
        <v>1.13744075829384</v>
      </c>
      <c r="S2228" s="30" t="n">
        <f aca="false">IF(AND(ISNUMBER(Q2228),P2228&gt;0),Q2228,P2228*R2228)</f>
        <v>142.18009478673</v>
      </c>
      <c r="T2228" s="31" t="n">
        <f aca="false">DAY(EOMONTH(C2228,0))</f>
        <v>31</v>
      </c>
    </row>
    <row r="2229" customFormat="false" ht="15" hidden="false" customHeight="false" outlineLevel="0" collapsed="false">
      <c r="A2229" s="26" t="s">
        <v>90</v>
      </c>
      <c r="B2229" s="26" t="s">
        <v>61</v>
      </c>
      <c r="C2229" s="27" t="n">
        <v>42309</v>
      </c>
      <c r="D2229" s="28" t="n">
        <v>0</v>
      </c>
      <c r="E2229" s="28"/>
      <c r="F2229" s="29" t="n">
        <f aca="false">IF(AND(ISNUMBER(E2229),D2229&gt;0),E2229/D2229,IF($B2229=$B2228,IF(F2228=0,1,F2228),1))</f>
        <v>1.33823529411765</v>
      </c>
      <c r="G2229" s="30" t="n">
        <f aca="false">IF(AND(ISNUMBER(E2229),D2229&gt;0),E2229,D2229*F2229)</f>
        <v>0</v>
      </c>
      <c r="H2229" s="28" t="n">
        <v>773</v>
      </c>
      <c r="I2229" s="28"/>
      <c r="J2229" s="29" t="n">
        <f aca="false">IF(AND(ISNUMBER(I2229),H2229&gt;0),I2229/H2229,IF($B2229=$B2228,IF(J2228=0,1,J2228),1))</f>
        <v>1.19106317411402</v>
      </c>
      <c r="K2229" s="30" t="n">
        <f aca="false">IF(AND(ISNUMBER(I2229),H2229&gt;0),I2229,H2229*J2229)</f>
        <v>920.691833590139</v>
      </c>
      <c r="L2229" s="28" t="n">
        <v>96.5</v>
      </c>
      <c r="M2229" s="28"/>
      <c r="N2229" s="29" t="n">
        <f aca="false">IF(AND(ISNUMBER(M2229),L2229&gt;0),M2229/L2229,IF($B2229=$B2228,IF(N2228=0,1,N2228),1))</f>
        <v>0.306748466257669</v>
      </c>
      <c r="O2229" s="30" t="n">
        <f aca="false">IF(AND(ISNUMBER(M2229),L2229&gt;0),M2229,L2229*N2229)</f>
        <v>29.601226993865</v>
      </c>
      <c r="P2229" s="28" t="n">
        <v>96.5</v>
      </c>
      <c r="Q2229" s="28"/>
      <c r="R2229" s="29" t="n">
        <f aca="false">IF(AND(ISNUMBER(Q2229),P2229&gt;0),Q2229/P2229,IF($B2229=$B2228,IF(R2228=0,1,R2228),1))</f>
        <v>1.13744075829384</v>
      </c>
      <c r="S2229" s="30" t="n">
        <f aca="false">IF(AND(ISNUMBER(Q2229),P2229&gt;0),Q2229,P2229*R2229)</f>
        <v>109.763033175355</v>
      </c>
      <c r="T2229" s="31" t="n">
        <f aca="false">DAY(EOMONTH(C2229,0))</f>
        <v>30</v>
      </c>
    </row>
    <row r="2230" customFormat="false" ht="15" hidden="false" customHeight="false" outlineLevel="0" collapsed="false">
      <c r="A2230" s="26" t="s">
        <v>90</v>
      </c>
      <c r="B2230" s="26" t="s">
        <v>61</v>
      </c>
      <c r="C2230" s="27" t="n">
        <v>42339</v>
      </c>
      <c r="D2230" s="28" t="n">
        <v>0</v>
      </c>
      <c r="E2230" s="28"/>
      <c r="F2230" s="29" t="n">
        <f aca="false">IF(AND(ISNUMBER(E2230),D2230&gt;0),E2230/D2230,IF($B2230=$B2229,IF(F2229=0,1,F2229),1))</f>
        <v>1.33823529411765</v>
      </c>
      <c r="G2230" s="30" t="n">
        <f aca="false">IF(AND(ISNUMBER(E2230),D2230&gt;0),E2230,D2230*F2230)</f>
        <v>0</v>
      </c>
      <c r="H2230" s="28" t="n">
        <v>641</v>
      </c>
      <c r="I2230" s="28"/>
      <c r="J2230" s="29" t="n">
        <f aca="false">IF(AND(ISNUMBER(I2230),H2230&gt;0),I2230/H2230,IF($B2230=$B2229,IF(J2229=0,1,J2229),1))</f>
        <v>1.19106317411402</v>
      </c>
      <c r="K2230" s="30" t="n">
        <f aca="false">IF(AND(ISNUMBER(I2230),H2230&gt;0),I2230,H2230*J2230)</f>
        <v>763.471494607088</v>
      </c>
      <c r="L2230" s="28" t="n">
        <v>331</v>
      </c>
      <c r="M2230" s="28"/>
      <c r="N2230" s="29" t="n">
        <f aca="false">IF(AND(ISNUMBER(M2230),L2230&gt;0),M2230/L2230,IF($B2230=$B2229,IF(N2229=0,1,N2229),1))</f>
        <v>0.306748466257669</v>
      </c>
      <c r="O2230" s="30" t="n">
        <f aca="false">IF(AND(ISNUMBER(M2230),L2230&gt;0),M2230,L2230*N2230)</f>
        <v>101.533742331288</v>
      </c>
      <c r="P2230" s="28" t="n">
        <v>331</v>
      </c>
      <c r="Q2230" s="28"/>
      <c r="R2230" s="29" t="n">
        <f aca="false">IF(AND(ISNUMBER(Q2230),P2230&gt;0),Q2230/P2230,IF($B2230=$B2229,IF(R2229=0,1,R2229),1))</f>
        <v>1.13744075829384</v>
      </c>
      <c r="S2230" s="30" t="n">
        <f aca="false">IF(AND(ISNUMBER(Q2230),P2230&gt;0),Q2230,P2230*R2230)</f>
        <v>376.492890995261</v>
      </c>
      <c r="T2230" s="31" t="n">
        <f aca="false">DAY(EOMONTH(C2230,0))</f>
        <v>31</v>
      </c>
    </row>
    <row r="2231" customFormat="false" ht="15" hidden="false" customHeight="false" outlineLevel="0" collapsed="false">
      <c r="A2231" s="26" t="s">
        <v>90</v>
      </c>
      <c r="B2231" s="26" t="s">
        <v>61</v>
      </c>
      <c r="C2231" s="27" t="n">
        <v>42370</v>
      </c>
      <c r="D2231" s="28" t="n">
        <v>82.5</v>
      </c>
      <c r="E2231" s="28"/>
      <c r="F2231" s="29" t="n">
        <f aca="false">IF(AND(ISNUMBER(E2231),D2231&gt;0),E2231/D2231,IF($B2231=$B2230,IF(F2230=0,1,F2230),1))</f>
        <v>1.33823529411765</v>
      </c>
      <c r="G2231" s="30" t="n">
        <f aca="false">IF(AND(ISNUMBER(E2231),D2231&gt;0),E2231,D2231*F2231)</f>
        <v>110.404411764706</v>
      </c>
      <c r="H2231" s="28" t="n">
        <v>516</v>
      </c>
      <c r="I2231" s="28"/>
      <c r="J2231" s="29" t="n">
        <f aca="false">IF(AND(ISNUMBER(I2231),H2231&gt;0),I2231/H2231,IF($B2231=$B2230,IF(J2230=0,1,J2230),1))</f>
        <v>1.19106317411402</v>
      </c>
      <c r="K2231" s="30" t="n">
        <f aca="false">IF(AND(ISNUMBER(I2231),H2231&gt;0),I2231,H2231*J2231)</f>
        <v>614.588597842835</v>
      </c>
      <c r="L2231" s="28" t="n">
        <v>9.65</v>
      </c>
      <c r="M2231" s="28"/>
      <c r="N2231" s="29" t="n">
        <f aca="false">IF(AND(ISNUMBER(M2231),L2231&gt;0),M2231/L2231,IF($B2231=$B2230,IF(N2230=0,1,N2230),1))</f>
        <v>0.306748466257669</v>
      </c>
      <c r="O2231" s="30" t="n">
        <f aca="false">IF(AND(ISNUMBER(M2231),L2231&gt;0),M2231,L2231*N2231)</f>
        <v>2.9601226993865</v>
      </c>
      <c r="P2231" s="28" t="n">
        <v>92.2</v>
      </c>
      <c r="Q2231" s="28"/>
      <c r="R2231" s="29" t="n">
        <f aca="false">IF(AND(ISNUMBER(Q2231),P2231&gt;0),Q2231/P2231,IF($B2231=$B2230,IF(R2230=0,1,R2230),1))</f>
        <v>1.13744075829384</v>
      </c>
      <c r="S2231" s="30" t="n">
        <f aca="false">IF(AND(ISNUMBER(Q2231),P2231&gt;0),Q2231,P2231*R2231)</f>
        <v>104.872037914692</v>
      </c>
      <c r="T2231" s="31" t="n">
        <f aca="false">DAY(EOMONTH(C2231,0))</f>
        <v>31</v>
      </c>
    </row>
    <row r="2232" customFormat="false" ht="15" hidden="false" customHeight="false" outlineLevel="0" collapsed="false">
      <c r="A2232" s="26" t="s">
        <v>90</v>
      </c>
      <c r="B2232" s="26" t="s">
        <v>61</v>
      </c>
      <c r="C2232" s="27" t="n">
        <v>42401</v>
      </c>
      <c r="D2232" s="28" t="n">
        <v>83.5</v>
      </c>
      <c r="E2232" s="28"/>
      <c r="F2232" s="29" t="n">
        <f aca="false">IF(AND(ISNUMBER(E2232),D2232&gt;0),E2232/D2232,IF($B2232=$B2231,IF(F2231=0,1,F2231),1))</f>
        <v>1.33823529411765</v>
      </c>
      <c r="G2232" s="30" t="n">
        <f aca="false">IF(AND(ISNUMBER(E2232),D2232&gt;0),E2232,D2232*F2232)</f>
        <v>111.742647058824</v>
      </c>
      <c r="H2232" s="28" t="n">
        <v>605</v>
      </c>
      <c r="I2232" s="28"/>
      <c r="J2232" s="29" t="n">
        <f aca="false">IF(AND(ISNUMBER(I2232),H2232&gt;0),I2232/H2232,IF($B2232=$B2231,IF(J2231=0,1,J2231),1))</f>
        <v>1.19106317411402</v>
      </c>
      <c r="K2232" s="30" t="n">
        <f aca="false">IF(AND(ISNUMBER(I2232),H2232&gt;0),I2232,H2232*J2232)</f>
        <v>720.593220338983</v>
      </c>
      <c r="L2232" s="28" t="n">
        <v>10.8</v>
      </c>
      <c r="M2232" s="28"/>
      <c r="N2232" s="29" t="n">
        <f aca="false">IF(AND(ISNUMBER(M2232),L2232&gt;0),M2232/L2232,IF($B2232=$B2231,IF(N2231=0,1,N2231),1))</f>
        <v>0.306748466257669</v>
      </c>
      <c r="O2232" s="30" t="n">
        <f aca="false">IF(AND(ISNUMBER(M2232),L2232&gt;0),M2232,L2232*N2232)</f>
        <v>3.31288343558282</v>
      </c>
      <c r="P2232" s="28" t="n">
        <v>94.3</v>
      </c>
      <c r="Q2232" s="28"/>
      <c r="R2232" s="29" t="n">
        <f aca="false">IF(AND(ISNUMBER(Q2232),P2232&gt;0),Q2232/P2232,IF($B2232=$B2231,IF(R2231=0,1,R2231),1))</f>
        <v>1.13744075829384</v>
      </c>
      <c r="S2232" s="30" t="n">
        <f aca="false">IF(AND(ISNUMBER(Q2232),P2232&gt;0),Q2232,P2232*R2232)</f>
        <v>107.260663507109</v>
      </c>
      <c r="T2232" s="31" t="n">
        <f aca="false">DAY(EOMONTH(C2232,0))</f>
        <v>29</v>
      </c>
    </row>
    <row r="2233" customFormat="false" ht="15" hidden="false" customHeight="false" outlineLevel="0" collapsed="false">
      <c r="A2233" s="26" t="s">
        <v>90</v>
      </c>
      <c r="B2233" s="26" t="s">
        <v>61</v>
      </c>
      <c r="C2233" s="27" t="n">
        <v>42430</v>
      </c>
      <c r="D2233" s="28" t="n">
        <v>83.8</v>
      </c>
      <c r="E2233" s="28"/>
      <c r="F2233" s="29" t="n">
        <f aca="false">IF(AND(ISNUMBER(E2233),D2233&gt;0),E2233/D2233,IF($B2233=$B2232,IF(F2232=0,1,F2232),1))</f>
        <v>1.33823529411765</v>
      </c>
      <c r="G2233" s="30" t="n">
        <f aca="false">IF(AND(ISNUMBER(E2233),D2233&gt;0),E2233,D2233*F2233)</f>
        <v>112.144117647059</v>
      </c>
      <c r="H2233" s="28" t="n">
        <v>604</v>
      </c>
      <c r="I2233" s="28"/>
      <c r="J2233" s="29" t="n">
        <f aca="false">IF(AND(ISNUMBER(I2233),H2233&gt;0),I2233/H2233,IF($B2233=$B2232,IF(J2232=0,1,J2232),1))</f>
        <v>1.19106317411402</v>
      </c>
      <c r="K2233" s="30" t="n">
        <f aca="false">IF(AND(ISNUMBER(I2233),H2233&gt;0),I2233,H2233*J2233)</f>
        <v>719.402157164869</v>
      </c>
      <c r="L2233" s="28" t="n">
        <v>10.5</v>
      </c>
      <c r="M2233" s="28"/>
      <c r="N2233" s="29" t="n">
        <f aca="false">IF(AND(ISNUMBER(M2233),L2233&gt;0),M2233/L2233,IF($B2233=$B2232,IF(N2232=0,1,N2232),1))</f>
        <v>0.306748466257669</v>
      </c>
      <c r="O2233" s="30" t="n">
        <f aca="false">IF(AND(ISNUMBER(M2233),L2233&gt;0),M2233,L2233*N2233)</f>
        <v>3.22085889570552</v>
      </c>
      <c r="P2233" s="28" t="n">
        <v>94.3</v>
      </c>
      <c r="Q2233" s="28"/>
      <c r="R2233" s="29" t="n">
        <f aca="false">IF(AND(ISNUMBER(Q2233),P2233&gt;0),Q2233/P2233,IF($B2233=$B2232,IF(R2232=0,1,R2232),1))</f>
        <v>1.13744075829384</v>
      </c>
      <c r="S2233" s="30" t="n">
        <f aca="false">IF(AND(ISNUMBER(Q2233),P2233&gt;0),Q2233,P2233*R2233)</f>
        <v>107.260663507109</v>
      </c>
      <c r="T2233" s="31" t="n">
        <f aca="false">DAY(EOMONTH(C2233,0))</f>
        <v>31</v>
      </c>
    </row>
    <row r="2234" customFormat="false" ht="15" hidden="false" customHeight="false" outlineLevel="0" collapsed="false">
      <c r="A2234" s="26" t="s">
        <v>90</v>
      </c>
      <c r="B2234" s="26" t="s">
        <v>61</v>
      </c>
      <c r="C2234" s="27" t="n">
        <v>42461</v>
      </c>
      <c r="D2234" s="28" t="n">
        <v>89</v>
      </c>
      <c r="E2234" s="28"/>
      <c r="F2234" s="29" t="n">
        <f aca="false">IF(AND(ISNUMBER(E2234),D2234&gt;0),E2234/D2234,IF($B2234=$B2233,IF(F2233=0,1,F2233),1))</f>
        <v>1.33823529411765</v>
      </c>
      <c r="G2234" s="30" t="n">
        <f aca="false">IF(AND(ISNUMBER(E2234),D2234&gt;0),E2234,D2234*F2234)</f>
        <v>119.102941176471</v>
      </c>
      <c r="H2234" s="28" t="n">
        <v>624</v>
      </c>
      <c r="I2234" s="28"/>
      <c r="J2234" s="29" t="n">
        <f aca="false">IF(AND(ISNUMBER(I2234),H2234&gt;0),I2234/H2234,IF($B2234=$B2233,IF(J2233=0,1,J2233),1))</f>
        <v>1.19106317411402</v>
      </c>
      <c r="K2234" s="30" t="n">
        <f aca="false">IF(AND(ISNUMBER(I2234),H2234&gt;0),I2234,H2234*J2234)</f>
        <v>743.22342064715</v>
      </c>
      <c r="L2234" s="28" t="n">
        <v>9.38</v>
      </c>
      <c r="M2234" s="28"/>
      <c r="N2234" s="29" t="n">
        <f aca="false">IF(AND(ISNUMBER(M2234),L2234&gt;0),M2234/L2234,IF($B2234=$B2233,IF(N2233=0,1,N2233),1))</f>
        <v>0.306748466257669</v>
      </c>
      <c r="O2234" s="30" t="n">
        <f aca="false">IF(AND(ISNUMBER(M2234),L2234&gt;0),M2234,L2234*N2234)</f>
        <v>2.87730061349693</v>
      </c>
      <c r="P2234" s="28" t="n">
        <v>98.4</v>
      </c>
      <c r="Q2234" s="28"/>
      <c r="R2234" s="29" t="n">
        <f aca="false">IF(AND(ISNUMBER(Q2234),P2234&gt;0),Q2234/P2234,IF($B2234=$B2233,IF(R2233=0,1,R2233),1))</f>
        <v>1.13744075829384</v>
      </c>
      <c r="S2234" s="30" t="n">
        <f aca="false">IF(AND(ISNUMBER(Q2234),P2234&gt;0),Q2234,P2234*R2234)</f>
        <v>111.924170616114</v>
      </c>
      <c r="T2234" s="31" t="n">
        <f aca="false">DAY(EOMONTH(C2234,0))</f>
        <v>30</v>
      </c>
    </row>
    <row r="2235" customFormat="false" ht="15" hidden="false" customHeight="false" outlineLevel="0" collapsed="false">
      <c r="A2235" s="26" t="s">
        <v>90</v>
      </c>
      <c r="B2235" s="26" t="s">
        <v>61</v>
      </c>
      <c r="C2235" s="27" t="n">
        <v>42491</v>
      </c>
      <c r="D2235" s="28" t="n">
        <v>87.3</v>
      </c>
      <c r="E2235" s="28"/>
      <c r="F2235" s="29" t="n">
        <f aca="false">IF(AND(ISNUMBER(E2235),D2235&gt;0),E2235/D2235,IF($B2235=$B2234,IF(F2234=0,1,F2234),1))</f>
        <v>1.33823529411765</v>
      </c>
      <c r="G2235" s="30" t="n">
        <f aca="false">IF(AND(ISNUMBER(E2235),D2235&gt;0),E2235,D2235*F2235)</f>
        <v>116.827941176471</v>
      </c>
      <c r="H2235" s="28" t="n">
        <v>582</v>
      </c>
      <c r="I2235" s="28"/>
      <c r="J2235" s="29" t="n">
        <f aca="false">IF(AND(ISNUMBER(I2235),H2235&gt;0),I2235/H2235,IF($B2235=$B2234,IF(J2234=0,1,J2234),1))</f>
        <v>1.19106317411402</v>
      </c>
      <c r="K2235" s="30" t="n">
        <f aca="false">IF(AND(ISNUMBER(I2235),H2235&gt;0),I2235,H2235*J2235)</f>
        <v>693.198767334361</v>
      </c>
      <c r="L2235" s="28" t="n">
        <v>9.07</v>
      </c>
      <c r="M2235" s="28"/>
      <c r="N2235" s="29" t="n">
        <f aca="false">IF(AND(ISNUMBER(M2235),L2235&gt;0),M2235/L2235,IF($B2235=$B2234,IF(N2234=0,1,N2234),1))</f>
        <v>0.306748466257669</v>
      </c>
      <c r="O2235" s="30" t="n">
        <f aca="false">IF(AND(ISNUMBER(M2235),L2235&gt;0),M2235,L2235*N2235)</f>
        <v>2.78220858895706</v>
      </c>
      <c r="P2235" s="28" t="n">
        <v>96.4</v>
      </c>
      <c r="Q2235" s="28"/>
      <c r="R2235" s="29" t="n">
        <f aca="false">IF(AND(ISNUMBER(Q2235),P2235&gt;0),Q2235/P2235,IF($B2235=$B2234,IF(R2234=0,1,R2234),1))</f>
        <v>1.13744075829384</v>
      </c>
      <c r="S2235" s="30" t="n">
        <f aca="false">IF(AND(ISNUMBER(Q2235),P2235&gt;0),Q2235,P2235*R2235)</f>
        <v>109.649289099526</v>
      </c>
      <c r="T2235" s="31" t="n">
        <f aca="false">DAY(EOMONTH(C2235,0))</f>
        <v>31</v>
      </c>
    </row>
    <row r="2236" customFormat="false" ht="15" hidden="false" customHeight="false" outlineLevel="0" collapsed="false">
      <c r="A2236" s="26" t="s">
        <v>90</v>
      </c>
      <c r="B2236" s="26" t="s">
        <v>61</v>
      </c>
      <c r="C2236" s="27" t="n">
        <v>42522</v>
      </c>
      <c r="D2236" s="28" t="n">
        <v>86.2</v>
      </c>
      <c r="E2236" s="28"/>
      <c r="F2236" s="29" t="n">
        <f aca="false">IF(AND(ISNUMBER(E2236),D2236&gt;0),E2236/D2236,IF($B2236=$B2235,IF(F2235=0,1,F2235),1))</f>
        <v>1.33823529411765</v>
      </c>
      <c r="G2236" s="30" t="n">
        <f aca="false">IF(AND(ISNUMBER(E2236),D2236&gt;0),E2236,D2236*F2236)</f>
        <v>115.355882352941</v>
      </c>
      <c r="H2236" s="28" t="n">
        <v>544</v>
      </c>
      <c r="I2236" s="28"/>
      <c r="J2236" s="29" t="n">
        <f aca="false">IF(AND(ISNUMBER(I2236),H2236&gt;0),I2236/H2236,IF($B2236=$B2235,IF(J2235=0,1,J2235),1))</f>
        <v>1.19106317411402</v>
      </c>
      <c r="K2236" s="30" t="n">
        <f aca="false">IF(AND(ISNUMBER(I2236),H2236&gt;0),I2236,H2236*J2236)</f>
        <v>647.938366718028</v>
      </c>
      <c r="L2236" s="28" t="n">
        <v>7.86</v>
      </c>
      <c r="M2236" s="28"/>
      <c r="N2236" s="29" t="n">
        <f aca="false">IF(AND(ISNUMBER(M2236),L2236&gt;0),M2236/L2236,IF($B2236=$B2235,IF(N2235=0,1,N2235),1))</f>
        <v>0.306748466257669</v>
      </c>
      <c r="O2236" s="30" t="n">
        <f aca="false">IF(AND(ISNUMBER(M2236),L2236&gt;0),M2236,L2236*N2236)</f>
        <v>2.41104294478528</v>
      </c>
      <c r="P2236" s="28" t="n">
        <v>94.1</v>
      </c>
      <c r="Q2236" s="28"/>
      <c r="R2236" s="29" t="n">
        <f aca="false">IF(AND(ISNUMBER(Q2236),P2236&gt;0),Q2236/P2236,IF($B2236=$B2235,IF(R2235=0,1,R2235),1))</f>
        <v>1.13744075829384</v>
      </c>
      <c r="S2236" s="30" t="n">
        <f aca="false">IF(AND(ISNUMBER(Q2236),P2236&gt;0),Q2236,P2236*R2236)</f>
        <v>107.03317535545</v>
      </c>
      <c r="T2236" s="31" t="n">
        <f aca="false">DAY(EOMONTH(C2236,0))</f>
        <v>30</v>
      </c>
    </row>
    <row r="2237" customFormat="false" ht="15" hidden="false" customHeight="false" outlineLevel="0" collapsed="false">
      <c r="A2237" s="26" t="s">
        <v>90</v>
      </c>
      <c r="B2237" s="26" t="s">
        <v>61</v>
      </c>
      <c r="C2237" s="27" t="n">
        <v>42552</v>
      </c>
      <c r="D2237" s="28" t="n">
        <v>87</v>
      </c>
      <c r="E2237" s="28"/>
      <c r="F2237" s="29" t="n">
        <f aca="false">IF(AND(ISNUMBER(E2237),D2237&gt;0),E2237/D2237,IF($B2237=$B2236,IF(F2236=0,1,F2236),1))</f>
        <v>1.33823529411765</v>
      </c>
      <c r="G2237" s="30" t="n">
        <f aca="false">IF(AND(ISNUMBER(E2237),D2237&gt;0),E2237,D2237*F2237)</f>
        <v>116.426470588235</v>
      </c>
      <c r="H2237" s="28" t="n">
        <v>536</v>
      </c>
      <c r="I2237" s="28"/>
      <c r="J2237" s="29" t="n">
        <f aca="false">IF(AND(ISNUMBER(I2237),H2237&gt;0),I2237/H2237,IF($B2237=$B2236,IF(J2236=0,1,J2236),1))</f>
        <v>1.19106317411402</v>
      </c>
      <c r="K2237" s="30" t="n">
        <f aca="false">IF(AND(ISNUMBER(I2237),H2237&gt;0),I2237,H2237*J2237)</f>
        <v>638.409861325116</v>
      </c>
      <c r="L2237" s="28" t="n">
        <v>8.42</v>
      </c>
      <c r="M2237" s="28"/>
      <c r="N2237" s="29" t="n">
        <f aca="false">IF(AND(ISNUMBER(M2237),L2237&gt;0),M2237/L2237,IF($B2237=$B2236,IF(N2236=0,1,N2236),1))</f>
        <v>0.306748466257669</v>
      </c>
      <c r="O2237" s="30" t="n">
        <f aca="false">IF(AND(ISNUMBER(M2237),L2237&gt;0),M2237,L2237*N2237)</f>
        <v>2.58282208588957</v>
      </c>
      <c r="P2237" s="28" t="n">
        <v>95.4</v>
      </c>
      <c r="Q2237" s="28"/>
      <c r="R2237" s="29" t="n">
        <f aca="false">IF(AND(ISNUMBER(Q2237),P2237&gt;0),Q2237/P2237,IF($B2237=$B2236,IF(R2236=0,1,R2236),1))</f>
        <v>1.13744075829384</v>
      </c>
      <c r="S2237" s="30" t="n">
        <f aca="false">IF(AND(ISNUMBER(Q2237),P2237&gt;0),Q2237,P2237*R2237)</f>
        <v>108.511848341232</v>
      </c>
      <c r="T2237" s="31" t="n">
        <f aca="false">DAY(EOMONTH(C2237,0))</f>
        <v>31</v>
      </c>
    </row>
    <row r="2238" customFormat="false" ht="15" hidden="false" customHeight="false" outlineLevel="0" collapsed="false">
      <c r="A2238" s="26" t="s">
        <v>90</v>
      </c>
      <c r="B2238" s="26" t="s">
        <v>61</v>
      </c>
      <c r="C2238" s="27" t="n">
        <v>42583</v>
      </c>
      <c r="D2238" s="28" t="n">
        <v>89.1</v>
      </c>
      <c r="E2238" s="28"/>
      <c r="F2238" s="29" t="n">
        <f aca="false">IF(AND(ISNUMBER(E2238),D2238&gt;0),E2238/D2238,IF($B2238=$B2237,IF(F2237=0,1,F2237),1))</f>
        <v>1.33823529411765</v>
      </c>
      <c r="G2238" s="30" t="n">
        <f aca="false">IF(AND(ISNUMBER(E2238),D2238&gt;0),E2238,D2238*F2238)</f>
        <v>119.236764705882</v>
      </c>
      <c r="H2238" s="28" t="n">
        <v>521</v>
      </c>
      <c r="I2238" s="28"/>
      <c r="J2238" s="29" t="n">
        <f aca="false">IF(AND(ISNUMBER(I2238),H2238&gt;0),I2238/H2238,IF($B2238=$B2237,IF(J2237=0,1,J2237),1))</f>
        <v>1.19106317411402</v>
      </c>
      <c r="K2238" s="30" t="n">
        <f aca="false">IF(AND(ISNUMBER(I2238),H2238&gt;0),I2238,H2238*J2238)</f>
        <v>620.543913713405</v>
      </c>
      <c r="L2238" s="28" t="n">
        <v>5.7</v>
      </c>
      <c r="M2238" s="28"/>
      <c r="N2238" s="29" t="n">
        <f aca="false">IF(AND(ISNUMBER(M2238),L2238&gt;0),M2238/L2238,IF($B2238=$B2237,IF(N2237=0,1,N2237),1))</f>
        <v>0.306748466257669</v>
      </c>
      <c r="O2238" s="30" t="n">
        <f aca="false">IF(AND(ISNUMBER(M2238),L2238&gt;0),M2238,L2238*N2238)</f>
        <v>1.74846625766871</v>
      </c>
      <c r="P2238" s="28" t="n">
        <v>94.8</v>
      </c>
      <c r="Q2238" s="28"/>
      <c r="R2238" s="29" t="n">
        <f aca="false">IF(AND(ISNUMBER(Q2238),P2238&gt;0),Q2238/P2238,IF($B2238=$B2237,IF(R2237=0,1,R2237),1))</f>
        <v>1.13744075829384</v>
      </c>
      <c r="S2238" s="30" t="n">
        <f aca="false">IF(AND(ISNUMBER(Q2238),P2238&gt;0),Q2238,P2238*R2238)</f>
        <v>107.829383886256</v>
      </c>
      <c r="T2238" s="31" t="n">
        <f aca="false">DAY(EOMONTH(C2238,0))</f>
        <v>31</v>
      </c>
    </row>
    <row r="2239" customFormat="false" ht="15" hidden="false" customHeight="false" outlineLevel="0" collapsed="false">
      <c r="A2239" s="26" t="s">
        <v>90</v>
      </c>
      <c r="B2239" s="26" t="s">
        <v>61</v>
      </c>
      <c r="C2239" s="27" t="n">
        <v>42614</v>
      </c>
      <c r="D2239" s="28" t="n">
        <v>77.7</v>
      </c>
      <c r="E2239" s="28"/>
      <c r="F2239" s="29" t="n">
        <f aca="false">IF(AND(ISNUMBER(E2239),D2239&gt;0),E2239/D2239,IF($B2239=$B2238,IF(F2238=0,1,F2238),1))</f>
        <v>1.33823529411765</v>
      </c>
      <c r="G2239" s="30" t="n">
        <f aca="false">IF(AND(ISNUMBER(E2239),D2239&gt;0),E2239,D2239*F2239)</f>
        <v>103.980882352941</v>
      </c>
      <c r="H2239" s="28" t="n">
        <v>467</v>
      </c>
      <c r="I2239" s="28"/>
      <c r="J2239" s="29" t="n">
        <f aca="false">IF(AND(ISNUMBER(I2239),H2239&gt;0),I2239/H2239,IF($B2239=$B2238,IF(J2238=0,1,J2238),1))</f>
        <v>1.19106317411402</v>
      </c>
      <c r="K2239" s="30" t="n">
        <f aca="false">IF(AND(ISNUMBER(I2239),H2239&gt;0),I2239,H2239*J2239)</f>
        <v>556.226502311248</v>
      </c>
      <c r="L2239" s="28" t="n">
        <v>5.49</v>
      </c>
      <c r="M2239" s="28"/>
      <c r="N2239" s="29" t="n">
        <f aca="false">IF(AND(ISNUMBER(M2239),L2239&gt;0),M2239/L2239,IF($B2239=$B2238,IF(N2238=0,1,N2238),1))</f>
        <v>0.306748466257669</v>
      </c>
      <c r="O2239" s="30" t="n">
        <f aca="false">IF(AND(ISNUMBER(M2239),L2239&gt;0),M2239,L2239*N2239)</f>
        <v>1.6840490797546</v>
      </c>
      <c r="P2239" s="28" t="n">
        <v>83.2</v>
      </c>
      <c r="Q2239" s="28"/>
      <c r="R2239" s="29" t="n">
        <f aca="false">IF(AND(ISNUMBER(Q2239),P2239&gt;0),Q2239/P2239,IF($B2239=$B2238,IF(R2238=0,1,R2238),1))</f>
        <v>1.13744075829384</v>
      </c>
      <c r="S2239" s="30" t="n">
        <f aca="false">IF(AND(ISNUMBER(Q2239),P2239&gt;0),Q2239,P2239*R2239)</f>
        <v>94.6350710900474</v>
      </c>
      <c r="T2239" s="31" t="n">
        <f aca="false">DAY(EOMONTH(C2239,0))</f>
        <v>30</v>
      </c>
    </row>
    <row r="2240" customFormat="false" ht="15" hidden="false" customHeight="false" outlineLevel="0" collapsed="false">
      <c r="A2240" s="26" t="s">
        <v>90</v>
      </c>
      <c r="B2240" s="26" t="s">
        <v>62</v>
      </c>
      <c r="C2240" s="27" t="n">
        <v>36526</v>
      </c>
      <c r="D2240" s="28" t="n">
        <v>431</v>
      </c>
      <c r="E2240" s="28" t="n">
        <v>468</v>
      </c>
      <c r="F2240" s="29" t="n">
        <f aca="false">IF(AND(ISNUMBER(E2240),D2240&gt;0),E2240/D2240,IF($B2240=$B2239,IF(F2239=0,1,F2239),1))</f>
        <v>1.08584686774942</v>
      </c>
      <c r="G2240" s="30" t="n">
        <f aca="false">IF(AND(ISNUMBER(E2240),D2240&gt;0),E2240,D2240*F2240)</f>
        <v>468</v>
      </c>
      <c r="H2240" s="28" t="n">
        <v>642</v>
      </c>
      <c r="I2240" s="28" t="n">
        <v>2773</v>
      </c>
      <c r="J2240" s="29" t="n">
        <f aca="false">IF(AND(ISNUMBER(I2240),H2240&gt;0),I2240/H2240,IF($B2240=$B2239,IF(J2239=0,1,J2239),1))</f>
        <v>4.31931464174455</v>
      </c>
      <c r="K2240" s="30" t="n">
        <f aca="false">IF(AND(ISNUMBER(I2240),H2240&gt;0),I2240,H2240*J2240)</f>
        <v>2773</v>
      </c>
      <c r="L2240" s="28" t="n">
        <v>0</v>
      </c>
      <c r="M2240" s="28" t="n">
        <v>0</v>
      </c>
      <c r="N2240" s="29" t="n">
        <f aca="false">IF(AND(ISNUMBER(M2240),L2240&gt;0),M2240/L2240,IF($B2240=$B2239,IF(N2239=0,1,N2239),1))</f>
        <v>1</v>
      </c>
      <c r="O2240" s="30" t="n">
        <f aca="false">IF(AND(ISNUMBER(M2240),L2240&gt;0),M2240,L2240*N2240)</f>
        <v>0</v>
      </c>
      <c r="P2240" s="28" t="n">
        <v>431</v>
      </c>
      <c r="Q2240" s="28" t="n">
        <v>468</v>
      </c>
      <c r="R2240" s="29" t="n">
        <f aca="false">IF(AND(ISNUMBER(Q2240),P2240&gt;0),Q2240/P2240,IF($B2240=$B2239,IF(R2239=0,1,R2239),1))</f>
        <v>1.08584686774942</v>
      </c>
      <c r="S2240" s="30" t="n">
        <f aca="false">IF(AND(ISNUMBER(Q2240),P2240&gt;0),Q2240,P2240*R2240)</f>
        <v>468</v>
      </c>
      <c r="T2240" s="31" t="n">
        <f aca="false">DAY(EOMONTH(C2240,0))</f>
        <v>31</v>
      </c>
    </row>
    <row r="2241" customFormat="false" ht="15" hidden="false" customHeight="false" outlineLevel="0" collapsed="false">
      <c r="A2241" s="26" t="s">
        <v>90</v>
      </c>
      <c r="B2241" s="26" t="s">
        <v>62</v>
      </c>
      <c r="C2241" s="27" t="n">
        <v>36557</v>
      </c>
      <c r="D2241" s="28" t="n">
        <v>370</v>
      </c>
      <c r="E2241" s="28"/>
      <c r="F2241" s="29" t="n">
        <f aca="false">IF(AND(ISNUMBER(E2241),D2241&gt;0),E2241/D2241,IF($B2241=$B2240,IF(F2240=0,1,F2240),1))</f>
        <v>1.08584686774942</v>
      </c>
      <c r="G2241" s="30" t="n">
        <f aca="false">IF(AND(ISNUMBER(E2241),D2241&gt;0),E2241,D2241*F2241)</f>
        <v>401.763341067285</v>
      </c>
      <c r="H2241" s="28" t="n">
        <v>678</v>
      </c>
      <c r="I2241" s="28"/>
      <c r="J2241" s="29" t="n">
        <f aca="false">IF(AND(ISNUMBER(I2241),H2241&gt;0),I2241/H2241,IF($B2241=$B2240,IF(J2240=0,1,J2240),1))</f>
        <v>4.31931464174455</v>
      </c>
      <c r="K2241" s="30" t="n">
        <f aca="false">IF(AND(ISNUMBER(I2241),H2241&gt;0),I2241,H2241*J2241)</f>
        <v>2928.4953271028</v>
      </c>
      <c r="L2241" s="28" t="n">
        <v>0</v>
      </c>
      <c r="M2241" s="28"/>
      <c r="N2241" s="29" t="n">
        <f aca="false">IF(AND(ISNUMBER(M2241),L2241&gt;0),M2241/L2241,IF($B2241=$B2240,IF(N2240=0,1,N2240),1))</f>
        <v>1</v>
      </c>
      <c r="O2241" s="30" t="n">
        <f aca="false">IF(AND(ISNUMBER(M2241),L2241&gt;0),M2241,L2241*N2241)</f>
        <v>0</v>
      </c>
      <c r="P2241" s="28" t="n">
        <v>370</v>
      </c>
      <c r="Q2241" s="28"/>
      <c r="R2241" s="29" t="n">
        <f aca="false">IF(AND(ISNUMBER(Q2241),P2241&gt;0),Q2241/P2241,IF($B2241=$B2240,IF(R2240=0,1,R2240),1))</f>
        <v>1.08584686774942</v>
      </c>
      <c r="S2241" s="30" t="n">
        <f aca="false">IF(AND(ISNUMBER(Q2241),P2241&gt;0),Q2241,P2241*R2241)</f>
        <v>401.763341067285</v>
      </c>
      <c r="T2241" s="31" t="n">
        <f aca="false">DAY(EOMONTH(C2241,0))</f>
        <v>29</v>
      </c>
    </row>
    <row r="2242" customFormat="false" ht="15" hidden="false" customHeight="false" outlineLevel="0" collapsed="false">
      <c r="A2242" s="26" t="s">
        <v>90</v>
      </c>
      <c r="B2242" s="26" t="s">
        <v>62</v>
      </c>
      <c r="C2242" s="27" t="n">
        <v>36586</v>
      </c>
      <c r="D2242" s="28" t="n">
        <v>369</v>
      </c>
      <c r="E2242" s="28"/>
      <c r="F2242" s="29" t="n">
        <f aca="false">IF(AND(ISNUMBER(E2242),D2242&gt;0),E2242/D2242,IF($B2242=$B2241,IF(F2241=0,1,F2241),1))</f>
        <v>1.08584686774942</v>
      </c>
      <c r="G2242" s="30" t="n">
        <f aca="false">IF(AND(ISNUMBER(E2242),D2242&gt;0),E2242,D2242*F2242)</f>
        <v>400.677494199536</v>
      </c>
      <c r="H2242" s="28" t="n">
        <v>524</v>
      </c>
      <c r="I2242" s="28"/>
      <c r="J2242" s="29" t="n">
        <f aca="false">IF(AND(ISNUMBER(I2242),H2242&gt;0),I2242/H2242,IF($B2242=$B2241,IF(J2241=0,1,J2241),1))</f>
        <v>4.31931464174455</v>
      </c>
      <c r="K2242" s="30" t="n">
        <f aca="false">IF(AND(ISNUMBER(I2242),H2242&gt;0),I2242,H2242*J2242)</f>
        <v>2263.32087227414</v>
      </c>
      <c r="L2242" s="28" t="n">
        <v>0</v>
      </c>
      <c r="M2242" s="28"/>
      <c r="N2242" s="29" t="n">
        <f aca="false">IF(AND(ISNUMBER(M2242),L2242&gt;0),M2242/L2242,IF($B2242=$B2241,IF(N2241=0,1,N2241),1))</f>
        <v>1</v>
      </c>
      <c r="O2242" s="30" t="n">
        <f aca="false">IF(AND(ISNUMBER(M2242),L2242&gt;0),M2242,L2242*N2242)</f>
        <v>0</v>
      </c>
      <c r="P2242" s="28" t="n">
        <v>369</v>
      </c>
      <c r="Q2242" s="28"/>
      <c r="R2242" s="29" t="n">
        <f aca="false">IF(AND(ISNUMBER(Q2242),P2242&gt;0),Q2242/P2242,IF($B2242=$B2241,IF(R2241=0,1,R2241),1))</f>
        <v>1.08584686774942</v>
      </c>
      <c r="S2242" s="30" t="n">
        <f aca="false">IF(AND(ISNUMBER(Q2242),P2242&gt;0),Q2242,P2242*R2242)</f>
        <v>400.677494199536</v>
      </c>
      <c r="T2242" s="31" t="n">
        <f aca="false">DAY(EOMONTH(C2242,0))</f>
        <v>31</v>
      </c>
    </row>
    <row r="2243" customFormat="false" ht="15" hidden="false" customHeight="false" outlineLevel="0" collapsed="false">
      <c r="A2243" s="26" t="s">
        <v>90</v>
      </c>
      <c r="B2243" s="26" t="s">
        <v>62</v>
      </c>
      <c r="C2243" s="27" t="n">
        <v>36617</v>
      </c>
      <c r="D2243" s="28" t="n">
        <v>378</v>
      </c>
      <c r="E2243" s="28"/>
      <c r="F2243" s="29" t="n">
        <f aca="false">IF(AND(ISNUMBER(E2243),D2243&gt;0),E2243/D2243,IF($B2243=$B2242,IF(F2242=0,1,F2242),1))</f>
        <v>1.08584686774942</v>
      </c>
      <c r="G2243" s="30" t="n">
        <f aca="false">IF(AND(ISNUMBER(E2243),D2243&gt;0),E2243,D2243*F2243)</f>
        <v>410.450116009281</v>
      </c>
      <c r="H2243" s="28" t="n">
        <v>573</v>
      </c>
      <c r="I2243" s="28"/>
      <c r="J2243" s="29" t="n">
        <f aca="false">IF(AND(ISNUMBER(I2243),H2243&gt;0),I2243/H2243,IF($B2243=$B2242,IF(J2242=0,1,J2242),1))</f>
        <v>4.31931464174455</v>
      </c>
      <c r="K2243" s="30" t="n">
        <f aca="false">IF(AND(ISNUMBER(I2243),H2243&gt;0),I2243,H2243*J2243)</f>
        <v>2474.96728971963</v>
      </c>
      <c r="L2243" s="28" t="n">
        <v>0</v>
      </c>
      <c r="M2243" s="28"/>
      <c r="N2243" s="29" t="n">
        <f aca="false">IF(AND(ISNUMBER(M2243),L2243&gt;0),M2243/L2243,IF($B2243=$B2242,IF(N2242=0,1,N2242),1))</f>
        <v>1</v>
      </c>
      <c r="O2243" s="30" t="n">
        <f aca="false">IF(AND(ISNUMBER(M2243),L2243&gt;0),M2243,L2243*N2243)</f>
        <v>0</v>
      </c>
      <c r="P2243" s="28" t="n">
        <v>378</v>
      </c>
      <c r="Q2243" s="28"/>
      <c r="R2243" s="29" t="n">
        <f aca="false">IF(AND(ISNUMBER(Q2243),P2243&gt;0),Q2243/P2243,IF($B2243=$B2242,IF(R2242=0,1,R2242),1))</f>
        <v>1.08584686774942</v>
      </c>
      <c r="S2243" s="30" t="n">
        <f aca="false">IF(AND(ISNUMBER(Q2243),P2243&gt;0),Q2243,P2243*R2243)</f>
        <v>410.450116009281</v>
      </c>
      <c r="T2243" s="31" t="n">
        <f aca="false">DAY(EOMONTH(C2243,0))</f>
        <v>30</v>
      </c>
    </row>
    <row r="2244" customFormat="false" ht="15" hidden="false" customHeight="false" outlineLevel="0" collapsed="false">
      <c r="A2244" s="26" t="s">
        <v>90</v>
      </c>
      <c r="B2244" s="26" t="s">
        <v>62</v>
      </c>
      <c r="C2244" s="27" t="n">
        <v>36647</v>
      </c>
      <c r="D2244" s="28" t="n">
        <v>376</v>
      </c>
      <c r="E2244" s="28"/>
      <c r="F2244" s="29" t="n">
        <f aca="false">IF(AND(ISNUMBER(E2244),D2244&gt;0),E2244/D2244,IF($B2244=$B2243,IF(F2243=0,1,F2243),1))</f>
        <v>1.08584686774942</v>
      </c>
      <c r="G2244" s="30" t="n">
        <f aca="false">IF(AND(ISNUMBER(E2244),D2244&gt;0),E2244,D2244*F2244)</f>
        <v>408.278422273782</v>
      </c>
      <c r="H2244" s="28" t="n">
        <v>618</v>
      </c>
      <c r="I2244" s="28"/>
      <c r="J2244" s="29" t="n">
        <f aca="false">IF(AND(ISNUMBER(I2244),H2244&gt;0),I2244/H2244,IF($B2244=$B2243,IF(J2243=0,1,J2243),1))</f>
        <v>4.31931464174455</v>
      </c>
      <c r="K2244" s="30" t="n">
        <f aca="false">IF(AND(ISNUMBER(I2244),H2244&gt;0),I2244,H2244*J2244)</f>
        <v>2669.33644859813</v>
      </c>
      <c r="L2244" s="28" t="n">
        <v>0</v>
      </c>
      <c r="M2244" s="28"/>
      <c r="N2244" s="29" t="n">
        <f aca="false">IF(AND(ISNUMBER(M2244),L2244&gt;0),M2244/L2244,IF($B2244=$B2243,IF(N2243=0,1,N2243),1))</f>
        <v>1</v>
      </c>
      <c r="O2244" s="30" t="n">
        <f aca="false">IF(AND(ISNUMBER(M2244),L2244&gt;0),M2244,L2244*N2244)</f>
        <v>0</v>
      </c>
      <c r="P2244" s="28" t="n">
        <v>376</v>
      </c>
      <c r="Q2244" s="28"/>
      <c r="R2244" s="29" t="n">
        <f aca="false">IF(AND(ISNUMBER(Q2244),P2244&gt;0),Q2244/P2244,IF($B2244=$B2243,IF(R2243=0,1,R2243),1))</f>
        <v>1.08584686774942</v>
      </c>
      <c r="S2244" s="30" t="n">
        <f aca="false">IF(AND(ISNUMBER(Q2244),P2244&gt;0),Q2244,P2244*R2244)</f>
        <v>408.278422273782</v>
      </c>
      <c r="T2244" s="31" t="n">
        <f aca="false">DAY(EOMONTH(C2244,0))</f>
        <v>31</v>
      </c>
    </row>
    <row r="2245" customFormat="false" ht="15" hidden="false" customHeight="false" outlineLevel="0" collapsed="false">
      <c r="A2245" s="26" t="s">
        <v>90</v>
      </c>
      <c r="B2245" s="26" t="s">
        <v>62</v>
      </c>
      <c r="C2245" s="27" t="n">
        <v>36678</v>
      </c>
      <c r="D2245" s="28" t="n">
        <v>406</v>
      </c>
      <c r="E2245" s="28"/>
      <c r="F2245" s="29" t="n">
        <f aca="false">IF(AND(ISNUMBER(E2245),D2245&gt;0),E2245/D2245,IF($B2245=$B2244,IF(F2244=0,1,F2244),1))</f>
        <v>1.08584686774942</v>
      </c>
      <c r="G2245" s="30" t="n">
        <f aca="false">IF(AND(ISNUMBER(E2245),D2245&gt;0),E2245,D2245*F2245)</f>
        <v>440.853828306265</v>
      </c>
      <c r="H2245" s="28" t="n">
        <v>580</v>
      </c>
      <c r="I2245" s="28"/>
      <c r="J2245" s="29" t="n">
        <f aca="false">IF(AND(ISNUMBER(I2245),H2245&gt;0),I2245/H2245,IF($B2245=$B2244,IF(J2244=0,1,J2244),1))</f>
        <v>4.31931464174455</v>
      </c>
      <c r="K2245" s="30" t="n">
        <f aca="false">IF(AND(ISNUMBER(I2245),H2245&gt;0),I2245,H2245*J2245)</f>
        <v>2505.20249221184</v>
      </c>
      <c r="L2245" s="28" t="n">
        <v>0</v>
      </c>
      <c r="M2245" s="28"/>
      <c r="N2245" s="29" t="n">
        <f aca="false">IF(AND(ISNUMBER(M2245),L2245&gt;0),M2245/L2245,IF($B2245=$B2244,IF(N2244=0,1,N2244),1))</f>
        <v>1</v>
      </c>
      <c r="O2245" s="30" t="n">
        <f aca="false">IF(AND(ISNUMBER(M2245),L2245&gt;0),M2245,L2245*N2245)</f>
        <v>0</v>
      </c>
      <c r="P2245" s="28" t="n">
        <v>406</v>
      </c>
      <c r="Q2245" s="28"/>
      <c r="R2245" s="29" t="n">
        <f aca="false">IF(AND(ISNUMBER(Q2245),P2245&gt;0),Q2245/P2245,IF($B2245=$B2244,IF(R2244=0,1,R2244),1))</f>
        <v>1.08584686774942</v>
      </c>
      <c r="S2245" s="30" t="n">
        <f aca="false">IF(AND(ISNUMBER(Q2245),P2245&gt;0),Q2245,P2245*R2245)</f>
        <v>440.853828306265</v>
      </c>
      <c r="T2245" s="31" t="n">
        <f aca="false">DAY(EOMONTH(C2245,0))</f>
        <v>30</v>
      </c>
    </row>
    <row r="2246" customFormat="false" ht="15" hidden="false" customHeight="false" outlineLevel="0" collapsed="false">
      <c r="A2246" s="26" t="s">
        <v>90</v>
      </c>
      <c r="B2246" s="26" t="s">
        <v>62</v>
      </c>
      <c r="C2246" s="27" t="n">
        <v>36708</v>
      </c>
      <c r="D2246" s="28" t="n">
        <v>423</v>
      </c>
      <c r="E2246" s="28"/>
      <c r="F2246" s="29" t="n">
        <f aca="false">IF(AND(ISNUMBER(E2246),D2246&gt;0),E2246/D2246,IF($B2246=$B2245,IF(F2245=0,1,F2245),1))</f>
        <v>1.08584686774942</v>
      </c>
      <c r="G2246" s="30" t="n">
        <f aca="false">IF(AND(ISNUMBER(E2246),D2246&gt;0),E2246,D2246*F2246)</f>
        <v>459.313225058005</v>
      </c>
      <c r="H2246" s="28" t="n">
        <v>513</v>
      </c>
      <c r="I2246" s="28"/>
      <c r="J2246" s="29" t="n">
        <f aca="false">IF(AND(ISNUMBER(I2246),H2246&gt;0),I2246/H2246,IF($B2246=$B2245,IF(J2245=0,1,J2245),1))</f>
        <v>4.31931464174455</v>
      </c>
      <c r="K2246" s="30" t="n">
        <f aca="false">IF(AND(ISNUMBER(I2246),H2246&gt;0),I2246,H2246*J2246)</f>
        <v>2215.80841121495</v>
      </c>
      <c r="L2246" s="28" t="n">
        <v>0</v>
      </c>
      <c r="M2246" s="28"/>
      <c r="N2246" s="29" t="n">
        <f aca="false">IF(AND(ISNUMBER(M2246),L2246&gt;0),M2246/L2246,IF($B2246=$B2245,IF(N2245=0,1,N2245),1))</f>
        <v>1</v>
      </c>
      <c r="O2246" s="30" t="n">
        <f aca="false">IF(AND(ISNUMBER(M2246),L2246&gt;0),M2246,L2246*N2246)</f>
        <v>0</v>
      </c>
      <c r="P2246" s="28" t="n">
        <v>423</v>
      </c>
      <c r="Q2246" s="28"/>
      <c r="R2246" s="29" t="n">
        <f aca="false">IF(AND(ISNUMBER(Q2246),P2246&gt;0),Q2246/P2246,IF($B2246=$B2245,IF(R2245=0,1,R2245),1))</f>
        <v>1.08584686774942</v>
      </c>
      <c r="S2246" s="30" t="n">
        <f aca="false">IF(AND(ISNUMBER(Q2246),P2246&gt;0),Q2246,P2246*R2246)</f>
        <v>459.313225058005</v>
      </c>
      <c r="T2246" s="31" t="n">
        <f aca="false">DAY(EOMONTH(C2246,0))</f>
        <v>31</v>
      </c>
    </row>
    <row r="2247" customFormat="false" ht="15" hidden="false" customHeight="false" outlineLevel="0" collapsed="false">
      <c r="A2247" s="26" t="s">
        <v>90</v>
      </c>
      <c r="B2247" s="26" t="s">
        <v>62</v>
      </c>
      <c r="C2247" s="27" t="n">
        <v>36739</v>
      </c>
      <c r="D2247" s="28" t="n">
        <v>384</v>
      </c>
      <c r="E2247" s="28"/>
      <c r="F2247" s="29" t="n">
        <f aca="false">IF(AND(ISNUMBER(E2247),D2247&gt;0),E2247/D2247,IF($B2247=$B2246,IF(F2246=0,1,F2246),1))</f>
        <v>1.08584686774942</v>
      </c>
      <c r="G2247" s="30" t="n">
        <f aca="false">IF(AND(ISNUMBER(E2247),D2247&gt;0),E2247,D2247*F2247)</f>
        <v>416.965197215777</v>
      </c>
      <c r="H2247" s="28" t="n">
        <v>579</v>
      </c>
      <c r="I2247" s="28"/>
      <c r="J2247" s="29" t="n">
        <f aca="false">IF(AND(ISNUMBER(I2247),H2247&gt;0),I2247/H2247,IF($B2247=$B2246,IF(J2246=0,1,J2246),1))</f>
        <v>4.31931464174455</v>
      </c>
      <c r="K2247" s="30" t="n">
        <f aca="false">IF(AND(ISNUMBER(I2247),H2247&gt;0),I2247,H2247*J2247)</f>
        <v>2500.88317757009</v>
      </c>
      <c r="L2247" s="28" t="n">
        <v>0</v>
      </c>
      <c r="M2247" s="28"/>
      <c r="N2247" s="29" t="n">
        <f aca="false">IF(AND(ISNUMBER(M2247),L2247&gt;0),M2247/L2247,IF($B2247=$B2246,IF(N2246=0,1,N2246),1))</f>
        <v>1</v>
      </c>
      <c r="O2247" s="30" t="n">
        <f aca="false">IF(AND(ISNUMBER(M2247),L2247&gt;0),M2247,L2247*N2247)</f>
        <v>0</v>
      </c>
      <c r="P2247" s="28" t="n">
        <v>384</v>
      </c>
      <c r="Q2247" s="28"/>
      <c r="R2247" s="29" t="n">
        <f aca="false">IF(AND(ISNUMBER(Q2247),P2247&gt;0),Q2247/P2247,IF($B2247=$B2246,IF(R2246=0,1,R2246),1))</f>
        <v>1.08584686774942</v>
      </c>
      <c r="S2247" s="30" t="n">
        <f aca="false">IF(AND(ISNUMBER(Q2247),P2247&gt;0),Q2247,P2247*R2247)</f>
        <v>416.965197215777</v>
      </c>
      <c r="T2247" s="31" t="n">
        <f aca="false">DAY(EOMONTH(C2247,0))</f>
        <v>31</v>
      </c>
    </row>
    <row r="2248" customFormat="false" ht="15" hidden="false" customHeight="false" outlineLevel="0" collapsed="false">
      <c r="A2248" s="26" t="s">
        <v>90</v>
      </c>
      <c r="B2248" s="26" t="s">
        <v>62</v>
      </c>
      <c r="C2248" s="27" t="n">
        <v>36770</v>
      </c>
      <c r="D2248" s="28" t="n">
        <v>407</v>
      </c>
      <c r="E2248" s="28"/>
      <c r="F2248" s="29" t="n">
        <f aca="false">IF(AND(ISNUMBER(E2248),D2248&gt;0),E2248/D2248,IF($B2248=$B2247,IF(F2247=0,1,F2247),1))</f>
        <v>1.08584686774942</v>
      </c>
      <c r="G2248" s="30" t="n">
        <f aca="false">IF(AND(ISNUMBER(E2248),D2248&gt;0),E2248,D2248*F2248)</f>
        <v>441.939675174014</v>
      </c>
      <c r="H2248" s="28" t="n">
        <v>589</v>
      </c>
      <c r="I2248" s="28"/>
      <c r="J2248" s="29" t="n">
        <f aca="false">IF(AND(ISNUMBER(I2248),H2248&gt;0),I2248/H2248,IF($B2248=$B2247,IF(J2247=0,1,J2247),1))</f>
        <v>4.31931464174455</v>
      </c>
      <c r="K2248" s="30" t="n">
        <f aca="false">IF(AND(ISNUMBER(I2248),H2248&gt;0),I2248,H2248*J2248)</f>
        <v>2544.07632398754</v>
      </c>
      <c r="L2248" s="28" t="n">
        <v>0</v>
      </c>
      <c r="M2248" s="28"/>
      <c r="N2248" s="29" t="n">
        <f aca="false">IF(AND(ISNUMBER(M2248),L2248&gt;0),M2248/L2248,IF($B2248=$B2247,IF(N2247=0,1,N2247),1))</f>
        <v>1</v>
      </c>
      <c r="O2248" s="30" t="n">
        <f aca="false">IF(AND(ISNUMBER(M2248),L2248&gt;0),M2248,L2248*N2248)</f>
        <v>0</v>
      </c>
      <c r="P2248" s="28" t="n">
        <v>407</v>
      </c>
      <c r="Q2248" s="28"/>
      <c r="R2248" s="29" t="n">
        <f aca="false">IF(AND(ISNUMBER(Q2248),P2248&gt;0),Q2248/P2248,IF($B2248=$B2247,IF(R2247=0,1,R2247),1))</f>
        <v>1.08584686774942</v>
      </c>
      <c r="S2248" s="30" t="n">
        <f aca="false">IF(AND(ISNUMBER(Q2248),P2248&gt;0),Q2248,P2248*R2248)</f>
        <v>441.939675174014</v>
      </c>
      <c r="T2248" s="31" t="n">
        <f aca="false">DAY(EOMONTH(C2248,0))</f>
        <v>30</v>
      </c>
    </row>
    <row r="2249" customFormat="false" ht="15" hidden="false" customHeight="false" outlineLevel="0" collapsed="false">
      <c r="A2249" s="26" t="s">
        <v>90</v>
      </c>
      <c r="B2249" s="26" t="s">
        <v>62</v>
      </c>
      <c r="C2249" s="27" t="n">
        <v>36800</v>
      </c>
      <c r="D2249" s="28" t="n">
        <v>401</v>
      </c>
      <c r="E2249" s="28"/>
      <c r="F2249" s="29" t="n">
        <f aca="false">IF(AND(ISNUMBER(E2249),D2249&gt;0),E2249/D2249,IF($B2249=$B2248,IF(F2248=0,1,F2248),1))</f>
        <v>1.08584686774942</v>
      </c>
      <c r="G2249" s="30" t="n">
        <f aca="false">IF(AND(ISNUMBER(E2249),D2249&gt;0),E2249,D2249*F2249)</f>
        <v>435.424593967517</v>
      </c>
      <c r="H2249" s="28" t="n">
        <v>626</v>
      </c>
      <c r="I2249" s="28"/>
      <c r="J2249" s="29" t="n">
        <f aca="false">IF(AND(ISNUMBER(I2249),H2249&gt;0),I2249/H2249,IF($B2249=$B2248,IF(J2248=0,1,J2248),1))</f>
        <v>4.31931464174455</v>
      </c>
      <c r="K2249" s="30" t="n">
        <f aca="false">IF(AND(ISNUMBER(I2249),H2249&gt;0),I2249,H2249*J2249)</f>
        <v>2703.89096573209</v>
      </c>
      <c r="L2249" s="28" t="n">
        <v>0</v>
      </c>
      <c r="M2249" s="28"/>
      <c r="N2249" s="29" t="n">
        <f aca="false">IF(AND(ISNUMBER(M2249),L2249&gt;0),M2249/L2249,IF($B2249=$B2248,IF(N2248=0,1,N2248),1))</f>
        <v>1</v>
      </c>
      <c r="O2249" s="30" t="n">
        <f aca="false">IF(AND(ISNUMBER(M2249),L2249&gt;0),M2249,L2249*N2249)</f>
        <v>0</v>
      </c>
      <c r="P2249" s="28" t="n">
        <v>401</v>
      </c>
      <c r="Q2249" s="28"/>
      <c r="R2249" s="29" t="n">
        <f aca="false">IF(AND(ISNUMBER(Q2249),P2249&gt;0),Q2249/P2249,IF($B2249=$B2248,IF(R2248=0,1,R2248),1))</f>
        <v>1.08584686774942</v>
      </c>
      <c r="S2249" s="30" t="n">
        <f aca="false">IF(AND(ISNUMBER(Q2249),P2249&gt;0),Q2249,P2249*R2249)</f>
        <v>435.424593967517</v>
      </c>
      <c r="T2249" s="31" t="n">
        <f aca="false">DAY(EOMONTH(C2249,0))</f>
        <v>31</v>
      </c>
    </row>
    <row r="2250" customFormat="false" ht="15" hidden="false" customHeight="false" outlineLevel="0" collapsed="false">
      <c r="A2250" s="26" t="s">
        <v>90</v>
      </c>
      <c r="B2250" s="26" t="s">
        <v>62</v>
      </c>
      <c r="C2250" s="27" t="n">
        <v>36831</v>
      </c>
      <c r="D2250" s="28" t="n">
        <v>424</v>
      </c>
      <c r="E2250" s="28"/>
      <c r="F2250" s="29" t="n">
        <f aca="false">IF(AND(ISNUMBER(E2250),D2250&gt;0),E2250/D2250,IF($B2250=$B2249,IF(F2249=0,1,F2249),1))</f>
        <v>1.08584686774942</v>
      </c>
      <c r="G2250" s="30" t="n">
        <f aca="false">IF(AND(ISNUMBER(E2250),D2250&gt;0),E2250,D2250*F2250)</f>
        <v>460.399071925754</v>
      </c>
      <c r="H2250" s="28" t="n">
        <v>648</v>
      </c>
      <c r="I2250" s="28"/>
      <c r="J2250" s="29" t="n">
        <f aca="false">IF(AND(ISNUMBER(I2250),H2250&gt;0),I2250/H2250,IF($B2250=$B2249,IF(J2249=0,1,J2249),1))</f>
        <v>4.31931464174455</v>
      </c>
      <c r="K2250" s="30" t="n">
        <f aca="false">IF(AND(ISNUMBER(I2250),H2250&gt;0),I2250,H2250*J2250)</f>
        <v>2798.91588785047</v>
      </c>
      <c r="L2250" s="28" t="n">
        <v>0</v>
      </c>
      <c r="M2250" s="28"/>
      <c r="N2250" s="29" t="n">
        <f aca="false">IF(AND(ISNUMBER(M2250),L2250&gt;0),M2250/L2250,IF($B2250=$B2249,IF(N2249=0,1,N2249),1))</f>
        <v>1</v>
      </c>
      <c r="O2250" s="30" t="n">
        <f aca="false">IF(AND(ISNUMBER(M2250),L2250&gt;0),M2250,L2250*N2250)</f>
        <v>0</v>
      </c>
      <c r="P2250" s="28" t="n">
        <v>424</v>
      </c>
      <c r="Q2250" s="28"/>
      <c r="R2250" s="29" t="n">
        <f aca="false">IF(AND(ISNUMBER(Q2250),P2250&gt;0),Q2250/P2250,IF($B2250=$B2249,IF(R2249=0,1,R2249),1))</f>
        <v>1.08584686774942</v>
      </c>
      <c r="S2250" s="30" t="n">
        <f aca="false">IF(AND(ISNUMBER(Q2250),P2250&gt;0),Q2250,P2250*R2250)</f>
        <v>460.399071925754</v>
      </c>
      <c r="T2250" s="31" t="n">
        <f aca="false">DAY(EOMONTH(C2250,0))</f>
        <v>30</v>
      </c>
    </row>
    <row r="2251" customFormat="false" ht="15" hidden="false" customHeight="false" outlineLevel="0" collapsed="false">
      <c r="A2251" s="26" t="s">
        <v>90</v>
      </c>
      <c r="B2251" s="26" t="s">
        <v>62</v>
      </c>
      <c r="C2251" s="27" t="n">
        <v>36861</v>
      </c>
      <c r="D2251" s="28" t="n">
        <v>234</v>
      </c>
      <c r="E2251" s="28" t="n">
        <v>329</v>
      </c>
      <c r="F2251" s="29" t="n">
        <f aca="false">IF(AND(ISNUMBER(E2251),D2251&gt;0),E2251/D2251,IF($B2251=$B2250,IF(F2250=0,1,F2250),1))</f>
        <v>1.40598290598291</v>
      </c>
      <c r="G2251" s="30" t="n">
        <f aca="false">IF(AND(ISNUMBER(E2251),D2251&gt;0),E2251,D2251*F2251)</f>
        <v>329</v>
      </c>
      <c r="H2251" s="28" t="n">
        <v>699</v>
      </c>
      <c r="I2251" s="28" t="n">
        <v>3298</v>
      </c>
      <c r="J2251" s="29" t="n">
        <f aca="false">IF(AND(ISNUMBER(I2251),H2251&gt;0),I2251/H2251,IF($B2251=$B2250,IF(J2250=0,1,J2250),1))</f>
        <v>4.71816881258941</v>
      </c>
      <c r="K2251" s="30" t="n">
        <f aca="false">IF(AND(ISNUMBER(I2251),H2251&gt;0),I2251,H2251*J2251)</f>
        <v>3298</v>
      </c>
      <c r="L2251" s="28" t="n">
        <v>0</v>
      </c>
      <c r="M2251" s="28" t="n">
        <v>0</v>
      </c>
      <c r="N2251" s="29" t="n">
        <f aca="false">IF(AND(ISNUMBER(M2251),L2251&gt;0),M2251/L2251,IF($B2251=$B2250,IF(N2250=0,1,N2250),1))</f>
        <v>1</v>
      </c>
      <c r="O2251" s="30" t="n">
        <f aca="false">IF(AND(ISNUMBER(M2251),L2251&gt;0),M2251,L2251*N2251)</f>
        <v>0</v>
      </c>
      <c r="P2251" s="28" t="n">
        <v>234</v>
      </c>
      <c r="Q2251" s="28" t="n">
        <v>329</v>
      </c>
      <c r="R2251" s="29" t="n">
        <f aca="false">IF(AND(ISNUMBER(Q2251),P2251&gt;0),Q2251/P2251,IF($B2251=$B2250,IF(R2250=0,1,R2250),1))</f>
        <v>1.40598290598291</v>
      </c>
      <c r="S2251" s="30" t="n">
        <f aca="false">IF(AND(ISNUMBER(Q2251),P2251&gt;0),Q2251,P2251*R2251)</f>
        <v>329</v>
      </c>
      <c r="T2251" s="31" t="n">
        <f aca="false">DAY(EOMONTH(C2251,0))</f>
        <v>31</v>
      </c>
    </row>
    <row r="2252" customFormat="false" ht="15" hidden="false" customHeight="false" outlineLevel="0" collapsed="false">
      <c r="A2252" s="26" t="s">
        <v>90</v>
      </c>
      <c r="B2252" s="26" t="s">
        <v>62</v>
      </c>
      <c r="C2252" s="27" t="n">
        <v>36892</v>
      </c>
      <c r="D2252" s="28" t="n">
        <v>227</v>
      </c>
      <c r="E2252" s="28"/>
      <c r="F2252" s="29" t="n">
        <f aca="false">IF(AND(ISNUMBER(E2252),D2252&gt;0),E2252/D2252,IF($B2252=$B2251,IF(F2251=0,1,F2251),1))</f>
        <v>1.40598290598291</v>
      </c>
      <c r="G2252" s="30" t="n">
        <f aca="false">IF(AND(ISNUMBER(E2252),D2252&gt;0),E2252,D2252*F2252)</f>
        <v>319.15811965812</v>
      </c>
      <c r="H2252" s="28" t="n">
        <v>718</v>
      </c>
      <c r="I2252" s="28"/>
      <c r="J2252" s="29" t="n">
        <f aca="false">IF(AND(ISNUMBER(I2252),H2252&gt;0),I2252/H2252,IF($B2252=$B2251,IF(J2251=0,1,J2251),1))</f>
        <v>4.71816881258941</v>
      </c>
      <c r="K2252" s="30" t="n">
        <f aca="false">IF(AND(ISNUMBER(I2252),H2252&gt;0),I2252,H2252*J2252)</f>
        <v>3387.6452074392</v>
      </c>
      <c r="L2252" s="28" t="n">
        <v>0</v>
      </c>
      <c r="M2252" s="28"/>
      <c r="N2252" s="29" t="n">
        <f aca="false">IF(AND(ISNUMBER(M2252),L2252&gt;0),M2252/L2252,IF($B2252=$B2251,IF(N2251=0,1,N2251),1))</f>
        <v>1</v>
      </c>
      <c r="O2252" s="30" t="n">
        <f aca="false">IF(AND(ISNUMBER(M2252),L2252&gt;0),M2252,L2252*N2252)</f>
        <v>0</v>
      </c>
      <c r="P2252" s="28" t="n">
        <v>227</v>
      </c>
      <c r="Q2252" s="28"/>
      <c r="R2252" s="29" t="n">
        <f aca="false">IF(AND(ISNUMBER(Q2252),P2252&gt;0),Q2252/P2252,IF($B2252=$B2251,IF(R2251=0,1,R2251),1))</f>
        <v>1.40598290598291</v>
      </c>
      <c r="S2252" s="30" t="n">
        <f aca="false">IF(AND(ISNUMBER(Q2252),P2252&gt;0),Q2252,P2252*R2252)</f>
        <v>319.15811965812</v>
      </c>
      <c r="T2252" s="31" t="n">
        <f aca="false">DAY(EOMONTH(C2252,0))</f>
        <v>31</v>
      </c>
    </row>
    <row r="2253" customFormat="false" ht="15" hidden="false" customHeight="false" outlineLevel="0" collapsed="false">
      <c r="A2253" s="26" t="s">
        <v>90</v>
      </c>
      <c r="B2253" s="26" t="s">
        <v>62</v>
      </c>
      <c r="C2253" s="27" t="n">
        <v>36923</v>
      </c>
      <c r="D2253" s="28" t="n">
        <v>261</v>
      </c>
      <c r="E2253" s="28" t="n">
        <v>0</v>
      </c>
      <c r="F2253" s="29" t="n">
        <f aca="false">IF(AND(ISNUMBER(E2253),D2253&gt;0),E2253/D2253,IF($B2253=$B2252,IF(F2252=0,1,F2252),1))</f>
        <v>0</v>
      </c>
      <c r="G2253" s="30" t="n">
        <f aca="false">IF(AND(ISNUMBER(E2253),D2253&gt;0),E2253,D2253*F2253)</f>
        <v>0</v>
      </c>
      <c r="H2253" s="28" t="n">
        <v>910</v>
      </c>
      <c r="I2253" s="28" t="n">
        <v>0</v>
      </c>
      <c r="J2253" s="29" t="n">
        <f aca="false">IF(AND(ISNUMBER(I2253),H2253&gt;0),I2253/H2253,IF($B2253=$B2252,IF(J2252=0,1,J2252),1))</f>
        <v>0</v>
      </c>
      <c r="K2253" s="30" t="n">
        <f aca="false">IF(AND(ISNUMBER(I2253),H2253&gt;0),I2253,H2253*J2253)</f>
        <v>0</v>
      </c>
      <c r="L2253" s="28" t="n">
        <v>0</v>
      </c>
      <c r="M2253" s="28" t="n">
        <v>0</v>
      </c>
      <c r="N2253" s="29" t="n">
        <f aca="false">IF(AND(ISNUMBER(M2253),L2253&gt;0),M2253/L2253,IF($B2253=$B2252,IF(N2252=0,1,N2252),1))</f>
        <v>1</v>
      </c>
      <c r="O2253" s="30" t="n">
        <f aca="false">IF(AND(ISNUMBER(M2253),L2253&gt;0),M2253,L2253*N2253)</f>
        <v>0</v>
      </c>
      <c r="P2253" s="28" t="n">
        <v>261</v>
      </c>
      <c r="Q2253" s="28" t="n">
        <v>0</v>
      </c>
      <c r="R2253" s="29" t="n">
        <f aca="false">IF(AND(ISNUMBER(Q2253),P2253&gt;0),Q2253/P2253,IF($B2253=$B2252,IF(R2252=0,1,R2252),1))</f>
        <v>0</v>
      </c>
      <c r="S2253" s="30" t="n">
        <f aca="false">IF(AND(ISNUMBER(Q2253),P2253&gt;0),Q2253,P2253*R2253)</f>
        <v>0</v>
      </c>
      <c r="T2253" s="31" t="n">
        <f aca="false">DAY(EOMONTH(C2253,0))</f>
        <v>28</v>
      </c>
    </row>
    <row r="2254" customFormat="false" ht="15" hidden="false" customHeight="false" outlineLevel="0" collapsed="false">
      <c r="A2254" s="26" t="s">
        <v>90</v>
      </c>
      <c r="B2254" s="26" t="s">
        <v>62</v>
      </c>
      <c r="C2254" s="27" t="n">
        <v>36951</v>
      </c>
      <c r="D2254" s="28" t="n">
        <v>260</v>
      </c>
      <c r="E2254" s="28"/>
      <c r="F2254" s="29" t="n">
        <f aca="false">IF(AND(ISNUMBER(E2254),D2254&gt;0),E2254/D2254,IF($B2254=$B2253,IF(F2253=0,1,F2253),1))</f>
        <v>1</v>
      </c>
      <c r="G2254" s="30" t="n">
        <f aca="false">IF(AND(ISNUMBER(E2254),D2254&gt;0),E2254,D2254*F2254)</f>
        <v>260</v>
      </c>
      <c r="H2254" s="28" t="n">
        <v>765</v>
      </c>
      <c r="I2254" s="28"/>
      <c r="J2254" s="29" t="n">
        <f aca="false">IF(AND(ISNUMBER(I2254),H2254&gt;0),I2254/H2254,IF($B2254=$B2253,IF(J2253=0,1,J2253),1))</f>
        <v>1</v>
      </c>
      <c r="K2254" s="30" t="n">
        <f aca="false">IF(AND(ISNUMBER(I2254),H2254&gt;0),I2254,H2254*J2254)</f>
        <v>765</v>
      </c>
      <c r="L2254" s="28" t="n">
        <v>0</v>
      </c>
      <c r="M2254" s="28"/>
      <c r="N2254" s="29" t="n">
        <f aca="false">IF(AND(ISNUMBER(M2254),L2254&gt;0),M2254/L2254,IF($B2254=$B2253,IF(N2253=0,1,N2253),1))</f>
        <v>1</v>
      </c>
      <c r="O2254" s="30" t="n">
        <f aca="false">IF(AND(ISNUMBER(M2254),L2254&gt;0),M2254,L2254*N2254)</f>
        <v>0</v>
      </c>
      <c r="P2254" s="28" t="n">
        <v>260</v>
      </c>
      <c r="Q2254" s="28"/>
      <c r="R2254" s="29" t="n">
        <f aca="false">IF(AND(ISNUMBER(Q2254),P2254&gt;0),Q2254/P2254,IF($B2254=$B2253,IF(R2253=0,1,R2253),1))</f>
        <v>1</v>
      </c>
      <c r="S2254" s="30" t="n">
        <f aca="false">IF(AND(ISNUMBER(Q2254),P2254&gt;0),Q2254,P2254*R2254)</f>
        <v>260</v>
      </c>
      <c r="T2254" s="31" t="n">
        <f aca="false">DAY(EOMONTH(C2254,0))</f>
        <v>31</v>
      </c>
    </row>
    <row r="2255" customFormat="false" ht="15" hidden="false" customHeight="false" outlineLevel="0" collapsed="false">
      <c r="A2255" s="26" t="s">
        <v>90</v>
      </c>
      <c r="B2255" s="26" t="s">
        <v>62</v>
      </c>
      <c r="C2255" s="27" t="n">
        <v>36982</v>
      </c>
      <c r="D2255" s="28" t="n">
        <v>300</v>
      </c>
      <c r="E2255" s="28"/>
      <c r="F2255" s="29" t="n">
        <f aca="false">IF(AND(ISNUMBER(E2255),D2255&gt;0),E2255/D2255,IF($B2255=$B2254,IF(F2254=0,1,F2254),1))</f>
        <v>1</v>
      </c>
      <c r="G2255" s="30" t="n">
        <f aca="false">IF(AND(ISNUMBER(E2255),D2255&gt;0),E2255,D2255*F2255)</f>
        <v>300</v>
      </c>
      <c r="H2255" s="28" t="n">
        <v>366</v>
      </c>
      <c r="I2255" s="28"/>
      <c r="J2255" s="29" t="n">
        <f aca="false">IF(AND(ISNUMBER(I2255),H2255&gt;0),I2255/H2255,IF($B2255=$B2254,IF(J2254=0,1,J2254),1))</f>
        <v>1</v>
      </c>
      <c r="K2255" s="30" t="n">
        <f aca="false">IF(AND(ISNUMBER(I2255),H2255&gt;0),I2255,H2255*J2255)</f>
        <v>366</v>
      </c>
      <c r="L2255" s="28" t="n">
        <v>0</v>
      </c>
      <c r="M2255" s="28"/>
      <c r="N2255" s="29" t="n">
        <f aca="false">IF(AND(ISNUMBER(M2255),L2255&gt;0),M2255/L2255,IF($B2255=$B2254,IF(N2254=0,1,N2254),1))</f>
        <v>1</v>
      </c>
      <c r="O2255" s="30" t="n">
        <f aca="false">IF(AND(ISNUMBER(M2255),L2255&gt;0),M2255,L2255*N2255)</f>
        <v>0</v>
      </c>
      <c r="P2255" s="28" t="n">
        <v>300</v>
      </c>
      <c r="Q2255" s="28"/>
      <c r="R2255" s="29" t="n">
        <f aca="false">IF(AND(ISNUMBER(Q2255),P2255&gt;0),Q2255/P2255,IF($B2255=$B2254,IF(R2254=0,1,R2254),1))</f>
        <v>1</v>
      </c>
      <c r="S2255" s="30" t="n">
        <f aca="false">IF(AND(ISNUMBER(Q2255),P2255&gt;0),Q2255,P2255*R2255)</f>
        <v>300</v>
      </c>
      <c r="T2255" s="31" t="n">
        <f aca="false">DAY(EOMONTH(C2255,0))</f>
        <v>30</v>
      </c>
    </row>
    <row r="2256" customFormat="false" ht="15" hidden="false" customHeight="false" outlineLevel="0" collapsed="false">
      <c r="A2256" s="26" t="s">
        <v>90</v>
      </c>
      <c r="B2256" s="26" t="s">
        <v>62</v>
      </c>
      <c r="C2256" s="27" t="n">
        <v>37012</v>
      </c>
      <c r="D2256" s="28" t="n">
        <v>209</v>
      </c>
      <c r="E2256" s="28" t="n">
        <v>0</v>
      </c>
      <c r="F2256" s="29" t="n">
        <f aca="false">IF(AND(ISNUMBER(E2256),D2256&gt;0),E2256/D2256,IF($B2256=$B2255,IF(F2255=0,1,F2255),1))</f>
        <v>0</v>
      </c>
      <c r="G2256" s="30" t="n">
        <f aca="false">IF(AND(ISNUMBER(E2256),D2256&gt;0),E2256,D2256*F2256)</f>
        <v>0</v>
      </c>
      <c r="H2256" s="28" t="n">
        <v>560</v>
      </c>
      <c r="I2256" s="28" t="n">
        <v>0</v>
      </c>
      <c r="J2256" s="29" t="n">
        <f aca="false">IF(AND(ISNUMBER(I2256),H2256&gt;0),I2256/H2256,IF($B2256=$B2255,IF(J2255=0,1,J2255),1))</f>
        <v>0</v>
      </c>
      <c r="K2256" s="30" t="n">
        <f aca="false">IF(AND(ISNUMBER(I2256),H2256&gt;0),I2256,H2256*J2256)</f>
        <v>0</v>
      </c>
      <c r="L2256" s="28" t="n">
        <v>0</v>
      </c>
      <c r="M2256" s="28" t="n">
        <v>0</v>
      </c>
      <c r="N2256" s="29" t="n">
        <f aca="false">IF(AND(ISNUMBER(M2256),L2256&gt;0),M2256/L2256,IF($B2256=$B2255,IF(N2255=0,1,N2255),1))</f>
        <v>1</v>
      </c>
      <c r="O2256" s="30" t="n">
        <f aca="false">IF(AND(ISNUMBER(M2256),L2256&gt;0),M2256,L2256*N2256)</f>
        <v>0</v>
      </c>
      <c r="P2256" s="28" t="n">
        <v>209</v>
      </c>
      <c r="Q2256" s="28" t="n">
        <v>0</v>
      </c>
      <c r="R2256" s="29" t="n">
        <f aca="false">IF(AND(ISNUMBER(Q2256),P2256&gt;0),Q2256/P2256,IF($B2256=$B2255,IF(R2255=0,1,R2255),1))</f>
        <v>0</v>
      </c>
      <c r="S2256" s="30" t="n">
        <f aca="false">IF(AND(ISNUMBER(Q2256),P2256&gt;0),Q2256,P2256*R2256)</f>
        <v>0</v>
      </c>
      <c r="T2256" s="31" t="n">
        <f aca="false">DAY(EOMONTH(C2256,0))</f>
        <v>31</v>
      </c>
    </row>
    <row r="2257" customFormat="false" ht="15" hidden="false" customHeight="false" outlineLevel="0" collapsed="false">
      <c r="A2257" s="26" t="s">
        <v>90</v>
      </c>
      <c r="B2257" s="26" t="s">
        <v>62</v>
      </c>
      <c r="C2257" s="27" t="n">
        <v>37043</v>
      </c>
      <c r="D2257" s="28" t="n">
        <v>216</v>
      </c>
      <c r="E2257" s="28"/>
      <c r="F2257" s="29" t="n">
        <f aca="false">IF(AND(ISNUMBER(E2257),D2257&gt;0),E2257/D2257,IF($B2257=$B2256,IF(F2256=0,1,F2256),1))</f>
        <v>1</v>
      </c>
      <c r="G2257" s="30" t="n">
        <f aca="false">IF(AND(ISNUMBER(E2257),D2257&gt;0),E2257,D2257*F2257)</f>
        <v>216</v>
      </c>
      <c r="H2257" s="28" t="n">
        <v>3615</v>
      </c>
      <c r="I2257" s="28"/>
      <c r="J2257" s="29" t="n">
        <f aca="false">IF(AND(ISNUMBER(I2257),H2257&gt;0),I2257/H2257,IF($B2257=$B2256,IF(J2256=0,1,J2256),1))</f>
        <v>1</v>
      </c>
      <c r="K2257" s="30" t="n">
        <f aca="false">IF(AND(ISNUMBER(I2257),H2257&gt;0),I2257,H2257*J2257)</f>
        <v>3615</v>
      </c>
      <c r="L2257" s="28" t="n">
        <v>0</v>
      </c>
      <c r="M2257" s="28"/>
      <c r="N2257" s="29" t="n">
        <f aca="false">IF(AND(ISNUMBER(M2257),L2257&gt;0),M2257/L2257,IF($B2257=$B2256,IF(N2256=0,1,N2256),1))</f>
        <v>1</v>
      </c>
      <c r="O2257" s="30" t="n">
        <f aca="false">IF(AND(ISNUMBER(M2257),L2257&gt;0),M2257,L2257*N2257)</f>
        <v>0</v>
      </c>
      <c r="P2257" s="28" t="n">
        <v>216</v>
      </c>
      <c r="Q2257" s="28"/>
      <c r="R2257" s="29" t="n">
        <f aca="false">IF(AND(ISNUMBER(Q2257),P2257&gt;0),Q2257/P2257,IF($B2257=$B2256,IF(R2256=0,1,R2256),1))</f>
        <v>1</v>
      </c>
      <c r="S2257" s="30" t="n">
        <f aca="false">IF(AND(ISNUMBER(Q2257),P2257&gt;0),Q2257,P2257*R2257)</f>
        <v>216</v>
      </c>
      <c r="T2257" s="31" t="n">
        <f aca="false">DAY(EOMONTH(C2257,0))</f>
        <v>30</v>
      </c>
    </row>
    <row r="2258" customFormat="false" ht="15" hidden="false" customHeight="false" outlineLevel="0" collapsed="false">
      <c r="A2258" s="26" t="s">
        <v>90</v>
      </c>
      <c r="B2258" s="26" t="s">
        <v>62</v>
      </c>
      <c r="C2258" s="27" t="n">
        <v>37073</v>
      </c>
      <c r="D2258" s="28" t="n">
        <v>223</v>
      </c>
      <c r="E2258" s="28"/>
      <c r="F2258" s="29" t="n">
        <f aca="false">IF(AND(ISNUMBER(E2258),D2258&gt;0),E2258/D2258,IF($B2258=$B2257,IF(F2257=0,1,F2257),1))</f>
        <v>1</v>
      </c>
      <c r="G2258" s="30" t="n">
        <f aca="false">IF(AND(ISNUMBER(E2258),D2258&gt;0),E2258,D2258*F2258)</f>
        <v>223</v>
      </c>
      <c r="H2258" s="28" t="n">
        <v>3591</v>
      </c>
      <c r="I2258" s="28"/>
      <c r="J2258" s="29" t="n">
        <f aca="false">IF(AND(ISNUMBER(I2258),H2258&gt;0),I2258/H2258,IF($B2258=$B2257,IF(J2257=0,1,J2257),1))</f>
        <v>1</v>
      </c>
      <c r="K2258" s="30" t="n">
        <f aca="false">IF(AND(ISNUMBER(I2258),H2258&gt;0),I2258,H2258*J2258)</f>
        <v>3591</v>
      </c>
      <c r="L2258" s="28" t="n">
        <v>0</v>
      </c>
      <c r="M2258" s="28"/>
      <c r="N2258" s="29" t="n">
        <f aca="false">IF(AND(ISNUMBER(M2258),L2258&gt;0),M2258/L2258,IF($B2258=$B2257,IF(N2257=0,1,N2257),1))</f>
        <v>1</v>
      </c>
      <c r="O2258" s="30" t="n">
        <f aca="false">IF(AND(ISNUMBER(M2258),L2258&gt;0),M2258,L2258*N2258)</f>
        <v>0</v>
      </c>
      <c r="P2258" s="28" t="n">
        <v>223</v>
      </c>
      <c r="Q2258" s="28"/>
      <c r="R2258" s="29" t="n">
        <f aca="false">IF(AND(ISNUMBER(Q2258),P2258&gt;0),Q2258/P2258,IF($B2258=$B2257,IF(R2257=0,1,R2257),1))</f>
        <v>1</v>
      </c>
      <c r="S2258" s="30" t="n">
        <f aca="false">IF(AND(ISNUMBER(Q2258),P2258&gt;0),Q2258,P2258*R2258)</f>
        <v>223</v>
      </c>
      <c r="T2258" s="31" t="n">
        <f aca="false">DAY(EOMONTH(C2258,0))</f>
        <v>31</v>
      </c>
    </row>
    <row r="2259" customFormat="false" ht="15" hidden="false" customHeight="false" outlineLevel="0" collapsed="false">
      <c r="A2259" s="26" t="s">
        <v>90</v>
      </c>
      <c r="B2259" s="26" t="s">
        <v>62</v>
      </c>
      <c r="C2259" s="27" t="n">
        <v>37104</v>
      </c>
      <c r="D2259" s="28" t="n">
        <v>206</v>
      </c>
      <c r="E2259" s="28" t="n">
        <v>0</v>
      </c>
      <c r="F2259" s="29" t="n">
        <f aca="false">IF(AND(ISNUMBER(E2259),D2259&gt;0),E2259/D2259,IF($B2259=$B2258,IF(F2258=0,1,F2258),1))</f>
        <v>0</v>
      </c>
      <c r="G2259" s="30" t="n">
        <f aca="false">IF(AND(ISNUMBER(E2259),D2259&gt;0),E2259,D2259*F2259)</f>
        <v>0</v>
      </c>
      <c r="H2259" s="28" t="n">
        <v>2933</v>
      </c>
      <c r="I2259" s="28" t="n">
        <v>0</v>
      </c>
      <c r="J2259" s="29" t="n">
        <f aca="false">IF(AND(ISNUMBER(I2259),H2259&gt;0),I2259/H2259,IF($B2259=$B2258,IF(J2258=0,1,J2258),1))</f>
        <v>0</v>
      </c>
      <c r="K2259" s="30" t="n">
        <f aca="false">IF(AND(ISNUMBER(I2259),H2259&gt;0),I2259,H2259*J2259)</f>
        <v>0</v>
      </c>
      <c r="L2259" s="28" t="n">
        <v>0</v>
      </c>
      <c r="M2259" s="28" t="n">
        <v>0</v>
      </c>
      <c r="N2259" s="29" t="n">
        <f aca="false">IF(AND(ISNUMBER(M2259),L2259&gt;0),M2259/L2259,IF($B2259=$B2258,IF(N2258=0,1,N2258),1))</f>
        <v>1</v>
      </c>
      <c r="O2259" s="30" t="n">
        <f aca="false">IF(AND(ISNUMBER(M2259),L2259&gt;0),M2259,L2259*N2259)</f>
        <v>0</v>
      </c>
      <c r="P2259" s="28" t="n">
        <v>206</v>
      </c>
      <c r="Q2259" s="28" t="n">
        <v>0</v>
      </c>
      <c r="R2259" s="29" t="n">
        <f aca="false">IF(AND(ISNUMBER(Q2259),P2259&gt;0),Q2259/P2259,IF($B2259=$B2258,IF(R2258=0,1,R2258),1))</f>
        <v>0</v>
      </c>
      <c r="S2259" s="30" t="n">
        <f aca="false">IF(AND(ISNUMBER(Q2259),P2259&gt;0),Q2259,P2259*R2259)</f>
        <v>0</v>
      </c>
      <c r="T2259" s="31" t="n">
        <f aca="false">DAY(EOMONTH(C2259,0))</f>
        <v>31</v>
      </c>
    </row>
    <row r="2260" customFormat="false" ht="15" hidden="false" customHeight="false" outlineLevel="0" collapsed="false">
      <c r="A2260" s="26" t="s">
        <v>90</v>
      </c>
      <c r="B2260" s="26" t="s">
        <v>62</v>
      </c>
      <c r="C2260" s="27" t="n">
        <v>37135</v>
      </c>
      <c r="D2260" s="28" t="n">
        <v>158</v>
      </c>
      <c r="E2260" s="28"/>
      <c r="F2260" s="29" t="n">
        <f aca="false">IF(AND(ISNUMBER(E2260),D2260&gt;0),E2260/D2260,IF($B2260=$B2259,IF(F2259=0,1,F2259),1))</f>
        <v>1</v>
      </c>
      <c r="G2260" s="30" t="n">
        <f aca="false">IF(AND(ISNUMBER(E2260),D2260&gt;0),E2260,D2260*F2260)</f>
        <v>158</v>
      </c>
      <c r="H2260" s="28" t="n">
        <v>3763</v>
      </c>
      <c r="I2260" s="28"/>
      <c r="J2260" s="29" t="n">
        <f aca="false">IF(AND(ISNUMBER(I2260),H2260&gt;0),I2260/H2260,IF($B2260=$B2259,IF(J2259=0,1,J2259),1))</f>
        <v>1</v>
      </c>
      <c r="K2260" s="30" t="n">
        <f aca="false">IF(AND(ISNUMBER(I2260),H2260&gt;0),I2260,H2260*J2260)</f>
        <v>3763</v>
      </c>
      <c r="L2260" s="28" t="n">
        <v>0</v>
      </c>
      <c r="M2260" s="28"/>
      <c r="N2260" s="29" t="n">
        <f aca="false">IF(AND(ISNUMBER(M2260),L2260&gt;0),M2260/L2260,IF($B2260=$B2259,IF(N2259=0,1,N2259),1))</f>
        <v>1</v>
      </c>
      <c r="O2260" s="30" t="n">
        <f aca="false">IF(AND(ISNUMBER(M2260),L2260&gt;0),M2260,L2260*N2260)</f>
        <v>0</v>
      </c>
      <c r="P2260" s="28" t="n">
        <v>158</v>
      </c>
      <c r="Q2260" s="28"/>
      <c r="R2260" s="29" t="n">
        <f aca="false">IF(AND(ISNUMBER(Q2260),P2260&gt;0),Q2260/P2260,IF($B2260=$B2259,IF(R2259=0,1,R2259),1))</f>
        <v>1</v>
      </c>
      <c r="S2260" s="30" t="n">
        <f aca="false">IF(AND(ISNUMBER(Q2260),P2260&gt;0),Q2260,P2260*R2260)</f>
        <v>158</v>
      </c>
      <c r="T2260" s="31" t="n">
        <f aca="false">DAY(EOMONTH(C2260,0))</f>
        <v>30</v>
      </c>
    </row>
    <row r="2261" customFormat="false" ht="15" hidden="false" customHeight="false" outlineLevel="0" collapsed="false">
      <c r="A2261" s="26" t="s">
        <v>90</v>
      </c>
      <c r="B2261" s="26" t="s">
        <v>62</v>
      </c>
      <c r="C2261" s="27" t="n">
        <v>37165</v>
      </c>
      <c r="D2261" s="28" t="n">
        <v>175</v>
      </c>
      <c r="E2261" s="28" t="n">
        <v>280</v>
      </c>
      <c r="F2261" s="29" t="n">
        <f aca="false">IF(AND(ISNUMBER(E2261),D2261&gt;0),E2261/D2261,IF($B2261=$B2260,IF(F2260=0,1,F2260),1))</f>
        <v>1.6</v>
      </c>
      <c r="G2261" s="30" t="n">
        <f aca="false">IF(AND(ISNUMBER(E2261),D2261&gt;0),E2261,D2261*F2261)</f>
        <v>280</v>
      </c>
      <c r="H2261" s="28" t="n">
        <v>3426</v>
      </c>
      <c r="I2261" s="28" t="n">
        <v>5736</v>
      </c>
      <c r="J2261" s="29" t="n">
        <f aca="false">IF(AND(ISNUMBER(I2261),H2261&gt;0),I2261/H2261,IF($B2261=$B2260,IF(J2260=0,1,J2260),1))</f>
        <v>1.67425569176883</v>
      </c>
      <c r="K2261" s="30" t="n">
        <f aca="false">IF(AND(ISNUMBER(I2261),H2261&gt;0),I2261,H2261*J2261)</f>
        <v>5736</v>
      </c>
      <c r="L2261" s="28" t="n">
        <v>0</v>
      </c>
      <c r="M2261" s="28" t="n">
        <v>0</v>
      </c>
      <c r="N2261" s="29" t="n">
        <f aca="false">IF(AND(ISNUMBER(M2261),L2261&gt;0),M2261/L2261,IF($B2261=$B2260,IF(N2260=0,1,N2260),1))</f>
        <v>1</v>
      </c>
      <c r="O2261" s="30" t="n">
        <f aca="false">IF(AND(ISNUMBER(M2261),L2261&gt;0),M2261,L2261*N2261)</f>
        <v>0</v>
      </c>
      <c r="P2261" s="28" t="n">
        <v>175</v>
      </c>
      <c r="Q2261" s="28" t="n">
        <v>280</v>
      </c>
      <c r="R2261" s="29" t="n">
        <f aca="false">IF(AND(ISNUMBER(Q2261),P2261&gt;0),Q2261/P2261,IF($B2261=$B2260,IF(R2260=0,1,R2260),1))</f>
        <v>1.6</v>
      </c>
      <c r="S2261" s="30" t="n">
        <f aca="false">IF(AND(ISNUMBER(Q2261),P2261&gt;0),Q2261,P2261*R2261)</f>
        <v>280</v>
      </c>
      <c r="T2261" s="31" t="n">
        <f aca="false">DAY(EOMONTH(C2261,0))</f>
        <v>31</v>
      </c>
    </row>
    <row r="2262" customFormat="false" ht="15" hidden="false" customHeight="false" outlineLevel="0" collapsed="false">
      <c r="A2262" s="26" t="s">
        <v>90</v>
      </c>
      <c r="B2262" s="26" t="s">
        <v>62</v>
      </c>
      <c r="C2262" s="27" t="n">
        <v>37226</v>
      </c>
      <c r="D2262" s="28" t="n">
        <v>169</v>
      </c>
      <c r="E2262" s="28" t="n">
        <v>312</v>
      </c>
      <c r="F2262" s="29" t="n">
        <f aca="false">IF(AND(ISNUMBER(E2262),D2262&gt;0),E2262/D2262,IF($B2262=$B2261,IF(F2261=0,1,F2261),1))</f>
        <v>1.84615384615385</v>
      </c>
      <c r="G2262" s="30" t="n">
        <f aca="false">IF(AND(ISNUMBER(E2262),D2262&gt;0),E2262,D2262*F2262)</f>
        <v>312</v>
      </c>
      <c r="H2262" s="28" t="n">
        <v>1442</v>
      </c>
      <c r="I2262" s="28" t="n">
        <v>5559</v>
      </c>
      <c r="J2262" s="29" t="n">
        <f aca="false">IF(AND(ISNUMBER(I2262),H2262&gt;0),I2262/H2262,IF($B2262=$B2261,IF(J2261=0,1,J2261),1))</f>
        <v>3.85506241331484</v>
      </c>
      <c r="K2262" s="30" t="n">
        <f aca="false">IF(AND(ISNUMBER(I2262),H2262&gt;0),I2262,H2262*J2262)</f>
        <v>5559</v>
      </c>
      <c r="L2262" s="28" t="n">
        <v>0</v>
      </c>
      <c r="M2262" s="28" t="n">
        <v>0</v>
      </c>
      <c r="N2262" s="29" t="n">
        <f aca="false">IF(AND(ISNUMBER(M2262),L2262&gt;0),M2262/L2262,IF($B2262=$B2261,IF(N2261=0,1,N2261),1))</f>
        <v>1</v>
      </c>
      <c r="O2262" s="30" t="n">
        <f aca="false">IF(AND(ISNUMBER(M2262),L2262&gt;0),M2262,L2262*N2262)</f>
        <v>0</v>
      </c>
      <c r="P2262" s="28" t="n">
        <v>169</v>
      </c>
      <c r="Q2262" s="28" t="n">
        <v>312</v>
      </c>
      <c r="R2262" s="29" t="n">
        <f aca="false">IF(AND(ISNUMBER(Q2262),P2262&gt;0),Q2262/P2262,IF($B2262=$B2261,IF(R2261=0,1,R2261),1))</f>
        <v>1.84615384615385</v>
      </c>
      <c r="S2262" s="30" t="n">
        <f aca="false">IF(AND(ISNUMBER(Q2262),P2262&gt;0),Q2262,P2262*R2262)</f>
        <v>312</v>
      </c>
      <c r="T2262" s="31" t="n">
        <f aca="false">DAY(EOMONTH(C2262,0))</f>
        <v>31</v>
      </c>
    </row>
    <row r="2263" customFormat="false" ht="15" hidden="false" customHeight="false" outlineLevel="0" collapsed="false">
      <c r="A2263" s="26" t="s">
        <v>90</v>
      </c>
      <c r="B2263" s="26" t="s">
        <v>62</v>
      </c>
      <c r="C2263" s="27" t="n">
        <v>37257</v>
      </c>
      <c r="D2263" s="28" t="n">
        <v>211</v>
      </c>
      <c r="E2263" s="28"/>
      <c r="F2263" s="29" t="n">
        <f aca="false">IF(AND(ISNUMBER(E2263),D2263&gt;0),E2263/D2263,IF($B2263=$B2262,IF(F2262=0,1,F2262),1))</f>
        <v>1.84615384615385</v>
      </c>
      <c r="G2263" s="30" t="n">
        <f aca="false">IF(AND(ISNUMBER(E2263),D2263&gt;0),E2263,D2263*F2263)</f>
        <v>389.538461538462</v>
      </c>
      <c r="H2263" s="28" t="n">
        <v>3332</v>
      </c>
      <c r="I2263" s="28"/>
      <c r="J2263" s="29" t="n">
        <f aca="false">IF(AND(ISNUMBER(I2263),H2263&gt;0),I2263/H2263,IF($B2263=$B2262,IF(J2262=0,1,J2262),1))</f>
        <v>3.85506241331484</v>
      </c>
      <c r="K2263" s="30" t="n">
        <f aca="false">IF(AND(ISNUMBER(I2263),H2263&gt;0),I2263,H2263*J2263)</f>
        <v>12845.067961165</v>
      </c>
      <c r="L2263" s="28" t="n">
        <v>0</v>
      </c>
      <c r="M2263" s="28"/>
      <c r="N2263" s="29" t="n">
        <f aca="false">IF(AND(ISNUMBER(M2263),L2263&gt;0),M2263/L2263,IF($B2263=$B2262,IF(N2262=0,1,N2262),1))</f>
        <v>1</v>
      </c>
      <c r="O2263" s="30" t="n">
        <f aca="false">IF(AND(ISNUMBER(M2263),L2263&gt;0),M2263,L2263*N2263)</f>
        <v>0</v>
      </c>
      <c r="P2263" s="28" t="n">
        <v>211</v>
      </c>
      <c r="Q2263" s="28"/>
      <c r="R2263" s="29" t="n">
        <f aca="false">IF(AND(ISNUMBER(Q2263),P2263&gt;0),Q2263/P2263,IF($B2263=$B2262,IF(R2262=0,1,R2262),1))</f>
        <v>1.84615384615385</v>
      </c>
      <c r="S2263" s="30" t="n">
        <f aca="false">IF(AND(ISNUMBER(Q2263),P2263&gt;0),Q2263,P2263*R2263)</f>
        <v>389.538461538462</v>
      </c>
      <c r="T2263" s="31" t="n">
        <f aca="false">DAY(EOMONTH(C2263,0))</f>
        <v>31</v>
      </c>
    </row>
    <row r="2264" customFormat="false" ht="15" hidden="false" customHeight="false" outlineLevel="0" collapsed="false">
      <c r="A2264" s="26" t="s">
        <v>90</v>
      </c>
      <c r="B2264" s="26" t="s">
        <v>62</v>
      </c>
      <c r="C2264" s="27" t="n">
        <v>37288</v>
      </c>
      <c r="D2264" s="28" t="n">
        <v>170</v>
      </c>
      <c r="E2264" s="28" t="n">
        <v>288</v>
      </c>
      <c r="F2264" s="29" t="n">
        <f aca="false">IF(AND(ISNUMBER(E2264),D2264&gt;0),E2264/D2264,IF($B2264=$B2263,IF(F2263=0,1,F2263),1))</f>
        <v>1.69411764705882</v>
      </c>
      <c r="G2264" s="30" t="n">
        <f aca="false">IF(AND(ISNUMBER(E2264),D2264&gt;0),E2264,D2264*F2264)</f>
        <v>288</v>
      </c>
      <c r="H2264" s="28" t="n">
        <v>2638</v>
      </c>
      <c r="I2264" s="28" t="n">
        <v>4953</v>
      </c>
      <c r="J2264" s="29" t="n">
        <f aca="false">IF(AND(ISNUMBER(I2264),H2264&gt;0),I2264/H2264,IF($B2264=$B2263,IF(J2263=0,1,J2263),1))</f>
        <v>1.87755875663381</v>
      </c>
      <c r="K2264" s="30" t="n">
        <f aca="false">IF(AND(ISNUMBER(I2264),H2264&gt;0),I2264,H2264*J2264)</f>
        <v>4953</v>
      </c>
      <c r="L2264" s="28" t="n">
        <v>0</v>
      </c>
      <c r="M2264" s="28" t="n">
        <v>0</v>
      </c>
      <c r="N2264" s="29" t="n">
        <f aca="false">IF(AND(ISNUMBER(M2264),L2264&gt;0),M2264/L2264,IF($B2264=$B2263,IF(N2263=0,1,N2263),1))</f>
        <v>1</v>
      </c>
      <c r="O2264" s="30" t="n">
        <f aca="false">IF(AND(ISNUMBER(M2264),L2264&gt;0),M2264,L2264*N2264)</f>
        <v>0</v>
      </c>
      <c r="P2264" s="28" t="n">
        <v>170</v>
      </c>
      <c r="Q2264" s="28" t="n">
        <v>288</v>
      </c>
      <c r="R2264" s="29" t="n">
        <f aca="false">IF(AND(ISNUMBER(Q2264),P2264&gt;0),Q2264/P2264,IF($B2264=$B2263,IF(R2263=0,1,R2263),1))</f>
        <v>1.69411764705882</v>
      </c>
      <c r="S2264" s="30" t="n">
        <f aca="false">IF(AND(ISNUMBER(Q2264),P2264&gt;0),Q2264,P2264*R2264)</f>
        <v>288</v>
      </c>
      <c r="T2264" s="31" t="n">
        <f aca="false">DAY(EOMONTH(C2264,0))</f>
        <v>28</v>
      </c>
    </row>
    <row r="2265" customFormat="false" ht="15" hidden="false" customHeight="false" outlineLevel="0" collapsed="false">
      <c r="A2265" s="26" t="s">
        <v>90</v>
      </c>
      <c r="B2265" s="26" t="s">
        <v>62</v>
      </c>
      <c r="C2265" s="27" t="n">
        <v>37316</v>
      </c>
      <c r="D2265" s="28" t="n">
        <v>172</v>
      </c>
      <c r="E2265" s="28"/>
      <c r="F2265" s="29" t="n">
        <f aca="false">IF(AND(ISNUMBER(E2265),D2265&gt;0),E2265/D2265,IF($B2265=$B2264,IF(F2264=0,1,F2264),1))</f>
        <v>1.69411764705882</v>
      </c>
      <c r="G2265" s="30" t="n">
        <f aca="false">IF(AND(ISNUMBER(E2265),D2265&gt;0),E2265,D2265*F2265)</f>
        <v>291.388235294118</v>
      </c>
      <c r="H2265" s="28" t="n">
        <v>3538</v>
      </c>
      <c r="I2265" s="28"/>
      <c r="J2265" s="29" t="n">
        <f aca="false">IF(AND(ISNUMBER(I2265),H2265&gt;0),I2265/H2265,IF($B2265=$B2264,IF(J2264=0,1,J2264),1))</f>
        <v>1.87755875663381</v>
      </c>
      <c r="K2265" s="30" t="n">
        <f aca="false">IF(AND(ISNUMBER(I2265),H2265&gt;0),I2265,H2265*J2265)</f>
        <v>6642.80288097043</v>
      </c>
      <c r="L2265" s="28" t="n">
        <v>0</v>
      </c>
      <c r="M2265" s="28"/>
      <c r="N2265" s="29" t="n">
        <f aca="false">IF(AND(ISNUMBER(M2265),L2265&gt;0),M2265/L2265,IF($B2265=$B2264,IF(N2264=0,1,N2264),1))</f>
        <v>1</v>
      </c>
      <c r="O2265" s="30" t="n">
        <f aca="false">IF(AND(ISNUMBER(M2265),L2265&gt;0),M2265,L2265*N2265)</f>
        <v>0</v>
      </c>
      <c r="P2265" s="28" t="n">
        <v>172</v>
      </c>
      <c r="Q2265" s="28"/>
      <c r="R2265" s="29" t="n">
        <f aca="false">IF(AND(ISNUMBER(Q2265),P2265&gt;0),Q2265/P2265,IF($B2265=$B2264,IF(R2264=0,1,R2264),1))</f>
        <v>1.69411764705882</v>
      </c>
      <c r="S2265" s="30" t="n">
        <f aca="false">IF(AND(ISNUMBER(Q2265),P2265&gt;0),Q2265,P2265*R2265)</f>
        <v>291.388235294118</v>
      </c>
      <c r="T2265" s="31" t="n">
        <f aca="false">DAY(EOMONTH(C2265,0))</f>
        <v>31</v>
      </c>
    </row>
    <row r="2266" customFormat="false" ht="15" hidden="false" customHeight="false" outlineLevel="0" collapsed="false">
      <c r="A2266" s="26" t="s">
        <v>90</v>
      </c>
      <c r="B2266" s="26" t="s">
        <v>62</v>
      </c>
      <c r="C2266" s="27" t="n">
        <v>37347</v>
      </c>
      <c r="D2266" s="28" t="n">
        <v>171</v>
      </c>
      <c r="E2266" s="28"/>
      <c r="F2266" s="29" t="n">
        <f aca="false">IF(AND(ISNUMBER(E2266),D2266&gt;0),E2266/D2266,IF($B2266=$B2265,IF(F2265=0,1,F2265),1))</f>
        <v>1.69411764705882</v>
      </c>
      <c r="G2266" s="30" t="n">
        <f aca="false">IF(AND(ISNUMBER(E2266),D2266&gt;0),E2266,D2266*F2266)</f>
        <v>289.694117647059</v>
      </c>
      <c r="H2266" s="28" t="n">
        <v>2734</v>
      </c>
      <c r="I2266" s="28"/>
      <c r="J2266" s="29" t="n">
        <f aca="false">IF(AND(ISNUMBER(I2266),H2266&gt;0),I2266/H2266,IF($B2266=$B2265,IF(J2265=0,1,J2265),1))</f>
        <v>1.87755875663381</v>
      </c>
      <c r="K2266" s="30" t="n">
        <f aca="false">IF(AND(ISNUMBER(I2266),H2266&gt;0),I2266,H2266*J2266)</f>
        <v>5133.24564063685</v>
      </c>
      <c r="L2266" s="28" t="n">
        <v>0</v>
      </c>
      <c r="M2266" s="28"/>
      <c r="N2266" s="29" t="n">
        <f aca="false">IF(AND(ISNUMBER(M2266),L2266&gt;0),M2266/L2266,IF($B2266=$B2265,IF(N2265=0,1,N2265),1))</f>
        <v>1</v>
      </c>
      <c r="O2266" s="30" t="n">
        <f aca="false">IF(AND(ISNUMBER(M2266),L2266&gt;0),M2266,L2266*N2266)</f>
        <v>0</v>
      </c>
      <c r="P2266" s="28" t="n">
        <v>171</v>
      </c>
      <c r="Q2266" s="28"/>
      <c r="R2266" s="29" t="n">
        <f aca="false">IF(AND(ISNUMBER(Q2266),P2266&gt;0),Q2266/P2266,IF($B2266=$B2265,IF(R2265=0,1,R2265),1))</f>
        <v>1.69411764705882</v>
      </c>
      <c r="S2266" s="30" t="n">
        <f aca="false">IF(AND(ISNUMBER(Q2266),P2266&gt;0),Q2266,P2266*R2266)</f>
        <v>289.694117647059</v>
      </c>
      <c r="T2266" s="31" t="n">
        <f aca="false">DAY(EOMONTH(C2266,0))</f>
        <v>30</v>
      </c>
    </row>
    <row r="2267" customFormat="false" ht="15" hidden="false" customHeight="false" outlineLevel="0" collapsed="false">
      <c r="A2267" s="26" t="s">
        <v>90</v>
      </c>
      <c r="B2267" s="26" t="s">
        <v>62</v>
      </c>
      <c r="C2267" s="27" t="n">
        <v>37377</v>
      </c>
      <c r="D2267" s="28" t="n">
        <v>191</v>
      </c>
      <c r="E2267" s="28"/>
      <c r="F2267" s="29" t="n">
        <f aca="false">IF(AND(ISNUMBER(E2267),D2267&gt;0),E2267/D2267,IF($B2267=$B2266,IF(F2266=0,1,F2266),1))</f>
        <v>1.69411764705882</v>
      </c>
      <c r="G2267" s="30" t="n">
        <f aca="false">IF(AND(ISNUMBER(E2267),D2267&gt;0),E2267,D2267*F2267)</f>
        <v>323.576470588235</v>
      </c>
      <c r="H2267" s="28" t="n">
        <v>2786</v>
      </c>
      <c r="I2267" s="28"/>
      <c r="J2267" s="29" t="n">
        <f aca="false">IF(AND(ISNUMBER(I2267),H2267&gt;0),I2267/H2267,IF($B2267=$B2266,IF(J2266=0,1,J2266),1))</f>
        <v>1.87755875663381</v>
      </c>
      <c r="K2267" s="30" t="n">
        <f aca="false">IF(AND(ISNUMBER(I2267),H2267&gt;0),I2267,H2267*J2267)</f>
        <v>5230.8786959818</v>
      </c>
      <c r="L2267" s="28" t="n">
        <v>0</v>
      </c>
      <c r="M2267" s="28"/>
      <c r="N2267" s="29" t="n">
        <f aca="false">IF(AND(ISNUMBER(M2267),L2267&gt;0),M2267/L2267,IF($B2267=$B2266,IF(N2266=0,1,N2266),1))</f>
        <v>1</v>
      </c>
      <c r="O2267" s="30" t="n">
        <f aca="false">IF(AND(ISNUMBER(M2267),L2267&gt;0),M2267,L2267*N2267)</f>
        <v>0</v>
      </c>
      <c r="P2267" s="28" t="n">
        <v>191</v>
      </c>
      <c r="Q2267" s="28"/>
      <c r="R2267" s="29" t="n">
        <f aca="false">IF(AND(ISNUMBER(Q2267),P2267&gt;0),Q2267/P2267,IF($B2267=$B2266,IF(R2266=0,1,R2266),1))</f>
        <v>1.69411764705882</v>
      </c>
      <c r="S2267" s="30" t="n">
        <f aca="false">IF(AND(ISNUMBER(Q2267),P2267&gt;0),Q2267,P2267*R2267)</f>
        <v>323.576470588235</v>
      </c>
      <c r="T2267" s="31" t="n">
        <f aca="false">DAY(EOMONTH(C2267,0))</f>
        <v>31</v>
      </c>
    </row>
    <row r="2268" customFormat="false" ht="15" hidden="false" customHeight="false" outlineLevel="0" collapsed="false">
      <c r="A2268" s="26" t="s">
        <v>90</v>
      </c>
      <c r="B2268" s="26" t="s">
        <v>62</v>
      </c>
      <c r="C2268" s="27" t="n">
        <v>37408</v>
      </c>
      <c r="D2268" s="28" t="n">
        <v>168</v>
      </c>
      <c r="E2268" s="28"/>
      <c r="F2268" s="29" t="n">
        <f aca="false">IF(AND(ISNUMBER(E2268),D2268&gt;0),E2268/D2268,IF($B2268=$B2267,IF(F2267=0,1,F2267),1))</f>
        <v>1.69411764705882</v>
      </c>
      <c r="G2268" s="30" t="n">
        <f aca="false">IF(AND(ISNUMBER(E2268),D2268&gt;0),E2268,D2268*F2268)</f>
        <v>284.611764705882</v>
      </c>
      <c r="H2268" s="28" t="n">
        <v>1781</v>
      </c>
      <c r="I2268" s="28"/>
      <c r="J2268" s="29" t="n">
        <f aca="false">IF(AND(ISNUMBER(I2268),H2268&gt;0),I2268/H2268,IF($B2268=$B2267,IF(J2267=0,1,J2267),1))</f>
        <v>1.87755875663381</v>
      </c>
      <c r="K2268" s="30" t="n">
        <f aca="false">IF(AND(ISNUMBER(I2268),H2268&gt;0),I2268,H2268*J2268)</f>
        <v>3343.93214556482</v>
      </c>
      <c r="L2268" s="28" t="n">
        <v>0</v>
      </c>
      <c r="M2268" s="28"/>
      <c r="N2268" s="29" t="n">
        <f aca="false">IF(AND(ISNUMBER(M2268),L2268&gt;0),M2268/L2268,IF($B2268=$B2267,IF(N2267=0,1,N2267),1))</f>
        <v>1</v>
      </c>
      <c r="O2268" s="30" t="n">
        <f aca="false">IF(AND(ISNUMBER(M2268),L2268&gt;0),M2268,L2268*N2268)</f>
        <v>0</v>
      </c>
      <c r="P2268" s="28" t="n">
        <v>168</v>
      </c>
      <c r="Q2268" s="28"/>
      <c r="R2268" s="29" t="n">
        <f aca="false">IF(AND(ISNUMBER(Q2268),P2268&gt;0),Q2268/P2268,IF($B2268=$B2267,IF(R2267=0,1,R2267),1))</f>
        <v>1.69411764705882</v>
      </c>
      <c r="S2268" s="30" t="n">
        <f aca="false">IF(AND(ISNUMBER(Q2268),P2268&gt;0),Q2268,P2268*R2268)</f>
        <v>284.611764705882</v>
      </c>
      <c r="T2268" s="31" t="n">
        <f aca="false">DAY(EOMONTH(C2268,0))</f>
        <v>30</v>
      </c>
    </row>
    <row r="2269" customFormat="false" ht="15" hidden="false" customHeight="false" outlineLevel="0" collapsed="false">
      <c r="A2269" s="26" t="s">
        <v>90</v>
      </c>
      <c r="B2269" s="26" t="s">
        <v>62</v>
      </c>
      <c r="C2269" s="27" t="n">
        <v>37438</v>
      </c>
      <c r="D2269" s="28" t="n">
        <v>205</v>
      </c>
      <c r="E2269" s="28"/>
      <c r="F2269" s="29" t="n">
        <f aca="false">IF(AND(ISNUMBER(E2269),D2269&gt;0),E2269/D2269,IF($B2269=$B2268,IF(F2268=0,1,F2268),1))</f>
        <v>1.69411764705882</v>
      </c>
      <c r="G2269" s="30" t="n">
        <f aca="false">IF(AND(ISNUMBER(E2269),D2269&gt;0),E2269,D2269*F2269)</f>
        <v>347.294117647059</v>
      </c>
      <c r="H2269" s="28" t="n">
        <v>4043</v>
      </c>
      <c r="I2269" s="28"/>
      <c r="J2269" s="29" t="n">
        <f aca="false">IF(AND(ISNUMBER(I2269),H2269&gt;0),I2269/H2269,IF($B2269=$B2268,IF(J2268=0,1,J2268),1))</f>
        <v>1.87755875663381</v>
      </c>
      <c r="K2269" s="30" t="n">
        <f aca="false">IF(AND(ISNUMBER(I2269),H2269&gt;0),I2269,H2269*J2269)</f>
        <v>7590.97005307051</v>
      </c>
      <c r="L2269" s="28" t="n">
        <v>0</v>
      </c>
      <c r="M2269" s="28"/>
      <c r="N2269" s="29" t="n">
        <f aca="false">IF(AND(ISNUMBER(M2269),L2269&gt;0),M2269/L2269,IF($B2269=$B2268,IF(N2268=0,1,N2268),1))</f>
        <v>1</v>
      </c>
      <c r="O2269" s="30" t="n">
        <f aca="false">IF(AND(ISNUMBER(M2269),L2269&gt;0),M2269,L2269*N2269)</f>
        <v>0</v>
      </c>
      <c r="P2269" s="28" t="n">
        <v>205</v>
      </c>
      <c r="Q2269" s="28"/>
      <c r="R2269" s="29" t="n">
        <f aca="false">IF(AND(ISNUMBER(Q2269),P2269&gt;0),Q2269/P2269,IF($B2269=$B2268,IF(R2268=0,1,R2268),1))</f>
        <v>1.69411764705882</v>
      </c>
      <c r="S2269" s="30" t="n">
        <f aca="false">IF(AND(ISNUMBER(Q2269),P2269&gt;0),Q2269,P2269*R2269)</f>
        <v>347.294117647059</v>
      </c>
      <c r="T2269" s="31" t="n">
        <f aca="false">DAY(EOMONTH(C2269,0))</f>
        <v>31</v>
      </c>
    </row>
    <row r="2270" customFormat="false" ht="15" hidden="false" customHeight="false" outlineLevel="0" collapsed="false">
      <c r="A2270" s="26" t="s">
        <v>90</v>
      </c>
      <c r="B2270" s="26" t="s">
        <v>62</v>
      </c>
      <c r="C2270" s="27" t="n">
        <v>37469</v>
      </c>
      <c r="D2270" s="28" t="n">
        <v>150</v>
      </c>
      <c r="E2270" s="28" t="n">
        <v>261</v>
      </c>
      <c r="F2270" s="29" t="n">
        <f aca="false">IF(AND(ISNUMBER(E2270),D2270&gt;0),E2270/D2270,IF($B2270=$B2269,IF(F2269=0,1,F2269),1))</f>
        <v>1.74</v>
      </c>
      <c r="G2270" s="30" t="n">
        <f aca="false">IF(AND(ISNUMBER(E2270),D2270&gt;0),E2270,D2270*F2270)</f>
        <v>261</v>
      </c>
      <c r="H2270" s="28" t="n">
        <v>2110</v>
      </c>
      <c r="I2270" s="28" t="n">
        <v>5333</v>
      </c>
      <c r="J2270" s="29" t="n">
        <f aca="false">IF(AND(ISNUMBER(I2270),H2270&gt;0),I2270/H2270,IF($B2270=$B2269,IF(J2269=0,1,J2269),1))</f>
        <v>2.52748815165877</v>
      </c>
      <c r="K2270" s="30" t="n">
        <f aca="false">IF(AND(ISNUMBER(I2270),H2270&gt;0),I2270,H2270*J2270)</f>
        <v>5333</v>
      </c>
      <c r="L2270" s="28" t="n">
        <v>0</v>
      </c>
      <c r="M2270" s="28" t="n">
        <v>0</v>
      </c>
      <c r="N2270" s="29" t="n">
        <f aca="false">IF(AND(ISNUMBER(M2270),L2270&gt;0),M2270/L2270,IF($B2270=$B2269,IF(N2269=0,1,N2269),1))</f>
        <v>1</v>
      </c>
      <c r="O2270" s="30" t="n">
        <f aca="false">IF(AND(ISNUMBER(M2270),L2270&gt;0),M2270,L2270*N2270)</f>
        <v>0</v>
      </c>
      <c r="P2270" s="28" t="n">
        <v>150</v>
      </c>
      <c r="Q2270" s="28" t="n">
        <v>261</v>
      </c>
      <c r="R2270" s="29" t="n">
        <f aca="false">IF(AND(ISNUMBER(Q2270),P2270&gt;0),Q2270/P2270,IF($B2270=$B2269,IF(R2269=0,1,R2269),1))</f>
        <v>1.74</v>
      </c>
      <c r="S2270" s="30" t="n">
        <f aca="false">IF(AND(ISNUMBER(Q2270),P2270&gt;0),Q2270,P2270*R2270)</f>
        <v>261</v>
      </c>
      <c r="T2270" s="31" t="n">
        <f aca="false">DAY(EOMONTH(C2270,0))</f>
        <v>31</v>
      </c>
    </row>
    <row r="2271" customFormat="false" ht="15" hidden="false" customHeight="false" outlineLevel="0" collapsed="false">
      <c r="A2271" s="26" t="s">
        <v>90</v>
      </c>
      <c r="B2271" s="26" t="s">
        <v>62</v>
      </c>
      <c r="C2271" s="27" t="n">
        <v>37500</v>
      </c>
      <c r="D2271" s="28" t="n">
        <v>157</v>
      </c>
      <c r="E2271" s="28"/>
      <c r="F2271" s="29" t="n">
        <f aca="false">IF(AND(ISNUMBER(E2271),D2271&gt;0),E2271/D2271,IF($B2271=$B2270,IF(F2270=0,1,F2270),1))</f>
        <v>1.74</v>
      </c>
      <c r="G2271" s="30" t="n">
        <f aca="false">IF(AND(ISNUMBER(E2271),D2271&gt;0),E2271,D2271*F2271)</f>
        <v>273.18</v>
      </c>
      <c r="H2271" s="28" t="n">
        <v>2077</v>
      </c>
      <c r="I2271" s="28"/>
      <c r="J2271" s="29" t="n">
        <f aca="false">IF(AND(ISNUMBER(I2271),H2271&gt;0),I2271/H2271,IF($B2271=$B2270,IF(J2270=0,1,J2270),1))</f>
        <v>2.52748815165877</v>
      </c>
      <c r="K2271" s="30" t="n">
        <f aca="false">IF(AND(ISNUMBER(I2271),H2271&gt;0),I2271,H2271*J2271)</f>
        <v>5249.59289099526</v>
      </c>
      <c r="L2271" s="28" t="n">
        <v>0</v>
      </c>
      <c r="M2271" s="28"/>
      <c r="N2271" s="29" t="n">
        <f aca="false">IF(AND(ISNUMBER(M2271),L2271&gt;0),M2271/L2271,IF($B2271=$B2270,IF(N2270=0,1,N2270),1))</f>
        <v>1</v>
      </c>
      <c r="O2271" s="30" t="n">
        <f aca="false">IF(AND(ISNUMBER(M2271),L2271&gt;0),M2271,L2271*N2271)</f>
        <v>0</v>
      </c>
      <c r="P2271" s="28" t="n">
        <v>157</v>
      </c>
      <c r="Q2271" s="28"/>
      <c r="R2271" s="29" t="n">
        <f aca="false">IF(AND(ISNUMBER(Q2271),P2271&gt;0),Q2271/P2271,IF($B2271=$B2270,IF(R2270=0,1,R2270),1))</f>
        <v>1.74</v>
      </c>
      <c r="S2271" s="30" t="n">
        <f aca="false">IF(AND(ISNUMBER(Q2271),P2271&gt;0),Q2271,P2271*R2271)</f>
        <v>273.18</v>
      </c>
      <c r="T2271" s="31" t="n">
        <f aca="false">DAY(EOMONTH(C2271,0))</f>
        <v>30</v>
      </c>
    </row>
    <row r="2272" customFormat="false" ht="15" hidden="false" customHeight="false" outlineLevel="0" collapsed="false">
      <c r="A2272" s="26" t="s">
        <v>90</v>
      </c>
      <c r="B2272" s="26" t="s">
        <v>62</v>
      </c>
      <c r="C2272" s="27" t="n">
        <v>37530</v>
      </c>
      <c r="D2272" s="28" t="n">
        <v>227</v>
      </c>
      <c r="E2272" s="28" t="n">
        <v>336</v>
      </c>
      <c r="F2272" s="29" t="n">
        <f aca="false">IF(AND(ISNUMBER(E2272),D2272&gt;0),E2272/D2272,IF($B2272=$B2271,IF(F2271=0,1,F2271),1))</f>
        <v>1.48017621145374</v>
      </c>
      <c r="G2272" s="30" t="n">
        <f aca="false">IF(AND(ISNUMBER(E2272),D2272&gt;0),E2272,D2272*F2272)</f>
        <v>336</v>
      </c>
      <c r="H2272" s="28" t="n">
        <v>2395</v>
      </c>
      <c r="I2272" s="28" t="n">
        <v>5300</v>
      </c>
      <c r="J2272" s="29" t="n">
        <f aca="false">IF(AND(ISNUMBER(I2272),H2272&gt;0),I2272/H2272,IF($B2272=$B2271,IF(J2271=0,1,J2271),1))</f>
        <v>2.21294363256785</v>
      </c>
      <c r="K2272" s="30" t="n">
        <f aca="false">IF(AND(ISNUMBER(I2272),H2272&gt;0),I2272,H2272*J2272)</f>
        <v>5300</v>
      </c>
      <c r="L2272" s="28" t="n">
        <v>0</v>
      </c>
      <c r="M2272" s="28" t="n">
        <v>0</v>
      </c>
      <c r="N2272" s="29" t="n">
        <f aca="false">IF(AND(ISNUMBER(M2272),L2272&gt;0),M2272/L2272,IF($B2272=$B2271,IF(N2271=0,1,N2271),1))</f>
        <v>1</v>
      </c>
      <c r="O2272" s="30" t="n">
        <f aca="false">IF(AND(ISNUMBER(M2272),L2272&gt;0),M2272,L2272*N2272)</f>
        <v>0</v>
      </c>
      <c r="P2272" s="28" t="n">
        <v>227</v>
      </c>
      <c r="Q2272" s="28" t="n">
        <v>336</v>
      </c>
      <c r="R2272" s="29" t="n">
        <f aca="false">IF(AND(ISNUMBER(Q2272),P2272&gt;0),Q2272/P2272,IF($B2272=$B2271,IF(R2271=0,1,R2271),1))</f>
        <v>1.48017621145374</v>
      </c>
      <c r="S2272" s="30" t="n">
        <f aca="false">IF(AND(ISNUMBER(Q2272),P2272&gt;0),Q2272,P2272*R2272)</f>
        <v>336</v>
      </c>
      <c r="T2272" s="31" t="n">
        <f aca="false">DAY(EOMONTH(C2272,0))</f>
        <v>31</v>
      </c>
    </row>
    <row r="2273" customFormat="false" ht="15" hidden="false" customHeight="false" outlineLevel="0" collapsed="false">
      <c r="A2273" s="26" t="s">
        <v>90</v>
      </c>
      <c r="B2273" s="26" t="s">
        <v>62</v>
      </c>
      <c r="C2273" s="27" t="n">
        <v>37561</v>
      </c>
      <c r="D2273" s="28" t="n">
        <v>237</v>
      </c>
      <c r="E2273" s="28"/>
      <c r="F2273" s="29" t="n">
        <f aca="false">IF(AND(ISNUMBER(E2273),D2273&gt;0),E2273/D2273,IF($B2273=$B2272,IF(F2272=0,1,F2272),1))</f>
        <v>1.48017621145374</v>
      </c>
      <c r="G2273" s="30" t="n">
        <f aca="false">IF(AND(ISNUMBER(E2273),D2273&gt;0),E2273,D2273*F2273)</f>
        <v>350.801762114537</v>
      </c>
      <c r="H2273" s="28" t="n">
        <v>2784</v>
      </c>
      <c r="I2273" s="28"/>
      <c r="J2273" s="29" t="n">
        <f aca="false">IF(AND(ISNUMBER(I2273),H2273&gt;0),I2273/H2273,IF($B2273=$B2272,IF(J2272=0,1,J2272),1))</f>
        <v>2.21294363256785</v>
      </c>
      <c r="K2273" s="30" t="n">
        <f aca="false">IF(AND(ISNUMBER(I2273),H2273&gt;0),I2273,H2273*J2273)</f>
        <v>6160.83507306889</v>
      </c>
      <c r="L2273" s="28" t="n">
        <v>0</v>
      </c>
      <c r="M2273" s="28"/>
      <c r="N2273" s="29" t="n">
        <f aca="false">IF(AND(ISNUMBER(M2273),L2273&gt;0),M2273/L2273,IF($B2273=$B2272,IF(N2272=0,1,N2272),1))</f>
        <v>1</v>
      </c>
      <c r="O2273" s="30" t="n">
        <f aca="false">IF(AND(ISNUMBER(M2273),L2273&gt;0),M2273,L2273*N2273)</f>
        <v>0</v>
      </c>
      <c r="P2273" s="28" t="n">
        <v>237</v>
      </c>
      <c r="Q2273" s="28"/>
      <c r="R2273" s="29" t="n">
        <f aca="false">IF(AND(ISNUMBER(Q2273),P2273&gt;0),Q2273/P2273,IF($B2273=$B2272,IF(R2272=0,1,R2272),1))</f>
        <v>1.48017621145374</v>
      </c>
      <c r="S2273" s="30" t="n">
        <f aca="false">IF(AND(ISNUMBER(Q2273),P2273&gt;0),Q2273,P2273*R2273)</f>
        <v>350.801762114537</v>
      </c>
      <c r="T2273" s="31" t="n">
        <f aca="false">DAY(EOMONTH(C2273,0))</f>
        <v>30</v>
      </c>
    </row>
    <row r="2274" customFormat="false" ht="15" hidden="false" customHeight="false" outlineLevel="0" collapsed="false">
      <c r="A2274" s="26" t="s">
        <v>90</v>
      </c>
      <c r="B2274" s="26" t="s">
        <v>62</v>
      </c>
      <c r="C2274" s="27" t="n">
        <v>37591</v>
      </c>
      <c r="D2274" s="28" t="n">
        <v>219</v>
      </c>
      <c r="E2274" s="28" t="n">
        <v>300</v>
      </c>
      <c r="F2274" s="29" t="n">
        <f aca="false">IF(AND(ISNUMBER(E2274),D2274&gt;0),E2274/D2274,IF($B2274=$B2273,IF(F2273=0,1,F2273),1))</f>
        <v>1.36986301369863</v>
      </c>
      <c r="G2274" s="30" t="n">
        <f aca="false">IF(AND(ISNUMBER(E2274),D2274&gt;0),E2274,D2274*F2274)</f>
        <v>300</v>
      </c>
      <c r="H2274" s="28" t="n">
        <v>2775</v>
      </c>
      <c r="I2274" s="28" t="n">
        <v>5324</v>
      </c>
      <c r="J2274" s="29" t="n">
        <f aca="false">IF(AND(ISNUMBER(I2274),H2274&gt;0),I2274/H2274,IF($B2274=$B2273,IF(J2273=0,1,J2273),1))</f>
        <v>1.91855855855856</v>
      </c>
      <c r="K2274" s="30" t="n">
        <f aca="false">IF(AND(ISNUMBER(I2274),H2274&gt;0),I2274,H2274*J2274)</f>
        <v>5324</v>
      </c>
      <c r="L2274" s="28" t="n">
        <v>0</v>
      </c>
      <c r="M2274" s="28" t="n">
        <v>0</v>
      </c>
      <c r="N2274" s="29" t="n">
        <f aca="false">IF(AND(ISNUMBER(M2274),L2274&gt;0),M2274/L2274,IF($B2274=$B2273,IF(N2273=0,1,N2273),1))</f>
        <v>1</v>
      </c>
      <c r="O2274" s="30" t="n">
        <f aca="false">IF(AND(ISNUMBER(M2274),L2274&gt;0),M2274,L2274*N2274)</f>
        <v>0</v>
      </c>
      <c r="P2274" s="28" t="n">
        <v>219</v>
      </c>
      <c r="Q2274" s="28" t="n">
        <v>300</v>
      </c>
      <c r="R2274" s="29" t="n">
        <f aca="false">IF(AND(ISNUMBER(Q2274),P2274&gt;0),Q2274/P2274,IF($B2274=$B2273,IF(R2273=0,1,R2273),1))</f>
        <v>1.36986301369863</v>
      </c>
      <c r="S2274" s="30" t="n">
        <f aca="false">IF(AND(ISNUMBER(Q2274),P2274&gt;0),Q2274,P2274*R2274)</f>
        <v>300</v>
      </c>
      <c r="T2274" s="31" t="n">
        <f aca="false">DAY(EOMONTH(C2274,0))</f>
        <v>31</v>
      </c>
    </row>
    <row r="2275" customFormat="false" ht="15" hidden="false" customHeight="false" outlineLevel="0" collapsed="false">
      <c r="A2275" s="26" t="s">
        <v>90</v>
      </c>
      <c r="B2275" s="26" t="s">
        <v>62</v>
      </c>
      <c r="C2275" s="27" t="n">
        <v>37622</v>
      </c>
      <c r="D2275" s="28" t="n">
        <v>234</v>
      </c>
      <c r="E2275" s="28" t="n">
        <v>307</v>
      </c>
      <c r="F2275" s="29" t="n">
        <f aca="false">IF(AND(ISNUMBER(E2275),D2275&gt;0),E2275/D2275,IF($B2275=$B2274,IF(F2274=0,1,F2274),1))</f>
        <v>1.31196581196581</v>
      </c>
      <c r="G2275" s="30" t="n">
        <f aca="false">IF(AND(ISNUMBER(E2275),D2275&gt;0),E2275,D2275*F2275)</f>
        <v>307</v>
      </c>
      <c r="H2275" s="28" t="n">
        <v>1756</v>
      </c>
      <c r="I2275" s="28" t="n">
        <v>3399</v>
      </c>
      <c r="J2275" s="29" t="n">
        <f aca="false">IF(AND(ISNUMBER(I2275),H2275&gt;0),I2275/H2275,IF($B2275=$B2274,IF(J2274=0,1,J2274),1))</f>
        <v>1.93564920273349</v>
      </c>
      <c r="K2275" s="30" t="n">
        <f aca="false">IF(AND(ISNUMBER(I2275),H2275&gt;0),I2275,H2275*J2275)</f>
        <v>3399</v>
      </c>
      <c r="L2275" s="28" t="n">
        <v>0</v>
      </c>
      <c r="M2275" s="28" t="n">
        <v>0</v>
      </c>
      <c r="N2275" s="29" t="n">
        <f aca="false">IF(AND(ISNUMBER(M2275),L2275&gt;0),M2275/L2275,IF($B2275=$B2274,IF(N2274=0,1,N2274),1))</f>
        <v>1</v>
      </c>
      <c r="O2275" s="30" t="n">
        <f aca="false">IF(AND(ISNUMBER(M2275),L2275&gt;0),M2275,L2275*N2275)</f>
        <v>0</v>
      </c>
      <c r="P2275" s="28" t="n">
        <v>234</v>
      </c>
      <c r="Q2275" s="28" t="n">
        <v>307</v>
      </c>
      <c r="R2275" s="29" t="n">
        <f aca="false">IF(AND(ISNUMBER(Q2275),P2275&gt;0),Q2275/P2275,IF($B2275=$B2274,IF(R2274=0,1,R2274),1))</f>
        <v>1.31196581196581</v>
      </c>
      <c r="S2275" s="30" t="n">
        <f aca="false">IF(AND(ISNUMBER(Q2275),P2275&gt;0),Q2275,P2275*R2275)</f>
        <v>307</v>
      </c>
      <c r="T2275" s="31" t="n">
        <f aca="false">DAY(EOMONTH(C2275,0))</f>
        <v>31</v>
      </c>
    </row>
    <row r="2276" customFormat="false" ht="15" hidden="false" customHeight="false" outlineLevel="0" collapsed="false">
      <c r="A2276" s="26" t="s">
        <v>90</v>
      </c>
      <c r="B2276" s="26" t="s">
        <v>62</v>
      </c>
      <c r="C2276" s="27" t="n">
        <v>37653</v>
      </c>
      <c r="D2276" s="28" t="n">
        <v>296</v>
      </c>
      <c r="E2276" s="28"/>
      <c r="F2276" s="29" t="n">
        <f aca="false">IF(AND(ISNUMBER(E2276),D2276&gt;0),E2276/D2276,IF($B2276=$B2275,IF(F2275=0,1,F2275),1))</f>
        <v>1.31196581196581</v>
      </c>
      <c r="G2276" s="30" t="n">
        <f aca="false">IF(AND(ISNUMBER(E2276),D2276&gt;0),E2276,D2276*F2276)</f>
        <v>388.34188034188</v>
      </c>
      <c r="H2276" s="28" t="n">
        <v>1703</v>
      </c>
      <c r="I2276" s="28"/>
      <c r="J2276" s="29" t="n">
        <f aca="false">IF(AND(ISNUMBER(I2276),H2276&gt;0),I2276/H2276,IF($B2276=$B2275,IF(J2275=0,1,J2275),1))</f>
        <v>1.93564920273349</v>
      </c>
      <c r="K2276" s="30" t="n">
        <f aca="false">IF(AND(ISNUMBER(I2276),H2276&gt;0),I2276,H2276*J2276)</f>
        <v>3296.41059225513</v>
      </c>
      <c r="L2276" s="28" t="n">
        <v>0</v>
      </c>
      <c r="M2276" s="28"/>
      <c r="N2276" s="29" t="n">
        <f aca="false">IF(AND(ISNUMBER(M2276),L2276&gt;0),M2276/L2276,IF($B2276=$B2275,IF(N2275=0,1,N2275),1))</f>
        <v>1</v>
      </c>
      <c r="O2276" s="30" t="n">
        <f aca="false">IF(AND(ISNUMBER(M2276),L2276&gt;0),M2276,L2276*N2276)</f>
        <v>0</v>
      </c>
      <c r="P2276" s="28" t="n">
        <v>296</v>
      </c>
      <c r="Q2276" s="28"/>
      <c r="R2276" s="29" t="n">
        <f aca="false">IF(AND(ISNUMBER(Q2276),P2276&gt;0),Q2276/P2276,IF($B2276=$B2275,IF(R2275=0,1,R2275),1))</f>
        <v>1.31196581196581</v>
      </c>
      <c r="S2276" s="30" t="n">
        <f aca="false">IF(AND(ISNUMBER(Q2276),P2276&gt;0),Q2276,P2276*R2276)</f>
        <v>388.34188034188</v>
      </c>
      <c r="T2276" s="31" t="n">
        <f aca="false">DAY(EOMONTH(C2276,0))</f>
        <v>28</v>
      </c>
    </row>
    <row r="2277" customFormat="false" ht="15" hidden="false" customHeight="false" outlineLevel="0" collapsed="false">
      <c r="A2277" s="26" t="s">
        <v>90</v>
      </c>
      <c r="B2277" s="26" t="s">
        <v>62</v>
      </c>
      <c r="C2277" s="27" t="n">
        <v>37681</v>
      </c>
      <c r="D2277" s="28" t="n">
        <v>216</v>
      </c>
      <c r="E2277" s="28" t="n">
        <v>276</v>
      </c>
      <c r="F2277" s="29" t="n">
        <f aca="false">IF(AND(ISNUMBER(E2277),D2277&gt;0),E2277/D2277,IF($B2277=$B2276,IF(F2276=0,1,F2276),1))</f>
        <v>1.27777777777778</v>
      </c>
      <c r="G2277" s="30" t="n">
        <f aca="false">IF(AND(ISNUMBER(E2277),D2277&gt;0),E2277,D2277*F2277)</f>
        <v>276</v>
      </c>
      <c r="H2277" s="28" t="n">
        <v>1700</v>
      </c>
      <c r="I2277" s="28" t="n">
        <v>5180</v>
      </c>
      <c r="J2277" s="29" t="n">
        <f aca="false">IF(AND(ISNUMBER(I2277),H2277&gt;0),I2277/H2277,IF($B2277=$B2276,IF(J2276=0,1,J2276),1))</f>
        <v>3.04705882352941</v>
      </c>
      <c r="K2277" s="30" t="n">
        <f aca="false">IF(AND(ISNUMBER(I2277),H2277&gt;0),I2277,H2277*J2277)</f>
        <v>5180</v>
      </c>
      <c r="L2277" s="28" t="n">
        <v>0</v>
      </c>
      <c r="M2277" s="28" t="n">
        <v>0</v>
      </c>
      <c r="N2277" s="29" t="n">
        <f aca="false">IF(AND(ISNUMBER(M2277),L2277&gt;0),M2277/L2277,IF($B2277=$B2276,IF(N2276=0,1,N2276),1))</f>
        <v>1</v>
      </c>
      <c r="O2277" s="30" t="n">
        <f aca="false">IF(AND(ISNUMBER(M2277),L2277&gt;0),M2277,L2277*N2277)</f>
        <v>0</v>
      </c>
      <c r="P2277" s="28" t="n">
        <v>216</v>
      </c>
      <c r="Q2277" s="28" t="n">
        <v>276</v>
      </c>
      <c r="R2277" s="29" t="n">
        <f aca="false">IF(AND(ISNUMBER(Q2277),P2277&gt;0),Q2277/P2277,IF($B2277=$B2276,IF(R2276=0,1,R2276),1))</f>
        <v>1.27777777777778</v>
      </c>
      <c r="S2277" s="30" t="n">
        <f aca="false">IF(AND(ISNUMBER(Q2277),P2277&gt;0),Q2277,P2277*R2277)</f>
        <v>276</v>
      </c>
      <c r="T2277" s="31" t="n">
        <f aca="false">DAY(EOMONTH(C2277,0))</f>
        <v>31</v>
      </c>
    </row>
    <row r="2278" customFormat="false" ht="15" hidden="false" customHeight="false" outlineLevel="0" collapsed="false">
      <c r="A2278" s="26" t="s">
        <v>90</v>
      </c>
      <c r="B2278" s="26" t="s">
        <v>62</v>
      </c>
      <c r="C2278" s="27" t="n">
        <v>37712</v>
      </c>
      <c r="D2278" s="28" t="n">
        <v>192</v>
      </c>
      <c r="E2278" s="28"/>
      <c r="F2278" s="29" t="n">
        <f aca="false">IF(AND(ISNUMBER(E2278),D2278&gt;0),E2278/D2278,IF($B2278=$B2277,IF(F2277=0,1,F2277),1))</f>
        <v>1.27777777777778</v>
      </c>
      <c r="G2278" s="30" t="n">
        <f aca="false">IF(AND(ISNUMBER(E2278),D2278&gt;0),E2278,D2278*F2278)</f>
        <v>245.333333333333</v>
      </c>
      <c r="H2278" s="28" t="n">
        <v>3986</v>
      </c>
      <c r="I2278" s="28"/>
      <c r="J2278" s="29" t="n">
        <f aca="false">IF(AND(ISNUMBER(I2278),H2278&gt;0),I2278/H2278,IF($B2278=$B2277,IF(J2277=0,1,J2277),1))</f>
        <v>3.04705882352941</v>
      </c>
      <c r="K2278" s="30" t="n">
        <f aca="false">IF(AND(ISNUMBER(I2278),H2278&gt;0),I2278,H2278*J2278)</f>
        <v>12145.5764705882</v>
      </c>
      <c r="L2278" s="28" t="n">
        <v>0</v>
      </c>
      <c r="M2278" s="28"/>
      <c r="N2278" s="29" t="n">
        <f aca="false">IF(AND(ISNUMBER(M2278),L2278&gt;0),M2278/L2278,IF($B2278=$B2277,IF(N2277=0,1,N2277),1))</f>
        <v>1</v>
      </c>
      <c r="O2278" s="30" t="n">
        <f aca="false">IF(AND(ISNUMBER(M2278),L2278&gt;0),M2278,L2278*N2278)</f>
        <v>0</v>
      </c>
      <c r="P2278" s="28" t="n">
        <v>192</v>
      </c>
      <c r="Q2278" s="28"/>
      <c r="R2278" s="29" t="n">
        <f aca="false">IF(AND(ISNUMBER(Q2278),P2278&gt;0),Q2278/P2278,IF($B2278=$B2277,IF(R2277=0,1,R2277),1))</f>
        <v>1.27777777777778</v>
      </c>
      <c r="S2278" s="30" t="n">
        <f aca="false">IF(AND(ISNUMBER(Q2278),P2278&gt;0),Q2278,P2278*R2278)</f>
        <v>245.333333333333</v>
      </c>
      <c r="T2278" s="31" t="n">
        <f aca="false">DAY(EOMONTH(C2278,0))</f>
        <v>30</v>
      </c>
    </row>
    <row r="2279" customFormat="false" ht="15" hidden="false" customHeight="false" outlineLevel="0" collapsed="false">
      <c r="A2279" s="26" t="s">
        <v>90</v>
      </c>
      <c r="B2279" s="26" t="s">
        <v>62</v>
      </c>
      <c r="C2279" s="27" t="n">
        <v>37742</v>
      </c>
      <c r="D2279" s="28" t="n">
        <v>319</v>
      </c>
      <c r="E2279" s="28" t="n">
        <v>372</v>
      </c>
      <c r="F2279" s="29" t="n">
        <f aca="false">IF(AND(ISNUMBER(E2279),D2279&gt;0),E2279/D2279,IF($B2279=$B2278,IF(F2278=0,1,F2278),1))</f>
        <v>1.16614420062696</v>
      </c>
      <c r="G2279" s="30" t="n">
        <f aca="false">IF(AND(ISNUMBER(E2279),D2279&gt;0),E2279,D2279*F2279)</f>
        <v>372</v>
      </c>
      <c r="H2279" s="28" t="n">
        <v>5210</v>
      </c>
      <c r="I2279" s="28" t="n">
        <v>5493</v>
      </c>
      <c r="J2279" s="29" t="n">
        <f aca="false">IF(AND(ISNUMBER(I2279),H2279&gt;0),I2279/H2279,IF($B2279=$B2278,IF(J2278=0,1,J2278),1))</f>
        <v>1.05431861804223</v>
      </c>
      <c r="K2279" s="30" t="n">
        <f aca="false">IF(AND(ISNUMBER(I2279),H2279&gt;0),I2279,H2279*J2279)</f>
        <v>5493</v>
      </c>
      <c r="L2279" s="28" t="n">
        <v>0</v>
      </c>
      <c r="M2279" s="28" t="n">
        <v>0</v>
      </c>
      <c r="N2279" s="29" t="n">
        <f aca="false">IF(AND(ISNUMBER(M2279),L2279&gt;0),M2279/L2279,IF($B2279=$B2278,IF(N2278=0,1,N2278),1))</f>
        <v>1</v>
      </c>
      <c r="O2279" s="30" t="n">
        <f aca="false">IF(AND(ISNUMBER(M2279),L2279&gt;0),M2279,L2279*N2279)</f>
        <v>0</v>
      </c>
      <c r="P2279" s="28" t="n">
        <v>319</v>
      </c>
      <c r="Q2279" s="28" t="n">
        <v>372</v>
      </c>
      <c r="R2279" s="29" t="n">
        <f aca="false">IF(AND(ISNUMBER(Q2279),P2279&gt;0),Q2279/P2279,IF($B2279=$B2278,IF(R2278=0,1,R2278),1))</f>
        <v>1.16614420062696</v>
      </c>
      <c r="S2279" s="30" t="n">
        <f aca="false">IF(AND(ISNUMBER(Q2279),P2279&gt;0),Q2279,P2279*R2279)</f>
        <v>372</v>
      </c>
      <c r="T2279" s="31" t="n">
        <f aca="false">DAY(EOMONTH(C2279,0))</f>
        <v>31</v>
      </c>
    </row>
    <row r="2280" customFormat="false" ht="15" hidden="false" customHeight="false" outlineLevel="0" collapsed="false">
      <c r="A2280" s="26" t="s">
        <v>90</v>
      </c>
      <c r="B2280" s="26" t="s">
        <v>62</v>
      </c>
      <c r="C2280" s="27" t="n">
        <v>37773</v>
      </c>
      <c r="D2280" s="28" t="n">
        <v>306</v>
      </c>
      <c r="E2280" s="28" t="n">
        <v>384</v>
      </c>
      <c r="F2280" s="29" t="n">
        <f aca="false">IF(AND(ISNUMBER(E2280),D2280&gt;0),E2280/D2280,IF($B2280=$B2279,IF(F2279=0,1,F2279),1))</f>
        <v>1.25490196078431</v>
      </c>
      <c r="G2280" s="30" t="n">
        <f aca="false">IF(AND(ISNUMBER(E2280),D2280&gt;0),E2280,D2280*F2280)</f>
        <v>384</v>
      </c>
      <c r="H2280" s="28" t="n">
        <v>6171</v>
      </c>
      <c r="I2280" s="28" t="n">
        <v>6367</v>
      </c>
      <c r="J2280" s="29" t="n">
        <f aca="false">IF(AND(ISNUMBER(I2280),H2280&gt;0),I2280/H2280,IF($B2280=$B2279,IF(J2279=0,1,J2279),1))</f>
        <v>1.03176146491655</v>
      </c>
      <c r="K2280" s="30" t="n">
        <f aca="false">IF(AND(ISNUMBER(I2280),H2280&gt;0),I2280,H2280*J2280)</f>
        <v>6367</v>
      </c>
      <c r="L2280" s="28" t="n">
        <v>0</v>
      </c>
      <c r="M2280" s="28" t="n">
        <v>0</v>
      </c>
      <c r="N2280" s="29" t="n">
        <f aca="false">IF(AND(ISNUMBER(M2280),L2280&gt;0),M2280/L2280,IF($B2280=$B2279,IF(N2279=0,1,N2279),1))</f>
        <v>1</v>
      </c>
      <c r="O2280" s="30" t="n">
        <f aca="false">IF(AND(ISNUMBER(M2280),L2280&gt;0),M2280,L2280*N2280)</f>
        <v>0</v>
      </c>
      <c r="P2280" s="28" t="n">
        <v>306</v>
      </c>
      <c r="Q2280" s="28" t="n">
        <v>384</v>
      </c>
      <c r="R2280" s="29" t="n">
        <f aca="false">IF(AND(ISNUMBER(Q2280),P2280&gt;0),Q2280/P2280,IF($B2280=$B2279,IF(R2279=0,1,R2279),1))</f>
        <v>1.25490196078431</v>
      </c>
      <c r="S2280" s="30" t="n">
        <f aca="false">IF(AND(ISNUMBER(Q2280),P2280&gt;0),Q2280,P2280*R2280)</f>
        <v>384</v>
      </c>
      <c r="T2280" s="31" t="n">
        <f aca="false">DAY(EOMONTH(C2280,0))</f>
        <v>30</v>
      </c>
    </row>
    <row r="2281" customFormat="false" ht="15" hidden="false" customHeight="false" outlineLevel="0" collapsed="false">
      <c r="A2281" s="26" t="s">
        <v>90</v>
      </c>
      <c r="B2281" s="26" t="s">
        <v>62</v>
      </c>
      <c r="C2281" s="27" t="n">
        <v>37803</v>
      </c>
      <c r="D2281" s="28" t="n">
        <v>313</v>
      </c>
      <c r="E2281" s="28" t="n">
        <v>732</v>
      </c>
      <c r="F2281" s="29" t="n">
        <f aca="false">IF(AND(ISNUMBER(E2281),D2281&gt;0),E2281/D2281,IF($B2281=$B2280,IF(F2280=0,1,F2280),1))</f>
        <v>2.33865814696486</v>
      </c>
      <c r="G2281" s="30" t="n">
        <f aca="false">IF(AND(ISNUMBER(E2281),D2281&gt;0),E2281,D2281*F2281)</f>
        <v>732</v>
      </c>
      <c r="H2281" s="28" t="n">
        <v>7056</v>
      </c>
      <c r="I2281" s="28" t="n">
        <v>5214</v>
      </c>
      <c r="J2281" s="29" t="n">
        <f aca="false">IF(AND(ISNUMBER(I2281),H2281&gt;0),I2281/H2281,IF($B2281=$B2280,IF(J2280=0,1,J2280),1))</f>
        <v>0.738945578231293</v>
      </c>
      <c r="K2281" s="30" t="n">
        <f aca="false">IF(AND(ISNUMBER(I2281),H2281&gt;0),I2281,H2281*J2281)</f>
        <v>5214</v>
      </c>
      <c r="L2281" s="28" t="n">
        <v>0</v>
      </c>
      <c r="M2281" s="28" t="n">
        <v>0</v>
      </c>
      <c r="N2281" s="29" t="n">
        <f aca="false">IF(AND(ISNUMBER(M2281),L2281&gt;0),M2281/L2281,IF($B2281=$B2280,IF(N2280=0,1,N2280),1))</f>
        <v>1</v>
      </c>
      <c r="O2281" s="30" t="n">
        <f aca="false">IF(AND(ISNUMBER(M2281),L2281&gt;0),M2281,L2281*N2281)</f>
        <v>0</v>
      </c>
      <c r="P2281" s="28" t="n">
        <v>313</v>
      </c>
      <c r="Q2281" s="28" t="n">
        <v>732</v>
      </c>
      <c r="R2281" s="29" t="n">
        <f aca="false">IF(AND(ISNUMBER(Q2281),P2281&gt;0),Q2281/P2281,IF($B2281=$B2280,IF(R2280=0,1,R2280),1))</f>
        <v>2.33865814696486</v>
      </c>
      <c r="S2281" s="30" t="n">
        <f aca="false">IF(AND(ISNUMBER(Q2281),P2281&gt;0),Q2281,P2281*R2281)</f>
        <v>732</v>
      </c>
      <c r="T2281" s="31" t="n">
        <f aca="false">DAY(EOMONTH(C2281,0))</f>
        <v>31</v>
      </c>
    </row>
    <row r="2282" customFormat="false" ht="15" hidden="false" customHeight="false" outlineLevel="0" collapsed="false">
      <c r="A2282" s="26" t="s">
        <v>90</v>
      </c>
      <c r="B2282" s="26" t="s">
        <v>62</v>
      </c>
      <c r="C2282" s="27" t="n">
        <v>37834</v>
      </c>
      <c r="D2282" s="28" t="n">
        <v>280</v>
      </c>
      <c r="E2282" s="28"/>
      <c r="F2282" s="29" t="n">
        <f aca="false">IF(AND(ISNUMBER(E2282),D2282&gt;0),E2282/D2282,IF($B2282=$B2281,IF(F2281=0,1,F2281),1))</f>
        <v>2.33865814696486</v>
      </c>
      <c r="G2282" s="30" t="n">
        <f aca="false">IF(AND(ISNUMBER(E2282),D2282&gt;0),E2282,D2282*F2282)</f>
        <v>654.82428115016</v>
      </c>
      <c r="H2282" s="28" t="n">
        <v>6392</v>
      </c>
      <c r="I2282" s="28"/>
      <c r="J2282" s="29" t="n">
        <f aca="false">IF(AND(ISNUMBER(I2282),H2282&gt;0),I2282/H2282,IF($B2282=$B2281,IF(J2281=0,1,J2281),1))</f>
        <v>0.738945578231293</v>
      </c>
      <c r="K2282" s="30" t="n">
        <f aca="false">IF(AND(ISNUMBER(I2282),H2282&gt;0),I2282,H2282*J2282)</f>
        <v>4723.34013605442</v>
      </c>
      <c r="L2282" s="28" t="n">
        <v>0</v>
      </c>
      <c r="M2282" s="28"/>
      <c r="N2282" s="29" t="n">
        <f aca="false">IF(AND(ISNUMBER(M2282),L2282&gt;0),M2282/L2282,IF($B2282=$B2281,IF(N2281=0,1,N2281),1))</f>
        <v>1</v>
      </c>
      <c r="O2282" s="30" t="n">
        <f aca="false">IF(AND(ISNUMBER(M2282),L2282&gt;0),M2282,L2282*N2282)</f>
        <v>0</v>
      </c>
      <c r="P2282" s="28" t="n">
        <v>280</v>
      </c>
      <c r="Q2282" s="28"/>
      <c r="R2282" s="29" t="n">
        <f aca="false">IF(AND(ISNUMBER(Q2282),P2282&gt;0),Q2282/P2282,IF($B2282=$B2281,IF(R2281=0,1,R2281),1))</f>
        <v>2.33865814696486</v>
      </c>
      <c r="S2282" s="30" t="n">
        <f aca="false">IF(AND(ISNUMBER(Q2282),P2282&gt;0),Q2282,P2282*R2282)</f>
        <v>654.82428115016</v>
      </c>
      <c r="T2282" s="31" t="n">
        <f aca="false">DAY(EOMONTH(C2282,0))</f>
        <v>31</v>
      </c>
    </row>
    <row r="2283" customFormat="false" ht="15" hidden="false" customHeight="false" outlineLevel="0" collapsed="false">
      <c r="A2283" s="26" t="s">
        <v>90</v>
      </c>
      <c r="B2283" s="26" t="s">
        <v>62</v>
      </c>
      <c r="C2283" s="27" t="n">
        <v>37865</v>
      </c>
      <c r="D2283" s="28" t="n">
        <v>257</v>
      </c>
      <c r="E2283" s="28"/>
      <c r="F2283" s="29" t="n">
        <f aca="false">IF(AND(ISNUMBER(E2283),D2283&gt;0),E2283/D2283,IF($B2283=$B2282,IF(F2282=0,1,F2282),1))</f>
        <v>2.33865814696486</v>
      </c>
      <c r="G2283" s="30" t="n">
        <f aca="false">IF(AND(ISNUMBER(E2283),D2283&gt;0),E2283,D2283*F2283)</f>
        <v>601.035143769968</v>
      </c>
      <c r="H2283" s="28" t="n">
        <v>6721</v>
      </c>
      <c r="I2283" s="28"/>
      <c r="J2283" s="29" t="n">
        <f aca="false">IF(AND(ISNUMBER(I2283),H2283&gt;0),I2283/H2283,IF($B2283=$B2282,IF(J2282=0,1,J2282),1))</f>
        <v>0.738945578231293</v>
      </c>
      <c r="K2283" s="30" t="n">
        <f aca="false">IF(AND(ISNUMBER(I2283),H2283&gt;0),I2283,H2283*J2283)</f>
        <v>4966.45323129252</v>
      </c>
      <c r="L2283" s="28" t="n">
        <v>0</v>
      </c>
      <c r="M2283" s="28"/>
      <c r="N2283" s="29" t="n">
        <f aca="false">IF(AND(ISNUMBER(M2283),L2283&gt;0),M2283/L2283,IF($B2283=$B2282,IF(N2282=0,1,N2282),1))</f>
        <v>1</v>
      </c>
      <c r="O2283" s="30" t="n">
        <f aca="false">IF(AND(ISNUMBER(M2283),L2283&gt;0),M2283,L2283*N2283)</f>
        <v>0</v>
      </c>
      <c r="P2283" s="28" t="n">
        <v>257</v>
      </c>
      <c r="Q2283" s="28"/>
      <c r="R2283" s="29" t="n">
        <f aca="false">IF(AND(ISNUMBER(Q2283),P2283&gt;0),Q2283/P2283,IF($B2283=$B2282,IF(R2282=0,1,R2282),1))</f>
        <v>2.33865814696486</v>
      </c>
      <c r="S2283" s="30" t="n">
        <f aca="false">IF(AND(ISNUMBER(Q2283),P2283&gt;0),Q2283,P2283*R2283)</f>
        <v>601.035143769968</v>
      </c>
      <c r="T2283" s="31" t="n">
        <f aca="false">DAY(EOMONTH(C2283,0))</f>
        <v>30</v>
      </c>
    </row>
    <row r="2284" customFormat="false" ht="15" hidden="false" customHeight="false" outlineLevel="0" collapsed="false">
      <c r="A2284" s="26" t="s">
        <v>90</v>
      </c>
      <c r="B2284" s="26" t="s">
        <v>62</v>
      </c>
      <c r="C2284" s="27" t="n">
        <v>37895</v>
      </c>
      <c r="D2284" s="28" t="n">
        <v>415</v>
      </c>
      <c r="E2284" s="28" t="n">
        <v>0</v>
      </c>
      <c r="F2284" s="29" t="n">
        <f aca="false">IF(AND(ISNUMBER(E2284),D2284&gt;0),E2284/D2284,IF($B2284=$B2283,IF(F2283=0,1,F2283),1))</f>
        <v>0</v>
      </c>
      <c r="G2284" s="30" t="n">
        <f aca="false">IF(AND(ISNUMBER(E2284),D2284&gt;0),E2284,D2284*F2284)</f>
        <v>0</v>
      </c>
      <c r="H2284" s="28" t="n">
        <v>7004</v>
      </c>
      <c r="I2284" s="28" t="n">
        <v>0</v>
      </c>
      <c r="J2284" s="29" t="n">
        <f aca="false">IF(AND(ISNUMBER(I2284),H2284&gt;0),I2284/H2284,IF($B2284=$B2283,IF(J2283=0,1,J2283),1))</f>
        <v>0</v>
      </c>
      <c r="K2284" s="30" t="n">
        <f aca="false">IF(AND(ISNUMBER(I2284),H2284&gt;0),I2284,H2284*J2284)</f>
        <v>0</v>
      </c>
      <c r="L2284" s="28" t="n">
        <v>0</v>
      </c>
      <c r="M2284" s="28" t="n">
        <v>0</v>
      </c>
      <c r="N2284" s="29" t="n">
        <f aca="false">IF(AND(ISNUMBER(M2284),L2284&gt;0),M2284/L2284,IF($B2284=$B2283,IF(N2283=0,1,N2283),1))</f>
        <v>1</v>
      </c>
      <c r="O2284" s="30" t="n">
        <f aca="false">IF(AND(ISNUMBER(M2284),L2284&gt;0),M2284,L2284*N2284)</f>
        <v>0</v>
      </c>
      <c r="P2284" s="28" t="n">
        <v>415</v>
      </c>
      <c r="Q2284" s="28" t="n">
        <v>0</v>
      </c>
      <c r="R2284" s="29" t="n">
        <f aca="false">IF(AND(ISNUMBER(Q2284),P2284&gt;0),Q2284/P2284,IF($B2284=$B2283,IF(R2283=0,1,R2283),1))</f>
        <v>0</v>
      </c>
      <c r="S2284" s="30" t="n">
        <f aca="false">IF(AND(ISNUMBER(Q2284),P2284&gt;0),Q2284,P2284*R2284)</f>
        <v>0</v>
      </c>
      <c r="T2284" s="31" t="n">
        <f aca="false">DAY(EOMONTH(C2284,0))</f>
        <v>31</v>
      </c>
    </row>
    <row r="2285" customFormat="false" ht="15" hidden="false" customHeight="false" outlineLevel="0" collapsed="false">
      <c r="A2285" s="26" t="s">
        <v>90</v>
      </c>
      <c r="B2285" s="26" t="s">
        <v>62</v>
      </c>
      <c r="C2285" s="27" t="n">
        <v>37926</v>
      </c>
      <c r="D2285" s="28" t="n">
        <v>343</v>
      </c>
      <c r="E2285" s="28" t="n">
        <v>408</v>
      </c>
      <c r="F2285" s="29" t="n">
        <f aca="false">IF(AND(ISNUMBER(E2285),D2285&gt;0),E2285/D2285,IF($B2285=$B2284,IF(F2284=0,1,F2284),1))</f>
        <v>1.18950437317784</v>
      </c>
      <c r="G2285" s="30" t="n">
        <f aca="false">IF(AND(ISNUMBER(E2285),D2285&gt;0),E2285,D2285*F2285)</f>
        <v>408</v>
      </c>
      <c r="H2285" s="28" t="n">
        <v>5268</v>
      </c>
      <c r="I2285" s="28" t="n">
        <v>4958</v>
      </c>
      <c r="J2285" s="29" t="n">
        <f aca="false">IF(AND(ISNUMBER(I2285),H2285&gt;0),I2285/H2285,IF($B2285=$B2284,IF(J2284=0,1,J2284),1))</f>
        <v>0.941154138192863</v>
      </c>
      <c r="K2285" s="30" t="n">
        <f aca="false">IF(AND(ISNUMBER(I2285),H2285&gt;0),I2285,H2285*J2285)</f>
        <v>4958</v>
      </c>
      <c r="L2285" s="28" t="n">
        <v>0</v>
      </c>
      <c r="M2285" s="28" t="n">
        <v>0</v>
      </c>
      <c r="N2285" s="29" t="n">
        <f aca="false">IF(AND(ISNUMBER(M2285),L2285&gt;0),M2285/L2285,IF($B2285=$B2284,IF(N2284=0,1,N2284),1))</f>
        <v>1</v>
      </c>
      <c r="O2285" s="30" t="n">
        <f aca="false">IF(AND(ISNUMBER(M2285),L2285&gt;0),M2285,L2285*N2285)</f>
        <v>0</v>
      </c>
      <c r="P2285" s="28" t="n">
        <v>343</v>
      </c>
      <c r="Q2285" s="28" t="n">
        <v>408</v>
      </c>
      <c r="R2285" s="29" t="n">
        <f aca="false">IF(AND(ISNUMBER(Q2285),P2285&gt;0),Q2285/P2285,IF($B2285=$B2284,IF(R2284=0,1,R2284),1))</f>
        <v>1.18950437317784</v>
      </c>
      <c r="S2285" s="30" t="n">
        <f aca="false">IF(AND(ISNUMBER(Q2285),P2285&gt;0),Q2285,P2285*R2285)</f>
        <v>408</v>
      </c>
      <c r="T2285" s="31" t="n">
        <f aca="false">DAY(EOMONTH(C2285,0))</f>
        <v>30</v>
      </c>
    </row>
    <row r="2286" customFormat="false" ht="15" hidden="false" customHeight="false" outlineLevel="0" collapsed="false">
      <c r="A2286" s="26" t="s">
        <v>90</v>
      </c>
      <c r="B2286" s="26" t="s">
        <v>62</v>
      </c>
      <c r="C2286" s="27" t="n">
        <v>37956</v>
      </c>
      <c r="D2286" s="28" t="n">
        <v>358</v>
      </c>
      <c r="E2286" s="28" t="n">
        <v>374</v>
      </c>
      <c r="F2286" s="29" t="n">
        <f aca="false">IF(AND(ISNUMBER(E2286),D2286&gt;0),E2286/D2286,IF($B2286=$B2285,IF(F2285=0,1,F2285),1))</f>
        <v>1.04469273743017</v>
      </c>
      <c r="G2286" s="30" t="n">
        <f aca="false">IF(AND(ISNUMBER(E2286),D2286&gt;0),E2286,D2286*F2286)</f>
        <v>374</v>
      </c>
      <c r="H2286" s="28" t="n">
        <v>3723</v>
      </c>
      <c r="I2286" s="28" t="n">
        <v>4804</v>
      </c>
      <c r="J2286" s="29" t="n">
        <f aca="false">IF(AND(ISNUMBER(I2286),H2286&gt;0),I2286/H2286,IF($B2286=$B2285,IF(J2285=0,1,J2285),1))</f>
        <v>1.29035723878593</v>
      </c>
      <c r="K2286" s="30" t="n">
        <f aca="false">IF(AND(ISNUMBER(I2286),H2286&gt;0),I2286,H2286*J2286)</f>
        <v>4804</v>
      </c>
      <c r="L2286" s="28" t="n">
        <v>0</v>
      </c>
      <c r="M2286" s="28" t="n">
        <v>0</v>
      </c>
      <c r="N2286" s="29" t="n">
        <f aca="false">IF(AND(ISNUMBER(M2286),L2286&gt;0),M2286/L2286,IF($B2286=$B2285,IF(N2285=0,1,N2285),1))</f>
        <v>1</v>
      </c>
      <c r="O2286" s="30" t="n">
        <f aca="false">IF(AND(ISNUMBER(M2286),L2286&gt;0),M2286,L2286*N2286)</f>
        <v>0</v>
      </c>
      <c r="P2286" s="28" t="n">
        <v>358</v>
      </c>
      <c r="Q2286" s="28" t="n">
        <v>374</v>
      </c>
      <c r="R2286" s="29" t="n">
        <f aca="false">IF(AND(ISNUMBER(Q2286),P2286&gt;0),Q2286/P2286,IF($B2286=$B2285,IF(R2285=0,1,R2285),1))</f>
        <v>1.04469273743017</v>
      </c>
      <c r="S2286" s="30" t="n">
        <f aca="false">IF(AND(ISNUMBER(Q2286),P2286&gt;0),Q2286,P2286*R2286)</f>
        <v>374</v>
      </c>
      <c r="T2286" s="31" t="n">
        <f aca="false">DAY(EOMONTH(C2286,0))</f>
        <v>31</v>
      </c>
    </row>
    <row r="2287" customFormat="false" ht="15" hidden="false" customHeight="false" outlineLevel="0" collapsed="false">
      <c r="A2287" s="26" t="s">
        <v>90</v>
      </c>
      <c r="B2287" s="26" t="s">
        <v>62</v>
      </c>
      <c r="C2287" s="27" t="n">
        <v>37987</v>
      </c>
      <c r="D2287" s="28" t="n">
        <v>333</v>
      </c>
      <c r="E2287" s="28" t="n">
        <v>461</v>
      </c>
      <c r="F2287" s="29" t="n">
        <f aca="false">IF(AND(ISNUMBER(E2287),D2287&gt;0),E2287/D2287,IF($B2287=$B2286,IF(F2286=0,1,F2286),1))</f>
        <v>1.38438438438438</v>
      </c>
      <c r="G2287" s="30" t="n">
        <f aca="false">IF(AND(ISNUMBER(E2287),D2287&gt;0),E2287,D2287*F2287)</f>
        <v>461</v>
      </c>
      <c r="H2287" s="28" t="n">
        <v>3970</v>
      </c>
      <c r="I2287" s="28" t="n">
        <v>4804</v>
      </c>
      <c r="J2287" s="29" t="n">
        <f aca="false">IF(AND(ISNUMBER(I2287),H2287&gt;0),I2287/H2287,IF($B2287=$B2286,IF(J2286=0,1,J2286),1))</f>
        <v>1.21007556675063</v>
      </c>
      <c r="K2287" s="30" t="n">
        <f aca="false">IF(AND(ISNUMBER(I2287),H2287&gt;0),I2287,H2287*J2287)</f>
        <v>4804</v>
      </c>
      <c r="L2287" s="28" t="n">
        <v>0</v>
      </c>
      <c r="M2287" s="28" t="n">
        <v>0</v>
      </c>
      <c r="N2287" s="29" t="n">
        <f aca="false">IF(AND(ISNUMBER(M2287),L2287&gt;0),M2287/L2287,IF($B2287=$B2286,IF(N2286=0,1,N2286),1))</f>
        <v>1</v>
      </c>
      <c r="O2287" s="30" t="n">
        <f aca="false">IF(AND(ISNUMBER(M2287),L2287&gt;0),M2287,L2287*N2287)</f>
        <v>0</v>
      </c>
      <c r="P2287" s="28" t="n">
        <v>333</v>
      </c>
      <c r="Q2287" s="28" t="n">
        <v>461</v>
      </c>
      <c r="R2287" s="29" t="n">
        <f aca="false">IF(AND(ISNUMBER(Q2287),P2287&gt;0),Q2287/P2287,IF($B2287=$B2286,IF(R2286=0,1,R2286),1))</f>
        <v>1.38438438438438</v>
      </c>
      <c r="S2287" s="30" t="n">
        <f aca="false">IF(AND(ISNUMBER(Q2287),P2287&gt;0),Q2287,P2287*R2287)</f>
        <v>461</v>
      </c>
      <c r="T2287" s="31" t="n">
        <f aca="false">DAY(EOMONTH(C2287,0))</f>
        <v>31</v>
      </c>
    </row>
    <row r="2288" customFormat="false" ht="15" hidden="false" customHeight="false" outlineLevel="0" collapsed="false">
      <c r="A2288" s="26" t="s">
        <v>90</v>
      </c>
      <c r="B2288" s="26" t="s">
        <v>62</v>
      </c>
      <c r="C2288" s="27" t="n">
        <v>38018</v>
      </c>
      <c r="D2288" s="28" t="n">
        <v>402</v>
      </c>
      <c r="E2288" s="28" t="n">
        <v>432</v>
      </c>
      <c r="F2288" s="29" t="n">
        <f aca="false">IF(AND(ISNUMBER(E2288),D2288&gt;0),E2288/D2288,IF($B2288=$B2287,IF(F2287=0,1,F2287),1))</f>
        <v>1.07462686567164</v>
      </c>
      <c r="G2288" s="30" t="n">
        <f aca="false">IF(AND(ISNUMBER(E2288),D2288&gt;0),E2288,D2288*F2288)</f>
        <v>432</v>
      </c>
      <c r="H2288" s="28" t="n">
        <v>3548</v>
      </c>
      <c r="I2288" s="28" t="n">
        <v>4287</v>
      </c>
      <c r="J2288" s="29" t="n">
        <f aca="false">IF(AND(ISNUMBER(I2288),H2288&gt;0),I2288/H2288,IF($B2288=$B2287,IF(J2287=0,1,J2287),1))</f>
        <v>1.20828635851184</v>
      </c>
      <c r="K2288" s="30" t="n">
        <f aca="false">IF(AND(ISNUMBER(I2288),H2288&gt;0),I2288,H2288*J2288)</f>
        <v>4287</v>
      </c>
      <c r="L2288" s="28" t="n">
        <v>0</v>
      </c>
      <c r="M2288" s="28" t="n">
        <v>0</v>
      </c>
      <c r="N2288" s="29" t="n">
        <f aca="false">IF(AND(ISNUMBER(M2288),L2288&gt;0),M2288/L2288,IF($B2288=$B2287,IF(N2287=0,1,N2287),1))</f>
        <v>1</v>
      </c>
      <c r="O2288" s="30" t="n">
        <f aca="false">IF(AND(ISNUMBER(M2288),L2288&gt;0),M2288,L2288*N2288)</f>
        <v>0</v>
      </c>
      <c r="P2288" s="28" t="n">
        <v>402</v>
      </c>
      <c r="Q2288" s="28" t="n">
        <v>432</v>
      </c>
      <c r="R2288" s="29" t="n">
        <f aca="false">IF(AND(ISNUMBER(Q2288),P2288&gt;0),Q2288/P2288,IF($B2288=$B2287,IF(R2287=0,1,R2287),1))</f>
        <v>1.07462686567164</v>
      </c>
      <c r="S2288" s="30" t="n">
        <f aca="false">IF(AND(ISNUMBER(Q2288),P2288&gt;0),Q2288,P2288*R2288)</f>
        <v>432</v>
      </c>
      <c r="T2288" s="31" t="n">
        <f aca="false">DAY(EOMONTH(C2288,0))</f>
        <v>29</v>
      </c>
    </row>
    <row r="2289" customFormat="false" ht="15" hidden="false" customHeight="false" outlineLevel="0" collapsed="false">
      <c r="A2289" s="26" t="s">
        <v>90</v>
      </c>
      <c r="B2289" s="26" t="s">
        <v>62</v>
      </c>
      <c r="C2289" s="27" t="n">
        <v>38047</v>
      </c>
      <c r="D2289" s="28" t="n">
        <v>229</v>
      </c>
      <c r="E2289" s="28" t="n">
        <v>288</v>
      </c>
      <c r="F2289" s="29" t="n">
        <f aca="false">IF(AND(ISNUMBER(E2289),D2289&gt;0),E2289/D2289,IF($B2289=$B2288,IF(F2288=0,1,F2288),1))</f>
        <v>1.25764192139738</v>
      </c>
      <c r="G2289" s="30" t="n">
        <f aca="false">IF(AND(ISNUMBER(E2289),D2289&gt;0),E2289,D2289*F2289)</f>
        <v>288</v>
      </c>
      <c r="H2289" s="28" t="n">
        <v>3182</v>
      </c>
      <c r="I2289" s="28" t="n">
        <v>4287</v>
      </c>
      <c r="J2289" s="29" t="n">
        <f aca="false">IF(AND(ISNUMBER(I2289),H2289&gt;0),I2289/H2289,IF($B2289=$B2288,IF(J2288=0,1,J2288),1))</f>
        <v>1.34726587052168</v>
      </c>
      <c r="K2289" s="30" t="n">
        <f aca="false">IF(AND(ISNUMBER(I2289),H2289&gt;0),I2289,H2289*J2289)</f>
        <v>4287</v>
      </c>
      <c r="L2289" s="28" t="n">
        <v>0</v>
      </c>
      <c r="M2289" s="28" t="n">
        <v>0</v>
      </c>
      <c r="N2289" s="29" t="n">
        <f aca="false">IF(AND(ISNUMBER(M2289),L2289&gt;0),M2289/L2289,IF($B2289=$B2288,IF(N2288=0,1,N2288),1))</f>
        <v>1</v>
      </c>
      <c r="O2289" s="30" t="n">
        <f aca="false">IF(AND(ISNUMBER(M2289),L2289&gt;0),M2289,L2289*N2289)</f>
        <v>0</v>
      </c>
      <c r="P2289" s="28" t="n">
        <v>229</v>
      </c>
      <c r="Q2289" s="28" t="n">
        <v>288</v>
      </c>
      <c r="R2289" s="29" t="n">
        <f aca="false">IF(AND(ISNUMBER(Q2289),P2289&gt;0),Q2289/P2289,IF($B2289=$B2288,IF(R2288=0,1,R2288),1))</f>
        <v>1.25764192139738</v>
      </c>
      <c r="S2289" s="30" t="n">
        <f aca="false">IF(AND(ISNUMBER(Q2289),P2289&gt;0),Q2289,P2289*R2289)</f>
        <v>288</v>
      </c>
      <c r="T2289" s="31" t="n">
        <f aca="false">DAY(EOMONTH(C2289,0))</f>
        <v>31</v>
      </c>
    </row>
    <row r="2290" customFormat="false" ht="15" hidden="false" customHeight="false" outlineLevel="0" collapsed="false">
      <c r="A2290" s="26" t="s">
        <v>90</v>
      </c>
      <c r="B2290" s="26" t="s">
        <v>62</v>
      </c>
      <c r="C2290" s="27" t="n">
        <v>38078</v>
      </c>
      <c r="D2290" s="28" t="n">
        <v>181</v>
      </c>
      <c r="E2290" s="28" t="n">
        <v>264</v>
      </c>
      <c r="F2290" s="29" t="n">
        <f aca="false">IF(AND(ISNUMBER(E2290),D2290&gt;0),E2290/D2290,IF($B2290=$B2289,IF(F2289=0,1,F2289),1))</f>
        <v>1.4585635359116</v>
      </c>
      <c r="G2290" s="30" t="n">
        <f aca="false">IF(AND(ISNUMBER(E2290),D2290&gt;0),E2290,D2290*F2290)</f>
        <v>264</v>
      </c>
      <c r="H2290" s="28" t="n">
        <v>3556</v>
      </c>
      <c r="I2290" s="28" t="n">
        <v>4201</v>
      </c>
      <c r="J2290" s="29" t="n">
        <f aca="false">IF(AND(ISNUMBER(I2290),H2290&gt;0),I2290/H2290,IF($B2290=$B2289,IF(J2289=0,1,J2289),1))</f>
        <v>1.18138357705287</v>
      </c>
      <c r="K2290" s="30" t="n">
        <f aca="false">IF(AND(ISNUMBER(I2290),H2290&gt;0),I2290,H2290*J2290)</f>
        <v>4201</v>
      </c>
      <c r="L2290" s="28" t="n">
        <v>0</v>
      </c>
      <c r="M2290" s="28" t="n">
        <v>0</v>
      </c>
      <c r="N2290" s="29" t="n">
        <f aca="false">IF(AND(ISNUMBER(M2290),L2290&gt;0),M2290/L2290,IF($B2290=$B2289,IF(N2289=0,1,N2289),1))</f>
        <v>1</v>
      </c>
      <c r="O2290" s="30" t="n">
        <f aca="false">IF(AND(ISNUMBER(M2290),L2290&gt;0),M2290,L2290*N2290)</f>
        <v>0</v>
      </c>
      <c r="P2290" s="28" t="n">
        <v>181</v>
      </c>
      <c r="Q2290" s="28" t="n">
        <v>264</v>
      </c>
      <c r="R2290" s="29" t="n">
        <f aca="false">IF(AND(ISNUMBER(Q2290),P2290&gt;0),Q2290/P2290,IF($B2290=$B2289,IF(R2289=0,1,R2289),1))</f>
        <v>1.4585635359116</v>
      </c>
      <c r="S2290" s="30" t="n">
        <f aca="false">IF(AND(ISNUMBER(Q2290),P2290&gt;0),Q2290,P2290*R2290)</f>
        <v>264</v>
      </c>
      <c r="T2290" s="31" t="n">
        <f aca="false">DAY(EOMONTH(C2290,0))</f>
        <v>30</v>
      </c>
    </row>
    <row r="2291" customFormat="false" ht="15" hidden="false" customHeight="false" outlineLevel="0" collapsed="false">
      <c r="A2291" s="26" t="s">
        <v>90</v>
      </c>
      <c r="B2291" s="26" t="s">
        <v>62</v>
      </c>
      <c r="C2291" s="27" t="n">
        <v>38108</v>
      </c>
      <c r="D2291" s="28" t="n">
        <v>170</v>
      </c>
      <c r="E2291" s="28"/>
      <c r="F2291" s="29" t="n">
        <f aca="false">IF(AND(ISNUMBER(E2291),D2291&gt;0),E2291/D2291,IF($B2291=$B2290,IF(F2290=0,1,F2290),1))</f>
        <v>1.4585635359116</v>
      </c>
      <c r="G2291" s="30" t="n">
        <f aca="false">IF(AND(ISNUMBER(E2291),D2291&gt;0),E2291,D2291*F2291)</f>
        <v>247.955801104972</v>
      </c>
      <c r="H2291" s="28" t="n">
        <v>4108</v>
      </c>
      <c r="I2291" s="28"/>
      <c r="J2291" s="29" t="n">
        <f aca="false">IF(AND(ISNUMBER(I2291),H2291&gt;0),I2291/H2291,IF($B2291=$B2290,IF(J2290=0,1,J2290),1))</f>
        <v>1.18138357705287</v>
      </c>
      <c r="K2291" s="30" t="n">
        <f aca="false">IF(AND(ISNUMBER(I2291),H2291&gt;0),I2291,H2291*J2291)</f>
        <v>4853.12373453318</v>
      </c>
      <c r="L2291" s="28" t="n">
        <v>0</v>
      </c>
      <c r="M2291" s="28"/>
      <c r="N2291" s="29" t="n">
        <f aca="false">IF(AND(ISNUMBER(M2291),L2291&gt;0),M2291/L2291,IF($B2291=$B2290,IF(N2290=0,1,N2290),1))</f>
        <v>1</v>
      </c>
      <c r="O2291" s="30" t="n">
        <f aca="false">IF(AND(ISNUMBER(M2291),L2291&gt;0),M2291,L2291*N2291)</f>
        <v>0</v>
      </c>
      <c r="P2291" s="28" t="n">
        <v>170</v>
      </c>
      <c r="Q2291" s="28"/>
      <c r="R2291" s="29" t="n">
        <f aca="false">IF(AND(ISNUMBER(Q2291),P2291&gt;0),Q2291/P2291,IF($B2291=$B2290,IF(R2290=0,1,R2290),1))</f>
        <v>1.4585635359116</v>
      </c>
      <c r="S2291" s="30" t="n">
        <f aca="false">IF(AND(ISNUMBER(Q2291),P2291&gt;0),Q2291,P2291*R2291)</f>
        <v>247.955801104972</v>
      </c>
      <c r="T2291" s="31" t="n">
        <f aca="false">DAY(EOMONTH(C2291,0))</f>
        <v>31</v>
      </c>
    </row>
    <row r="2292" customFormat="false" ht="15" hidden="false" customHeight="false" outlineLevel="0" collapsed="false">
      <c r="A2292" s="26" t="s">
        <v>90</v>
      </c>
      <c r="B2292" s="26" t="s">
        <v>62</v>
      </c>
      <c r="C2292" s="27" t="n">
        <v>38139</v>
      </c>
      <c r="D2292" s="28" t="n">
        <v>183</v>
      </c>
      <c r="E2292" s="28" t="n">
        <v>276</v>
      </c>
      <c r="F2292" s="29" t="n">
        <f aca="false">IF(AND(ISNUMBER(E2292),D2292&gt;0),E2292/D2292,IF($B2292=$B2291,IF(F2291=0,1,F2291),1))</f>
        <v>1.50819672131148</v>
      </c>
      <c r="G2292" s="30" t="n">
        <f aca="false">IF(AND(ISNUMBER(E2292),D2292&gt;0),E2292,D2292*F2292)</f>
        <v>276</v>
      </c>
      <c r="H2292" s="28" t="n">
        <v>3956</v>
      </c>
      <c r="I2292" s="28" t="n">
        <v>4289</v>
      </c>
      <c r="J2292" s="29" t="n">
        <f aca="false">IF(AND(ISNUMBER(I2292),H2292&gt;0),I2292/H2292,IF($B2292=$B2291,IF(J2291=0,1,J2291),1))</f>
        <v>1.08417593528817</v>
      </c>
      <c r="K2292" s="30" t="n">
        <f aca="false">IF(AND(ISNUMBER(I2292),H2292&gt;0),I2292,H2292*J2292)</f>
        <v>4289</v>
      </c>
      <c r="L2292" s="28" t="n">
        <v>0</v>
      </c>
      <c r="M2292" s="28" t="n">
        <v>0</v>
      </c>
      <c r="N2292" s="29" t="n">
        <f aca="false">IF(AND(ISNUMBER(M2292),L2292&gt;0),M2292/L2292,IF($B2292=$B2291,IF(N2291=0,1,N2291),1))</f>
        <v>1</v>
      </c>
      <c r="O2292" s="30" t="n">
        <f aca="false">IF(AND(ISNUMBER(M2292),L2292&gt;0),M2292,L2292*N2292)</f>
        <v>0</v>
      </c>
      <c r="P2292" s="28" t="n">
        <v>183</v>
      </c>
      <c r="Q2292" s="28" t="n">
        <v>276</v>
      </c>
      <c r="R2292" s="29" t="n">
        <f aca="false">IF(AND(ISNUMBER(Q2292),P2292&gt;0),Q2292/P2292,IF($B2292=$B2291,IF(R2291=0,1,R2291),1))</f>
        <v>1.50819672131148</v>
      </c>
      <c r="S2292" s="30" t="n">
        <f aca="false">IF(AND(ISNUMBER(Q2292),P2292&gt;0),Q2292,P2292*R2292)</f>
        <v>276</v>
      </c>
      <c r="T2292" s="31" t="n">
        <f aca="false">DAY(EOMONTH(C2292,0))</f>
        <v>30</v>
      </c>
    </row>
    <row r="2293" customFormat="false" ht="15" hidden="false" customHeight="false" outlineLevel="0" collapsed="false">
      <c r="A2293" s="26" t="s">
        <v>90</v>
      </c>
      <c r="B2293" s="26" t="s">
        <v>62</v>
      </c>
      <c r="C2293" s="27" t="n">
        <v>38169</v>
      </c>
      <c r="D2293" s="28" t="n">
        <v>146</v>
      </c>
      <c r="E2293" s="28"/>
      <c r="F2293" s="29" t="n">
        <f aca="false">IF(AND(ISNUMBER(E2293),D2293&gt;0),E2293/D2293,IF($B2293=$B2292,IF(F2292=0,1,F2292),1))</f>
        <v>1.50819672131148</v>
      </c>
      <c r="G2293" s="30" t="n">
        <f aca="false">IF(AND(ISNUMBER(E2293),D2293&gt;0),E2293,D2293*F2293)</f>
        <v>220.196721311475</v>
      </c>
      <c r="H2293" s="28" t="n">
        <v>3965</v>
      </c>
      <c r="I2293" s="28"/>
      <c r="J2293" s="29" t="n">
        <f aca="false">IF(AND(ISNUMBER(I2293),H2293&gt;0),I2293/H2293,IF($B2293=$B2292,IF(J2292=0,1,J2292),1))</f>
        <v>1.08417593528817</v>
      </c>
      <c r="K2293" s="30" t="n">
        <f aca="false">IF(AND(ISNUMBER(I2293),H2293&gt;0),I2293,H2293*J2293)</f>
        <v>4298.75758341759</v>
      </c>
      <c r="L2293" s="28" t="n">
        <v>0</v>
      </c>
      <c r="M2293" s="28"/>
      <c r="N2293" s="29" t="n">
        <f aca="false">IF(AND(ISNUMBER(M2293),L2293&gt;0),M2293/L2293,IF($B2293=$B2292,IF(N2292=0,1,N2292),1))</f>
        <v>1</v>
      </c>
      <c r="O2293" s="30" t="n">
        <f aca="false">IF(AND(ISNUMBER(M2293),L2293&gt;0),M2293,L2293*N2293)</f>
        <v>0</v>
      </c>
      <c r="P2293" s="28" t="n">
        <v>146</v>
      </c>
      <c r="Q2293" s="28"/>
      <c r="R2293" s="29" t="n">
        <f aca="false">IF(AND(ISNUMBER(Q2293),P2293&gt;0),Q2293/P2293,IF($B2293=$B2292,IF(R2292=0,1,R2292),1))</f>
        <v>1.50819672131148</v>
      </c>
      <c r="S2293" s="30" t="n">
        <f aca="false">IF(AND(ISNUMBER(Q2293),P2293&gt;0),Q2293,P2293*R2293)</f>
        <v>220.196721311475</v>
      </c>
      <c r="T2293" s="31" t="n">
        <f aca="false">DAY(EOMONTH(C2293,0))</f>
        <v>31</v>
      </c>
    </row>
    <row r="2294" customFormat="false" ht="15" hidden="false" customHeight="false" outlineLevel="0" collapsed="false">
      <c r="A2294" s="26" t="s">
        <v>90</v>
      </c>
      <c r="B2294" s="26" t="s">
        <v>62</v>
      </c>
      <c r="C2294" s="27" t="n">
        <v>38200</v>
      </c>
      <c r="D2294" s="28" t="n">
        <v>158</v>
      </c>
      <c r="E2294" s="28"/>
      <c r="F2294" s="29" t="n">
        <f aca="false">IF(AND(ISNUMBER(E2294),D2294&gt;0),E2294/D2294,IF($B2294=$B2293,IF(F2293=0,1,F2293),1))</f>
        <v>1.50819672131148</v>
      </c>
      <c r="G2294" s="30" t="n">
        <f aca="false">IF(AND(ISNUMBER(E2294),D2294&gt;0),E2294,D2294*F2294)</f>
        <v>238.295081967213</v>
      </c>
      <c r="H2294" s="28" t="n">
        <v>3935</v>
      </c>
      <c r="I2294" s="28"/>
      <c r="J2294" s="29" t="n">
        <f aca="false">IF(AND(ISNUMBER(I2294),H2294&gt;0),I2294/H2294,IF($B2294=$B2293,IF(J2293=0,1,J2293),1))</f>
        <v>1.08417593528817</v>
      </c>
      <c r="K2294" s="30" t="n">
        <f aca="false">IF(AND(ISNUMBER(I2294),H2294&gt;0),I2294,H2294*J2294)</f>
        <v>4266.23230535895</v>
      </c>
      <c r="L2294" s="28" t="n">
        <v>0</v>
      </c>
      <c r="M2294" s="28"/>
      <c r="N2294" s="29" t="n">
        <f aca="false">IF(AND(ISNUMBER(M2294),L2294&gt;0),M2294/L2294,IF($B2294=$B2293,IF(N2293=0,1,N2293),1))</f>
        <v>1</v>
      </c>
      <c r="O2294" s="30" t="n">
        <f aca="false">IF(AND(ISNUMBER(M2294),L2294&gt;0),M2294,L2294*N2294)</f>
        <v>0</v>
      </c>
      <c r="P2294" s="28" t="n">
        <v>158</v>
      </c>
      <c r="Q2294" s="28"/>
      <c r="R2294" s="29" t="n">
        <f aca="false">IF(AND(ISNUMBER(Q2294),P2294&gt;0),Q2294/P2294,IF($B2294=$B2293,IF(R2293=0,1,R2293),1))</f>
        <v>1.50819672131148</v>
      </c>
      <c r="S2294" s="30" t="n">
        <f aca="false">IF(AND(ISNUMBER(Q2294),P2294&gt;0),Q2294,P2294*R2294)</f>
        <v>238.295081967213</v>
      </c>
      <c r="T2294" s="31" t="n">
        <f aca="false">DAY(EOMONTH(C2294,0))</f>
        <v>31</v>
      </c>
    </row>
    <row r="2295" customFormat="false" ht="15" hidden="false" customHeight="false" outlineLevel="0" collapsed="false">
      <c r="A2295" s="26" t="s">
        <v>90</v>
      </c>
      <c r="B2295" s="26" t="s">
        <v>62</v>
      </c>
      <c r="C2295" s="27" t="n">
        <v>38231</v>
      </c>
      <c r="D2295" s="28" t="n">
        <v>153</v>
      </c>
      <c r="E2295" s="28" t="n">
        <v>205</v>
      </c>
      <c r="F2295" s="29" t="n">
        <f aca="false">IF(AND(ISNUMBER(E2295),D2295&gt;0),E2295/D2295,IF($B2295=$B2294,IF(F2294=0,1,F2294),1))</f>
        <v>1.33986928104575</v>
      </c>
      <c r="G2295" s="30" t="n">
        <f aca="false">IF(AND(ISNUMBER(E2295),D2295&gt;0),E2295,D2295*F2295)</f>
        <v>205</v>
      </c>
      <c r="H2295" s="28" t="n">
        <v>3590</v>
      </c>
      <c r="I2295" s="28" t="n">
        <v>3502</v>
      </c>
      <c r="J2295" s="29" t="n">
        <f aca="false">IF(AND(ISNUMBER(I2295),H2295&gt;0),I2295/H2295,IF($B2295=$B2294,IF(J2294=0,1,J2294),1))</f>
        <v>0.975487465181058</v>
      </c>
      <c r="K2295" s="30" t="n">
        <f aca="false">IF(AND(ISNUMBER(I2295),H2295&gt;0),I2295,H2295*J2295)</f>
        <v>3502</v>
      </c>
      <c r="L2295" s="28" t="n">
        <v>26.4</v>
      </c>
      <c r="M2295" s="28" t="n">
        <v>23</v>
      </c>
      <c r="N2295" s="29" t="n">
        <f aca="false">IF(AND(ISNUMBER(M2295),L2295&gt;0),M2295/L2295,IF($B2295=$B2294,IF(N2294=0,1,N2294),1))</f>
        <v>0.871212121212121</v>
      </c>
      <c r="O2295" s="30" t="n">
        <f aca="false">IF(AND(ISNUMBER(M2295),L2295&gt;0),M2295,L2295*N2295)</f>
        <v>23</v>
      </c>
      <c r="P2295" s="28" t="n">
        <v>180</v>
      </c>
      <c r="Q2295" s="28" t="n">
        <v>228</v>
      </c>
      <c r="R2295" s="29" t="n">
        <f aca="false">IF(AND(ISNUMBER(Q2295),P2295&gt;0),Q2295/P2295,IF($B2295=$B2294,IF(R2294=0,1,R2294),1))</f>
        <v>1.26666666666667</v>
      </c>
      <c r="S2295" s="30" t="n">
        <f aca="false">IF(AND(ISNUMBER(Q2295),P2295&gt;0),Q2295,P2295*R2295)</f>
        <v>228</v>
      </c>
      <c r="T2295" s="31" t="n">
        <f aca="false">DAY(EOMONTH(C2295,0))</f>
        <v>30</v>
      </c>
    </row>
    <row r="2296" customFormat="false" ht="15" hidden="false" customHeight="false" outlineLevel="0" collapsed="false">
      <c r="A2296" s="26" t="s">
        <v>90</v>
      </c>
      <c r="B2296" s="26" t="s">
        <v>62</v>
      </c>
      <c r="C2296" s="27" t="n">
        <v>38261</v>
      </c>
      <c r="D2296" s="28" t="n">
        <v>119</v>
      </c>
      <c r="E2296" s="28"/>
      <c r="F2296" s="29" t="n">
        <f aca="false">IF(AND(ISNUMBER(E2296),D2296&gt;0),E2296/D2296,IF($B2296=$B2295,IF(F2295=0,1,F2295),1))</f>
        <v>1.33986928104575</v>
      </c>
      <c r="G2296" s="30" t="n">
        <f aca="false">IF(AND(ISNUMBER(E2296),D2296&gt;0),E2296,D2296*F2296)</f>
        <v>159.444444444444</v>
      </c>
      <c r="H2296" s="28" t="n">
        <v>3556</v>
      </c>
      <c r="I2296" s="28"/>
      <c r="J2296" s="29" t="n">
        <f aca="false">IF(AND(ISNUMBER(I2296),H2296&gt;0),I2296/H2296,IF($B2296=$B2295,IF(J2295=0,1,J2295),1))</f>
        <v>0.975487465181058</v>
      </c>
      <c r="K2296" s="30" t="n">
        <f aca="false">IF(AND(ISNUMBER(I2296),H2296&gt;0),I2296,H2296*J2296)</f>
        <v>3468.83342618384</v>
      </c>
      <c r="L2296" s="28" t="n">
        <v>24.1</v>
      </c>
      <c r="M2296" s="28"/>
      <c r="N2296" s="29" t="n">
        <f aca="false">IF(AND(ISNUMBER(M2296),L2296&gt;0),M2296/L2296,IF($B2296=$B2295,IF(N2295=0,1,N2295),1))</f>
        <v>0.871212121212121</v>
      </c>
      <c r="O2296" s="30" t="n">
        <f aca="false">IF(AND(ISNUMBER(M2296),L2296&gt;0),M2296,L2296*N2296)</f>
        <v>20.9962121212121</v>
      </c>
      <c r="P2296" s="28" t="n">
        <v>143</v>
      </c>
      <c r="Q2296" s="28"/>
      <c r="R2296" s="29" t="n">
        <f aca="false">IF(AND(ISNUMBER(Q2296),P2296&gt;0),Q2296/P2296,IF($B2296=$B2295,IF(R2295=0,1,R2295),1))</f>
        <v>1.26666666666667</v>
      </c>
      <c r="S2296" s="30" t="n">
        <f aca="false">IF(AND(ISNUMBER(Q2296),P2296&gt;0),Q2296,P2296*R2296)</f>
        <v>181.133333333333</v>
      </c>
      <c r="T2296" s="31" t="n">
        <f aca="false">DAY(EOMONTH(C2296,0))</f>
        <v>31</v>
      </c>
    </row>
    <row r="2297" customFormat="false" ht="15" hidden="false" customHeight="false" outlineLevel="0" collapsed="false">
      <c r="A2297" s="26" t="s">
        <v>90</v>
      </c>
      <c r="B2297" s="26" t="s">
        <v>62</v>
      </c>
      <c r="C2297" s="27" t="n">
        <v>38292</v>
      </c>
      <c r="D2297" s="28" t="n">
        <v>128</v>
      </c>
      <c r="E2297" s="28"/>
      <c r="F2297" s="29" t="n">
        <f aca="false">IF(AND(ISNUMBER(E2297),D2297&gt;0),E2297/D2297,IF($B2297=$B2296,IF(F2296=0,1,F2296),1))</f>
        <v>1.33986928104575</v>
      </c>
      <c r="G2297" s="30" t="n">
        <f aca="false">IF(AND(ISNUMBER(E2297),D2297&gt;0),E2297,D2297*F2297)</f>
        <v>171.503267973856</v>
      </c>
      <c r="H2297" s="28" t="n">
        <v>3751</v>
      </c>
      <c r="I2297" s="28"/>
      <c r="J2297" s="29" t="n">
        <f aca="false">IF(AND(ISNUMBER(I2297),H2297&gt;0),I2297/H2297,IF($B2297=$B2296,IF(J2296=0,1,J2296),1))</f>
        <v>0.975487465181058</v>
      </c>
      <c r="K2297" s="30" t="n">
        <f aca="false">IF(AND(ISNUMBER(I2297),H2297&gt;0),I2297,H2297*J2297)</f>
        <v>3659.05348189415</v>
      </c>
      <c r="L2297" s="28" t="n">
        <v>25.2</v>
      </c>
      <c r="M2297" s="28"/>
      <c r="N2297" s="29" t="n">
        <f aca="false">IF(AND(ISNUMBER(M2297),L2297&gt;0),M2297/L2297,IF($B2297=$B2296,IF(N2296=0,1,N2296),1))</f>
        <v>0.871212121212121</v>
      </c>
      <c r="O2297" s="30" t="n">
        <f aca="false">IF(AND(ISNUMBER(M2297),L2297&gt;0),M2297,L2297*N2297)</f>
        <v>21.9545454545455</v>
      </c>
      <c r="P2297" s="28" t="n">
        <v>153</v>
      </c>
      <c r="Q2297" s="28"/>
      <c r="R2297" s="29" t="n">
        <f aca="false">IF(AND(ISNUMBER(Q2297),P2297&gt;0),Q2297/P2297,IF($B2297=$B2296,IF(R2296=0,1,R2296),1))</f>
        <v>1.26666666666667</v>
      </c>
      <c r="S2297" s="30" t="n">
        <f aca="false">IF(AND(ISNUMBER(Q2297),P2297&gt;0),Q2297,P2297*R2297)</f>
        <v>193.8</v>
      </c>
      <c r="T2297" s="31" t="n">
        <f aca="false">DAY(EOMONTH(C2297,0))</f>
        <v>30</v>
      </c>
    </row>
    <row r="2298" customFormat="false" ht="15" hidden="false" customHeight="false" outlineLevel="0" collapsed="false">
      <c r="A2298" s="26" t="s">
        <v>90</v>
      </c>
      <c r="B2298" s="26" t="s">
        <v>62</v>
      </c>
      <c r="C2298" s="27" t="n">
        <v>38322</v>
      </c>
      <c r="D2298" s="28" t="n">
        <v>101</v>
      </c>
      <c r="E2298" s="28"/>
      <c r="F2298" s="29" t="n">
        <f aca="false">IF(AND(ISNUMBER(E2298),D2298&gt;0),E2298/D2298,IF($B2298=$B2297,IF(F2297=0,1,F2297),1))</f>
        <v>1.33986928104575</v>
      </c>
      <c r="G2298" s="30" t="n">
        <f aca="false">IF(AND(ISNUMBER(E2298),D2298&gt;0),E2298,D2298*F2298)</f>
        <v>135.326797385621</v>
      </c>
      <c r="H2298" s="28" t="n">
        <v>4085</v>
      </c>
      <c r="I2298" s="28"/>
      <c r="J2298" s="29" t="n">
        <f aca="false">IF(AND(ISNUMBER(I2298),H2298&gt;0),I2298/H2298,IF($B2298=$B2297,IF(J2297=0,1,J2297),1))</f>
        <v>0.975487465181058</v>
      </c>
      <c r="K2298" s="30" t="n">
        <f aca="false">IF(AND(ISNUMBER(I2298),H2298&gt;0),I2298,H2298*J2298)</f>
        <v>3984.86629526462</v>
      </c>
      <c r="L2298" s="28" t="n">
        <v>20.6</v>
      </c>
      <c r="M2298" s="28"/>
      <c r="N2298" s="29" t="n">
        <f aca="false">IF(AND(ISNUMBER(M2298),L2298&gt;0),M2298/L2298,IF($B2298=$B2297,IF(N2297=0,1,N2297),1))</f>
        <v>0.871212121212121</v>
      </c>
      <c r="O2298" s="30" t="n">
        <f aca="false">IF(AND(ISNUMBER(M2298),L2298&gt;0),M2298,L2298*N2298)</f>
        <v>17.9469696969697</v>
      </c>
      <c r="P2298" s="28" t="n">
        <v>121</v>
      </c>
      <c r="Q2298" s="28"/>
      <c r="R2298" s="29" t="n">
        <f aca="false">IF(AND(ISNUMBER(Q2298),P2298&gt;0),Q2298/P2298,IF($B2298=$B2297,IF(R2297=0,1,R2297),1))</f>
        <v>1.26666666666667</v>
      </c>
      <c r="S2298" s="30" t="n">
        <f aca="false">IF(AND(ISNUMBER(Q2298),P2298&gt;0),Q2298,P2298*R2298)</f>
        <v>153.266666666667</v>
      </c>
      <c r="T2298" s="31" t="n">
        <f aca="false">DAY(EOMONTH(C2298,0))</f>
        <v>31</v>
      </c>
    </row>
    <row r="2299" customFormat="false" ht="15" hidden="false" customHeight="false" outlineLevel="0" collapsed="false">
      <c r="A2299" s="26" t="s">
        <v>90</v>
      </c>
      <c r="B2299" s="26" t="s">
        <v>62</v>
      </c>
      <c r="C2299" s="27" t="n">
        <v>38353</v>
      </c>
      <c r="D2299" s="28" t="n">
        <v>155</v>
      </c>
      <c r="E2299" s="28"/>
      <c r="F2299" s="29" t="n">
        <f aca="false">IF(AND(ISNUMBER(E2299),D2299&gt;0),E2299/D2299,IF($B2299=$B2298,IF(F2298=0,1,F2298),1))</f>
        <v>1.33986928104575</v>
      </c>
      <c r="G2299" s="30" t="n">
        <f aca="false">IF(AND(ISNUMBER(E2299),D2299&gt;0),E2299,D2299*F2299)</f>
        <v>207.679738562092</v>
      </c>
      <c r="H2299" s="28" t="n">
        <v>3841</v>
      </c>
      <c r="I2299" s="28"/>
      <c r="J2299" s="29" t="n">
        <f aca="false">IF(AND(ISNUMBER(I2299),H2299&gt;0),I2299/H2299,IF($B2299=$B2298,IF(J2298=0,1,J2298),1))</f>
        <v>0.975487465181058</v>
      </c>
      <c r="K2299" s="30" t="n">
        <f aca="false">IF(AND(ISNUMBER(I2299),H2299&gt;0),I2299,H2299*J2299)</f>
        <v>3746.84735376045</v>
      </c>
      <c r="L2299" s="28" t="n">
        <v>8.23</v>
      </c>
      <c r="M2299" s="28"/>
      <c r="N2299" s="29" t="n">
        <f aca="false">IF(AND(ISNUMBER(M2299),L2299&gt;0),M2299/L2299,IF($B2299=$B2298,IF(N2298=0,1,N2298),1))</f>
        <v>0.871212121212121</v>
      </c>
      <c r="O2299" s="30" t="n">
        <f aca="false">IF(AND(ISNUMBER(M2299),L2299&gt;0),M2299,L2299*N2299)</f>
        <v>7.17007575757576</v>
      </c>
      <c r="P2299" s="28" t="n">
        <v>163</v>
      </c>
      <c r="Q2299" s="28"/>
      <c r="R2299" s="29" t="n">
        <f aca="false">IF(AND(ISNUMBER(Q2299),P2299&gt;0),Q2299/P2299,IF($B2299=$B2298,IF(R2298=0,1,R2298),1))</f>
        <v>1.26666666666667</v>
      </c>
      <c r="S2299" s="30" t="n">
        <f aca="false">IF(AND(ISNUMBER(Q2299),P2299&gt;0),Q2299,P2299*R2299)</f>
        <v>206.466666666667</v>
      </c>
      <c r="T2299" s="31" t="n">
        <f aca="false">DAY(EOMONTH(C2299,0))</f>
        <v>31</v>
      </c>
    </row>
    <row r="2300" customFormat="false" ht="15" hidden="false" customHeight="false" outlineLevel="0" collapsed="false">
      <c r="A2300" s="26" t="s">
        <v>90</v>
      </c>
      <c r="B2300" s="26" t="s">
        <v>62</v>
      </c>
      <c r="C2300" s="27" t="n">
        <v>38384</v>
      </c>
      <c r="D2300" s="28" t="n">
        <v>71.1</v>
      </c>
      <c r="E2300" s="28" t="n">
        <v>86</v>
      </c>
      <c r="F2300" s="29" t="n">
        <f aca="false">IF(AND(ISNUMBER(E2300),D2300&gt;0),E2300/D2300,IF($B2300=$B2299,IF(F2299=0,1,F2299),1))</f>
        <v>1.20956399437412</v>
      </c>
      <c r="G2300" s="30" t="n">
        <f aca="false">IF(AND(ISNUMBER(E2300),D2300&gt;0),E2300,D2300*F2300)</f>
        <v>86</v>
      </c>
      <c r="H2300" s="28" t="n">
        <v>4437</v>
      </c>
      <c r="I2300" s="28" t="n">
        <v>4725</v>
      </c>
      <c r="J2300" s="29" t="n">
        <f aca="false">IF(AND(ISNUMBER(I2300),H2300&gt;0),I2300/H2300,IF($B2300=$B2299,IF(J2299=0,1,J2299),1))</f>
        <v>1.06490872210953</v>
      </c>
      <c r="K2300" s="30" t="n">
        <f aca="false">IF(AND(ISNUMBER(I2300),H2300&gt;0),I2300,H2300*J2300)</f>
        <v>4725</v>
      </c>
      <c r="L2300" s="28" t="n">
        <v>3.53</v>
      </c>
      <c r="M2300" s="28" t="n">
        <v>10</v>
      </c>
      <c r="N2300" s="29" t="n">
        <f aca="false">IF(AND(ISNUMBER(M2300),L2300&gt;0),M2300/L2300,IF($B2300=$B2299,IF(N2299=0,1,N2299),1))</f>
        <v>2.8328611898017</v>
      </c>
      <c r="O2300" s="30" t="n">
        <f aca="false">IF(AND(ISNUMBER(M2300),L2300&gt;0),M2300,L2300*N2300)</f>
        <v>10</v>
      </c>
      <c r="P2300" s="28" t="n">
        <v>74.6</v>
      </c>
      <c r="Q2300" s="28" t="n">
        <v>96</v>
      </c>
      <c r="R2300" s="29" t="n">
        <f aca="false">IF(AND(ISNUMBER(Q2300),P2300&gt;0),Q2300/P2300,IF($B2300=$B2299,IF(R2299=0,1,R2299),1))</f>
        <v>1.28686327077748</v>
      </c>
      <c r="S2300" s="30" t="n">
        <f aca="false">IF(AND(ISNUMBER(Q2300),P2300&gt;0),Q2300,P2300*R2300)</f>
        <v>96</v>
      </c>
      <c r="T2300" s="31" t="n">
        <f aca="false">DAY(EOMONTH(C2300,0))</f>
        <v>28</v>
      </c>
    </row>
    <row r="2301" customFormat="false" ht="15" hidden="false" customHeight="false" outlineLevel="0" collapsed="false">
      <c r="A2301" s="26" t="s">
        <v>90</v>
      </c>
      <c r="B2301" s="26" t="s">
        <v>62</v>
      </c>
      <c r="C2301" s="27" t="n">
        <v>38412</v>
      </c>
      <c r="D2301" s="28" t="n">
        <v>155</v>
      </c>
      <c r="E2301" s="28" t="n">
        <v>210</v>
      </c>
      <c r="F2301" s="29" t="n">
        <f aca="false">IF(AND(ISNUMBER(E2301),D2301&gt;0),E2301/D2301,IF($B2301=$B2300,IF(F2300=0,1,F2300),1))</f>
        <v>1.35483870967742</v>
      </c>
      <c r="G2301" s="30" t="n">
        <f aca="false">IF(AND(ISNUMBER(E2301),D2301&gt;0),E2301,D2301*F2301)</f>
        <v>210</v>
      </c>
      <c r="H2301" s="28" t="n">
        <v>3765</v>
      </c>
      <c r="I2301" s="28" t="n">
        <v>3785</v>
      </c>
      <c r="J2301" s="29" t="n">
        <f aca="false">IF(AND(ISNUMBER(I2301),H2301&gt;0),I2301/H2301,IF($B2301=$B2300,IF(J2300=0,1,J2300),1))</f>
        <v>1.00531208499336</v>
      </c>
      <c r="K2301" s="30" t="n">
        <f aca="false">IF(AND(ISNUMBER(I2301),H2301&gt;0),I2301,H2301*J2301)</f>
        <v>3785</v>
      </c>
      <c r="L2301" s="28" t="n">
        <v>2.24</v>
      </c>
      <c r="M2301" s="28" t="n">
        <v>6</v>
      </c>
      <c r="N2301" s="29" t="n">
        <f aca="false">IF(AND(ISNUMBER(M2301),L2301&gt;0),M2301/L2301,IF($B2301=$B2300,IF(N2300=0,1,N2300),1))</f>
        <v>2.67857142857143</v>
      </c>
      <c r="O2301" s="30" t="n">
        <f aca="false">IF(AND(ISNUMBER(M2301),L2301&gt;0),M2301,L2301*N2301)</f>
        <v>6</v>
      </c>
      <c r="P2301" s="28" t="n">
        <v>158</v>
      </c>
      <c r="Q2301" s="28" t="n">
        <v>216</v>
      </c>
      <c r="R2301" s="29" t="n">
        <f aca="false">IF(AND(ISNUMBER(Q2301),P2301&gt;0),Q2301/P2301,IF($B2301=$B2300,IF(R2300=0,1,R2300),1))</f>
        <v>1.36708860759494</v>
      </c>
      <c r="S2301" s="30" t="n">
        <f aca="false">IF(AND(ISNUMBER(Q2301),P2301&gt;0),Q2301,P2301*R2301)</f>
        <v>216</v>
      </c>
      <c r="T2301" s="31" t="n">
        <f aca="false">DAY(EOMONTH(C2301,0))</f>
        <v>31</v>
      </c>
    </row>
    <row r="2302" customFormat="false" ht="15" hidden="false" customHeight="false" outlineLevel="0" collapsed="false">
      <c r="A2302" s="26" t="s">
        <v>90</v>
      </c>
      <c r="B2302" s="26" t="s">
        <v>62</v>
      </c>
      <c r="C2302" s="27" t="n">
        <v>38443</v>
      </c>
      <c r="D2302" s="28" t="n">
        <v>105</v>
      </c>
      <c r="E2302" s="28" t="n">
        <v>166</v>
      </c>
      <c r="F2302" s="29" t="n">
        <f aca="false">IF(AND(ISNUMBER(E2302),D2302&gt;0),E2302/D2302,IF($B2302=$B2301,IF(F2301=0,1,F2301),1))</f>
        <v>1.58095238095238</v>
      </c>
      <c r="G2302" s="30" t="n">
        <f aca="false">IF(AND(ISNUMBER(E2302),D2302&gt;0),E2302,D2302*F2302)</f>
        <v>166</v>
      </c>
      <c r="H2302" s="28" t="n">
        <v>4287</v>
      </c>
      <c r="I2302" s="28" t="n">
        <v>3856</v>
      </c>
      <c r="J2302" s="29" t="n">
        <f aca="false">IF(AND(ISNUMBER(I2302),H2302&gt;0),I2302/H2302,IF($B2302=$B2301,IF(J2301=0,1,J2301),1))</f>
        <v>0.899463494285048</v>
      </c>
      <c r="K2302" s="30" t="n">
        <f aca="false">IF(AND(ISNUMBER(I2302),H2302&gt;0),I2302,H2302*J2302)</f>
        <v>3856</v>
      </c>
      <c r="L2302" s="28" t="n">
        <v>0.506</v>
      </c>
      <c r="M2302" s="28" t="n">
        <v>2</v>
      </c>
      <c r="N2302" s="29" t="n">
        <f aca="false">IF(AND(ISNUMBER(M2302),L2302&gt;0),M2302/L2302,IF($B2302=$B2301,IF(N2301=0,1,N2301),1))</f>
        <v>3.95256916996047</v>
      </c>
      <c r="O2302" s="30" t="n">
        <f aca="false">IF(AND(ISNUMBER(M2302),L2302&gt;0),M2302,L2302*N2302)</f>
        <v>2</v>
      </c>
      <c r="P2302" s="28" t="n">
        <v>105</v>
      </c>
      <c r="Q2302" s="28" t="n">
        <v>168</v>
      </c>
      <c r="R2302" s="29" t="n">
        <f aca="false">IF(AND(ISNUMBER(Q2302),P2302&gt;0),Q2302/P2302,IF($B2302=$B2301,IF(R2301=0,1,R2301),1))</f>
        <v>1.6</v>
      </c>
      <c r="S2302" s="30" t="n">
        <f aca="false">IF(AND(ISNUMBER(Q2302),P2302&gt;0),Q2302,P2302*R2302)</f>
        <v>168</v>
      </c>
      <c r="T2302" s="31" t="n">
        <f aca="false">DAY(EOMONTH(C2302,0))</f>
        <v>30</v>
      </c>
    </row>
    <row r="2303" customFormat="false" ht="15" hidden="false" customHeight="false" outlineLevel="0" collapsed="false">
      <c r="A2303" s="26" t="s">
        <v>90</v>
      </c>
      <c r="B2303" s="26" t="s">
        <v>62</v>
      </c>
      <c r="C2303" s="27" t="n">
        <v>38473</v>
      </c>
      <c r="D2303" s="28" t="n">
        <v>153</v>
      </c>
      <c r="E2303" s="28"/>
      <c r="F2303" s="29" t="n">
        <f aca="false">IF(AND(ISNUMBER(E2303),D2303&gt;0),E2303/D2303,IF($B2303=$B2302,IF(F2302=0,1,F2302),1))</f>
        <v>1.58095238095238</v>
      </c>
      <c r="G2303" s="30" t="n">
        <f aca="false">IF(AND(ISNUMBER(E2303),D2303&gt;0),E2303,D2303*F2303)</f>
        <v>241.885714285714</v>
      </c>
      <c r="H2303" s="28" t="n">
        <v>4310</v>
      </c>
      <c r="I2303" s="28"/>
      <c r="J2303" s="29" t="n">
        <f aca="false">IF(AND(ISNUMBER(I2303),H2303&gt;0),I2303/H2303,IF($B2303=$B2302,IF(J2302=0,1,J2302),1))</f>
        <v>0.899463494285048</v>
      </c>
      <c r="K2303" s="30" t="n">
        <f aca="false">IF(AND(ISNUMBER(I2303),H2303&gt;0),I2303,H2303*J2303)</f>
        <v>3876.68766036856</v>
      </c>
      <c r="L2303" s="28" t="n">
        <v>1.71</v>
      </c>
      <c r="M2303" s="28"/>
      <c r="N2303" s="29" t="n">
        <f aca="false">IF(AND(ISNUMBER(M2303),L2303&gt;0),M2303/L2303,IF($B2303=$B2302,IF(N2302=0,1,N2302),1))</f>
        <v>3.95256916996047</v>
      </c>
      <c r="O2303" s="30" t="n">
        <f aca="false">IF(AND(ISNUMBER(M2303),L2303&gt;0),M2303,L2303*N2303)</f>
        <v>6.75889328063241</v>
      </c>
      <c r="P2303" s="28" t="n">
        <v>154</v>
      </c>
      <c r="Q2303" s="28"/>
      <c r="R2303" s="29" t="n">
        <f aca="false">IF(AND(ISNUMBER(Q2303),P2303&gt;0),Q2303/P2303,IF($B2303=$B2302,IF(R2302=0,1,R2302),1))</f>
        <v>1.6</v>
      </c>
      <c r="S2303" s="30" t="n">
        <f aca="false">IF(AND(ISNUMBER(Q2303),P2303&gt;0),Q2303,P2303*R2303)</f>
        <v>246.4</v>
      </c>
      <c r="T2303" s="31" t="n">
        <f aca="false">DAY(EOMONTH(C2303,0))</f>
        <v>31</v>
      </c>
    </row>
    <row r="2304" customFormat="false" ht="15" hidden="false" customHeight="false" outlineLevel="0" collapsed="false">
      <c r="A2304" s="26" t="s">
        <v>90</v>
      </c>
      <c r="B2304" s="26" t="s">
        <v>62</v>
      </c>
      <c r="C2304" s="27" t="n">
        <v>38504</v>
      </c>
      <c r="D2304" s="28" t="n">
        <v>163</v>
      </c>
      <c r="E2304" s="28"/>
      <c r="F2304" s="29" t="n">
        <f aca="false">IF(AND(ISNUMBER(E2304),D2304&gt;0),E2304/D2304,IF($B2304=$B2303,IF(F2303=0,1,F2303),1))</f>
        <v>1.58095238095238</v>
      </c>
      <c r="G2304" s="30" t="n">
        <f aca="false">IF(AND(ISNUMBER(E2304),D2304&gt;0),E2304,D2304*F2304)</f>
        <v>257.695238095238</v>
      </c>
      <c r="H2304" s="28" t="n">
        <v>4125</v>
      </c>
      <c r="I2304" s="28"/>
      <c r="J2304" s="29" t="n">
        <f aca="false">IF(AND(ISNUMBER(I2304),H2304&gt;0),I2304/H2304,IF($B2304=$B2303,IF(J2303=0,1,J2303),1))</f>
        <v>0.899463494285048</v>
      </c>
      <c r="K2304" s="30" t="n">
        <f aca="false">IF(AND(ISNUMBER(I2304),H2304&gt;0),I2304,H2304*J2304)</f>
        <v>3710.28691392582</v>
      </c>
      <c r="L2304" s="28" t="n">
        <v>0.415</v>
      </c>
      <c r="M2304" s="28"/>
      <c r="N2304" s="29" t="n">
        <f aca="false">IF(AND(ISNUMBER(M2304),L2304&gt;0),M2304/L2304,IF($B2304=$B2303,IF(N2303=0,1,N2303),1))</f>
        <v>3.95256916996047</v>
      </c>
      <c r="O2304" s="30" t="n">
        <f aca="false">IF(AND(ISNUMBER(M2304),L2304&gt;0),M2304,L2304*N2304)</f>
        <v>1.6403162055336</v>
      </c>
      <c r="P2304" s="28" t="n">
        <v>164</v>
      </c>
      <c r="Q2304" s="28"/>
      <c r="R2304" s="29" t="n">
        <f aca="false">IF(AND(ISNUMBER(Q2304),P2304&gt;0),Q2304/P2304,IF($B2304=$B2303,IF(R2303=0,1,R2303),1))</f>
        <v>1.6</v>
      </c>
      <c r="S2304" s="30" t="n">
        <f aca="false">IF(AND(ISNUMBER(Q2304),P2304&gt;0),Q2304,P2304*R2304)</f>
        <v>262.4</v>
      </c>
      <c r="T2304" s="31" t="n">
        <f aca="false">DAY(EOMONTH(C2304,0))</f>
        <v>30</v>
      </c>
    </row>
    <row r="2305" customFormat="false" ht="15" hidden="false" customHeight="false" outlineLevel="0" collapsed="false">
      <c r="A2305" s="26" t="s">
        <v>90</v>
      </c>
      <c r="B2305" s="26" t="s">
        <v>62</v>
      </c>
      <c r="C2305" s="27" t="n">
        <v>38534</v>
      </c>
      <c r="D2305" s="28" t="n">
        <v>387</v>
      </c>
      <c r="E2305" s="28" t="n">
        <v>627</v>
      </c>
      <c r="F2305" s="29" t="n">
        <f aca="false">IF(AND(ISNUMBER(E2305),D2305&gt;0),E2305/D2305,IF($B2305=$B2304,IF(F2304=0,1,F2304),1))</f>
        <v>1.62015503875969</v>
      </c>
      <c r="G2305" s="30" t="n">
        <f aca="false">IF(AND(ISNUMBER(E2305),D2305&gt;0),E2305,D2305*F2305)</f>
        <v>627</v>
      </c>
      <c r="H2305" s="28" t="n">
        <v>2835</v>
      </c>
      <c r="I2305" s="28" t="n">
        <v>3912</v>
      </c>
      <c r="J2305" s="29" t="n">
        <f aca="false">IF(AND(ISNUMBER(I2305),H2305&gt;0),I2305/H2305,IF($B2305=$B2304,IF(J2304=0,1,J2304),1))</f>
        <v>1.37989417989418</v>
      </c>
      <c r="K2305" s="30" t="n">
        <f aca="false">IF(AND(ISNUMBER(I2305),H2305&gt;0),I2305,H2305*J2305)</f>
        <v>3912</v>
      </c>
      <c r="L2305" s="28" t="n">
        <v>28.5</v>
      </c>
      <c r="M2305" s="28" t="n">
        <v>33</v>
      </c>
      <c r="N2305" s="29" t="n">
        <f aca="false">IF(AND(ISNUMBER(M2305),L2305&gt;0),M2305/L2305,IF($B2305=$B2304,IF(N2304=0,1,N2304),1))</f>
        <v>1.15789473684211</v>
      </c>
      <c r="O2305" s="30" t="n">
        <f aca="false">IF(AND(ISNUMBER(M2305),L2305&gt;0),M2305,L2305*N2305)</f>
        <v>33</v>
      </c>
      <c r="P2305" s="28" t="n">
        <v>416</v>
      </c>
      <c r="Q2305" s="28" t="n">
        <v>660</v>
      </c>
      <c r="R2305" s="29" t="n">
        <f aca="false">IF(AND(ISNUMBER(Q2305),P2305&gt;0),Q2305/P2305,IF($B2305=$B2304,IF(R2304=0,1,R2304),1))</f>
        <v>1.58653846153846</v>
      </c>
      <c r="S2305" s="30" t="n">
        <f aca="false">IF(AND(ISNUMBER(Q2305),P2305&gt;0),Q2305,P2305*R2305)</f>
        <v>660</v>
      </c>
      <c r="T2305" s="31" t="n">
        <f aca="false">DAY(EOMONTH(C2305,0))</f>
        <v>31</v>
      </c>
    </row>
    <row r="2306" customFormat="false" ht="15" hidden="false" customHeight="false" outlineLevel="0" collapsed="false">
      <c r="A2306" s="26" t="s">
        <v>90</v>
      </c>
      <c r="B2306" s="26" t="s">
        <v>62</v>
      </c>
      <c r="C2306" s="27" t="n">
        <v>38565</v>
      </c>
      <c r="D2306" s="28" t="n">
        <v>396</v>
      </c>
      <c r="E2306" s="28"/>
      <c r="F2306" s="29" t="n">
        <f aca="false">IF(AND(ISNUMBER(E2306),D2306&gt;0),E2306/D2306,IF($B2306=$B2305,IF(F2305=0,1,F2305),1))</f>
        <v>1.62015503875969</v>
      </c>
      <c r="G2306" s="30" t="n">
        <f aca="false">IF(AND(ISNUMBER(E2306),D2306&gt;0),E2306,D2306*F2306)</f>
        <v>641.581395348837</v>
      </c>
      <c r="H2306" s="28" t="n">
        <v>2735</v>
      </c>
      <c r="I2306" s="28"/>
      <c r="J2306" s="29" t="n">
        <f aca="false">IF(AND(ISNUMBER(I2306),H2306&gt;0),I2306/H2306,IF($B2306=$B2305,IF(J2305=0,1,J2305),1))</f>
        <v>1.37989417989418</v>
      </c>
      <c r="K2306" s="30" t="n">
        <f aca="false">IF(AND(ISNUMBER(I2306),H2306&gt;0),I2306,H2306*J2306)</f>
        <v>3774.01058201058</v>
      </c>
      <c r="L2306" s="28" t="n">
        <v>36.2</v>
      </c>
      <c r="M2306" s="28"/>
      <c r="N2306" s="29" t="n">
        <f aca="false">IF(AND(ISNUMBER(M2306),L2306&gt;0),M2306/L2306,IF($B2306=$B2305,IF(N2305=0,1,N2305),1))</f>
        <v>1.15789473684211</v>
      </c>
      <c r="O2306" s="30" t="n">
        <f aca="false">IF(AND(ISNUMBER(M2306),L2306&gt;0),M2306,L2306*N2306)</f>
        <v>41.9157894736842</v>
      </c>
      <c r="P2306" s="28" t="n">
        <v>432</v>
      </c>
      <c r="Q2306" s="28"/>
      <c r="R2306" s="29" t="n">
        <f aca="false">IF(AND(ISNUMBER(Q2306),P2306&gt;0),Q2306/P2306,IF($B2306=$B2305,IF(R2305=0,1,R2305),1))</f>
        <v>1.58653846153846</v>
      </c>
      <c r="S2306" s="30" t="n">
        <f aca="false">IF(AND(ISNUMBER(Q2306),P2306&gt;0),Q2306,P2306*R2306)</f>
        <v>685.384615384615</v>
      </c>
      <c r="T2306" s="31" t="n">
        <f aca="false">DAY(EOMONTH(C2306,0))</f>
        <v>31</v>
      </c>
    </row>
    <row r="2307" customFormat="false" ht="15" hidden="false" customHeight="false" outlineLevel="0" collapsed="false">
      <c r="A2307" s="26" t="s">
        <v>90</v>
      </c>
      <c r="B2307" s="26" t="s">
        <v>62</v>
      </c>
      <c r="C2307" s="27" t="n">
        <v>38596</v>
      </c>
      <c r="D2307" s="28" t="n">
        <v>220</v>
      </c>
      <c r="E2307" s="28" t="n">
        <v>497</v>
      </c>
      <c r="F2307" s="29" t="n">
        <f aca="false">IF(AND(ISNUMBER(E2307),D2307&gt;0),E2307/D2307,IF($B2307=$B2306,IF(F2306=0,1,F2306),1))</f>
        <v>2.25909090909091</v>
      </c>
      <c r="G2307" s="30" t="n">
        <f aca="false">IF(AND(ISNUMBER(E2307),D2307&gt;0),E2307,D2307*F2307)</f>
        <v>497</v>
      </c>
      <c r="H2307" s="28" t="n">
        <v>3307</v>
      </c>
      <c r="I2307" s="28" t="n">
        <v>4048</v>
      </c>
      <c r="J2307" s="29" t="n">
        <f aca="false">IF(AND(ISNUMBER(I2307),H2307&gt;0),I2307/H2307,IF($B2307=$B2306,IF(J2306=0,1,J2306),1))</f>
        <v>1.22407015421832</v>
      </c>
      <c r="K2307" s="30" t="n">
        <f aca="false">IF(AND(ISNUMBER(I2307),H2307&gt;0),I2307,H2307*J2307)</f>
        <v>4048</v>
      </c>
      <c r="L2307" s="28" t="n">
        <v>42.1</v>
      </c>
      <c r="M2307" s="28" t="n">
        <v>43</v>
      </c>
      <c r="N2307" s="29" t="n">
        <f aca="false">IF(AND(ISNUMBER(M2307),L2307&gt;0),M2307/L2307,IF($B2307=$B2306,IF(N2306=0,1,N2306),1))</f>
        <v>1.02137767220903</v>
      </c>
      <c r="O2307" s="30" t="n">
        <f aca="false">IF(AND(ISNUMBER(M2307),L2307&gt;0),M2307,L2307*N2307)</f>
        <v>43</v>
      </c>
      <c r="P2307" s="28" t="n">
        <v>262</v>
      </c>
      <c r="Q2307" s="28" t="n">
        <v>540</v>
      </c>
      <c r="R2307" s="29" t="n">
        <f aca="false">IF(AND(ISNUMBER(Q2307),P2307&gt;0),Q2307/P2307,IF($B2307=$B2306,IF(R2306=0,1,R2306),1))</f>
        <v>2.06106870229008</v>
      </c>
      <c r="S2307" s="30" t="n">
        <f aca="false">IF(AND(ISNUMBER(Q2307),P2307&gt;0),Q2307,P2307*R2307)</f>
        <v>540</v>
      </c>
      <c r="T2307" s="31" t="n">
        <f aca="false">DAY(EOMONTH(C2307,0))</f>
        <v>30</v>
      </c>
    </row>
    <row r="2308" customFormat="false" ht="15" hidden="false" customHeight="false" outlineLevel="0" collapsed="false">
      <c r="A2308" s="26" t="s">
        <v>90</v>
      </c>
      <c r="B2308" s="26" t="s">
        <v>62</v>
      </c>
      <c r="C2308" s="27" t="n">
        <v>38626</v>
      </c>
      <c r="D2308" s="28" t="n">
        <v>176</v>
      </c>
      <c r="E2308" s="28"/>
      <c r="F2308" s="29" t="n">
        <f aca="false">IF(AND(ISNUMBER(E2308),D2308&gt;0),E2308/D2308,IF($B2308=$B2307,IF(F2307=0,1,F2307),1))</f>
        <v>2.25909090909091</v>
      </c>
      <c r="G2308" s="30" t="n">
        <f aca="false">IF(AND(ISNUMBER(E2308),D2308&gt;0),E2308,D2308*F2308)</f>
        <v>397.6</v>
      </c>
      <c r="H2308" s="28" t="n">
        <v>3113</v>
      </c>
      <c r="I2308" s="28"/>
      <c r="J2308" s="29" t="n">
        <f aca="false">IF(AND(ISNUMBER(I2308),H2308&gt;0),I2308/H2308,IF($B2308=$B2307,IF(J2307=0,1,J2307),1))</f>
        <v>1.22407015421832</v>
      </c>
      <c r="K2308" s="30" t="n">
        <f aca="false">IF(AND(ISNUMBER(I2308),H2308&gt;0),I2308,H2308*J2308)</f>
        <v>3810.53039008165</v>
      </c>
      <c r="L2308" s="28" t="n">
        <v>37.8</v>
      </c>
      <c r="M2308" s="28"/>
      <c r="N2308" s="29" t="n">
        <f aca="false">IF(AND(ISNUMBER(M2308),L2308&gt;0),M2308/L2308,IF($B2308=$B2307,IF(N2307=0,1,N2307),1))</f>
        <v>1.02137767220903</v>
      </c>
      <c r="O2308" s="30" t="n">
        <f aca="false">IF(AND(ISNUMBER(M2308),L2308&gt;0),M2308,L2308*N2308)</f>
        <v>38.6080760095012</v>
      </c>
      <c r="P2308" s="28" t="n">
        <v>213</v>
      </c>
      <c r="Q2308" s="28"/>
      <c r="R2308" s="29" t="n">
        <f aca="false">IF(AND(ISNUMBER(Q2308),P2308&gt;0),Q2308/P2308,IF($B2308=$B2307,IF(R2307=0,1,R2307),1))</f>
        <v>2.06106870229008</v>
      </c>
      <c r="S2308" s="30" t="n">
        <f aca="false">IF(AND(ISNUMBER(Q2308),P2308&gt;0),Q2308,P2308*R2308)</f>
        <v>439.007633587786</v>
      </c>
      <c r="T2308" s="31" t="n">
        <f aca="false">DAY(EOMONTH(C2308,0))</f>
        <v>31</v>
      </c>
    </row>
    <row r="2309" customFormat="false" ht="15" hidden="false" customHeight="false" outlineLevel="0" collapsed="false">
      <c r="A2309" s="26" t="s">
        <v>90</v>
      </c>
      <c r="B2309" s="26" t="s">
        <v>62</v>
      </c>
      <c r="C2309" s="27" t="n">
        <v>38657</v>
      </c>
      <c r="D2309" s="28" t="n">
        <v>148</v>
      </c>
      <c r="E2309" s="28"/>
      <c r="F2309" s="29" t="n">
        <f aca="false">IF(AND(ISNUMBER(E2309),D2309&gt;0),E2309/D2309,IF($B2309=$B2308,IF(F2308=0,1,F2308),1))</f>
        <v>2.25909090909091</v>
      </c>
      <c r="G2309" s="30" t="n">
        <f aca="false">IF(AND(ISNUMBER(E2309),D2309&gt;0),E2309,D2309*F2309)</f>
        <v>334.345454545455</v>
      </c>
      <c r="H2309" s="28" t="n">
        <v>3350</v>
      </c>
      <c r="I2309" s="28"/>
      <c r="J2309" s="29" t="n">
        <f aca="false">IF(AND(ISNUMBER(I2309),H2309&gt;0),I2309/H2309,IF($B2309=$B2308,IF(J2308=0,1,J2308),1))</f>
        <v>1.22407015421832</v>
      </c>
      <c r="K2309" s="30" t="n">
        <f aca="false">IF(AND(ISNUMBER(I2309),H2309&gt;0),I2309,H2309*J2309)</f>
        <v>4100.63501663139</v>
      </c>
      <c r="L2309" s="28" t="n">
        <v>42.4</v>
      </c>
      <c r="M2309" s="28"/>
      <c r="N2309" s="29" t="n">
        <f aca="false">IF(AND(ISNUMBER(M2309),L2309&gt;0),M2309/L2309,IF($B2309=$B2308,IF(N2308=0,1,N2308),1))</f>
        <v>1.02137767220903</v>
      </c>
      <c r="O2309" s="30" t="n">
        <f aca="false">IF(AND(ISNUMBER(M2309),L2309&gt;0),M2309,L2309*N2309)</f>
        <v>43.3064133016627</v>
      </c>
      <c r="P2309" s="28" t="n">
        <v>191</v>
      </c>
      <c r="Q2309" s="28"/>
      <c r="R2309" s="29" t="n">
        <f aca="false">IF(AND(ISNUMBER(Q2309),P2309&gt;0),Q2309/P2309,IF($B2309=$B2308,IF(R2308=0,1,R2308),1))</f>
        <v>2.06106870229008</v>
      </c>
      <c r="S2309" s="30" t="n">
        <f aca="false">IF(AND(ISNUMBER(Q2309),P2309&gt;0),Q2309,P2309*R2309)</f>
        <v>393.664122137405</v>
      </c>
      <c r="T2309" s="31" t="n">
        <f aca="false">DAY(EOMONTH(C2309,0))</f>
        <v>30</v>
      </c>
    </row>
    <row r="2310" customFormat="false" ht="15" hidden="false" customHeight="false" outlineLevel="0" collapsed="false">
      <c r="A2310" s="26" t="s">
        <v>90</v>
      </c>
      <c r="B2310" s="26" t="s">
        <v>62</v>
      </c>
      <c r="C2310" s="27" t="n">
        <v>38687</v>
      </c>
      <c r="D2310" s="28" t="n">
        <v>227</v>
      </c>
      <c r="E2310" s="28"/>
      <c r="F2310" s="29" t="n">
        <f aca="false">IF(AND(ISNUMBER(E2310),D2310&gt;0),E2310/D2310,IF($B2310=$B2309,IF(F2309=0,1,F2309),1))</f>
        <v>2.25909090909091</v>
      </c>
      <c r="G2310" s="30" t="n">
        <f aca="false">IF(AND(ISNUMBER(E2310),D2310&gt;0),E2310,D2310*F2310)</f>
        <v>512.813636363636</v>
      </c>
      <c r="H2310" s="28" t="n">
        <v>3284</v>
      </c>
      <c r="I2310" s="28"/>
      <c r="J2310" s="29" t="n">
        <f aca="false">IF(AND(ISNUMBER(I2310),H2310&gt;0),I2310/H2310,IF($B2310=$B2309,IF(J2309=0,1,J2309),1))</f>
        <v>1.22407015421832</v>
      </c>
      <c r="K2310" s="30" t="n">
        <f aca="false">IF(AND(ISNUMBER(I2310),H2310&gt;0),I2310,H2310*J2310)</f>
        <v>4019.84638645298</v>
      </c>
      <c r="L2310" s="28" t="n">
        <v>73</v>
      </c>
      <c r="M2310" s="28"/>
      <c r="N2310" s="29" t="n">
        <f aca="false">IF(AND(ISNUMBER(M2310),L2310&gt;0),M2310/L2310,IF($B2310=$B2309,IF(N2309=0,1,N2309),1))</f>
        <v>1.02137767220903</v>
      </c>
      <c r="O2310" s="30" t="n">
        <f aca="false">IF(AND(ISNUMBER(M2310),L2310&gt;0),M2310,L2310*N2310)</f>
        <v>74.5605700712589</v>
      </c>
      <c r="P2310" s="28" t="n">
        <v>300</v>
      </c>
      <c r="Q2310" s="28"/>
      <c r="R2310" s="29" t="n">
        <f aca="false">IF(AND(ISNUMBER(Q2310),P2310&gt;0),Q2310/P2310,IF($B2310=$B2309,IF(R2309=0,1,R2309),1))</f>
        <v>2.06106870229008</v>
      </c>
      <c r="S2310" s="30" t="n">
        <f aca="false">IF(AND(ISNUMBER(Q2310),P2310&gt;0),Q2310,P2310*R2310)</f>
        <v>618.320610687023</v>
      </c>
      <c r="T2310" s="31" t="n">
        <f aca="false">DAY(EOMONTH(C2310,0))</f>
        <v>31</v>
      </c>
    </row>
    <row r="2311" customFormat="false" ht="15" hidden="false" customHeight="false" outlineLevel="0" collapsed="false">
      <c r="A2311" s="26" t="s">
        <v>90</v>
      </c>
      <c r="B2311" s="26" t="s">
        <v>62</v>
      </c>
      <c r="C2311" s="27" t="n">
        <v>38718</v>
      </c>
      <c r="D2311" s="28" t="n">
        <v>405</v>
      </c>
      <c r="E2311" s="28"/>
      <c r="F2311" s="29" t="n">
        <f aca="false">IF(AND(ISNUMBER(E2311),D2311&gt;0),E2311/D2311,IF($B2311=$B2310,IF(F2310=0,1,F2310),1))</f>
        <v>2.25909090909091</v>
      </c>
      <c r="G2311" s="30" t="n">
        <f aca="false">IF(AND(ISNUMBER(E2311),D2311&gt;0),E2311,D2311*F2311)</f>
        <v>914.931818181818</v>
      </c>
      <c r="H2311" s="28" t="n">
        <v>3197</v>
      </c>
      <c r="I2311" s="28"/>
      <c r="J2311" s="29" t="n">
        <f aca="false">IF(AND(ISNUMBER(I2311),H2311&gt;0),I2311/H2311,IF($B2311=$B2310,IF(J2310=0,1,J2310),1))</f>
        <v>1.22407015421832</v>
      </c>
      <c r="K2311" s="30" t="n">
        <f aca="false">IF(AND(ISNUMBER(I2311),H2311&gt;0),I2311,H2311*J2311)</f>
        <v>3913.35228303598</v>
      </c>
      <c r="L2311" s="28" t="n">
        <v>43</v>
      </c>
      <c r="M2311" s="28"/>
      <c r="N2311" s="29" t="n">
        <f aca="false">IF(AND(ISNUMBER(M2311),L2311&gt;0),M2311/L2311,IF($B2311=$B2310,IF(N2310=0,1,N2310),1))</f>
        <v>1.02137767220903</v>
      </c>
      <c r="O2311" s="30" t="n">
        <f aca="false">IF(AND(ISNUMBER(M2311),L2311&gt;0),M2311,L2311*N2311)</f>
        <v>43.9192399049881</v>
      </c>
      <c r="P2311" s="28" t="n">
        <v>448</v>
      </c>
      <c r="Q2311" s="28"/>
      <c r="R2311" s="29" t="n">
        <f aca="false">IF(AND(ISNUMBER(Q2311),P2311&gt;0),Q2311/P2311,IF($B2311=$B2310,IF(R2310=0,1,R2310),1))</f>
        <v>2.06106870229008</v>
      </c>
      <c r="S2311" s="30" t="n">
        <f aca="false">IF(AND(ISNUMBER(Q2311),P2311&gt;0),Q2311,P2311*R2311)</f>
        <v>923.358778625954</v>
      </c>
      <c r="T2311" s="31" t="n">
        <f aca="false">DAY(EOMONTH(C2311,0))</f>
        <v>31</v>
      </c>
    </row>
    <row r="2312" customFormat="false" ht="15" hidden="false" customHeight="false" outlineLevel="0" collapsed="false">
      <c r="A2312" s="26" t="s">
        <v>90</v>
      </c>
      <c r="B2312" s="26" t="s">
        <v>62</v>
      </c>
      <c r="C2312" s="27" t="n">
        <v>38749</v>
      </c>
      <c r="D2312" s="28" t="n">
        <v>0</v>
      </c>
      <c r="E2312" s="28"/>
      <c r="F2312" s="29" t="n">
        <f aca="false">IF(AND(ISNUMBER(E2312),D2312&gt;0),E2312/D2312,IF($B2312=$B2311,IF(F2311=0,1,F2311),1))</f>
        <v>2.25909090909091</v>
      </c>
      <c r="G2312" s="30" t="n">
        <f aca="false">IF(AND(ISNUMBER(E2312),D2312&gt;0),E2312,D2312*F2312)</f>
        <v>0</v>
      </c>
      <c r="H2312" s="28" t="n">
        <v>0</v>
      </c>
      <c r="I2312" s="28"/>
      <c r="J2312" s="29" t="n">
        <f aca="false">IF(AND(ISNUMBER(I2312),H2312&gt;0),I2312/H2312,IF($B2312=$B2311,IF(J2311=0,1,J2311),1))</f>
        <v>1.22407015421832</v>
      </c>
      <c r="K2312" s="30" t="n">
        <f aca="false">IF(AND(ISNUMBER(I2312),H2312&gt;0),I2312,H2312*J2312)</f>
        <v>0</v>
      </c>
      <c r="L2312" s="28" t="n">
        <v>0</v>
      </c>
      <c r="M2312" s="28"/>
      <c r="N2312" s="29" t="n">
        <f aca="false">IF(AND(ISNUMBER(M2312),L2312&gt;0),M2312/L2312,IF($B2312=$B2311,IF(N2311=0,1,N2311),1))</f>
        <v>1.02137767220903</v>
      </c>
      <c r="O2312" s="30" t="n">
        <f aca="false">IF(AND(ISNUMBER(M2312),L2312&gt;0),M2312,L2312*N2312)</f>
        <v>0</v>
      </c>
      <c r="P2312" s="28" t="n">
        <v>0</v>
      </c>
      <c r="Q2312" s="28"/>
      <c r="R2312" s="29" t="n">
        <f aca="false">IF(AND(ISNUMBER(Q2312),P2312&gt;0),Q2312/P2312,IF($B2312=$B2311,IF(R2311=0,1,R2311),1))</f>
        <v>2.06106870229008</v>
      </c>
      <c r="S2312" s="30" t="n">
        <f aca="false">IF(AND(ISNUMBER(Q2312),P2312&gt;0),Q2312,P2312*R2312)</f>
        <v>0</v>
      </c>
      <c r="T2312" s="31" t="n">
        <f aca="false">DAY(EOMONTH(C2312,0))</f>
        <v>28</v>
      </c>
    </row>
    <row r="2313" customFormat="false" ht="15" hidden="false" customHeight="false" outlineLevel="0" collapsed="false">
      <c r="A2313" s="26" t="s">
        <v>90</v>
      </c>
      <c r="B2313" s="26" t="s">
        <v>62</v>
      </c>
      <c r="C2313" s="27" t="n">
        <v>38777</v>
      </c>
      <c r="D2313" s="28" t="n">
        <v>24.6</v>
      </c>
      <c r="E2313" s="28" t="n">
        <v>46</v>
      </c>
      <c r="F2313" s="29" t="n">
        <f aca="false">IF(AND(ISNUMBER(E2313),D2313&gt;0),E2313/D2313,IF($B2313=$B2312,IF(F2312=0,1,F2312),1))</f>
        <v>1.86991869918699</v>
      </c>
      <c r="G2313" s="30" t="n">
        <f aca="false">IF(AND(ISNUMBER(E2313),D2313&gt;0),E2313,D2313*F2313)</f>
        <v>46</v>
      </c>
      <c r="H2313" s="28" t="n">
        <v>2984</v>
      </c>
      <c r="I2313" s="28" t="n">
        <v>4459.5</v>
      </c>
      <c r="J2313" s="29" t="n">
        <f aca="false">IF(AND(ISNUMBER(I2313),H2313&gt;0),I2313/H2313,IF($B2313=$B2312,IF(J2312=0,1,J2312),1))</f>
        <v>1.49447050938338</v>
      </c>
      <c r="K2313" s="30" t="n">
        <f aca="false">IF(AND(ISNUMBER(I2313),H2313&gt;0),I2313,H2313*J2313)</f>
        <v>4459.5</v>
      </c>
      <c r="L2313" s="28" t="n">
        <v>2.11</v>
      </c>
      <c r="M2313" s="28" t="n">
        <v>2</v>
      </c>
      <c r="N2313" s="29" t="n">
        <f aca="false">IF(AND(ISNUMBER(M2313),L2313&gt;0),M2313/L2313,IF($B2313=$B2312,IF(N2312=0,1,N2312),1))</f>
        <v>0.947867298578199</v>
      </c>
      <c r="O2313" s="30" t="n">
        <f aca="false">IF(AND(ISNUMBER(M2313),L2313&gt;0),M2313,L2313*N2313)</f>
        <v>2</v>
      </c>
      <c r="P2313" s="28" t="n">
        <v>26.7</v>
      </c>
      <c r="Q2313" s="28" t="n">
        <v>48</v>
      </c>
      <c r="R2313" s="29" t="n">
        <f aca="false">IF(AND(ISNUMBER(Q2313),P2313&gt;0),Q2313/P2313,IF($B2313=$B2312,IF(R2312=0,1,R2312),1))</f>
        <v>1.79775280898876</v>
      </c>
      <c r="S2313" s="30" t="n">
        <f aca="false">IF(AND(ISNUMBER(Q2313),P2313&gt;0),Q2313,P2313*R2313)</f>
        <v>48</v>
      </c>
      <c r="T2313" s="31" t="n">
        <f aca="false">DAY(EOMONTH(C2313,0))</f>
        <v>31</v>
      </c>
    </row>
    <row r="2314" customFormat="false" ht="15" hidden="false" customHeight="false" outlineLevel="0" collapsed="false">
      <c r="A2314" s="26" t="s">
        <v>90</v>
      </c>
      <c r="B2314" s="26" t="s">
        <v>62</v>
      </c>
      <c r="C2314" s="27" t="n">
        <v>38808</v>
      </c>
      <c r="D2314" s="28" t="n">
        <v>105</v>
      </c>
      <c r="E2314" s="28" t="n">
        <v>175</v>
      </c>
      <c r="F2314" s="29" t="n">
        <f aca="false">IF(AND(ISNUMBER(E2314),D2314&gt;0),E2314/D2314,IF($B2314=$B2313,IF(F2313=0,1,F2313),1))</f>
        <v>1.66666666666667</v>
      </c>
      <c r="G2314" s="30" t="n">
        <f aca="false">IF(AND(ISNUMBER(E2314),D2314&gt;0),E2314,D2314*F2314)</f>
        <v>175</v>
      </c>
      <c r="H2314" s="28" t="n">
        <v>2418</v>
      </c>
      <c r="I2314" s="28" t="n">
        <v>4668.5</v>
      </c>
      <c r="J2314" s="29" t="n">
        <f aca="false">IF(AND(ISNUMBER(I2314),H2314&gt;0),I2314/H2314,IF($B2314=$B2313,IF(J2313=0,1,J2313),1))</f>
        <v>1.93072787427626</v>
      </c>
      <c r="K2314" s="30" t="n">
        <f aca="false">IF(AND(ISNUMBER(I2314),H2314&gt;0),I2314,H2314*J2314)</f>
        <v>4668.5</v>
      </c>
      <c r="L2314" s="28" t="n">
        <v>11</v>
      </c>
      <c r="M2314" s="28" t="n">
        <v>9</v>
      </c>
      <c r="N2314" s="29" t="n">
        <f aca="false">IF(AND(ISNUMBER(M2314),L2314&gt;0),M2314/L2314,IF($B2314=$B2313,IF(N2313=0,1,N2313),1))</f>
        <v>0.818181818181818</v>
      </c>
      <c r="O2314" s="30" t="n">
        <f aca="false">IF(AND(ISNUMBER(M2314),L2314&gt;0),M2314,L2314*N2314)</f>
        <v>9</v>
      </c>
      <c r="P2314" s="28" t="n">
        <v>116</v>
      </c>
      <c r="Q2314" s="28" t="n">
        <v>184</v>
      </c>
      <c r="R2314" s="29" t="n">
        <f aca="false">IF(AND(ISNUMBER(Q2314),P2314&gt;0),Q2314/P2314,IF($B2314=$B2313,IF(R2313=0,1,R2313),1))</f>
        <v>1.58620689655172</v>
      </c>
      <c r="S2314" s="30" t="n">
        <f aca="false">IF(AND(ISNUMBER(Q2314),P2314&gt;0),Q2314,P2314*R2314)</f>
        <v>184</v>
      </c>
      <c r="T2314" s="31" t="n">
        <f aca="false">DAY(EOMONTH(C2314,0))</f>
        <v>30</v>
      </c>
    </row>
    <row r="2315" customFormat="false" ht="15" hidden="false" customHeight="false" outlineLevel="0" collapsed="false">
      <c r="A2315" s="26" t="s">
        <v>90</v>
      </c>
      <c r="B2315" s="26" t="s">
        <v>62</v>
      </c>
      <c r="C2315" s="27" t="n">
        <v>38838</v>
      </c>
      <c r="D2315" s="28" t="n">
        <v>184</v>
      </c>
      <c r="E2315" s="28" t="n">
        <v>319</v>
      </c>
      <c r="F2315" s="29" t="n">
        <f aca="false">IF(AND(ISNUMBER(E2315),D2315&gt;0),E2315/D2315,IF($B2315=$B2314,IF(F2314=0,1,F2314),1))</f>
        <v>1.73369565217391</v>
      </c>
      <c r="G2315" s="30" t="n">
        <f aca="false">IF(AND(ISNUMBER(E2315),D2315&gt;0),E2315,D2315*F2315)</f>
        <v>319</v>
      </c>
      <c r="H2315" s="28" t="n">
        <v>2088</v>
      </c>
      <c r="I2315" s="28" t="n">
        <v>5445</v>
      </c>
      <c r="J2315" s="29" t="n">
        <f aca="false">IF(AND(ISNUMBER(I2315),H2315&gt;0),I2315/H2315,IF($B2315=$B2314,IF(J2314=0,1,J2314),1))</f>
        <v>2.60775862068966</v>
      </c>
      <c r="K2315" s="30" t="n">
        <f aca="false">IF(AND(ISNUMBER(I2315),H2315&gt;0),I2315,H2315*J2315)</f>
        <v>5445</v>
      </c>
      <c r="L2315" s="28" t="n">
        <v>19.2</v>
      </c>
      <c r="M2315" s="28" t="n">
        <v>17</v>
      </c>
      <c r="N2315" s="29" t="n">
        <f aca="false">IF(AND(ISNUMBER(M2315),L2315&gt;0),M2315/L2315,IF($B2315=$B2314,IF(N2314=0,1,N2314),1))</f>
        <v>0.885416666666667</v>
      </c>
      <c r="O2315" s="30" t="n">
        <f aca="false">IF(AND(ISNUMBER(M2315),L2315&gt;0),M2315,L2315*N2315)</f>
        <v>17</v>
      </c>
      <c r="P2315" s="28" t="n">
        <v>203</v>
      </c>
      <c r="Q2315" s="28" t="n">
        <v>336</v>
      </c>
      <c r="R2315" s="29" t="n">
        <f aca="false">IF(AND(ISNUMBER(Q2315),P2315&gt;0),Q2315/P2315,IF($B2315=$B2314,IF(R2314=0,1,R2314),1))</f>
        <v>1.6551724137931</v>
      </c>
      <c r="S2315" s="30" t="n">
        <f aca="false">IF(AND(ISNUMBER(Q2315),P2315&gt;0),Q2315,P2315*R2315)</f>
        <v>336</v>
      </c>
      <c r="T2315" s="31" t="n">
        <f aca="false">DAY(EOMONTH(C2315,0))</f>
        <v>31</v>
      </c>
    </row>
    <row r="2316" customFormat="false" ht="15" hidden="false" customHeight="false" outlineLevel="0" collapsed="false">
      <c r="A2316" s="26" t="s">
        <v>90</v>
      </c>
      <c r="B2316" s="26" t="s">
        <v>62</v>
      </c>
      <c r="C2316" s="27" t="n">
        <v>38869</v>
      </c>
      <c r="D2316" s="28" t="n">
        <v>1.5</v>
      </c>
      <c r="E2316" s="28" t="n">
        <v>3.5</v>
      </c>
      <c r="F2316" s="29" t="n">
        <f aca="false">IF(AND(ISNUMBER(E2316),D2316&gt;0),E2316/D2316,IF($B2316=$B2315,IF(F2315=0,1,F2315),1))</f>
        <v>2.33333333333333</v>
      </c>
      <c r="G2316" s="30" t="n">
        <f aca="false">IF(AND(ISNUMBER(E2316),D2316&gt;0),E2316,D2316*F2316)</f>
        <v>3.5</v>
      </c>
      <c r="H2316" s="28" t="n">
        <v>2711</v>
      </c>
      <c r="I2316" s="28" t="n">
        <v>3207.5</v>
      </c>
      <c r="J2316" s="29" t="n">
        <f aca="false">IF(AND(ISNUMBER(I2316),H2316&gt;0),I2316/H2316,IF($B2316=$B2315,IF(J2315=0,1,J2315),1))</f>
        <v>1.18314275175212</v>
      </c>
      <c r="K2316" s="30" t="n">
        <f aca="false">IF(AND(ISNUMBER(I2316),H2316&gt;0),I2316,H2316*J2316)</f>
        <v>3207.5</v>
      </c>
      <c r="L2316" s="28" t="n">
        <v>797</v>
      </c>
      <c r="M2316" s="28" t="n">
        <v>239.5</v>
      </c>
      <c r="N2316" s="29" t="n">
        <f aca="false">IF(AND(ISNUMBER(M2316),L2316&gt;0),M2316/L2316,IF($B2316=$B2315,IF(N2315=0,1,N2315),1))</f>
        <v>0.300501882057716</v>
      </c>
      <c r="O2316" s="30" t="n">
        <f aca="false">IF(AND(ISNUMBER(M2316),L2316&gt;0),M2316,L2316*N2316)</f>
        <v>239.5</v>
      </c>
      <c r="P2316" s="28" t="n">
        <v>798</v>
      </c>
      <c r="Q2316" s="28" t="n">
        <v>243</v>
      </c>
      <c r="R2316" s="29" t="n">
        <f aca="false">IF(AND(ISNUMBER(Q2316),P2316&gt;0),Q2316/P2316,IF($B2316=$B2315,IF(R2315=0,1,R2315),1))</f>
        <v>0.304511278195489</v>
      </c>
      <c r="S2316" s="30" t="n">
        <f aca="false">IF(AND(ISNUMBER(Q2316),P2316&gt;0),Q2316,P2316*R2316)</f>
        <v>243</v>
      </c>
      <c r="T2316" s="31" t="n">
        <f aca="false">DAY(EOMONTH(C2316,0))</f>
        <v>30</v>
      </c>
    </row>
    <row r="2317" customFormat="false" ht="15" hidden="false" customHeight="false" outlineLevel="0" collapsed="false">
      <c r="A2317" s="26" t="s">
        <v>90</v>
      </c>
      <c r="B2317" s="26" t="s">
        <v>62</v>
      </c>
      <c r="C2317" s="27" t="n">
        <v>38899</v>
      </c>
      <c r="D2317" s="28" t="n">
        <v>1.19</v>
      </c>
      <c r="E2317" s="28"/>
      <c r="F2317" s="29" t="n">
        <f aca="false">IF(AND(ISNUMBER(E2317),D2317&gt;0),E2317/D2317,IF($B2317=$B2316,IF(F2316=0,1,F2316),1))</f>
        <v>2.33333333333333</v>
      </c>
      <c r="G2317" s="30" t="n">
        <f aca="false">IF(AND(ISNUMBER(E2317),D2317&gt;0),E2317,D2317*F2317)</f>
        <v>2.77666666666667</v>
      </c>
      <c r="H2317" s="28" t="n">
        <v>2634</v>
      </c>
      <c r="I2317" s="28"/>
      <c r="J2317" s="29" t="n">
        <f aca="false">IF(AND(ISNUMBER(I2317),H2317&gt;0),I2317/H2317,IF($B2317=$B2316,IF(J2316=0,1,J2316),1))</f>
        <v>1.18314275175212</v>
      </c>
      <c r="K2317" s="30" t="n">
        <f aca="false">IF(AND(ISNUMBER(I2317),H2317&gt;0),I2317,H2317*J2317)</f>
        <v>3116.39800811509</v>
      </c>
      <c r="L2317" s="28" t="n">
        <v>625</v>
      </c>
      <c r="M2317" s="28"/>
      <c r="N2317" s="29" t="n">
        <f aca="false">IF(AND(ISNUMBER(M2317),L2317&gt;0),M2317/L2317,IF($B2317=$B2316,IF(N2316=0,1,N2316),1))</f>
        <v>0.300501882057716</v>
      </c>
      <c r="O2317" s="30" t="n">
        <f aca="false">IF(AND(ISNUMBER(M2317),L2317&gt;0),M2317,L2317*N2317)</f>
        <v>187.813676286073</v>
      </c>
      <c r="P2317" s="28" t="n">
        <v>626</v>
      </c>
      <c r="Q2317" s="28"/>
      <c r="R2317" s="29" t="n">
        <f aca="false">IF(AND(ISNUMBER(Q2317),P2317&gt;0),Q2317/P2317,IF($B2317=$B2316,IF(R2316=0,1,R2316),1))</f>
        <v>0.304511278195489</v>
      </c>
      <c r="S2317" s="30" t="n">
        <f aca="false">IF(AND(ISNUMBER(Q2317),P2317&gt;0),Q2317,P2317*R2317)</f>
        <v>190.624060150376</v>
      </c>
      <c r="T2317" s="31" t="n">
        <f aca="false">DAY(EOMONTH(C2317,0))</f>
        <v>31</v>
      </c>
    </row>
    <row r="2318" customFormat="false" ht="15" hidden="false" customHeight="false" outlineLevel="0" collapsed="false">
      <c r="A2318" s="26" t="s">
        <v>90</v>
      </c>
      <c r="B2318" s="26" t="s">
        <v>62</v>
      </c>
      <c r="C2318" s="27" t="n">
        <v>38930</v>
      </c>
      <c r="D2318" s="28" t="n">
        <v>1.23</v>
      </c>
      <c r="E2318" s="28"/>
      <c r="F2318" s="29" t="n">
        <f aca="false">IF(AND(ISNUMBER(E2318),D2318&gt;0),E2318/D2318,IF($B2318=$B2317,IF(F2317=0,1,F2317),1))</f>
        <v>2.33333333333333</v>
      </c>
      <c r="G2318" s="30" t="n">
        <f aca="false">IF(AND(ISNUMBER(E2318),D2318&gt;0),E2318,D2318*F2318)</f>
        <v>2.87</v>
      </c>
      <c r="H2318" s="28" t="n">
        <v>2816</v>
      </c>
      <c r="I2318" s="28"/>
      <c r="J2318" s="29" t="n">
        <f aca="false">IF(AND(ISNUMBER(I2318),H2318&gt;0),I2318/H2318,IF($B2318=$B2317,IF(J2317=0,1,J2317),1))</f>
        <v>1.18314275175212</v>
      </c>
      <c r="K2318" s="30" t="n">
        <f aca="false">IF(AND(ISNUMBER(I2318),H2318&gt;0),I2318,H2318*J2318)</f>
        <v>3331.72998893397</v>
      </c>
      <c r="L2318" s="28" t="n">
        <v>335</v>
      </c>
      <c r="M2318" s="28"/>
      <c r="N2318" s="29" t="n">
        <f aca="false">IF(AND(ISNUMBER(M2318),L2318&gt;0),M2318/L2318,IF($B2318=$B2317,IF(N2317=0,1,N2317),1))</f>
        <v>0.300501882057716</v>
      </c>
      <c r="O2318" s="30" t="n">
        <f aca="false">IF(AND(ISNUMBER(M2318),L2318&gt;0),M2318,L2318*N2318)</f>
        <v>100.668130489335</v>
      </c>
      <c r="P2318" s="28" t="n">
        <v>336</v>
      </c>
      <c r="Q2318" s="28"/>
      <c r="R2318" s="29" t="n">
        <f aca="false">IF(AND(ISNUMBER(Q2318),P2318&gt;0),Q2318/P2318,IF($B2318=$B2317,IF(R2317=0,1,R2317),1))</f>
        <v>0.304511278195489</v>
      </c>
      <c r="S2318" s="30" t="n">
        <f aca="false">IF(AND(ISNUMBER(Q2318),P2318&gt;0),Q2318,P2318*R2318)</f>
        <v>102.315789473684</v>
      </c>
      <c r="T2318" s="31" t="n">
        <f aca="false">DAY(EOMONTH(C2318,0))</f>
        <v>31</v>
      </c>
    </row>
    <row r="2319" customFormat="false" ht="15" hidden="false" customHeight="false" outlineLevel="0" collapsed="false">
      <c r="A2319" s="26" t="s">
        <v>90</v>
      </c>
      <c r="B2319" s="26" t="s">
        <v>62</v>
      </c>
      <c r="C2319" s="27" t="n">
        <v>38961</v>
      </c>
      <c r="D2319" s="28" t="n">
        <v>1.28</v>
      </c>
      <c r="E2319" s="28"/>
      <c r="F2319" s="29" t="n">
        <f aca="false">IF(AND(ISNUMBER(E2319),D2319&gt;0),E2319/D2319,IF($B2319=$B2318,IF(F2318=0,1,F2318),1))</f>
        <v>2.33333333333333</v>
      </c>
      <c r="G2319" s="30" t="n">
        <f aca="false">IF(AND(ISNUMBER(E2319),D2319&gt;0),E2319,D2319*F2319)</f>
        <v>2.98666666666667</v>
      </c>
      <c r="H2319" s="28" t="n">
        <v>2971</v>
      </c>
      <c r="I2319" s="28"/>
      <c r="J2319" s="29" t="n">
        <f aca="false">IF(AND(ISNUMBER(I2319),H2319&gt;0),I2319/H2319,IF($B2319=$B2318,IF(J2318=0,1,J2318),1))</f>
        <v>1.18314275175212</v>
      </c>
      <c r="K2319" s="30" t="n">
        <f aca="false">IF(AND(ISNUMBER(I2319),H2319&gt;0),I2319,H2319*J2319)</f>
        <v>3515.11711545555</v>
      </c>
      <c r="L2319" s="28" t="n">
        <v>277</v>
      </c>
      <c r="M2319" s="28"/>
      <c r="N2319" s="29" t="n">
        <f aca="false">IF(AND(ISNUMBER(M2319),L2319&gt;0),M2319/L2319,IF($B2319=$B2318,IF(N2318=0,1,N2318),1))</f>
        <v>0.300501882057716</v>
      </c>
      <c r="O2319" s="30" t="n">
        <f aca="false">IF(AND(ISNUMBER(M2319),L2319&gt;0),M2319,L2319*N2319)</f>
        <v>83.2390213299875</v>
      </c>
      <c r="P2319" s="28" t="n">
        <v>278</v>
      </c>
      <c r="Q2319" s="28"/>
      <c r="R2319" s="29" t="n">
        <f aca="false">IF(AND(ISNUMBER(Q2319),P2319&gt;0),Q2319/P2319,IF($B2319=$B2318,IF(R2318=0,1,R2318),1))</f>
        <v>0.304511278195489</v>
      </c>
      <c r="S2319" s="30" t="n">
        <f aca="false">IF(AND(ISNUMBER(Q2319),P2319&gt;0),Q2319,P2319*R2319)</f>
        <v>84.6541353383459</v>
      </c>
      <c r="T2319" s="31" t="n">
        <f aca="false">DAY(EOMONTH(C2319,0))</f>
        <v>30</v>
      </c>
    </row>
    <row r="2320" customFormat="false" ht="15" hidden="false" customHeight="false" outlineLevel="0" collapsed="false">
      <c r="A2320" s="26" t="s">
        <v>90</v>
      </c>
      <c r="B2320" s="26" t="s">
        <v>62</v>
      </c>
      <c r="C2320" s="27" t="n">
        <v>38991</v>
      </c>
      <c r="D2320" s="28" t="n">
        <v>1.44</v>
      </c>
      <c r="E2320" s="28"/>
      <c r="F2320" s="29" t="n">
        <f aca="false">IF(AND(ISNUMBER(E2320),D2320&gt;0),E2320/D2320,IF($B2320=$B2319,IF(F2319=0,1,F2319),1))</f>
        <v>2.33333333333333</v>
      </c>
      <c r="G2320" s="30" t="n">
        <f aca="false">IF(AND(ISNUMBER(E2320),D2320&gt;0),E2320,D2320*F2320)</f>
        <v>3.36</v>
      </c>
      <c r="H2320" s="28" t="n">
        <v>3047</v>
      </c>
      <c r="I2320" s="28"/>
      <c r="J2320" s="29" t="n">
        <f aca="false">IF(AND(ISNUMBER(I2320),H2320&gt;0),I2320/H2320,IF($B2320=$B2319,IF(J2319=0,1,J2319),1))</f>
        <v>1.18314275175212</v>
      </c>
      <c r="K2320" s="30" t="n">
        <f aca="false">IF(AND(ISNUMBER(I2320),H2320&gt;0),I2320,H2320*J2320)</f>
        <v>3605.03596458871</v>
      </c>
      <c r="L2320" s="28" t="n">
        <v>298</v>
      </c>
      <c r="M2320" s="28"/>
      <c r="N2320" s="29" t="n">
        <f aca="false">IF(AND(ISNUMBER(M2320),L2320&gt;0),M2320/L2320,IF($B2320=$B2319,IF(N2319=0,1,N2319),1))</f>
        <v>0.300501882057716</v>
      </c>
      <c r="O2320" s="30" t="n">
        <f aca="false">IF(AND(ISNUMBER(M2320),L2320&gt;0),M2320,L2320*N2320)</f>
        <v>89.5495608531995</v>
      </c>
      <c r="P2320" s="28" t="n">
        <v>300</v>
      </c>
      <c r="Q2320" s="28"/>
      <c r="R2320" s="29" t="n">
        <f aca="false">IF(AND(ISNUMBER(Q2320),P2320&gt;0),Q2320/P2320,IF($B2320=$B2319,IF(R2319=0,1,R2319),1))</f>
        <v>0.304511278195489</v>
      </c>
      <c r="S2320" s="30" t="n">
        <f aca="false">IF(AND(ISNUMBER(Q2320),P2320&gt;0),Q2320,P2320*R2320)</f>
        <v>91.3533834586466</v>
      </c>
      <c r="T2320" s="31" t="n">
        <f aca="false">DAY(EOMONTH(C2320,0))</f>
        <v>31</v>
      </c>
    </row>
    <row r="2321" customFormat="false" ht="15" hidden="false" customHeight="false" outlineLevel="0" collapsed="false">
      <c r="A2321" s="26" t="s">
        <v>90</v>
      </c>
      <c r="B2321" s="26" t="s">
        <v>62</v>
      </c>
      <c r="C2321" s="27" t="n">
        <v>39022</v>
      </c>
      <c r="D2321" s="28" t="n">
        <v>1.08</v>
      </c>
      <c r="E2321" s="28"/>
      <c r="F2321" s="29" t="n">
        <f aca="false">IF(AND(ISNUMBER(E2321),D2321&gt;0),E2321/D2321,IF($B2321=$B2320,IF(F2320=0,1,F2320),1))</f>
        <v>2.33333333333333</v>
      </c>
      <c r="G2321" s="30" t="n">
        <f aca="false">IF(AND(ISNUMBER(E2321),D2321&gt;0),E2321,D2321*F2321)</f>
        <v>2.52</v>
      </c>
      <c r="H2321" s="28" t="n">
        <v>4104</v>
      </c>
      <c r="I2321" s="28"/>
      <c r="J2321" s="29" t="n">
        <f aca="false">IF(AND(ISNUMBER(I2321),H2321&gt;0),I2321/H2321,IF($B2321=$B2320,IF(J2320=0,1,J2320),1))</f>
        <v>1.18314275175212</v>
      </c>
      <c r="K2321" s="30" t="n">
        <f aca="false">IF(AND(ISNUMBER(I2321),H2321&gt;0),I2321,H2321*J2321)</f>
        <v>4855.6178531907</v>
      </c>
      <c r="L2321" s="28" t="n">
        <v>560</v>
      </c>
      <c r="M2321" s="28"/>
      <c r="N2321" s="29" t="n">
        <f aca="false">IF(AND(ISNUMBER(M2321),L2321&gt;0),M2321/L2321,IF($B2321=$B2320,IF(N2320=0,1,N2320),1))</f>
        <v>0.300501882057716</v>
      </c>
      <c r="O2321" s="30" t="n">
        <f aca="false">IF(AND(ISNUMBER(M2321),L2321&gt;0),M2321,L2321*N2321)</f>
        <v>168.281053952321</v>
      </c>
      <c r="P2321" s="28" t="n">
        <v>561</v>
      </c>
      <c r="Q2321" s="28"/>
      <c r="R2321" s="29" t="n">
        <f aca="false">IF(AND(ISNUMBER(Q2321),P2321&gt;0),Q2321/P2321,IF($B2321=$B2320,IF(R2320=0,1,R2320),1))</f>
        <v>0.304511278195489</v>
      </c>
      <c r="S2321" s="30" t="n">
        <f aca="false">IF(AND(ISNUMBER(Q2321),P2321&gt;0),Q2321,P2321*R2321)</f>
        <v>170.830827067669</v>
      </c>
      <c r="T2321" s="31" t="n">
        <f aca="false">DAY(EOMONTH(C2321,0))</f>
        <v>30</v>
      </c>
    </row>
    <row r="2322" customFormat="false" ht="15" hidden="false" customHeight="false" outlineLevel="0" collapsed="false">
      <c r="A2322" s="26" t="s">
        <v>90</v>
      </c>
      <c r="B2322" s="26" t="s">
        <v>62</v>
      </c>
      <c r="C2322" s="27" t="n">
        <v>39052</v>
      </c>
      <c r="D2322" s="28" t="n">
        <v>0</v>
      </c>
      <c r="E2322" s="28"/>
      <c r="F2322" s="29" t="n">
        <f aca="false">IF(AND(ISNUMBER(E2322),D2322&gt;0),E2322/D2322,IF($B2322=$B2321,IF(F2321=0,1,F2321),1))</f>
        <v>2.33333333333333</v>
      </c>
      <c r="G2322" s="30" t="n">
        <f aca="false">IF(AND(ISNUMBER(E2322),D2322&gt;0),E2322,D2322*F2322)</f>
        <v>0</v>
      </c>
      <c r="H2322" s="28" t="n">
        <v>0</v>
      </c>
      <c r="I2322" s="28"/>
      <c r="J2322" s="29" t="n">
        <f aca="false">IF(AND(ISNUMBER(I2322),H2322&gt;0),I2322/H2322,IF($B2322=$B2321,IF(J2321=0,1,J2321),1))</f>
        <v>1.18314275175212</v>
      </c>
      <c r="K2322" s="30" t="n">
        <f aca="false">IF(AND(ISNUMBER(I2322),H2322&gt;0),I2322,H2322*J2322)</f>
        <v>0</v>
      </c>
      <c r="L2322" s="28" t="n">
        <v>0</v>
      </c>
      <c r="M2322" s="28"/>
      <c r="N2322" s="29" t="n">
        <f aca="false">IF(AND(ISNUMBER(M2322),L2322&gt;0),M2322/L2322,IF($B2322=$B2321,IF(N2321=0,1,N2321),1))</f>
        <v>0.300501882057716</v>
      </c>
      <c r="O2322" s="30" t="n">
        <f aca="false">IF(AND(ISNUMBER(M2322),L2322&gt;0),M2322,L2322*N2322)</f>
        <v>0</v>
      </c>
      <c r="P2322" s="28" t="n">
        <v>0</v>
      </c>
      <c r="Q2322" s="28"/>
      <c r="R2322" s="29" t="n">
        <f aca="false">IF(AND(ISNUMBER(Q2322),P2322&gt;0),Q2322/P2322,IF($B2322=$B2321,IF(R2321=0,1,R2321),1))</f>
        <v>0.304511278195489</v>
      </c>
      <c r="S2322" s="30" t="n">
        <f aca="false">IF(AND(ISNUMBER(Q2322),P2322&gt;0),Q2322,P2322*R2322)</f>
        <v>0</v>
      </c>
      <c r="T2322" s="31" t="n">
        <f aca="false">DAY(EOMONTH(C2322,0))</f>
        <v>31</v>
      </c>
    </row>
    <row r="2323" customFormat="false" ht="15" hidden="false" customHeight="false" outlineLevel="0" collapsed="false">
      <c r="A2323" s="26" t="s">
        <v>90</v>
      </c>
      <c r="B2323" s="26" t="s">
        <v>62</v>
      </c>
      <c r="C2323" s="27" t="n">
        <v>39083</v>
      </c>
      <c r="D2323" s="28" t="n">
        <v>0</v>
      </c>
      <c r="E2323" s="28"/>
      <c r="F2323" s="29" t="n">
        <f aca="false">IF(AND(ISNUMBER(E2323),D2323&gt;0),E2323/D2323,IF($B2323=$B2322,IF(F2322=0,1,F2322),1))</f>
        <v>2.33333333333333</v>
      </c>
      <c r="G2323" s="30" t="n">
        <f aca="false">IF(AND(ISNUMBER(E2323),D2323&gt;0),E2323,D2323*F2323)</f>
        <v>0</v>
      </c>
      <c r="H2323" s="28" t="n">
        <v>0</v>
      </c>
      <c r="I2323" s="28"/>
      <c r="J2323" s="29" t="n">
        <f aca="false">IF(AND(ISNUMBER(I2323),H2323&gt;0),I2323/H2323,IF($B2323=$B2322,IF(J2322=0,1,J2322),1))</f>
        <v>1.18314275175212</v>
      </c>
      <c r="K2323" s="30" t="n">
        <f aca="false">IF(AND(ISNUMBER(I2323),H2323&gt;0),I2323,H2323*J2323)</f>
        <v>0</v>
      </c>
      <c r="L2323" s="28" t="n">
        <v>0</v>
      </c>
      <c r="M2323" s="28"/>
      <c r="N2323" s="29" t="n">
        <f aca="false">IF(AND(ISNUMBER(M2323),L2323&gt;0),M2323/L2323,IF($B2323=$B2322,IF(N2322=0,1,N2322),1))</f>
        <v>0.300501882057716</v>
      </c>
      <c r="O2323" s="30" t="n">
        <f aca="false">IF(AND(ISNUMBER(M2323),L2323&gt;0),M2323,L2323*N2323)</f>
        <v>0</v>
      </c>
      <c r="P2323" s="28" t="n">
        <v>0</v>
      </c>
      <c r="Q2323" s="28"/>
      <c r="R2323" s="29" t="n">
        <f aca="false">IF(AND(ISNUMBER(Q2323),P2323&gt;0),Q2323/P2323,IF($B2323=$B2322,IF(R2322=0,1,R2322),1))</f>
        <v>0.304511278195489</v>
      </c>
      <c r="S2323" s="30" t="n">
        <f aca="false">IF(AND(ISNUMBER(Q2323),P2323&gt;0),Q2323,P2323*R2323)</f>
        <v>0</v>
      </c>
      <c r="T2323" s="31" t="n">
        <f aca="false">DAY(EOMONTH(C2323,0))</f>
        <v>31</v>
      </c>
    </row>
    <row r="2324" customFormat="false" ht="15" hidden="false" customHeight="false" outlineLevel="0" collapsed="false">
      <c r="A2324" s="26" t="s">
        <v>90</v>
      </c>
      <c r="B2324" s="26" t="s">
        <v>62</v>
      </c>
      <c r="C2324" s="27" t="n">
        <v>39114</v>
      </c>
      <c r="D2324" s="28" t="n">
        <v>0</v>
      </c>
      <c r="E2324" s="28"/>
      <c r="F2324" s="29" t="n">
        <f aca="false">IF(AND(ISNUMBER(E2324),D2324&gt;0),E2324/D2324,IF($B2324=$B2323,IF(F2323=0,1,F2323),1))</f>
        <v>2.33333333333333</v>
      </c>
      <c r="G2324" s="30" t="n">
        <f aca="false">IF(AND(ISNUMBER(E2324),D2324&gt;0),E2324,D2324*F2324)</f>
        <v>0</v>
      </c>
      <c r="H2324" s="28" t="n">
        <v>0</v>
      </c>
      <c r="I2324" s="28"/>
      <c r="J2324" s="29" t="n">
        <f aca="false">IF(AND(ISNUMBER(I2324),H2324&gt;0),I2324/H2324,IF($B2324=$B2323,IF(J2323=0,1,J2323),1))</f>
        <v>1.18314275175212</v>
      </c>
      <c r="K2324" s="30" t="n">
        <f aca="false">IF(AND(ISNUMBER(I2324),H2324&gt;0),I2324,H2324*J2324)</f>
        <v>0</v>
      </c>
      <c r="L2324" s="28" t="n">
        <v>0</v>
      </c>
      <c r="M2324" s="28"/>
      <c r="N2324" s="29" t="n">
        <f aca="false">IF(AND(ISNUMBER(M2324),L2324&gt;0),M2324/L2324,IF($B2324=$B2323,IF(N2323=0,1,N2323),1))</f>
        <v>0.300501882057716</v>
      </c>
      <c r="O2324" s="30" t="n">
        <f aca="false">IF(AND(ISNUMBER(M2324),L2324&gt;0),M2324,L2324*N2324)</f>
        <v>0</v>
      </c>
      <c r="P2324" s="28" t="n">
        <v>0</v>
      </c>
      <c r="Q2324" s="28"/>
      <c r="R2324" s="29" t="n">
        <f aca="false">IF(AND(ISNUMBER(Q2324),P2324&gt;0),Q2324/P2324,IF($B2324=$B2323,IF(R2323=0,1,R2323),1))</f>
        <v>0.304511278195489</v>
      </c>
      <c r="S2324" s="30" t="n">
        <f aca="false">IF(AND(ISNUMBER(Q2324),P2324&gt;0),Q2324,P2324*R2324)</f>
        <v>0</v>
      </c>
      <c r="T2324" s="31" t="n">
        <f aca="false">DAY(EOMONTH(C2324,0))</f>
        <v>28</v>
      </c>
    </row>
    <row r="2325" customFormat="false" ht="15" hidden="false" customHeight="false" outlineLevel="0" collapsed="false">
      <c r="A2325" s="26" t="s">
        <v>90</v>
      </c>
      <c r="B2325" s="26" t="s">
        <v>62</v>
      </c>
      <c r="C2325" s="27" t="n">
        <v>39142</v>
      </c>
      <c r="D2325" s="28" t="n">
        <v>0</v>
      </c>
      <c r="E2325" s="28"/>
      <c r="F2325" s="29" t="n">
        <f aca="false">IF(AND(ISNUMBER(E2325),D2325&gt;0),E2325/D2325,IF($B2325=$B2324,IF(F2324=0,1,F2324),1))</f>
        <v>2.33333333333333</v>
      </c>
      <c r="G2325" s="30" t="n">
        <f aca="false">IF(AND(ISNUMBER(E2325),D2325&gt;0),E2325,D2325*F2325)</f>
        <v>0</v>
      </c>
      <c r="H2325" s="28" t="n">
        <v>0</v>
      </c>
      <c r="I2325" s="28"/>
      <c r="J2325" s="29" t="n">
        <f aca="false">IF(AND(ISNUMBER(I2325),H2325&gt;0),I2325/H2325,IF($B2325=$B2324,IF(J2324=0,1,J2324),1))</f>
        <v>1.18314275175212</v>
      </c>
      <c r="K2325" s="30" t="n">
        <f aca="false">IF(AND(ISNUMBER(I2325),H2325&gt;0),I2325,H2325*J2325)</f>
        <v>0</v>
      </c>
      <c r="L2325" s="28" t="n">
        <v>0</v>
      </c>
      <c r="M2325" s="28"/>
      <c r="N2325" s="29" t="n">
        <f aca="false">IF(AND(ISNUMBER(M2325),L2325&gt;0),M2325/L2325,IF($B2325=$B2324,IF(N2324=0,1,N2324),1))</f>
        <v>0.300501882057716</v>
      </c>
      <c r="O2325" s="30" t="n">
        <f aca="false">IF(AND(ISNUMBER(M2325),L2325&gt;0),M2325,L2325*N2325)</f>
        <v>0</v>
      </c>
      <c r="P2325" s="28" t="n">
        <v>0</v>
      </c>
      <c r="Q2325" s="28"/>
      <c r="R2325" s="29" t="n">
        <f aca="false">IF(AND(ISNUMBER(Q2325),P2325&gt;0),Q2325/P2325,IF($B2325=$B2324,IF(R2324=0,1,R2324),1))</f>
        <v>0.304511278195489</v>
      </c>
      <c r="S2325" s="30" t="n">
        <f aca="false">IF(AND(ISNUMBER(Q2325),P2325&gt;0),Q2325,P2325*R2325)</f>
        <v>0</v>
      </c>
      <c r="T2325" s="31" t="n">
        <f aca="false">DAY(EOMONTH(C2325,0))</f>
        <v>31</v>
      </c>
    </row>
    <row r="2326" customFormat="false" ht="15" hidden="false" customHeight="false" outlineLevel="0" collapsed="false">
      <c r="A2326" s="26" t="s">
        <v>90</v>
      </c>
      <c r="B2326" s="26" t="s">
        <v>62</v>
      </c>
      <c r="C2326" s="27" t="n">
        <v>39173</v>
      </c>
      <c r="D2326" s="28" t="n">
        <v>0</v>
      </c>
      <c r="E2326" s="28"/>
      <c r="F2326" s="29" t="n">
        <f aca="false">IF(AND(ISNUMBER(E2326),D2326&gt;0),E2326/D2326,IF($B2326=$B2325,IF(F2325=0,1,F2325),1))</f>
        <v>2.33333333333333</v>
      </c>
      <c r="G2326" s="30" t="n">
        <f aca="false">IF(AND(ISNUMBER(E2326),D2326&gt;0),E2326,D2326*F2326)</f>
        <v>0</v>
      </c>
      <c r="H2326" s="28" t="n">
        <v>0</v>
      </c>
      <c r="I2326" s="28"/>
      <c r="J2326" s="29" t="n">
        <f aca="false">IF(AND(ISNUMBER(I2326),H2326&gt;0),I2326/H2326,IF($B2326=$B2325,IF(J2325=0,1,J2325),1))</f>
        <v>1.18314275175212</v>
      </c>
      <c r="K2326" s="30" t="n">
        <f aca="false">IF(AND(ISNUMBER(I2326),H2326&gt;0),I2326,H2326*J2326)</f>
        <v>0</v>
      </c>
      <c r="L2326" s="28" t="n">
        <v>0</v>
      </c>
      <c r="M2326" s="28"/>
      <c r="N2326" s="29" t="n">
        <f aca="false">IF(AND(ISNUMBER(M2326),L2326&gt;0),M2326/L2326,IF($B2326=$B2325,IF(N2325=0,1,N2325),1))</f>
        <v>0.300501882057716</v>
      </c>
      <c r="O2326" s="30" t="n">
        <f aca="false">IF(AND(ISNUMBER(M2326),L2326&gt;0),M2326,L2326*N2326)</f>
        <v>0</v>
      </c>
      <c r="P2326" s="28" t="n">
        <v>0</v>
      </c>
      <c r="Q2326" s="28"/>
      <c r="R2326" s="29" t="n">
        <f aca="false">IF(AND(ISNUMBER(Q2326),P2326&gt;0),Q2326/P2326,IF($B2326=$B2325,IF(R2325=0,1,R2325),1))</f>
        <v>0.304511278195489</v>
      </c>
      <c r="S2326" s="30" t="n">
        <f aca="false">IF(AND(ISNUMBER(Q2326),P2326&gt;0),Q2326,P2326*R2326)</f>
        <v>0</v>
      </c>
      <c r="T2326" s="31" t="n">
        <f aca="false">DAY(EOMONTH(C2326,0))</f>
        <v>30</v>
      </c>
    </row>
    <row r="2327" customFormat="false" ht="15" hidden="false" customHeight="false" outlineLevel="0" collapsed="false">
      <c r="A2327" s="26" t="s">
        <v>90</v>
      </c>
      <c r="B2327" s="26" t="s">
        <v>62</v>
      </c>
      <c r="C2327" s="27" t="n">
        <v>39203</v>
      </c>
      <c r="D2327" s="28" t="n">
        <v>0</v>
      </c>
      <c r="E2327" s="28"/>
      <c r="F2327" s="29" t="n">
        <f aca="false">IF(AND(ISNUMBER(E2327),D2327&gt;0),E2327/D2327,IF($B2327=$B2326,IF(F2326=0,1,F2326),1))</f>
        <v>2.33333333333333</v>
      </c>
      <c r="G2327" s="30" t="n">
        <f aca="false">IF(AND(ISNUMBER(E2327),D2327&gt;0),E2327,D2327*F2327)</f>
        <v>0</v>
      </c>
      <c r="H2327" s="28" t="n">
        <v>0</v>
      </c>
      <c r="I2327" s="28"/>
      <c r="J2327" s="29" t="n">
        <f aca="false">IF(AND(ISNUMBER(I2327),H2327&gt;0),I2327/H2327,IF($B2327=$B2326,IF(J2326=0,1,J2326),1))</f>
        <v>1.18314275175212</v>
      </c>
      <c r="K2327" s="30" t="n">
        <f aca="false">IF(AND(ISNUMBER(I2327),H2327&gt;0),I2327,H2327*J2327)</f>
        <v>0</v>
      </c>
      <c r="L2327" s="28" t="n">
        <v>0</v>
      </c>
      <c r="M2327" s="28"/>
      <c r="N2327" s="29" t="n">
        <f aca="false">IF(AND(ISNUMBER(M2327),L2327&gt;0),M2327/L2327,IF($B2327=$B2326,IF(N2326=0,1,N2326),1))</f>
        <v>0.300501882057716</v>
      </c>
      <c r="O2327" s="30" t="n">
        <f aca="false">IF(AND(ISNUMBER(M2327),L2327&gt;0),M2327,L2327*N2327)</f>
        <v>0</v>
      </c>
      <c r="P2327" s="28" t="n">
        <v>0</v>
      </c>
      <c r="Q2327" s="28"/>
      <c r="R2327" s="29" t="n">
        <f aca="false">IF(AND(ISNUMBER(Q2327),P2327&gt;0),Q2327/P2327,IF($B2327=$B2326,IF(R2326=0,1,R2326),1))</f>
        <v>0.304511278195489</v>
      </c>
      <c r="S2327" s="30" t="n">
        <f aca="false">IF(AND(ISNUMBER(Q2327),P2327&gt;0),Q2327,P2327*R2327)</f>
        <v>0</v>
      </c>
      <c r="T2327" s="31" t="n">
        <f aca="false">DAY(EOMONTH(C2327,0))</f>
        <v>31</v>
      </c>
    </row>
    <row r="2328" customFormat="false" ht="15" hidden="false" customHeight="false" outlineLevel="0" collapsed="false">
      <c r="A2328" s="26" t="s">
        <v>90</v>
      </c>
      <c r="B2328" s="26" t="s">
        <v>62</v>
      </c>
      <c r="C2328" s="27" t="n">
        <v>39234</v>
      </c>
      <c r="D2328" s="28" t="n">
        <v>0</v>
      </c>
      <c r="E2328" s="28"/>
      <c r="F2328" s="29" t="n">
        <f aca="false">IF(AND(ISNUMBER(E2328),D2328&gt;0),E2328/D2328,IF($B2328=$B2327,IF(F2327=0,1,F2327),1))</f>
        <v>2.33333333333333</v>
      </c>
      <c r="G2328" s="30" t="n">
        <f aca="false">IF(AND(ISNUMBER(E2328),D2328&gt;0),E2328,D2328*F2328)</f>
        <v>0</v>
      </c>
      <c r="H2328" s="28" t="n">
        <v>0</v>
      </c>
      <c r="I2328" s="28"/>
      <c r="J2328" s="29" t="n">
        <f aca="false">IF(AND(ISNUMBER(I2328),H2328&gt;0),I2328/H2328,IF($B2328=$B2327,IF(J2327=0,1,J2327),1))</f>
        <v>1.18314275175212</v>
      </c>
      <c r="K2328" s="30" t="n">
        <f aca="false">IF(AND(ISNUMBER(I2328),H2328&gt;0),I2328,H2328*J2328)</f>
        <v>0</v>
      </c>
      <c r="L2328" s="28" t="n">
        <v>0</v>
      </c>
      <c r="M2328" s="28"/>
      <c r="N2328" s="29" t="n">
        <f aca="false">IF(AND(ISNUMBER(M2328),L2328&gt;0),M2328/L2328,IF($B2328=$B2327,IF(N2327=0,1,N2327),1))</f>
        <v>0.300501882057716</v>
      </c>
      <c r="O2328" s="30" t="n">
        <f aca="false">IF(AND(ISNUMBER(M2328),L2328&gt;0),M2328,L2328*N2328)</f>
        <v>0</v>
      </c>
      <c r="P2328" s="28" t="n">
        <v>0</v>
      </c>
      <c r="Q2328" s="28"/>
      <c r="R2328" s="29" t="n">
        <f aca="false">IF(AND(ISNUMBER(Q2328),P2328&gt;0),Q2328/P2328,IF($B2328=$B2327,IF(R2327=0,1,R2327),1))</f>
        <v>0.304511278195489</v>
      </c>
      <c r="S2328" s="30" t="n">
        <f aca="false">IF(AND(ISNUMBER(Q2328),P2328&gt;0),Q2328,P2328*R2328)</f>
        <v>0</v>
      </c>
      <c r="T2328" s="31" t="n">
        <f aca="false">DAY(EOMONTH(C2328,0))</f>
        <v>30</v>
      </c>
    </row>
    <row r="2329" customFormat="false" ht="15" hidden="false" customHeight="false" outlineLevel="0" collapsed="false">
      <c r="A2329" s="26" t="s">
        <v>90</v>
      </c>
      <c r="B2329" s="26" t="s">
        <v>62</v>
      </c>
      <c r="C2329" s="27" t="n">
        <v>39264</v>
      </c>
      <c r="D2329" s="28" t="n">
        <v>0</v>
      </c>
      <c r="E2329" s="28"/>
      <c r="F2329" s="29" t="n">
        <f aca="false">IF(AND(ISNUMBER(E2329),D2329&gt;0),E2329/D2329,IF($B2329=$B2328,IF(F2328=0,1,F2328),1))</f>
        <v>2.33333333333333</v>
      </c>
      <c r="G2329" s="30" t="n">
        <f aca="false">IF(AND(ISNUMBER(E2329),D2329&gt;0),E2329,D2329*F2329)</f>
        <v>0</v>
      </c>
      <c r="H2329" s="28" t="n">
        <v>0</v>
      </c>
      <c r="I2329" s="28"/>
      <c r="J2329" s="29" t="n">
        <f aca="false">IF(AND(ISNUMBER(I2329),H2329&gt;0),I2329/H2329,IF($B2329=$B2328,IF(J2328=0,1,J2328),1))</f>
        <v>1.18314275175212</v>
      </c>
      <c r="K2329" s="30" t="n">
        <f aca="false">IF(AND(ISNUMBER(I2329),H2329&gt;0),I2329,H2329*J2329)</f>
        <v>0</v>
      </c>
      <c r="L2329" s="28" t="n">
        <v>0</v>
      </c>
      <c r="M2329" s="28"/>
      <c r="N2329" s="29" t="n">
        <f aca="false">IF(AND(ISNUMBER(M2329),L2329&gt;0),M2329/L2329,IF($B2329=$B2328,IF(N2328=0,1,N2328),1))</f>
        <v>0.300501882057716</v>
      </c>
      <c r="O2329" s="30" t="n">
        <f aca="false">IF(AND(ISNUMBER(M2329),L2329&gt;0),M2329,L2329*N2329)</f>
        <v>0</v>
      </c>
      <c r="P2329" s="28" t="n">
        <v>0</v>
      </c>
      <c r="Q2329" s="28"/>
      <c r="R2329" s="29" t="n">
        <f aca="false">IF(AND(ISNUMBER(Q2329),P2329&gt;0),Q2329/P2329,IF($B2329=$B2328,IF(R2328=0,1,R2328),1))</f>
        <v>0.304511278195489</v>
      </c>
      <c r="S2329" s="30" t="n">
        <f aca="false">IF(AND(ISNUMBER(Q2329),P2329&gt;0),Q2329,P2329*R2329)</f>
        <v>0</v>
      </c>
      <c r="T2329" s="31" t="n">
        <f aca="false">DAY(EOMONTH(C2329,0))</f>
        <v>31</v>
      </c>
    </row>
    <row r="2330" customFormat="false" ht="15" hidden="false" customHeight="false" outlineLevel="0" collapsed="false">
      <c r="A2330" s="26" t="s">
        <v>90</v>
      </c>
      <c r="B2330" s="26" t="s">
        <v>62</v>
      </c>
      <c r="C2330" s="27" t="n">
        <v>39295</v>
      </c>
      <c r="D2330" s="28" t="n">
        <v>0</v>
      </c>
      <c r="E2330" s="28"/>
      <c r="F2330" s="29" t="n">
        <f aca="false">IF(AND(ISNUMBER(E2330),D2330&gt;0),E2330/D2330,IF($B2330=$B2329,IF(F2329=0,1,F2329),1))</f>
        <v>2.33333333333333</v>
      </c>
      <c r="G2330" s="30" t="n">
        <f aca="false">IF(AND(ISNUMBER(E2330),D2330&gt;0),E2330,D2330*F2330)</f>
        <v>0</v>
      </c>
      <c r="H2330" s="28" t="n">
        <v>0</v>
      </c>
      <c r="I2330" s="28"/>
      <c r="J2330" s="29" t="n">
        <f aca="false">IF(AND(ISNUMBER(I2330),H2330&gt;0),I2330/H2330,IF($B2330=$B2329,IF(J2329=0,1,J2329),1))</f>
        <v>1.18314275175212</v>
      </c>
      <c r="K2330" s="30" t="n">
        <f aca="false">IF(AND(ISNUMBER(I2330),H2330&gt;0),I2330,H2330*J2330)</f>
        <v>0</v>
      </c>
      <c r="L2330" s="28" t="n">
        <v>0</v>
      </c>
      <c r="M2330" s="28"/>
      <c r="N2330" s="29" t="n">
        <f aca="false">IF(AND(ISNUMBER(M2330),L2330&gt;0),M2330/L2330,IF($B2330=$B2329,IF(N2329=0,1,N2329),1))</f>
        <v>0.300501882057716</v>
      </c>
      <c r="O2330" s="30" t="n">
        <f aca="false">IF(AND(ISNUMBER(M2330),L2330&gt;0),M2330,L2330*N2330)</f>
        <v>0</v>
      </c>
      <c r="P2330" s="28" t="n">
        <v>0</v>
      </c>
      <c r="Q2330" s="28"/>
      <c r="R2330" s="29" t="n">
        <f aca="false">IF(AND(ISNUMBER(Q2330),P2330&gt;0),Q2330/P2330,IF($B2330=$B2329,IF(R2329=0,1,R2329),1))</f>
        <v>0.304511278195489</v>
      </c>
      <c r="S2330" s="30" t="n">
        <f aca="false">IF(AND(ISNUMBER(Q2330),P2330&gt;0),Q2330,P2330*R2330)</f>
        <v>0</v>
      </c>
      <c r="T2330" s="31" t="n">
        <f aca="false">DAY(EOMONTH(C2330,0))</f>
        <v>31</v>
      </c>
    </row>
    <row r="2331" customFormat="false" ht="15" hidden="false" customHeight="false" outlineLevel="0" collapsed="false">
      <c r="A2331" s="26" t="s">
        <v>90</v>
      </c>
      <c r="B2331" s="26" t="s">
        <v>62</v>
      </c>
      <c r="C2331" s="27" t="n">
        <v>39326</v>
      </c>
      <c r="D2331" s="28" t="n">
        <v>0</v>
      </c>
      <c r="E2331" s="28"/>
      <c r="F2331" s="29" t="n">
        <f aca="false">IF(AND(ISNUMBER(E2331),D2331&gt;0),E2331/D2331,IF($B2331=$B2330,IF(F2330=0,1,F2330),1))</f>
        <v>2.33333333333333</v>
      </c>
      <c r="G2331" s="30" t="n">
        <f aca="false">IF(AND(ISNUMBER(E2331),D2331&gt;0),E2331,D2331*F2331)</f>
        <v>0</v>
      </c>
      <c r="H2331" s="28" t="n">
        <v>0</v>
      </c>
      <c r="I2331" s="28"/>
      <c r="J2331" s="29" t="n">
        <f aca="false">IF(AND(ISNUMBER(I2331),H2331&gt;0),I2331/H2331,IF($B2331=$B2330,IF(J2330=0,1,J2330),1))</f>
        <v>1.18314275175212</v>
      </c>
      <c r="K2331" s="30" t="n">
        <f aca="false">IF(AND(ISNUMBER(I2331),H2331&gt;0),I2331,H2331*J2331)</f>
        <v>0</v>
      </c>
      <c r="L2331" s="28" t="n">
        <v>0</v>
      </c>
      <c r="M2331" s="28"/>
      <c r="N2331" s="29" t="n">
        <f aca="false">IF(AND(ISNUMBER(M2331),L2331&gt;0),M2331/L2331,IF($B2331=$B2330,IF(N2330=0,1,N2330),1))</f>
        <v>0.300501882057716</v>
      </c>
      <c r="O2331" s="30" t="n">
        <f aca="false">IF(AND(ISNUMBER(M2331),L2331&gt;0),M2331,L2331*N2331)</f>
        <v>0</v>
      </c>
      <c r="P2331" s="28" t="n">
        <v>0</v>
      </c>
      <c r="Q2331" s="28"/>
      <c r="R2331" s="29" t="n">
        <f aca="false">IF(AND(ISNUMBER(Q2331),P2331&gt;0),Q2331/P2331,IF($B2331=$B2330,IF(R2330=0,1,R2330),1))</f>
        <v>0.304511278195489</v>
      </c>
      <c r="S2331" s="30" t="n">
        <f aca="false">IF(AND(ISNUMBER(Q2331),P2331&gt;0),Q2331,P2331*R2331)</f>
        <v>0</v>
      </c>
      <c r="T2331" s="31" t="n">
        <f aca="false">DAY(EOMONTH(C2331,0))</f>
        <v>30</v>
      </c>
    </row>
    <row r="2332" customFormat="false" ht="15" hidden="false" customHeight="false" outlineLevel="0" collapsed="false">
      <c r="A2332" s="26" t="s">
        <v>90</v>
      </c>
      <c r="B2332" s="26" t="s">
        <v>62</v>
      </c>
      <c r="C2332" s="27" t="n">
        <v>39356</v>
      </c>
      <c r="D2332" s="28" t="n">
        <v>0</v>
      </c>
      <c r="E2332" s="28"/>
      <c r="F2332" s="29" t="n">
        <f aca="false">IF(AND(ISNUMBER(E2332),D2332&gt;0),E2332/D2332,IF($B2332=$B2331,IF(F2331=0,1,F2331),1))</f>
        <v>2.33333333333333</v>
      </c>
      <c r="G2332" s="30" t="n">
        <f aca="false">IF(AND(ISNUMBER(E2332),D2332&gt;0),E2332,D2332*F2332)</f>
        <v>0</v>
      </c>
      <c r="H2332" s="28" t="n">
        <v>0</v>
      </c>
      <c r="I2332" s="28"/>
      <c r="J2332" s="29" t="n">
        <f aca="false">IF(AND(ISNUMBER(I2332),H2332&gt;0),I2332/H2332,IF($B2332=$B2331,IF(J2331=0,1,J2331),1))</f>
        <v>1.18314275175212</v>
      </c>
      <c r="K2332" s="30" t="n">
        <f aca="false">IF(AND(ISNUMBER(I2332),H2332&gt;0),I2332,H2332*J2332)</f>
        <v>0</v>
      </c>
      <c r="L2332" s="28" t="n">
        <v>0</v>
      </c>
      <c r="M2332" s="28"/>
      <c r="N2332" s="29" t="n">
        <f aca="false">IF(AND(ISNUMBER(M2332),L2332&gt;0),M2332/L2332,IF($B2332=$B2331,IF(N2331=0,1,N2331),1))</f>
        <v>0.300501882057716</v>
      </c>
      <c r="O2332" s="30" t="n">
        <f aca="false">IF(AND(ISNUMBER(M2332),L2332&gt;0),M2332,L2332*N2332)</f>
        <v>0</v>
      </c>
      <c r="P2332" s="28" t="n">
        <v>0</v>
      </c>
      <c r="Q2332" s="28"/>
      <c r="R2332" s="29" t="n">
        <f aca="false">IF(AND(ISNUMBER(Q2332),P2332&gt;0),Q2332/P2332,IF($B2332=$B2331,IF(R2331=0,1,R2331),1))</f>
        <v>0.304511278195489</v>
      </c>
      <c r="S2332" s="30" t="n">
        <f aca="false">IF(AND(ISNUMBER(Q2332),P2332&gt;0),Q2332,P2332*R2332)</f>
        <v>0</v>
      </c>
      <c r="T2332" s="31" t="n">
        <f aca="false">DAY(EOMONTH(C2332,0))</f>
        <v>31</v>
      </c>
    </row>
    <row r="2333" customFormat="false" ht="15" hidden="false" customHeight="false" outlineLevel="0" collapsed="false">
      <c r="A2333" s="26" t="s">
        <v>90</v>
      </c>
      <c r="B2333" s="26" t="s">
        <v>62</v>
      </c>
      <c r="C2333" s="27" t="n">
        <v>39387</v>
      </c>
      <c r="D2333" s="28" t="n">
        <v>0</v>
      </c>
      <c r="E2333" s="28"/>
      <c r="F2333" s="29" t="n">
        <f aca="false">IF(AND(ISNUMBER(E2333),D2333&gt;0),E2333/D2333,IF($B2333=$B2332,IF(F2332=0,1,F2332),1))</f>
        <v>2.33333333333333</v>
      </c>
      <c r="G2333" s="30" t="n">
        <f aca="false">IF(AND(ISNUMBER(E2333),D2333&gt;0),E2333,D2333*F2333)</f>
        <v>0</v>
      </c>
      <c r="H2333" s="28" t="n">
        <v>0</v>
      </c>
      <c r="I2333" s="28"/>
      <c r="J2333" s="29" t="n">
        <f aca="false">IF(AND(ISNUMBER(I2333),H2333&gt;0),I2333/H2333,IF($B2333=$B2332,IF(J2332=0,1,J2332),1))</f>
        <v>1.18314275175212</v>
      </c>
      <c r="K2333" s="30" t="n">
        <f aca="false">IF(AND(ISNUMBER(I2333),H2333&gt;0),I2333,H2333*J2333)</f>
        <v>0</v>
      </c>
      <c r="L2333" s="28" t="n">
        <v>0</v>
      </c>
      <c r="M2333" s="28"/>
      <c r="N2333" s="29" t="n">
        <f aca="false">IF(AND(ISNUMBER(M2333),L2333&gt;0),M2333/L2333,IF($B2333=$B2332,IF(N2332=0,1,N2332),1))</f>
        <v>0.300501882057716</v>
      </c>
      <c r="O2333" s="30" t="n">
        <f aca="false">IF(AND(ISNUMBER(M2333),L2333&gt;0),M2333,L2333*N2333)</f>
        <v>0</v>
      </c>
      <c r="P2333" s="28" t="n">
        <v>0</v>
      </c>
      <c r="Q2333" s="28"/>
      <c r="R2333" s="29" t="n">
        <f aca="false">IF(AND(ISNUMBER(Q2333),P2333&gt;0),Q2333/P2333,IF($B2333=$B2332,IF(R2332=0,1,R2332),1))</f>
        <v>0.304511278195489</v>
      </c>
      <c r="S2333" s="30" t="n">
        <f aca="false">IF(AND(ISNUMBER(Q2333),P2333&gt;0),Q2333,P2333*R2333)</f>
        <v>0</v>
      </c>
      <c r="T2333" s="31" t="n">
        <f aca="false">DAY(EOMONTH(C2333,0))</f>
        <v>30</v>
      </c>
    </row>
    <row r="2334" customFormat="false" ht="15" hidden="false" customHeight="false" outlineLevel="0" collapsed="false">
      <c r="A2334" s="26" t="s">
        <v>90</v>
      </c>
      <c r="B2334" s="26" t="s">
        <v>62</v>
      </c>
      <c r="C2334" s="27" t="n">
        <v>39417</v>
      </c>
      <c r="D2334" s="28" t="n">
        <v>0</v>
      </c>
      <c r="E2334" s="28"/>
      <c r="F2334" s="29" t="n">
        <f aca="false">IF(AND(ISNUMBER(E2334),D2334&gt;0),E2334/D2334,IF($B2334=$B2333,IF(F2333=0,1,F2333),1))</f>
        <v>2.33333333333333</v>
      </c>
      <c r="G2334" s="30" t="n">
        <f aca="false">IF(AND(ISNUMBER(E2334),D2334&gt;0),E2334,D2334*F2334)</f>
        <v>0</v>
      </c>
      <c r="H2334" s="28" t="n">
        <v>0</v>
      </c>
      <c r="I2334" s="28"/>
      <c r="J2334" s="29" t="n">
        <f aca="false">IF(AND(ISNUMBER(I2334),H2334&gt;0),I2334/H2334,IF($B2334=$B2333,IF(J2333=0,1,J2333),1))</f>
        <v>1.18314275175212</v>
      </c>
      <c r="K2334" s="30" t="n">
        <f aca="false">IF(AND(ISNUMBER(I2334),H2334&gt;0),I2334,H2334*J2334)</f>
        <v>0</v>
      </c>
      <c r="L2334" s="28" t="n">
        <v>0</v>
      </c>
      <c r="M2334" s="28"/>
      <c r="N2334" s="29" t="n">
        <f aca="false">IF(AND(ISNUMBER(M2334),L2334&gt;0),M2334/L2334,IF($B2334=$B2333,IF(N2333=0,1,N2333),1))</f>
        <v>0.300501882057716</v>
      </c>
      <c r="O2334" s="30" t="n">
        <f aca="false">IF(AND(ISNUMBER(M2334),L2334&gt;0),M2334,L2334*N2334)</f>
        <v>0</v>
      </c>
      <c r="P2334" s="28" t="n">
        <v>0</v>
      </c>
      <c r="Q2334" s="28"/>
      <c r="R2334" s="29" t="n">
        <f aca="false">IF(AND(ISNUMBER(Q2334),P2334&gt;0),Q2334/P2334,IF($B2334=$B2333,IF(R2333=0,1,R2333),1))</f>
        <v>0.304511278195489</v>
      </c>
      <c r="S2334" s="30" t="n">
        <f aca="false">IF(AND(ISNUMBER(Q2334),P2334&gt;0),Q2334,P2334*R2334)</f>
        <v>0</v>
      </c>
      <c r="T2334" s="31" t="n">
        <f aca="false">DAY(EOMONTH(C2334,0))</f>
        <v>31</v>
      </c>
    </row>
    <row r="2335" customFormat="false" ht="15" hidden="false" customHeight="false" outlineLevel="0" collapsed="false">
      <c r="A2335" s="26" t="s">
        <v>90</v>
      </c>
      <c r="B2335" s="26" t="s">
        <v>62</v>
      </c>
      <c r="C2335" s="27" t="n">
        <v>39448</v>
      </c>
      <c r="D2335" s="28" t="n">
        <v>0</v>
      </c>
      <c r="E2335" s="28"/>
      <c r="F2335" s="29" t="n">
        <f aca="false">IF(AND(ISNUMBER(E2335),D2335&gt;0),E2335/D2335,IF($B2335=$B2334,IF(F2334=0,1,F2334),1))</f>
        <v>2.33333333333333</v>
      </c>
      <c r="G2335" s="30" t="n">
        <f aca="false">IF(AND(ISNUMBER(E2335),D2335&gt;0),E2335,D2335*F2335)</f>
        <v>0</v>
      </c>
      <c r="H2335" s="28" t="n">
        <v>0</v>
      </c>
      <c r="I2335" s="28"/>
      <c r="J2335" s="29" t="n">
        <f aca="false">IF(AND(ISNUMBER(I2335),H2335&gt;0),I2335/H2335,IF($B2335=$B2334,IF(J2334=0,1,J2334),1))</f>
        <v>1.18314275175212</v>
      </c>
      <c r="K2335" s="30" t="n">
        <f aca="false">IF(AND(ISNUMBER(I2335),H2335&gt;0),I2335,H2335*J2335)</f>
        <v>0</v>
      </c>
      <c r="L2335" s="28" t="n">
        <v>0</v>
      </c>
      <c r="M2335" s="28"/>
      <c r="N2335" s="29" t="n">
        <f aca="false">IF(AND(ISNUMBER(M2335),L2335&gt;0),M2335/L2335,IF($B2335=$B2334,IF(N2334=0,1,N2334),1))</f>
        <v>0.300501882057716</v>
      </c>
      <c r="O2335" s="30" t="n">
        <f aca="false">IF(AND(ISNUMBER(M2335),L2335&gt;0),M2335,L2335*N2335)</f>
        <v>0</v>
      </c>
      <c r="P2335" s="28" t="n">
        <v>0</v>
      </c>
      <c r="Q2335" s="28"/>
      <c r="R2335" s="29" t="n">
        <f aca="false">IF(AND(ISNUMBER(Q2335),P2335&gt;0),Q2335/P2335,IF($B2335=$B2334,IF(R2334=0,1,R2334),1))</f>
        <v>0.304511278195489</v>
      </c>
      <c r="S2335" s="30" t="n">
        <f aca="false">IF(AND(ISNUMBER(Q2335),P2335&gt;0),Q2335,P2335*R2335)</f>
        <v>0</v>
      </c>
      <c r="T2335" s="31" t="n">
        <f aca="false">DAY(EOMONTH(C2335,0))</f>
        <v>31</v>
      </c>
    </row>
    <row r="2336" customFormat="false" ht="15" hidden="false" customHeight="false" outlineLevel="0" collapsed="false">
      <c r="A2336" s="26" t="s">
        <v>90</v>
      </c>
      <c r="B2336" s="26" t="s">
        <v>62</v>
      </c>
      <c r="C2336" s="27" t="n">
        <v>39479</v>
      </c>
      <c r="D2336" s="28" t="n">
        <v>0</v>
      </c>
      <c r="E2336" s="28"/>
      <c r="F2336" s="29" t="n">
        <f aca="false">IF(AND(ISNUMBER(E2336),D2336&gt;0),E2336/D2336,IF($B2336=$B2335,IF(F2335=0,1,F2335),1))</f>
        <v>2.33333333333333</v>
      </c>
      <c r="G2336" s="30" t="n">
        <f aca="false">IF(AND(ISNUMBER(E2336),D2336&gt;0),E2336,D2336*F2336)</f>
        <v>0</v>
      </c>
      <c r="H2336" s="28" t="n">
        <v>0</v>
      </c>
      <c r="I2336" s="28"/>
      <c r="J2336" s="29" t="n">
        <f aca="false">IF(AND(ISNUMBER(I2336),H2336&gt;0),I2336/H2336,IF($B2336=$B2335,IF(J2335=0,1,J2335),1))</f>
        <v>1.18314275175212</v>
      </c>
      <c r="K2336" s="30" t="n">
        <f aca="false">IF(AND(ISNUMBER(I2336),H2336&gt;0),I2336,H2336*J2336)</f>
        <v>0</v>
      </c>
      <c r="L2336" s="28" t="n">
        <v>0</v>
      </c>
      <c r="M2336" s="28"/>
      <c r="N2336" s="29" t="n">
        <f aca="false">IF(AND(ISNUMBER(M2336),L2336&gt;0),M2336/L2336,IF($B2336=$B2335,IF(N2335=0,1,N2335),1))</f>
        <v>0.300501882057716</v>
      </c>
      <c r="O2336" s="30" t="n">
        <f aca="false">IF(AND(ISNUMBER(M2336),L2336&gt;0),M2336,L2336*N2336)</f>
        <v>0</v>
      </c>
      <c r="P2336" s="28" t="n">
        <v>0</v>
      </c>
      <c r="Q2336" s="28"/>
      <c r="R2336" s="29" t="n">
        <f aca="false">IF(AND(ISNUMBER(Q2336),P2336&gt;0),Q2336/P2336,IF($B2336=$B2335,IF(R2335=0,1,R2335),1))</f>
        <v>0.304511278195489</v>
      </c>
      <c r="S2336" s="30" t="n">
        <f aca="false">IF(AND(ISNUMBER(Q2336),P2336&gt;0),Q2336,P2336*R2336)</f>
        <v>0</v>
      </c>
      <c r="T2336" s="31" t="n">
        <f aca="false">DAY(EOMONTH(C2336,0))</f>
        <v>29</v>
      </c>
    </row>
    <row r="2337" customFormat="false" ht="15" hidden="false" customHeight="false" outlineLevel="0" collapsed="false">
      <c r="A2337" s="26" t="s">
        <v>90</v>
      </c>
      <c r="B2337" s="26" t="s">
        <v>62</v>
      </c>
      <c r="C2337" s="27" t="n">
        <v>39508</v>
      </c>
      <c r="D2337" s="28" t="n">
        <v>0</v>
      </c>
      <c r="E2337" s="28"/>
      <c r="F2337" s="29" t="n">
        <f aca="false">IF(AND(ISNUMBER(E2337),D2337&gt;0),E2337/D2337,IF($B2337=$B2336,IF(F2336=0,1,F2336),1))</f>
        <v>2.33333333333333</v>
      </c>
      <c r="G2337" s="30" t="n">
        <f aca="false">IF(AND(ISNUMBER(E2337),D2337&gt;0),E2337,D2337*F2337)</f>
        <v>0</v>
      </c>
      <c r="H2337" s="28" t="n">
        <v>0</v>
      </c>
      <c r="I2337" s="28"/>
      <c r="J2337" s="29" t="n">
        <f aca="false">IF(AND(ISNUMBER(I2337),H2337&gt;0),I2337/H2337,IF($B2337=$B2336,IF(J2336=0,1,J2336),1))</f>
        <v>1.18314275175212</v>
      </c>
      <c r="K2337" s="30" t="n">
        <f aca="false">IF(AND(ISNUMBER(I2337),H2337&gt;0),I2337,H2337*J2337)</f>
        <v>0</v>
      </c>
      <c r="L2337" s="28" t="n">
        <v>0</v>
      </c>
      <c r="M2337" s="28"/>
      <c r="N2337" s="29" t="n">
        <f aca="false">IF(AND(ISNUMBER(M2337),L2337&gt;0),M2337/L2337,IF($B2337=$B2336,IF(N2336=0,1,N2336),1))</f>
        <v>0.300501882057716</v>
      </c>
      <c r="O2337" s="30" t="n">
        <f aca="false">IF(AND(ISNUMBER(M2337),L2337&gt;0),M2337,L2337*N2337)</f>
        <v>0</v>
      </c>
      <c r="P2337" s="28" t="n">
        <v>0</v>
      </c>
      <c r="Q2337" s="28"/>
      <c r="R2337" s="29" t="n">
        <f aca="false">IF(AND(ISNUMBER(Q2337),P2337&gt;0),Q2337/P2337,IF($B2337=$B2336,IF(R2336=0,1,R2336),1))</f>
        <v>0.304511278195489</v>
      </c>
      <c r="S2337" s="30" t="n">
        <f aca="false">IF(AND(ISNUMBER(Q2337),P2337&gt;0),Q2337,P2337*R2337)</f>
        <v>0</v>
      </c>
      <c r="T2337" s="31" t="n">
        <f aca="false">DAY(EOMONTH(C2337,0))</f>
        <v>31</v>
      </c>
    </row>
    <row r="2338" customFormat="false" ht="15" hidden="false" customHeight="false" outlineLevel="0" collapsed="false">
      <c r="A2338" s="26" t="s">
        <v>90</v>
      </c>
      <c r="B2338" s="26" t="s">
        <v>62</v>
      </c>
      <c r="C2338" s="27" t="n">
        <v>39539</v>
      </c>
      <c r="D2338" s="28" t="n">
        <v>0</v>
      </c>
      <c r="E2338" s="28"/>
      <c r="F2338" s="29" t="n">
        <f aca="false">IF(AND(ISNUMBER(E2338),D2338&gt;0),E2338/D2338,IF($B2338=$B2337,IF(F2337=0,1,F2337),1))</f>
        <v>2.33333333333333</v>
      </c>
      <c r="G2338" s="30" t="n">
        <f aca="false">IF(AND(ISNUMBER(E2338),D2338&gt;0),E2338,D2338*F2338)</f>
        <v>0</v>
      </c>
      <c r="H2338" s="28" t="n">
        <v>0</v>
      </c>
      <c r="I2338" s="28"/>
      <c r="J2338" s="29" t="n">
        <f aca="false">IF(AND(ISNUMBER(I2338),H2338&gt;0),I2338/H2338,IF($B2338=$B2337,IF(J2337=0,1,J2337),1))</f>
        <v>1.18314275175212</v>
      </c>
      <c r="K2338" s="30" t="n">
        <f aca="false">IF(AND(ISNUMBER(I2338),H2338&gt;0),I2338,H2338*J2338)</f>
        <v>0</v>
      </c>
      <c r="L2338" s="28" t="n">
        <v>0</v>
      </c>
      <c r="M2338" s="28"/>
      <c r="N2338" s="29" t="n">
        <f aca="false">IF(AND(ISNUMBER(M2338),L2338&gt;0),M2338/L2338,IF($B2338=$B2337,IF(N2337=0,1,N2337),1))</f>
        <v>0.300501882057716</v>
      </c>
      <c r="O2338" s="30" t="n">
        <f aca="false">IF(AND(ISNUMBER(M2338),L2338&gt;0),M2338,L2338*N2338)</f>
        <v>0</v>
      </c>
      <c r="P2338" s="28" t="n">
        <v>0</v>
      </c>
      <c r="Q2338" s="28"/>
      <c r="R2338" s="29" t="n">
        <f aca="false">IF(AND(ISNUMBER(Q2338),P2338&gt;0),Q2338/P2338,IF($B2338=$B2337,IF(R2337=0,1,R2337),1))</f>
        <v>0.304511278195489</v>
      </c>
      <c r="S2338" s="30" t="n">
        <f aca="false">IF(AND(ISNUMBER(Q2338),P2338&gt;0),Q2338,P2338*R2338)</f>
        <v>0</v>
      </c>
      <c r="T2338" s="31" t="n">
        <f aca="false">DAY(EOMONTH(C2338,0))</f>
        <v>30</v>
      </c>
    </row>
    <row r="2339" customFormat="false" ht="15" hidden="false" customHeight="false" outlineLevel="0" collapsed="false">
      <c r="A2339" s="26" t="s">
        <v>90</v>
      </c>
      <c r="B2339" s="26" t="s">
        <v>62</v>
      </c>
      <c r="C2339" s="27" t="n">
        <v>39569</v>
      </c>
      <c r="D2339" s="28" t="n">
        <v>0</v>
      </c>
      <c r="E2339" s="28"/>
      <c r="F2339" s="29" t="n">
        <f aca="false">IF(AND(ISNUMBER(E2339),D2339&gt;0),E2339/D2339,IF($B2339=$B2338,IF(F2338=0,1,F2338),1))</f>
        <v>2.33333333333333</v>
      </c>
      <c r="G2339" s="30" t="n">
        <f aca="false">IF(AND(ISNUMBER(E2339),D2339&gt;0),E2339,D2339*F2339)</f>
        <v>0</v>
      </c>
      <c r="H2339" s="28" t="n">
        <v>0</v>
      </c>
      <c r="I2339" s="28"/>
      <c r="J2339" s="29" t="n">
        <f aca="false">IF(AND(ISNUMBER(I2339),H2339&gt;0),I2339/H2339,IF($B2339=$B2338,IF(J2338=0,1,J2338),1))</f>
        <v>1.18314275175212</v>
      </c>
      <c r="K2339" s="30" t="n">
        <f aca="false">IF(AND(ISNUMBER(I2339),H2339&gt;0),I2339,H2339*J2339)</f>
        <v>0</v>
      </c>
      <c r="L2339" s="28" t="n">
        <v>0</v>
      </c>
      <c r="M2339" s="28"/>
      <c r="N2339" s="29" t="n">
        <f aca="false">IF(AND(ISNUMBER(M2339),L2339&gt;0),M2339/L2339,IF($B2339=$B2338,IF(N2338=0,1,N2338),1))</f>
        <v>0.300501882057716</v>
      </c>
      <c r="O2339" s="30" t="n">
        <f aca="false">IF(AND(ISNUMBER(M2339),L2339&gt;0),M2339,L2339*N2339)</f>
        <v>0</v>
      </c>
      <c r="P2339" s="28" t="n">
        <v>0</v>
      </c>
      <c r="Q2339" s="28"/>
      <c r="R2339" s="29" t="n">
        <f aca="false">IF(AND(ISNUMBER(Q2339),P2339&gt;0),Q2339/P2339,IF($B2339=$B2338,IF(R2338=0,1,R2338),1))</f>
        <v>0.304511278195489</v>
      </c>
      <c r="S2339" s="30" t="n">
        <f aca="false">IF(AND(ISNUMBER(Q2339),P2339&gt;0),Q2339,P2339*R2339)</f>
        <v>0</v>
      </c>
      <c r="T2339" s="31" t="n">
        <f aca="false">DAY(EOMONTH(C2339,0))</f>
        <v>31</v>
      </c>
    </row>
    <row r="2340" customFormat="false" ht="15" hidden="false" customHeight="false" outlineLevel="0" collapsed="false">
      <c r="A2340" s="26" t="s">
        <v>90</v>
      </c>
      <c r="B2340" s="26" t="s">
        <v>62</v>
      </c>
      <c r="C2340" s="27" t="n">
        <v>39600</v>
      </c>
      <c r="D2340" s="28" t="n">
        <v>0</v>
      </c>
      <c r="E2340" s="28"/>
      <c r="F2340" s="29" t="n">
        <f aca="false">IF(AND(ISNUMBER(E2340),D2340&gt;0),E2340/D2340,IF($B2340=$B2339,IF(F2339=0,1,F2339),1))</f>
        <v>2.33333333333333</v>
      </c>
      <c r="G2340" s="30" t="n">
        <f aca="false">IF(AND(ISNUMBER(E2340),D2340&gt;0),E2340,D2340*F2340)</f>
        <v>0</v>
      </c>
      <c r="H2340" s="28" t="n">
        <v>0</v>
      </c>
      <c r="I2340" s="28"/>
      <c r="J2340" s="29" t="n">
        <f aca="false">IF(AND(ISNUMBER(I2340),H2340&gt;0),I2340/H2340,IF($B2340=$B2339,IF(J2339=0,1,J2339),1))</f>
        <v>1.18314275175212</v>
      </c>
      <c r="K2340" s="30" t="n">
        <f aca="false">IF(AND(ISNUMBER(I2340),H2340&gt;0),I2340,H2340*J2340)</f>
        <v>0</v>
      </c>
      <c r="L2340" s="28" t="n">
        <v>0</v>
      </c>
      <c r="M2340" s="28"/>
      <c r="N2340" s="29" t="n">
        <f aca="false">IF(AND(ISNUMBER(M2340),L2340&gt;0),M2340/L2340,IF($B2340=$B2339,IF(N2339=0,1,N2339),1))</f>
        <v>0.300501882057716</v>
      </c>
      <c r="O2340" s="30" t="n">
        <f aca="false">IF(AND(ISNUMBER(M2340),L2340&gt;0),M2340,L2340*N2340)</f>
        <v>0</v>
      </c>
      <c r="P2340" s="28" t="n">
        <v>0</v>
      </c>
      <c r="Q2340" s="28"/>
      <c r="R2340" s="29" t="n">
        <f aca="false">IF(AND(ISNUMBER(Q2340),P2340&gt;0),Q2340/P2340,IF($B2340=$B2339,IF(R2339=0,1,R2339),1))</f>
        <v>0.304511278195489</v>
      </c>
      <c r="S2340" s="30" t="n">
        <f aca="false">IF(AND(ISNUMBER(Q2340),P2340&gt;0),Q2340,P2340*R2340)</f>
        <v>0</v>
      </c>
      <c r="T2340" s="31" t="n">
        <f aca="false">DAY(EOMONTH(C2340,0))</f>
        <v>30</v>
      </c>
    </row>
    <row r="2341" customFormat="false" ht="15" hidden="false" customHeight="false" outlineLevel="0" collapsed="false">
      <c r="A2341" s="26" t="s">
        <v>90</v>
      </c>
      <c r="B2341" s="26" t="s">
        <v>62</v>
      </c>
      <c r="C2341" s="27" t="n">
        <v>39630</v>
      </c>
      <c r="D2341" s="28" t="n">
        <v>0</v>
      </c>
      <c r="E2341" s="28"/>
      <c r="F2341" s="29" t="n">
        <f aca="false">IF(AND(ISNUMBER(E2341),D2341&gt;0),E2341/D2341,IF($B2341=$B2340,IF(F2340=0,1,F2340),1))</f>
        <v>2.33333333333333</v>
      </c>
      <c r="G2341" s="30" t="n">
        <f aca="false">IF(AND(ISNUMBER(E2341),D2341&gt;0),E2341,D2341*F2341)</f>
        <v>0</v>
      </c>
      <c r="H2341" s="28" t="n">
        <v>0</v>
      </c>
      <c r="I2341" s="28"/>
      <c r="J2341" s="29" t="n">
        <f aca="false">IF(AND(ISNUMBER(I2341),H2341&gt;0),I2341/H2341,IF($B2341=$B2340,IF(J2340=0,1,J2340),1))</f>
        <v>1.18314275175212</v>
      </c>
      <c r="K2341" s="30" t="n">
        <f aca="false">IF(AND(ISNUMBER(I2341),H2341&gt;0),I2341,H2341*J2341)</f>
        <v>0</v>
      </c>
      <c r="L2341" s="28" t="n">
        <v>0</v>
      </c>
      <c r="M2341" s="28"/>
      <c r="N2341" s="29" t="n">
        <f aca="false">IF(AND(ISNUMBER(M2341),L2341&gt;0),M2341/L2341,IF($B2341=$B2340,IF(N2340=0,1,N2340),1))</f>
        <v>0.300501882057716</v>
      </c>
      <c r="O2341" s="30" t="n">
        <f aca="false">IF(AND(ISNUMBER(M2341),L2341&gt;0),M2341,L2341*N2341)</f>
        <v>0</v>
      </c>
      <c r="P2341" s="28" t="n">
        <v>0</v>
      </c>
      <c r="Q2341" s="28"/>
      <c r="R2341" s="29" t="n">
        <f aca="false">IF(AND(ISNUMBER(Q2341),P2341&gt;0),Q2341/P2341,IF($B2341=$B2340,IF(R2340=0,1,R2340),1))</f>
        <v>0.304511278195489</v>
      </c>
      <c r="S2341" s="30" t="n">
        <f aca="false">IF(AND(ISNUMBER(Q2341),P2341&gt;0),Q2341,P2341*R2341)</f>
        <v>0</v>
      </c>
      <c r="T2341" s="31" t="n">
        <f aca="false">DAY(EOMONTH(C2341,0))</f>
        <v>31</v>
      </c>
    </row>
    <row r="2342" customFormat="false" ht="15" hidden="false" customHeight="false" outlineLevel="0" collapsed="false">
      <c r="A2342" s="26" t="s">
        <v>90</v>
      </c>
      <c r="B2342" s="26" t="s">
        <v>62</v>
      </c>
      <c r="C2342" s="27" t="n">
        <v>39661</v>
      </c>
      <c r="D2342" s="28" t="n">
        <v>0</v>
      </c>
      <c r="E2342" s="28"/>
      <c r="F2342" s="29" t="n">
        <f aca="false">IF(AND(ISNUMBER(E2342),D2342&gt;0),E2342/D2342,IF($B2342=$B2341,IF(F2341=0,1,F2341),1))</f>
        <v>2.33333333333333</v>
      </c>
      <c r="G2342" s="30" t="n">
        <f aca="false">IF(AND(ISNUMBER(E2342),D2342&gt;0),E2342,D2342*F2342)</f>
        <v>0</v>
      </c>
      <c r="H2342" s="28" t="n">
        <v>0</v>
      </c>
      <c r="I2342" s="28"/>
      <c r="J2342" s="29" t="n">
        <f aca="false">IF(AND(ISNUMBER(I2342),H2342&gt;0),I2342/H2342,IF($B2342=$B2341,IF(J2341=0,1,J2341),1))</f>
        <v>1.18314275175212</v>
      </c>
      <c r="K2342" s="30" t="n">
        <f aca="false">IF(AND(ISNUMBER(I2342),H2342&gt;0),I2342,H2342*J2342)</f>
        <v>0</v>
      </c>
      <c r="L2342" s="28" t="n">
        <v>0</v>
      </c>
      <c r="M2342" s="28"/>
      <c r="N2342" s="29" t="n">
        <f aca="false">IF(AND(ISNUMBER(M2342),L2342&gt;0),M2342/L2342,IF($B2342=$B2341,IF(N2341=0,1,N2341),1))</f>
        <v>0.300501882057716</v>
      </c>
      <c r="O2342" s="30" t="n">
        <f aca="false">IF(AND(ISNUMBER(M2342),L2342&gt;0),M2342,L2342*N2342)</f>
        <v>0</v>
      </c>
      <c r="P2342" s="28" t="n">
        <v>0</v>
      </c>
      <c r="Q2342" s="28"/>
      <c r="R2342" s="29" t="n">
        <f aca="false">IF(AND(ISNUMBER(Q2342),P2342&gt;0),Q2342/P2342,IF($B2342=$B2341,IF(R2341=0,1,R2341),1))</f>
        <v>0.304511278195489</v>
      </c>
      <c r="S2342" s="30" t="n">
        <f aca="false">IF(AND(ISNUMBER(Q2342),P2342&gt;0),Q2342,P2342*R2342)</f>
        <v>0</v>
      </c>
      <c r="T2342" s="31" t="n">
        <f aca="false">DAY(EOMONTH(C2342,0))</f>
        <v>31</v>
      </c>
    </row>
    <row r="2343" customFormat="false" ht="15" hidden="false" customHeight="false" outlineLevel="0" collapsed="false">
      <c r="A2343" s="26" t="s">
        <v>90</v>
      </c>
      <c r="B2343" s="26" t="s">
        <v>62</v>
      </c>
      <c r="C2343" s="27" t="n">
        <v>39692</v>
      </c>
      <c r="D2343" s="28" t="n">
        <v>0</v>
      </c>
      <c r="E2343" s="28"/>
      <c r="F2343" s="29" t="n">
        <f aca="false">IF(AND(ISNUMBER(E2343),D2343&gt;0),E2343/D2343,IF($B2343=$B2342,IF(F2342=0,1,F2342),1))</f>
        <v>2.33333333333333</v>
      </c>
      <c r="G2343" s="30" t="n">
        <f aca="false">IF(AND(ISNUMBER(E2343),D2343&gt;0),E2343,D2343*F2343)</f>
        <v>0</v>
      </c>
      <c r="H2343" s="28" t="n">
        <v>0</v>
      </c>
      <c r="I2343" s="28"/>
      <c r="J2343" s="29" t="n">
        <f aca="false">IF(AND(ISNUMBER(I2343),H2343&gt;0),I2343/H2343,IF($B2343=$B2342,IF(J2342=0,1,J2342),1))</f>
        <v>1.18314275175212</v>
      </c>
      <c r="K2343" s="30" t="n">
        <f aca="false">IF(AND(ISNUMBER(I2343),H2343&gt;0),I2343,H2343*J2343)</f>
        <v>0</v>
      </c>
      <c r="L2343" s="28" t="n">
        <v>0</v>
      </c>
      <c r="M2343" s="28"/>
      <c r="N2343" s="29" t="n">
        <f aca="false">IF(AND(ISNUMBER(M2343),L2343&gt;0),M2343/L2343,IF($B2343=$B2342,IF(N2342=0,1,N2342),1))</f>
        <v>0.300501882057716</v>
      </c>
      <c r="O2343" s="30" t="n">
        <f aca="false">IF(AND(ISNUMBER(M2343),L2343&gt;0),M2343,L2343*N2343)</f>
        <v>0</v>
      </c>
      <c r="P2343" s="28" t="n">
        <v>0</v>
      </c>
      <c r="Q2343" s="28"/>
      <c r="R2343" s="29" t="n">
        <f aca="false">IF(AND(ISNUMBER(Q2343),P2343&gt;0),Q2343/P2343,IF($B2343=$B2342,IF(R2342=0,1,R2342),1))</f>
        <v>0.304511278195489</v>
      </c>
      <c r="S2343" s="30" t="n">
        <f aca="false">IF(AND(ISNUMBER(Q2343),P2343&gt;0),Q2343,P2343*R2343)</f>
        <v>0</v>
      </c>
      <c r="T2343" s="31" t="n">
        <f aca="false">DAY(EOMONTH(C2343,0))</f>
        <v>30</v>
      </c>
    </row>
    <row r="2344" customFormat="false" ht="15" hidden="false" customHeight="false" outlineLevel="0" collapsed="false">
      <c r="A2344" s="26" t="s">
        <v>90</v>
      </c>
      <c r="B2344" s="26" t="s">
        <v>62</v>
      </c>
      <c r="C2344" s="27" t="n">
        <v>39722</v>
      </c>
      <c r="D2344" s="28" t="n">
        <v>0</v>
      </c>
      <c r="E2344" s="28"/>
      <c r="F2344" s="29" t="n">
        <f aca="false">IF(AND(ISNUMBER(E2344),D2344&gt;0),E2344/D2344,IF($B2344=$B2343,IF(F2343=0,1,F2343),1))</f>
        <v>2.33333333333333</v>
      </c>
      <c r="G2344" s="30" t="n">
        <f aca="false">IF(AND(ISNUMBER(E2344),D2344&gt;0),E2344,D2344*F2344)</f>
        <v>0</v>
      </c>
      <c r="H2344" s="28" t="n">
        <v>0</v>
      </c>
      <c r="I2344" s="28"/>
      <c r="J2344" s="29" t="n">
        <f aca="false">IF(AND(ISNUMBER(I2344),H2344&gt;0),I2344/H2344,IF($B2344=$B2343,IF(J2343=0,1,J2343),1))</f>
        <v>1.18314275175212</v>
      </c>
      <c r="K2344" s="30" t="n">
        <f aca="false">IF(AND(ISNUMBER(I2344),H2344&gt;0),I2344,H2344*J2344)</f>
        <v>0</v>
      </c>
      <c r="L2344" s="28" t="n">
        <v>0</v>
      </c>
      <c r="M2344" s="28"/>
      <c r="N2344" s="29" t="n">
        <f aca="false">IF(AND(ISNUMBER(M2344),L2344&gt;0),M2344/L2344,IF($B2344=$B2343,IF(N2343=0,1,N2343),1))</f>
        <v>0.300501882057716</v>
      </c>
      <c r="O2344" s="30" t="n">
        <f aca="false">IF(AND(ISNUMBER(M2344),L2344&gt;0),M2344,L2344*N2344)</f>
        <v>0</v>
      </c>
      <c r="P2344" s="28" t="n">
        <v>0</v>
      </c>
      <c r="Q2344" s="28"/>
      <c r="R2344" s="29" t="n">
        <f aca="false">IF(AND(ISNUMBER(Q2344),P2344&gt;0),Q2344/P2344,IF($B2344=$B2343,IF(R2343=0,1,R2343),1))</f>
        <v>0.304511278195489</v>
      </c>
      <c r="S2344" s="30" t="n">
        <f aca="false">IF(AND(ISNUMBER(Q2344),P2344&gt;0),Q2344,P2344*R2344)</f>
        <v>0</v>
      </c>
      <c r="T2344" s="31" t="n">
        <f aca="false">DAY(EOMONTH(C2344,0))</f>
        <v>31</v>
      </c>
    </row>
    <row r="2345" customFormat="false" ht="15" hidden="false" customHeight="false" outlineLevel="0" collapsed="false">
      <c r="A2345" s="26" t="s">
        <v>90</v>
      </c>
      <c r="B2345" s="26" t="s">
        <v>62</v>
      </c>
      <c r="C2345" s="27" t="n">
        <v>39753</v>
      </c>
      <c r="D2345" s="28" t="n">
        <v>0</v>
      </c>
      <c r="E2345" s="28"/>
      <c r="F2345" s="29" t="n">
        <f aca="false">IF(AND(ISNUMBER(E2345),D2345&gt;0),E2345/D2345,IF($B2345=$B2344,IF(F2344=0,1,F2344),1))</f>
        <v>2.33333333333333</v>
      </c>
      <c r="G2345" s="30" t="n">
        <f aca="false">IF(AND(ISNUMBER(E2345),D2345&gt;0),E2345,D2345*F2345)</f>
        <v>0</v>
      </c>
      <c r="H2345" s="28" t="n">
        <v>0</v>
      </c>
      <c r="I2345" s="28"/>
      <c r="J2345" s="29" t="n">
        <f aca="false">IF(AND(ISNUMBER(I2345),H2345&gt;0),I2345/H2345,IF($B2345=$B2344,IF(J2344=0,1,J2344),1))</f>
        <v>1.18314275175212</v>
      </c>
      <c r="K2345" s="30" t="n">
        <f aca="false">IF(AND(ISNUMBER(I2345),H2345&gt;0),I2345,H2345*J2345)</f>
        <v>0</v>
      </c>
      <c r="L2345" s="28" t="n">
        <v>0</v>
      </c>
      <c r="M2345" s="28"/>
      <c r="N2345" s="29" t="n">
        <f aca="false">IF(AND(ISNUMBER(M2345),L2345&gt;0),M2345/L2345,IF($B2345=$B2344,IF(N2344=0,1,N2344),1))</f>
        <v>0.300501882057716</v>
      </c>
      <c r="O2345" s="30" t="n">
        <f aca="false">IF(AND(ISNUMBER(M2345),L2345&gt;0),M2345,L2345*N2345)</f>
        <v>0</v>
      </c>
      <c r="P2345" s="28" t="n">
        <v>0</v>
      </c>
      <c r="Q2345" s="28"/>
      <c r="R2345" s="29" t="n">
        <f aca="false">IF(AND(ISNUMBER(Q2345),P2345&gt;0),Q2345/P2345,IF($B2345=$B2344,IF(R2344=0,1,R2344),1))</f>
        <v>0.304511278195489</v>
      </c>
      <c r="S2345" s="30" t="n">
        <f aca="false">IF(AND(ISNUMBER(Q2345),P2345&gt;0),Q2345,P2345*R2345)</f>
        <v>0</v>
      </c>
      <c r="T2345" s="31" t="n">
        <f aca="false">DAY(EOMONTH(C2345,0))</f>
        <v>30</v>
      </c>
    </row>
    <row r="2346" customFormat="false" ht="15" hidden="false" customHeight="false" outlineLevel="0" collapsed="false">
      <c r="A2346" s="26" t="s">
        <v>90</v>
      </c>
      <c r="B2346" s="26" t="s">
        <v>62</v>
      </c>
      <c r="C2346" s="27" t="n">
        <v>39783</v>
      </c>
      <c r="D2346" s="28" t="n">
        <v>0</v>
      </c>
      <c r="E2346" s="28"/>
      <c r="F2346" s="29" t="n">
        <f aca="false">IF(AND(ISNUMBER(E2346),D2346&gt;0),E2346/D2346,IF($B2346=$B2345,IF(F2345=0,1,F2345),1))</f>
        <v>2.33333333333333</v>
      </c>
      <c r="G2346" s="30" t="n">
        <f aca="false">IF(AND(ISNUMBER(E2346),D2346&gt;0),E2346,D2346*F2346)</f>
        <v>0</v>
      </c>
      <c r="H2346" s="28" t="n">
        <v>0</v>
      </c>
      <c r="I2346" s="28"/>
      <c r="J2346" s="29" t="n">
        <f aca="false">IF(AND(ISNUMBER(I2346),H2346&gt;0),I2346/H2346,IF($B2346=$B2345,IF(J2345=0,1,J2345),1))</f>
        <v>1.18314275175212</v>
      </c>
      <c r="K2346" s="30" t="n">
        <f aca="false">IF(AND(ISNUMBER(I2346),H2346&gt;0),I2346,H2346*J2346)</f>
        <v>0</v>
      </c>
      <c r="L2346" s="28" t="n">
        <v>0</v>
      </c>
      <c r="M2346" s="28"/>
      <c r="N2346" s="29" t="n">
        <f aca="false">IF(AND(ISNUMBER(M2346),L2346&gt;0),M2346/L2346,IF($B2346=$B2345,IF(N2345=0,1,N2345),1))</f>
        <v>0.300501882057716</v>
      </c>
      <c r="O2346" s="30" t="n">
        <f aca="false">IF(AND(ISNUMBER(M2346),L2346&gt;0),M2346,L2346*N2346)</f>
        <v>0</v>
      </c>
      <c r="P2346" s="28" t="n">
        <v>0</v>
      </c>
      <c r="Q2346" s="28"/>
      <c r="R2346" s="29" t="n">
        <f aca="false">IF(AND(ISNUMBER(Q2346),P2346&gt;0),Q2346/P2346,IF($B2346=$B2345,IF(R2345=0,1,R2345),1))</f>
        <v>0.304511278195489</v>
      </c>
      <c r="S2346" s="30" t="n">
        <f aca="false">IF(AND(ISNUMBER(Q2346),P2346&gt;0),Q2346,P2346*R2346)</f>
        <v>0</v>
      </c>
      <c r="T2346" s="31" t="n">
        <f aca="false">DAY(EOMONTH(C2346,0))</f>
        <v>31</v>
      </c>
    </row>
    <row r="2347" customFormat="false" ht="15" hidden="false" customHeight="false" outlineLevel="0" collapsed="false">
      <c r="A2347" s="26" t="s">
        <v>90</v>
      </c>
      <c r="B2347" s="26" t="s">
        <v>62</v>
      </c>
      <c r="C2347" s="27" t="n">
        <v>39814</v>
      </c>
      <c r="D2347" s="28" t="n">
        <v>0</v>
      </c>
      <c r="E2347" s="28"/>
      <c r="F2347" s="29" t="n">
        <f aca="false">IF(AND(ISNUMBER(E2347),D2347&gt;0),E2347/D2347,IF($B2347=$B2346,IF(F2346=0,1,F2346),1))</f>
        <v>2.33333333333333</v>
      </c>
      <c r="G2347" s="30" t="n">
        <f aca="false">IF(AND(ISNUMBER(E2347),D2347&gt;0),E2347,D2347*F2347)</f>
        <v>0</v>
      </c>
      <c r="H2347" s="28" t="n">
        <v>0</v>
      </c>
      <c r="I2347" s="28"/>
      <c r="J2347" s="29" t="n">
        <f aca="false">IF(AND(ISNUMBER(I2347),H2347&gt;0),I2347/H2347,IF($B2347=$B2346,IF(J2346=0,1,J2346),1))</f>
        <v>1.18314275175212</v>
      </c>
      <c r="K2347" s="30" t="n">
        <f aca="false">IF(AND(ISNUMBER(I2347),H2347&gt;0),I2347,H2347*J2347)</f>
        <v>0</v>
      </c>
      <c r="L2347" s="28" t="n">
        <v>0</v>
      </c>
      <c r="M2347" s="28"/>
      <c r="N2347" s="29" t="n">
        <f aca="false">IF(AND(ISNUMBER(M2347),L2347&gt;0),M2347/L2347,IF($B2347=$B2346,IF(N2346=0,1,N2346),1))</f>
        <v>0.300501882057716</v>
      </c>
      <c r="O2347" s="30" t="n">
        <f aca="false">IF(AND(ISNUMBER(M2347),L2347&gt;0),M2347,L2347*N2347)</f>
        <v>0</v>
      </c>
      <c r="P2347" s="28" t="n">
        <v>0</v>
      </c>
      <c r="Q2347" s="28"/>
      <c r="R2347" s="29" t="n">
        <f aca="false">IF(AND(ISNUMBER(Q2347),P2347&gt;0),Q2347/P2347,IF($B2347=$B2346,IF(R2346=0,1,R2346),1))</f>
        <v>0.304511278195489</v>
      </c>
      <c r="S2347" s="30" t="n">
        <f aca="false">IF(AND(ISNUMBER(Q2347),P2347&gt;0),Q2347,P2347*R2347)</f>
        <v>0</v>
      </c>
      <c r="T2347" s="31" t="n">
        <f aca="false">DAY(EOMONTH(C2347,0))</f>
        <v>31</v>
      </c>
    </row>
    <row r="2348" customFormat="false" ht="15" hidden="false" customHeight="false" outlineLevel="0" collapsed="false">
      <c r="A2348" s="26" t="s">
        <v>90</v>
      </c>
      <c r="B2348" s="26" t="s">
        <v>62</v>
      </c>
      <c r="C2348" s="27" t="n">
        <v>39845</v>
      </c>
      <c r="D2348" s="28" t="n">
        <v>1.45</v>
      </c>
      <c r="E2348" s="28"/>
      <c r="F2348" s="29" t="n">
        <f aca="false">IF(AND(ISNUMBER(E2348),D2348&gt;0),E2348/D2348,IF($B2348=$B2347,IF(F2347=0,1,F2347),1))</f>
        <v>2.33333333333333</v>
      </c>
      <c r="G2348" s="30" t="n">
        <f aca="false">IF(AND(ISNUMBER(E2348),D2348&gt;0),E2348,D2348*F2348)</f>
        <v>3.38333333333333</v>
      </c>
      <c r="H2348" s="28" t="n">
        <v>2094</v>
      </c>
      <c r="I2348" s="28"/>
      <c r="J2348" s="29" t="n">
        <f aca="false">IF(AND(ISNUMBER(I2348),H2348&gt;0),I2348/H2348,IF($B2348=$B2347,IF(J2347=0,1,J2347),1))</f>
        <v>1.18314275175212</v>
      </c>
      <c r="K2348" s="30" t="n">
        <f aca="false">IF(AND(ISNUMBER(I2348),H2348&gt;0),I2348,H2348*J2348)</f>
        <v>2477.50092216894</v>
      </c>
      <c r="L2348" s="28" t="n">
        <v>446</v>
      </c>
      <c r="M2348" s="28"/>
      <c r="N2348" s="29" t="n">
        <f aca="false">IF(AND(ISNUMBER(M2348),L2348&gt;0),M2348/L2348,IF($B2348=$B2347,IF(N2347=0,1,N2347),1))</f>
        <v>0.300501882057716</v>
      </c>
      <c r="O2348" s="30" t="n">
        <f aca="false">IF(AND(ISNUMBER(M2348),L2348&gt;0),M2348,L2348*N2348)</f>
        <v>134.023839397742</v>
      </c>
      <c r="P2348" s="28" t="n">
        <v>447</v>
      </c>
      <c r="Q2348" s="28"/>
      <c r="R2348" s="29" t="n">
        <f aca="false">IF(AND(ISNUMBER(Q2348),P2348&gt;0),Q2348/P2348,IF($B2348=$B2347,IF(R2347=0,1,R2347),1))</f>
        <v>0.304511278195489</v>
      </c>
      <c r="S2348" s="30" t="n">
        <f aca="false">IF(AND(ISNUMBER(Q2348),P2348&gt;0),Q2348,P2348*R2348)</f>
        <v>136.116541353383</v>
      </c>
      <c r="T2348" s="31" t="n">
        <f aca="false">DAY(EOMONTH(C2348,0))</f>
        <v>28</v>
      </c>
    </row>
    <row r="2349" customFormat="false" ht="15" hidden="false" customHeight="false" outlineLevel="0" collapsed="false">
      <c r="A2349" s="26" t="s">
        <v>90</v>
      </c>
      <c r="B2349" s="26" t="s">
        <v>62</v>
      </c>
      <c r="C2349" s="27" t="n">
        <v>39873</v>
      </c>
      <c r="D2349" s="28" t="n">
        <v>0</v>
      </c>
      <c r="E2349" s="28"/>
      <c r="F2349" s="29" t="n">
        <f aca="false">IF(AND(ISNUMBER(E2349),D2349&gt;0),E2349/D2349,IF($B2349=$B2348,IF(F2348=0,1,F2348),1))</f>
        <v>2.33333333333333</v>
      </c>
      <c r="G2349" s="30" t="n">
        <f aca="false">IF(AND(ISNUMBER(E2349),D2349&gt;0),E2349,D2349*F2349)</f>
        <v>0</v>
      </c>
      <c r="H2349" s="28" t="n">
        <v>0</v>
      </c>
      <c r="I2349" s="28"/>
      <c r="J2349" s="29" t="n">
        <f aca="false">IF(AND(ISNUMBER(I2349),H2349&gt;0),I2349/H2349,IF($B2349=$B2348,IF(J2348=0,1,J2348),1))</f>
        <v>1.18314275175212</v>
      </c>
      <c r="K2349" s="30" t="n">
        <f aca="false">IF(AND(ISNUMBER(I2349),H2349&gt;0),I2349,H2349*J2349)</f>
        <v>0</v>
      </c>
      <c r="L2349" s="28" t="n">
        <v>0</v>
      </c>
      <c r="M2349" s="28"/>
      <c r="N2349" s="29" t="n">
        <f aca="false">IF(AND(ISNUMBER(M2349),L2349&gt;0),M2349/L2349,IF($B2349=$B2348,IF(N2348=0,1,N2348),1))</f>
        <v>0.300501882057716</v>
      </c>
      <c r="O2349" s="30" t="n">
        <f aca="false">IF(AND(ISNUMBER(M2349),L2349&gt;0),M2349,L2349*N2349)</f>
        <v>0</v>
      </c>
      <c r="P2349" s="28" t="n">
        <v>0</v>
      </c>
      <c r="Q2349" s="28"/>
      <c r="R2349" s="29" t="n">
        <f aca="false">IF(AND(ISNUMBER(Q2349),P2349&gt;0),Q2349/P2349,IF($B2349=$B2348,IF(R2348=0,1,R2348),1))</f>
        <v>0.304511278195489</v>
      </c>
      <c r="S2349" s="30" t="n">
        <f aca="false">IF(AND(ISNUMBER(Q2349),P2349&gt;0),Q2349,P2349*R2349)</f>
        <v>0</v>
      </c>
      <c r="T2349" s="31" t="n">
        <f aca="false">DAY(EOMONTH(C2349,0))</f>
        <v>31</v>
      </c>
    </row>
    <row r="2350" customFormat="false" ht="15" hidden="false" customHeight="false" outlineLevel="0" collapsed="false">
      <c r="A2350" s="26" t="s">
        <v>90</v>
      </c>
      <c r="B2350" s="26" t="s">
        <v>62</v>
      </c>
      <c r="C2350" s="27" t="n">
        <v>39904</v>
      </c>
      <c r="D2350" s="28" t="n">
        <v>0</v>
      </c>
      <c r="E2350" s="28"/>
      <c r="F2350" s="29" t="n">
        <f aca="false">IF(AND(ISNUMBER(E2350),D2350&gt;0),E2350/D2350,IF($B2350=$B2349,IF(F2349=0,1,F2349),1))</f>
        <v>2.33333333333333</v>
      </c>
      <c r="G2350" s="30" t="n">
        <f aca="false">IF(AND(ISNUMBER(E2350),D2350&gt;0),E2350,D2350*F2350)</f>
        <v>0</v>
      </c>
      <c r="H2350" s="28" t="n">
        <v>0</v>
      </c>
      <c r="I2350" s="28"/>
      <c r="J2350" s="29" t="n">
        <f aca="false">IF(AND(ISNUMBER(I2350),H2350&gt;0),I2350/H2350,IF($B2350=$B2349,IF(J2349=0,1,J2349),1))</f>
        <v>1.18314275175212</v>
      </c>
      <c r="K2350" s="30" t="n">
        <f aca="false">IF(AND(ISNUMBER(I2350),H2350&gt;0),I2350,H2350*J2350)</f>
        <v>0</v>
      </c>
      <c r="L2350" s="28" t="n">
        <v>0</v>
      </c>
      <c r="M2350" s="28"/>
      <c r="N2350" s="29" t="n">
        <f aca="false">IF(AND(ISNUMBER(M2350),L2350&gt;0),M2350/L2350,IF($B2350=$B2349,IF(N2349=0,1,N2349),1))</f>
        <v>0.300501882057716</v>
      </c>
      <c r="O2350" s="30" t="n">
        <f aca="false">IF(AND(ISNUMBER(M2350),L2350&gt;0),M2350,L2350*N2350)</f>
        <v>0</v>
      </c>
      <c r="P2350" s="28" t="n">
        <v>0</v>
      </c>
      <c r="Q2350" s="28"/>
      <c r="R2350" s="29" t="n">
        <f aca="false">IF(AND(ISNUMBER(Q2350),P2350&gt;0),Q2350/P2350,IF($B2350=$B2349,IF(R2349=0,1,R2349),1))</f>
        <v>0.304511278195489</v>
      </c>
      <c r="S2350" s="30" t="n">
        <f aca="false">IF(AND(ISNUMBER(Q2350),P2350&gt;0),Q2350,P2350*R2350)</f>
        <v>0</v>
      </c>
      <c r="T2350" s="31" t="n">
        <f aca="false">DAY(EOMONTH(C2350,0))</f>
        <v>30</v>
      </c>
    </row>
    <row r="2351" customFormat="false" ht="15" hidden="false" customHeight="false" outlineLevel="0" collapsed="false">
      <c r="A2351" s="26" t="s">
        <v>90</v>
      </c>
      <c r="B2351" s="26" t="s">
        <v>62</v>
      </c>
      <c r="C2351" s="27" t="n">
        <v>39934</v>
      </c>
      <c r="D2351" s="28" t="n">
        <v>0</v>
      </c>
      <c r="E2351" s="28"/>
      <c r="F2351" s="29" t="n">
        <f aca="false">IF(AND(ISNUMBER(E2351),D2351&gt;0),E2351/D2351,IF($B2351=$B2350,IF(F2350=0,1,F2350),1))</f>
        <v>2.33333333333333</v>
      </c>
      <c r="G2351" s="30" t="n">
        <f aca="false">IF(AND(ISNUMBER(E2351),D2351&gt;0),E2351,D2351*F2351)</f>
        <v>0</v>
      </c>
      <c r="H2351" s="28" t="n">
        <v>0</v>
      </c>
      <c r="I2351" s="28"/>
      <c r="J2351" s="29" t="n">
        <f aca="false">IF(AND(ISNUMBER(I2351),H2351&gt;0),I2351/H2351,IF($B2351=$B2350,IF(J2350=0,1,J2350),1))</f>
        <v>1.18314275175212</v>
      </c>
      <c r="K2351" s="30" t="n">
        <f aca="false">IF(AND(ISNUMBER(I2351),H2351&gt;0),I2351,H2351*J2351)</f>
        <v>0</v>
      </c>
      <c r="L2351" s="28" t="n">
        <v>0</v>
      </c>
      <c r="M2351" s="28"/>
      <c r="N2351" s="29" t="n">
        <f aca="false">IF(AND(ISNUMBER(M2351),L2351&gt;0),M2351/L2351,IF($B2351=$B2350,IF(N2350=0,1,N2350),1))</f>
        <v>0.300501882057716</v>
      </c>
      <c r="O2351" s="30" t="n">
        <f aca="false">IF(AND(ISNUMBER(M2351),L2351&gt;0),M2351,L2351*N2351)</f>
        <v>0</v>
      </c>
      <c r="P2351" s="28" t="n">
        <v>0</v>
      </c>
      <c r="Q2351" s="28"/>
      <c r="R2351" s="29" t="n">
        <f aca="false">IF(AND(ISNUMBER(Q2351),P2351&gt;0),Q2351/P2351,IF($B2351=$B2350,IF(R2350=0,1,R2350),1))</f>
        <v>0.304511278195489</v>
      </c>
      <c r="S2351" s="30" t="n">
        <f aca="false">IF(AND(ISNUMBER(Q2351),P2351&gt;0),Q2351,P2351*R2351)</f>
        <v>0</v>
      </c>
      <c r="T2351" s="31" t="n">
        <f aca="false">DAY(EOMONTH(C2351,0))</f>
        <v>31</v>
      </c>
    </row>
    <row r="2352" customFormat="false" ht="15" hidden="false" customHeight="false" outlineLevel="0" collapsed="false">
      <c r="A2352" s="26" t="s">
        <v>90</v>
      </c>
      <c r="B2352" s="26" t="s">
        <v>62</v>
      </c>
      <c r="C2352" s="27" t="n">
        <v>39965</v>
      </c>
      <c r="D2352" s="28" t="n">
        <v>1.3</v>
      </c>
      <c r="E2352" s="28"/>
      <c r="F2352" s="29" t="n">
        <f aca="false">IF(AND(ISNUMBER(E2352),D2352&gt;0),E2352/D2352,IF($B2352=$B2351,IF(F2351=0,1,F2351),1))</f>
        <v>2.33333333333333</v>
      </c>
      <c r="G2352" s="30" t="n">
        <f aca="false">IF(AND(ISNUMBER(E2352),D2352&gt;0),E2352,D2352*F2352)</f>
        <v>3.03333333333333</v>
      </c>
      <c r="H2352" s="28" t="n">
        <v>1521</v>
      </c>
      <c r="I2352" s="28"/>
      <c r="J2352" s="29" t="n">
        <f aca="false">IF(AND(ISNUMBER(I2352),H2352&gt;0),I2352/H2352,IF($B2352=$B2351,IF(J2351=0,1,J2351),1))</f>
        <v>1.18314275175212</v>
      </c>
      <c r="K2352" s="30" t="n">
        <f aca="false">IF(AND(ISNUMBER(I2352),H2352&gt;0),I2352,H2352*J2352)</f>
        <v>1799.56012541498</v>
      </c>
      <c r="L2352" s="28" t="n">
        <v>271</v>
      </c>
      <c r="M2352" s="28"/>
      <c r="N2352" s="29" t="n">
        <f aca="false">IF(AND(ISNUMBER(M2352),L2352&gt;0),M2352/L2352,IF($B2352=$B2351,IF(N2351=0,1,N2351),1))</f>
        <v>0.300501882057716</v>
      </c>
      <c r="O2352" s="30" t="n">
        <f aca="false">IF(AND(ISNUMBER(M2352),L2352&gt;0),M2352,L2352*N2352)</f>
        <v>81.4360100376412</v>
      </c>
      <c r="P2352" s="28" t="n">
        <v>273</v>
      </c>
      <c r="Q2352" s="28"/>
      <c r="R2352" s="29" t="n">
        <f aca="false">IF(AND(ISNUMBER(Q2352),P2352&gt;0),Q2352/P2352,IF($B2352=$B2351,IF(R2351=0,1,R2351),1))</f>
        <v>0.304511278195489</v>
      </c>
      <c r="S2352" s="30" t="n">
        <f aca="false">IF(AND(ISNUMBER(Q2352),P2352&gt;0),Q2352,P2352*R2352)</f>
        <v>83.1315789473684</v>
      </c>
      <c r="T2352" s="31" t="n">
        <f aca="false">DAY(EOMONTH(C2352,0))</f>
        <v>30</v>
      </c>
    </row>
    <row r="2353" customFormat="false" ht="15" hidden="false" customHeight="false" outlineLevel="0" collapsed="false">
      <c r="A2353" s="26" t="s">
        <v>90</v>
      </c>
      <c r="B2353" s="26" t="s">
        <v>62</v>
      </c>
      <c r="C2353" s="27" t="n">
        <v>39995</v>
      </c>
      <c r="D2353" s="28" t="n">
        <v>0</v>
      </c>
      <c r="E2353" s="28"/>
      <c r="F2353" s="29" t="n">
        <f aca="false">IF(AND(ISNUMBER(E2353),D2353&gt;0),E2353/D2353,IF($B2353=$B2352,IF(F2352=0,1,F2352),1))</f>
        <v>2.33333333333333</v>
      </c>
      <c r="G2353" s="30" t="n">
        <f aca="false">IF(AND(ISNUMBER(E2353),D2353&gt;0),E2353,D2353*F2353)</f>
        <v>0</v>
      </c>
      <c r="H2353" s="28" t="n">
        <v>0</v>
      </c>
      <c r="I2353" s="28"/>
      <c r="J2353" s="29" t="n">
        <f aca="false">IF(AND(ISNUMBER(I2353),H2353&gt;0),I2353/H2353,IF($B2353=$B2352,IF(J2352=0,1,J2352),1))</f>
        <v>1.18314275175212</v>
      </c>
      <c r="K2353" s="30" t="n">
        <f aca="false">IF(AND(ISNUMBER(I2353),H2353&gt;0),I2353,H2353*J2353)</f>
        <v>0</v>
      </c>
      <c r="L2353" s="28" t="n">
        <v>0</v>
      </c>
      <c r="M2353" s="28"/>
      <c r="N2353" s="29" t="n">
        <f aca="false">IF(AND(ISNUMBER(M2353),L2353&gt;0),M2353/L2353,IF($B2353=$B2352,IF(N2352=0,1,N2352),1))</f>
        <v>0.300501882057716</v>
      </c>
      <c r="O2353" s="30" t="n">
        <f aca="false">IF(AND(ISNUMBER(M2353),L2353&gt;0),M2353,L2353*N2353)</f>
        <v>0</v>
      </c>
      <c r="P2353" s="28" t="n">
        <v>0</v>
      </c>
      <c r="Q2353" s="28"/>
      <c r="R2353" s="29" t="n">
        <f aca="false">IF(AND(ISNUMBER(Q2353),P2353&gt;0),Q2353/P2353,IF($B2353=$B2352,IF(R2352=0,1,R2352),1))</f>
        <v>0.304511278195489</v>
      </c>
      <c r="S2353" s="30" t="n">
        <f aca="false">IF(AND(ISNUMBER(Q2353),P2353&gt;0),Q2353,P2353*R2353)</f>
        <v>0</v>
      </c>
      <c r="T2353" s="31" t="n">
        <f aca="false">DAY(EOMONTH(C2353,0))</f>
        <v>31</v>
      </c>
    </row>
    <row r="2354" customFormat="false" ht="15" hidden="false" customHeight="false" outlineLevel="0" collapsed="false">
      <c r="A2354" s="26" t="s">
        <v>90</v>
      </c>
      <c r="B2354" s="26" t="s">
        <v>62</v>
      </c>
      <c r="C2354" s="27" t="n">
        <v>40026</v>
      </c>
      <c r="D2354" s="28" t="n">
        <v>0</v>
      </c>
      <c r="E2354" s="28"/>
      <c r="F2354" s="29" t="n">
        <f aca="false">IF(AND(ISNUMBER(E2354),D2354&gt;0),E2354/D2354,IF($B2354=$B2353,IF(F2353=0,1,F2353),1))</f>
        <v>2.33333333333333</v>
      </c>
      <c r="G2354" s="30" t="n">
        <f aca="false">IF(AND(ISNUMBER(E2354),D2354&gt;0),E2354,D2354*F2354)</f>
        <v>0</v>
      </c>
      <c r="H2354" s="28" t="n">
        <v>0</v>
      </c>
      <c r="I2354" s="28"/>
      <c r="J2354" s="29" t="n">
        <f aca="false">IF(AND(ISNUMBER(I2354),H2354&gt;0),I2354/H2354,IF($B2354=$B2353,IF(J2353=0,1,J2353),1))</f>
        <v>1.18314275175212</v>
      </c>
      <c r="K2354" s="30" t="n">
        <f aca="false">IF(AND(ISNUMBER(I2354),H2354&gt;0),I2354,H2354*J2354)</f>
        <v>0</v>
      </c>
      <c r="L2354" s="28" t="n">
        <v>0</v>
      </c>
      <c r="M2354" s="28"/>
      <c r="N2354" s="29" t="n">
        <f aca="false">IF(AND(ISNUMBER(M2354),L2354&gt;0),M2354/L2354,IF($B2354=$B2353,IF(N2353=0,1,N2353),1))</f>
        <v>0.300501882057716</v>
      </c>
      <c r="O2354" s="30" t="n">
        <f aca="false">IF(AND(ISNUMBER(M2354),L2354&gt;0),M2354,L2354*N2354)</f>
        <v>0</v>
      </c>
      <c r="P2354" s="28" t="n">
        <v>0</v>
      </c>
      <c r="Q2354" s="28"/>
      <c r="R2354" s="29" t="n">
        <f aca="false">IF(AND(ISNUMBER(Q2354),P2354&gt;0),Q2354/P2354,IF($B2354=$B2353,IF(R2353=0,1,R2353),1))</f>
        <v>0.304511278195489</v>
      </c>
      <c r="S2354" s="30" t="n">
        <f aca="false">IF(AND(ISNUMBER(Q2354),P2354&gt;0),Q2354,P2354*R2354)</f>
        <v>0</v>
      </c>
      <c r="T2354" s="31" t="n">
        <f aca="false">DAY(EOMONTH(C2354,0))</f>
        <v>31</v>
      </c>
    </row>
    <row r="2355" customFormat="false" ht="15" hidden="false" customHeight="false" outlineLevel="0" collapsed="false">
      <c r="A2355" s="26" t="s">
        <v>90</v>
      </c>
      <c r="B2355" s="26" t="s">
        <v>62</v>
      </c>
      <c r="C2355" s="27" t="n">
        <v>40057</v>
      </c>
      <c r="D2355" s="28" t="n">
        <v>0</v>
      </c>
      <c r="E2355" s="28"/>
      <c r="F2355" s="29" t="n">
        <f aca="false">IF(AND(ISNUMBER(E2355),D2355&gt;0),E2355/D2355,IF($B2355=$B2354,IF(F2354=0,1,F2354),1))</f>
        <v>2.33333333333333</v>
      </c>
      <c r="G2355" s="30" t="n">
        <f aca="false">IF(AND(ISNUMBER(E2355),D2355&gt;0),E2355,D2355*F2355)</f>
        <v>0</v>
      </c>
      <c r="H2355" s="28" t="n">
        <v>0</v>
      </c>
      <c r="I2355" s="28"/>
      <c r="J2355" s="29" t="n">
        <f aca="false">IF(AND(ISNUMBER(I2355),H2355&gt;0),I2355/H2355,IF($B2355=$B2354,IF(J2354=0,1,J2354),1))</f>
        <v>1.18314275175212</v>
      </c>
      <c r="K2355" s="30" t="n">
        <f aca="false">IF(AND(ISNUMBER(I2355),H2355&gt;0),I2355,H2355*J2355)</f>
        <v>0</v>
      </c>
      <c r="L2355" s="28" t="n">
        <v>0</v>
      </c>
      <c r="M2355" s="28"/>
      <c r="N2355" s="29" t="n">
        <f aca="false">IF(AND(ISNUMBER(M2355),L2355&gt;0),M2355/L2355,IF($B2355=$B2354,IF(N2354=0,1,N2354),1))</f>
        <v>0.300501882057716</v>
      </c>
      <c r="O2355" s="30" t="n">
        <f aca="false">IF(AND(ISNUMBER(M2355),L2355&gt;0),M2355,L2355*N2355)</f>
        <v>0</v>
      </c>
      <c r="P2355" s="28" t="n">
        <v>0</v>
      </c>
      <c r="Q2355" s="28"/>
      <c r="R2355" s="29" t="n">
        <f aca="false">IF(AND(ISNUMBER(Q2355),P2355&gt;0),Q2355/P2355,IF($B2355=$B2354,IF(R2354=0,1,R2354),1))</f>
        <v>0.304511278195489</v>
      </c>
      <c r="S2355" s="30" t="n">
        <f aca="false">IF(AND(ISNUMBER(Q2355),P2355&gt;0),Q2355,P2355*R2355)</f>
        <v>0</v>
      </c>
      <c r="T2355" s="31" t="n">
        <f aca="false">DAY(EOMONTH(C2355,0))</f>
        <v>30</v>
      </c>
    </row>
    <row r="2356" customFormat="false" ht="15" hidden="false" customHeight="false" outlineLevel="0" collapsed="false">
      <c r="A2356" s="26" t="s">
        <v>90</v>
      </c>
      <c r="B2356" s="26" t="s">
        <v>62</v>
      </c>
      <c r="C2356" s="27" t="n">
        <v>40087</v>
      </c>
      <c r="D2356" s="28" t="n">
        <v>0</v>
      </c>
      <c r="E2356" s="28"/>
      <c r="F2356" s="29" t="n">
        <f aca="false">IF(AND(ISNUMBER(E2356),D2356&gt;0),E2356/D2356,IF($B2356=$B2355,IF(F2355=0,1,F2355),1))</f>
        <v>2.33333333333333</v>
      </c>
      <c r="G2356" s="30" t="n">
        <f aca="false">IF(AND(ISNUMBER(E2356),D2356&gt;0),E2356,D2356*F2356)</f>
        <v>0</v>
      </c>
      <c r="H2356" s="28" t="n">
        <v>0</v>
      </c>
      <c r="I2356" s="28"/>
      <c r="J2356" s="29" t="n">
        <f aca="false">IF(AND(ISNUMBER(I2356),H2356&gt;0),I2356/H2356,IF($B2356=$B2355,IF(J2355=0,1,J2355),1))</f>
        <v>1.18314275175212</v>
      </c>
      <c r="K2356" s="30" t="n">
        <f aca="false">IF(AND(ISNUMBER(I2356),H2356&gt;0),I2356,H2356*J2356)</f>
        <v>0</v>
      </c>
      <c r="L2356" s="28" t="n">
        <v>0</v>
      </c>
      <c r="M2356" s="28"/>
      <c r="N2356" s="29" t="n">
        <f aca="false">IF(AND(ISNUMBER(M2356),L2356&gt;0),M2356/L2356,IF($B2356=$B2355,IF(N2355=0,1,N2355),1))</f>
        <v>0.300501882057716</v>
      </c>
      <c r="O2356" s="30" t="n">
        <f aca="false">IF(AND(ISNUMBER(M2356),L2356&gt;0),M2356,L2356*N2356)</f>
        <v>0</v>
      </c>
      <c r="P2356" s="28" t="n">
        <v>0</v>
      </c>
      <c r="Q2356" s="28"/>
      <c r="R2356" s="29" t="n">
        <f aca="false">IF(AND(ISNUMBER(Q2356),P2356&gt;0),Q2356/P2356,IF($B2356=$B2355,IF(R2355=0,1,R2355),1))</f>
        <v>0.304511278195489</v>
      </c>
      <c r="S2356" s="30" t="n">
        <f aca="false">IF(AND(ISNUMBER(Q2356),P2356&gt;0),Q2356,P2356*R2356)</f>
        <v>0</v>
      </c>
      <c r="T2356" s="31" t="n">
        <f aca="false">DAY(EOMONTH(C2356,0))</f>
        <v>31</v>
      </c>
    </row>
    <row r="2357" customFormat="false" ht="15" hidden="false" customHeight="false" outlineLevel="0" collapsed="false">
      <c r="A2357" s="26" t="s">
        <v>90</v>
      </c>
      <c r="B2357" s="26" t="s">
        <v>62</v>
      </c>
      <c r="C2357" s="27" t="n">
        <v>40118</v>
      </c>
      <c r="D2357" s="28" t="n">
        <v>0</v>
      </c>
      <c r="E2357" s="28"/>
      <c r="F2357" s="29" t="n">
        <f aca="false">IF(AND(ISNUMBER(E2357),D2357&gt;0),E2357/D2357,IF($B2357=$B2356,IF(F2356=0,1,F2356),1))</f>
        <v>2.33333333333333</v>
      </c>
      <c r="G2357" s="30" t="n">
        <f aca="false">IF(AND(ISNUMBER(E2357),D2357&gt;0),E2357,D2357*F2357)</f>
        <v>0</v>
      </c>
      <c r="H2357" s="28" t="n">
        <v>0</v>
      </c>
      <c r="I2357" s="28"/>
      <c r="J2357" s="29" t="n">
        <f aca="false">IF(AND(ISNUMBER(I2357),H2357&gt;0),I2357/H2357,IF($B2357=$B2356,IF(J2356=0,1,J2356),1))</f>
        <v>1.18314275175212</v>
      </c>
      <c r="K2357" s="30" t="n">
        <f aca="false">IF(AND(ISNUMBER(I2357),H2357&gt;0),I2357,H2357*J2357)</f>
        <v>0</v>
      </c>
      <c r="L2357" s="28" t="n">
        <v>0</v>
      </c>
      <c r="M2357" s="28"/>
      <c r="N2357" s="29" t="n">
        <f aca="false">IF(AND(ISNUMBER(M2357),L2357&gt;0),M2357/L2357,IF($B2357=$B2356,IF(N2356=0,1,N2356),1))</f>
        <v>0.300501882057716</v>
      </c>
      <c r="O2357" s="30" t="n">
        <f aca="false">IF(AND(ISNUMBER(M2357),L2357&gt;0),M2357,L2357*N2357)</f>
        <v>0</v>
      </c>
      <c r="P2357" s="28" t="n">
        <v>0</v>
      </c>
      <c r="Q2357" s="28"/>
      <c r="R2357" s="29" t="n">
        <f aca="false">IF(AND(ISNUMBER(Q2357),P2357&gt;0),Q2357/P2357,IF($B2357=$B2356,IF(R2356=0,1,R2356),1))</f>
        <v>0.304511278195489</v>
      </c>
      <c r="S2357" s="30" t="n">
        <f aca="false">IF(AND(ISNUMBER(Q2357),P2357&gt;0),Q2357,P2357*R2357)</f>
        <v>0</v>
      </c>
      <c r="T2357" s="31" t="n">
        <f aca="false">DAY(EOMONTH(C2357,0))</f>
        <v>30</v>
      </c>
    </row>
    <row r="2358" customFormat="false" ht="15" hidden="false" customHeight="false" outlineLevel="0" collapsed="false">
      <c r="A2358" s="26" t="s">
        <v>90</v>
      </c>
      <c r="B2358" s="26" t="s">
        <v>62</v>
      </c>
      <c r="C2358" s="27" t="n">
        <v>40148</v>
      </c>
      <c r="D2358" s="28" t="n">
        <v>0</v>
      </c>
      <c r="E2358" s="28"/>
      <c r="F2358" s="29" t="n">
        <f aca="false">IF(AND(ISNUMBER(E2358),D2358&gt;0),E2358/D2358,IF($B2358=$B2357,IF(F2357=0,1,F2357),1))</f>
        <v>2.33333333333333</v>
      </c>
      <c r="G2358" s="30" t="n">
        <f aca="false">IF(AND(ISNUMBER(E2358),D2358&gt;0),E2358,D2358*F2358)</f>
        <v>0</v>
      </c>
      <c r="H2358" s="28" t="n">
        <v>0</v>
      </c>
      <c r="I2358" s="28"/>
      <c r="J2358" s="29" t="n">
        <f aca="false">IF(AND(ISNUMBER(I2358),H2358&gt;0),I2358/H2358,IF($B2358=$B2357,IF(J2357=0,1,J2357),1))</f>
        <v>1.18314275175212</v>
      </c>
      <c r="K2358" s="30" t="n">
        <f aca="false">IF(AND(ISNUMBER(I2358),H2358&gt;0),I2358,H2358*J2358)</f>
        <v>0</v>
      </c>
      <c r="L2358" s="28" t="n">
        <v>0</v>
      </c>
      <c r="M2358" s="28"/>
      <c r="N2358" s="29" t="n">
        <f aca="false">IF(AND(ISNUMBER(M2358),L2358&gt;0),M2358/L2358,IF($B2358=$B2357,IF(N2357=0,1,N2357),1))</f>
        <v>0.300501882057716</v>
      </c>
      <c r="O2358" s="30" t="n">
        <f aca="false">IF(AND(ISNUMBER(M2358),L2358&gt;0),M2358,L2358*N2358)</f>
        <v>0</v>
      </c>
      <c r="P2358" s="28" t="n">
        <v>0</v>
      </c>
      <c r="Q2358" s="28"/>
      <c r="R2358" s="29" t="n">
        <f aca="false">IF(AND(ISNUMBER(Q2358),P2358&gt;0),Q2358/P2358,IF($B2358=$B2357,IF(R2357=0,1,R2357),1))</f>
        <v>0.304511278195489</v>
      </c>
      <c r="S2358" s="30" t="n">
        <f aca="false">IF(AND(ISNUMBER(Q2358),P2358&gt;0),Q2358,P2358*R2358)</f>
        <v>0</v>
      </c>
      <c r="T2358" s="31" t="n">
        <f aca="false">DAY(EOMONTH(C2358,0))</f>
        <v>31</v>
      </c>
    </row>
    <row r="2359" customFormat="false" ht="15" hidden="false" customHeight="false" outlineLevel="0" collapsed="false">
      <c r="A2359" s="26" t="s">
        <v>90</v>
      </c>
      <c r="B2359" s="26" t="s">
        <v>62</v>
      </c>
      <c r="C2359" s="27" t="n">
        <v>40179</v>
      </c>
      <c r="D2359" s="28" t="n">
        <v>0</v>
      </c>
      <c r="E2359" s="28"/>
      <c r="F2359" s="29" t="n">
        <f aca="false">IF(AND(ISNUMBER(E2359),D2359&gt;0),E2359/D2359,IF($B2359=$B2358,IF(F2358=0,1,F2358),1))</f>
        <v>2.33333333333333</v>
      </c>
      <c r="G2359" s="30" t="n">
        <f aca="false">IF(AND(ISNUMBER(E2359),D2359&gt;0),E2359,D2359*F2359)</f>
        <v>0</v>
      </c>
      <c r="H2359" s="28" t="n">
        <v>0</v>
      </c>
      <c r="I2359" s="28"/>
      <c r="J2359" s="29" t="n">
        <f aca="false">IF(AND(ISNUMBER(I2359),H2359&gt;0),I2359/H2359,IF($B2359=$B2358,IF(J2358=0,1,J2358),1))</f>
        <v>1.18314275175212</v>
      </c>
      <c r="K2359" s="30" t="n">
        <f aca="false">IF(AND(ISNUMBER(I2359),H2359&gt;0),I2359,H2359*J2359)</f>
        <v>0</v>
      </c>
      <c r="L2359" s="28" t="n">
        <v>0</v>
      </c>
      <c r="M2359" s="28"/>
      <c r="N2359" s="29" t="n">
        <f aca="false">IF(AND(ISNUMBER(M2359),L2359&gt;0),M2359/L2359,IF($B2359=$B2358,IF(N2358=0,1,N2358),1))</f>
        <v>0.300501882057716</v>
      </c>
      <c r="O2359" s="30" t="n">
        <f aca="false">IF(AND(ISNUMBER(M2359),L2359&gt;0),M2359,L2359*N2359)</f>
        <v>0</v>
      </c>
      <c r="P2359" s="28" t="n">
        <v>0</v>
      </c>
      <c r="Q2359" s="28"/>
      <c r="R2359" s="29" t="n">
        <f aca="false">IF(AND(ISNUMBER(Q2359),P2359&gt;0),Q2359/P2359,IF($B2359=$B2358,IF(R2358=0,1,R2358),1))</f>
        <v>0.304511278195489</v>
      </c>
      <c r="S2359" s="30" t="n">
        <f aca="false">IF(AND(ISNUMBER(Q2359),P2359&gt;0),Q2359,P2359*R2359)</f>
        <v>0</v>
      </c>
      <c r="T2359" s="31" t="n">
        <f aca="false">DAY(EOMONTH(C2359,0))</f>
        <v>31</v>
      </c>
    </row>
    <row r="2360" customFormat="false" ht="15" hidden="false" customHeight="false" outlineLevel="0" collapsed="false">
      <c r="A2360" s="26" t="s">
        <v>90</v>
      </c>
      <c r="B2360" s="26" t="s">
        <v>62</v>
      </c>
      <c r="C2360" s="27" t="n">
        <v>40210</v>
      </c>
      <c r="D2360" s="28" t="n">
        <v>1.06</v>
      </c>
      <c r="E2360" s="28"/>
      <c r="F2360" s="29" t="n">
        <f aca="false">IF(AND(ISNUMBER(E2360),D2360&gt;0),E2360/D2360,IF($B2360=$B2359,IF(F2359=0,1,F2359),1))</f>
        <v>2.33333333333333</v>
      </c>
      <c r="G2360" s="30" t="n">
        <f aca="false">IF(AND(ISNUMBER(E2360),D2360&gt;0),E2360,D2360*F2360)</f>
        <v>2.47333333333333</v>
      </c>
      <c r="H2360" s="28" t="n">
        <v>0</v>
      </c>
      <c r="I2360" s="28"/>
      <c r="J2360" s="29" t="n">
        <f aca="false">IF(AND(ISNUMBER(I2360),H2360&gt;0),I2360/H2360,IF($B2360=$B2359,IF(J2359=0,1,J2359),1))</f>
        <v>1.18314275175212</v>
      </c>
      <c r="K2360" s="30" t="n">
        <f aca="false">IF(AND(ISNUMBER(I2360),H2360&gt;0),I2360,H2360*J2360)</f>
        <v>0</v>
      </c>
      <c r="L2360" s="28" t="n">
        <v>323</v>
      </c>
      <c r="M2360" s="28"/>
      <c r="N2360" s="29" t="n">
        <f aca="false">IF(AND(ISNUMBER(M2360),L2360&gt;0),M2360/L2360,IF($B2360=$B2359,IF(N2359=0,1,N2359),1))</f>
        <v>0.300501882057716</v>
      </c>
      <c r="O2360" s="30" t="n">
        <f aca="false">IF(AND(ISNUMBER(M2360),L2360&gt;0),M2360,L2360*N2360)</f>
        <v>97.0621079046424</v>
      </c>
      <c r="P2360" s="28" t="n">
        <v>324</v>
      </c>
      <c r="Q2360" s="28"/>
      <c r="R2360" s="29" t="n">
        <f aca="false">IF(AND(ISNUMBER(Q2360),P2360&gt;0),Q2360/P2360,IF($B2360=$B2359,IF(R2359=0,1,R2359),1))</f>
        <v>0.304511278195489</v>
      </c>
      <c r="S2360" s="30" t="n">
        <f aca="false">IF(AND(ISNUMBER(Q2360),P2360&gt;0),Q2360,P2360*R2360)</f>
        <v>98.6616541353384</v>
      </c>
      <c r="T2360" s="31" t="n">
        <f aca="false">DAY(EOMONTH(C2360,0))</f>
        <v>28</v>
      </c>
    </row>
    <row r="2361" customFormat="false" ht="15" hidden="false" customHeight="false" outlineLevel="0" collapsed="false">
      <c r="A2361" s="26" t="s">
        <v>90</v>
      </c>
      <c r="B2361" s="26" t="s">
        <v>62</v>
      </c>
      <c r="C2361" s="27" t="n">
        <v>40238</v>
      </c>
      <c r="D2361" s="28" t="n">
        <v>1.48</v>
      </c>
      <c r="E2361" s="28"/>
      <c r="F2361" s="29" t="n">
        <f aca="false">IF(AND(ISNUMBER(E2361),D2361&gt;0),E2361/D2361,IF($B2361=$B2360,IF(F2360=0,1,F2360),1))</f>
        <v>2.33333333333333</v>
      </c>
      <c r="G2361" s="30" t="n">
        <f aca="false">IF(AND(ISNUMBER(E2361),D2361&gt;0),E2361,D2361*F2361)</f>
        <v>3.45333333333333</v>
      </c>
      <c r="H2361" s="28" t="n">
        <v>0</v>
      </c>
      <c r="I2361" s="28"/>
      <c r="J2361" s="29" t="n">
        <f aca="false">IF(AND(ISNUMBER(I2361),H2361&gt;0),I2361/H2361,IF($B2361=$B2360,IF(J2360=0,1,J2360),1))</f>
        <v>1.18314275175212</v>
      </c>
      <c r="K2361" s="30" t="n">
        <f aca="false">IF(AND(ISNUMBER(I2361),H2361&gt;0),I2361,H2361*J2361)</f>
        <v>0</v>
      </c>
      <c r="L2361" s="28" t="n">
        <v>208</v>
      </c>
      <c r="M2361" s="28"/>
      <c r="N2361" s="29" t="n">
        <f aca="false">IF(AND(ISNUMBER(M2361),L2361&gt;0),M2361/L2361,IF($B2361=$B2360,IF(N2360=0,1,N2360),1))</f>
        <v>0.300501882057716</v>
      </c>
      <c r="O2361" s="30" t="n">
        <f aca="false">IF(AND(ISNUMBER(M2361),L2361&gt;0),M2361,L2361*N2361)</f>
        <v>62.504391468005</v>
      </c>
      <c r="P2361" s="28" t="n">
        <v>209</v>
      </c>
      <c r="Q2361" s="28"/>
      <c r="R2361" s="29" t="n">
        <f aca="false">IF(AND(ISNUMBER(Q2361),P2361&gt;0),Q2361/P2361,IF($B2361=$B2360,IF(R2360=0,1,R2360),1))</f>
        <v>0.304511278195489</v>
      </c>
      <c r="S2361" s="30" t="n">
        <f aca="false">IF(AND(ISNUMBER(Q2361),P2361&gt;0),Q2361,P2361*R2361)</f>
        <v>63.6428571428571</v>
      </c>
      <c r="T2361" s="31" t="n">
        <f aca="false">DAY(EOMONTH(C2361,0))</f>
        <v>31</v>
      </c>
    </row>
    <row r="2362" customFormat="false" ht="15" hidden="false" customHeight="false" outlineLevel="0" collapsed="false">
      <c r="A2362" s="26" t="s">
        <v>90</v>
      </c>
      <c r="B2362" s="26" t="s">
        <v>62</v>
      </c>
      <c r="C2362" s="27" t="n">
        <v>40269</v>
      </c>
      <c r="D2362" s="28" t="n">
        <v>0</v>
      </c>
      <c r="E2362" s="28"/>
      <c r="F2362" s="29" t="n">
        <f aca="false">IF(AND(ISNUMBER(E2362),D2362&gt;0),E2362/D2362,IF($B2362=$B2361,IF(F2361=0,1,F2361),1))</f>
        <v>2.33333333333333</v>
      </c>
      <c r="G2362" s="30" t="n">
        <f aca="false">IF(AND(ISNUMBER(E2362),D2362&gt;0),E2362,D2362*F2362)</f>
        <v>0</v>
      </c>
      <c r="H2362" s="28" t="n">
        <v>0</v>
      </c>
      <c r="I2362" s="28"/>
      <c r="J2362" s="29" t="n">
        <f aca="false">IF(AND(ISNUMBER(I2362),H2362&gt;0),I2362/H2362,IF($B2362=$B2361,IF(J2361=0,1,J2361),1))</f>
        <v>1.18314275175212</v>
      </c>
      <c r="K2362" s="30" t="n">
        <f aca="false">IF(AND(ISNUMBER(I2362),H2362&gt;0),I2362,H2362*J2362)</f>
        <v>0</v>
      </c>
      <c r="L2362" s="28" t="n">
        <v>0</v>
      </c>
      <c r="M2362" s="28"/>
      <c r="N2362" s="29" t="n">
        <f aca="false">IF(AND(ISNUMBER(M2362),L2362&gt;0),M2362/L2362,IF($B2362=$B2361,IF(N2361=0,1,N2361),1))</f>
        <v>0.300501882057716</v>
      </c>
      <c r="O2362" s="30" t="n">
        <f aca="false">IF(AND(ISNUMBER(M2362),L2362&gt;0),M2362,L2362*N2362)</f>
        <v>0</v>
      </c>
      <c r="P2362" s="28" t="n">
        <v>0</v>
      </c>
      <c r="Q2362" s="28"/>
      <c r="R2362" s="29" t="n">
        <f aca="false">IF(AND(ISNUMBER(Q2362),P2362&gt;0),Q2362/P2362,IF($B2362=$B2361,IF(R2361=0,1,R2361),1))</f>
        <v>0.304511278195489</v>
      </c>
      <c r="S2362" s="30" t="n">
        <f aca="false">IF(AND(ISNUMBER(Q2362),P2362&gt;0),Q2362,P2362*R2362)</f>
        <v>0</v>
      </c>
      <c r="T2362" s="31" t="n">
        <f aca="false">DAY(EOMONTH(C2362,0))</f>
        <v>30</v>
      </c>
    </row>
    <row r="2363" customFormat="false" ht="15" hidden="false" customHeight="false" outlineLevel="0" collapsed="false">
      <c r="A2363" s="26" t="s">
        <v>90</v>
      </c>
      <c r="B2363" s="26" t="s">
        <v>62</v>
      </c>
      <c r="C2363" s="27" t="n">
        <v>40299</v>
      </c>
      <c r="D2363" s="28" t="n">
        <v>0</v>
      </c>
      <c r="E2363" s="28"/>
      <c r="F2363" s="29" t="n">
        <f aca="false">IF(AND(ISNUMBER(E2363),D2363&gt;0),E2363/D2363,IF($B2363=$B2362,IF(F2362=0,1,F2362),1))</f>
        <v>2.33333333333333</v>
      </c>
      <c r="G2363" s="30" t="n">
        <f aca="false">IF(AND(ISNUMBER(E2363),D2363&gt;0),E2363,D2363*F2363)</f>
        <v>0</v>
      </c>
      <c r="H2363" s="28" t="n">
        <v>0</v>
      </c>
      <c r="I2363" s="28"/>
      <c r="J2363" s="29" t="n">
        <f aca="false">IF(AND(ISNUMBER(I2363),H2363&gt;0),I2363/H2363,IF($B2363=$B2362,IF(J2362=0,1,J2362),1))</f>
        <v>1.18314275175212</v>
      </c>
      <c r="K2363" s="30" t="n">
        <f aca="false">IF(AND(ISNUMBER(I2363),H2363&gt;0),I2363,H2363*J2363)</f>
        <v>0</v>
      </c>
      <c r="L2363" s="28" t="n">
        <v>0</v>
      </c>
      <c r="M2363" s="28"/>
      <c r="N2363" s="29" t="n">
        <f aca="false">IF(AND(ISNUMBER(M2363),L2363&gt;0),M2363/L2363,IF($B2363=$B2362,IF(N2362=0,1,N2362),1))</f>
        <v>0.300501882057716</v>
      </c>
      <c r="O2363" s="30" t="n">
        <f aca="false">IF(AND(ISNUMBER(M2363),L2363&gt;0),M2363,L2363*N2363)</f>
        <v>0</v>
      </c>
      <c r="P2363" s="28" t="n">
        <v>0</v>
      </c>
      <c r="Q2363" s="28"/>
      <c r="R2363" s="29" t="n">
        <f aca="false">IF(AND(ISNUMBER(Q2363),P2363&gt;0),Q2363/P2363,IF($B2363=$B2362,IF(R2362=0,1,R2362),1))</f>
        <v>0.304511278195489</v>
      </c>
      <c r="S2363" s="30" t="n">
        <f aca="false">IF(AND(ISNUMBER(Q2363),P2363&gt;0),Q2363,P2363*R2363)</f>
        <v>0</v>
      </c>
      <c r="T2363" s="31" t="n">
        <f aca="false">DAY(EOMONTH(C2363,0))</f>
        <v>31</v>
      </c>
    </row>
    <row r="2364" customFormat="false" ht="15" hidden="false" customHeight="false" outlineLevel="0" collapsed="false">
      <c r="A2364" s="26" t="s">
        <v>90</v>
      </c>
      <c r="B2364" s="26" t="s">
        <v>62</v>
      </c>
      <c r="C2364" s="27" t="n">
        <v>40330</v>
      </c>
      <c r="D2364" s="28" t="n">
        <v>0</v>
      </c>
      <c r="E2364" s="28"/>
      <c r="F2364" s="29" t="n">
        <f aca="false">IF(AND(ISNUMBER(E2364),D2364&gt;0),E2364/D2364,IF($B2364=$B2363,IF(F2363=0,1,F2363),1))</f>
        <v>2.33333333333333</v>
      </c>
      <c r="G2364" s="30" t="n">
        <f aca="false">IF(AND(ISNUMBER(E2364),D2364&gt;0),E2364,D2364*F2364)</f>
        <v>0</v>
      </c>
      <c r="H2364" s="28" t="n">
        <v>0</v>
      </c>
      <c r="I2364" s="28"/>
      <c r="J2364" s="29" t="n">
        <f aca="false">IF(AND(ISNUMBER(I2364),H2364&gt;0),I2364/H2364,IF($B2364=$B2363,IF(J2363=0,1,J2363),1))</f>
        <v>1.18314275175212</v>
      </c>
      <c r="K2364" s="30" t="n">
        <f aca="false">IF(AND(ISNUMBER(I2364),H2364&gt;0),I2364,H2364*J2364)</f>
        <v>0</v>
      </c>
      <c r="L2364" s="28" t="n">
        <v>0</v>
      </c>
      <c r="M2364" s="28"/>
      <c r="N2364" s="29" t="n">
        <f aca="false">IF(AND(ISNUMBER(M2364),L2364&gt;0),M2364/L2364,IF($B2364=$B2363,IF(N2363=0,1,N2363),1))</f>
        <v>0.300501882057716</v>
      </c>
      <c r="O2364" s="30" t="n">
        <f aca="false">IF(AND(ISNUMBER(M2364),L2364&gt;0),M2364,L2364*N2364)</f>
        <v>0</v>
      </c>
      <c r="P2364" s="28" t="n">
        <v>0</v>
      </c>
      <c r="Q2364" s="28"/>
      <c r="R2364" s="29" t="n">
        <f aca="false">IF(AND(ISNUMBER(Q2364),P2364&gt;0),Q2364/P2364,IF($B2364=$B2363,IF(R2363=0,1,R2363),1))</f>
        <v>0.304511278195489</v>
      </c>
      <c r="S2364" s="30" t="n">
        <f aca="false">IF(AND(ISNUMBER(Q2364),P2364&gt;0),Q2364,P2364*R2364)</f>
        <v>0</v>
      </c>
      <c r="T2364" s="31" t="n">
        <f aca="false">DAY(EOMONTH(C2364,0))</f>
        <v>30</v>
      </c>
    </row>
    <row r="2365" customFormat="false" ht="15" hidden="false" customHeight="false" outlineLevel="0" collapsed="false">
      <c r="A2365" s="26" t="s">
        <v>90</v>
      </c>
      <c r="B2365" s="26" t="s">
        <v>62</v>
      </c>
      <c r="C2365" s="27" t="n">
        <v>40360</v>
      </c>
      <c r="D2365" s="28" t="n">
        <v>0</v>
      </c>
      <c r="E2365" s="28"/>
      <c r="F2365" s="29" t="n">
        <f aca="false">IF(AND(ISNUMBER(E2365),D2365&gt;0),E2365/D2365,IF($B2365=$B2364,IF(F2364=0,1,F2364),1))</f>
        <v>2.33333333333333</v>
      </c>
      <c r="G2365" s="30" t="n">
        <f aca="false">IF(AND(ISNUMBER(E2365),D2365&gt;0),E2365,D2365*F2365)</f>
        <v>0</v>
      </c>
      <c r="H2365" s="28" t="n">
        <v>0</v>
      </c>
      <c r="I2365" s="28"/>
      <c r="J2365" s="29" t="n">
        <f aca="false">IF(AND(ISNUMBER(I2365),H2365&gt;0),I2365/H2365,IF($B2365=$B2364,IF(J2364=0,1,J2364),1))</f>
        <v>1.18314275175212</v>
      </c>
      <c r="K2365" s="30" t="n">
        <f aca="false">IF(AND(ISNUMBER(I2365),H2365&gt;0),I2365,H2365*J2365)</f>
        <v>0</v>
      </c>
      <c r="L2365" s="28" t="n">
        <v>0</v>
      </c>
      <c r="M2365" s="28"/>
      <c r="N2365" s="29" t="n">
        <f aca="false">IF(AND(ISNUMBER(M2365),L2365&gt;0),M2365/L2365,IF($B2365=$B2364,IF(N2364=0,1,N2364),1))</f>
        <v>0.300501882057716</v>
      </c>
      <c r="O2365" s="30" t="n">
        <f aca="false">IF(AND(ISNUMBER(M2365),L2365&gt;0),M2365,L2365*N2365)</f>
        <v>0</v>
      </c>
      <c r="P2365" s="28" t="n">
        <v>0</v>
      </c>
      <c r="Q2365" s="28"/>
      <c r="R2365" s="29" t="n">
        <f aca="false">IF(AND(ISNUMBER(Q2365),P2365&gt;0),Q2365/P2365,IF($B2365=$B2364,IF(R2364=0,1,R2364),1))</f>
        <v>0.304511278195489</v>
      </c>
      <c r="S2365" s="30" t="n">
        <f aca="false">IF(AND(ISNUMBER(Q2365),P2365&gt;0),Q2365,P2365*R2365)</f>
        <v>0</v>
      </c>
      <c r="T2365" s="31" t="n">
        <f aca="false">DAY(EOMONTH(C2365,0))</f>
        <v>31</v>
      </c>
    </row>
    <row r="2366" customFormat="false" ht="15" hidden="false" customHeight="false" outlineLevel="0" collapsed="false">
      <c r="A2366" s="26" t="s">
        <v>90</v>
      </c>
      <c r="B2366" s="26" t="s">
        <v>62</v>
      </c>
      <c r="C2366" s="27" t="n">
        <v>40391</v>
      </c>
      <c r="D2366" s="28" t="n">
        <v>0</v>
      </c>
      <c r="E2366" s="28"/>
      <c r="F2366" s="29" t="n">
        <f aca="false">IF(AND(ISNUMBER(E2366),D2366&gt;0),E2366/D2366,IF($B2366=$B2365,IF(F2365=0,1,F2365),1))</f>
        <v>2.33333333333333</v>
      </c>
      <c r="G2366" s="30" t="n">
        <f aca="false">IF(AND(ISNUMBER(E2366),D2366&gt;0),E2366,D2366*F2366)</f>
        <v>0</v>
      </c>
      <c r="H2366" s="28" t="n">
        <v>0</v>
      </c>
      <c r="I2366" s="28"/>
      <c r="J2366" s="29" t="n">
        <f aca="false">IF(AND(ISNUMBER(I2366),H2366&gt;0),I2366/H2366,IF($B2366=$B2365,IF(J2365=0,1,J2365),1))</f>
        <v>1.18314275175212</v>
      </c>
      <c r="K2366" s="30" t="n">
        <f aca="false">IF(AND(ISNUMBER(I2366),H2366&gt;0),I2366,H2366*J2366)</f>
        <v>0</v>
      </c>
      <c r="L2366" s="28" t="n">
        <v>0</v>
      </c>
      <c r="M2366" s="28"/>
      <c r="N2366" s="29" t="n">
        <f aca="false">IF(AND(ISNUMBER(M2366),L2366&gt;0),M2366/L2366,IF($B2366=$B2365,IF(N2365=0,1,N2365),1))</f>
        <v>0.300501882057716</v>
      </c>
      <c r="O2366" s="30" t="n">
        <f aca="false">IF(AND(ISNUMBER(M2366),L2366&gt;0),M2366,L2366*N2366)</f>
        <v>0</v>
      </c>
      <c r="P2366" s="28" t="n">
        <v>0</v>
      </c>
      <c r="Q2366" s="28"/>
      <c r="R2366" s="29" t="n">
        <f aca="false">IF(AND(ISNUMBER(Q2366),P2366&gt;0),Q2366/P2366,IF($B2366=$B2365,IF(R2365=0,1,R2365),1))</f>
        <v>0.304511278195489</v>
      </c>
      <c r="S2366" s="30" t="n">
        <f aca="false">IF(AND(ISNUMBER(Q2366),P2366&gt;0),Q2366,P2366*R2366)</f>
        <v>0</v>
      </c>
      <c r="T2366" s="31" t="n">
        <f aca="false">DAY(EOMONTH(C2366,0))</f>
        <v>31</v>
      </c>
    </row>
    <row r="2367" customFormat="false" ht="15" hidden="false" customHeight="false" outlineLevel="0" collapsed="false">
      <c r="A2367" s="26" t="s">
        <v>90</v>
      </c>
      <c r="B2367" s="26" t="s">
        <v>62</v>
      </c>
      <c r="C2367" s="27" t="n">
        <v>40422</v>
      </c>
      <c r="D2367" s="28" t="n">
        <v>0</v>
      </c>
      <c r="E2367" s="28"/>
      <c r="F2367" s="29" t="n">
        <f aca="false">IF(AND(ISNUMBER(E2367),D2367&gt;0),E2367/D2367,IF($B2367=$B2366,IF(F2366=0,1,F2366),1))</f>
        <v>2.33333333333333</v>
      </c>
      <c r="G2367" s="30" t="n">
        <f aca="false">IF(AND(ISNUMBER(E2367),D2367&gt;0),E2367,D2367*F2367)</f>
        <v>0</v>
      </c>
      <c r="H2367" s="28" t="n">
        <v>0</v>
      </c>
      <c r="I2367" s="28"/>
      <c r="J2367" s="29" t="n">
        <f aca="false">IF(AND(ISNUMBER(I2367),H2367&gt;0),I2367/H2367,IF($B2367=$B2366,IF(J2366=0,1,J2366),1))</f>
        <v>1.18314275175212</v>
      </c>
      <c r="K2367" s="30" t="n">
        <f aca="false">IF(AND(ISNUMBER(I2367),H2367&gt;0),I2367,H2367*J2367)</f>
        <v>0</v>
      </c>
      <c r="L2367" s="28" t="n">
        <v>0</v>
      </c>
      <c r="M2367" s="28"/>
      <c r="N2367" s="29" t="n">
        <f aca="false">IF(AND(ISNUMBER(M2367),L2367&gt;0),M2367/L2367,IF($B2367=$B2366,IF(N2366=0,1,N2366),1))</f>
        <v>0.300501882057716</v>
      </c>
      <c r="O2367" s="30" t="n">
        <f aca="false">IF(AND(ISNUMBER(M2367),L2367&gt;0),M2367,L2367*N2367)</f>
        <v>0</v>
      </c>
      <c r="P2367" s="28" t="n">
        <v>0</v>
      </c>
      <c r="Q2367" s="28"/>
      <c r="R2367" s="29" t="n">
        <f aca="false">IF(AND(ISNUMBER(Q2367),P2367&gt;0),Q2367/P2367,IF($B2367=$B2366,IF(R2366=0,1,R2366),1))</f>
        <v>0.304511278195489</v>
      </c>
      <c r="S2367" s="30" t="n">
        <f aca="false">IF(AND(ISNUMBER(Q2367),P2367&gt;0),Q2367,P2367*R2367)</f>
        <v>0</v>
      </c>
      <c r="T2367" s="31" t="n">
        <f aca="false">DAY(EOMONTH(C2367,0))</f>
        <v>30</v>
      </c>
    </row>
    <row r="2368" customFormat="false" ht="15" hidden="false" customHeight="false" outlineLevel="0" collapsed="false">
      <c r="A2368" s="26" t="s">
        <v>90</v>
      </c>
      <c r="B2368" s="26" t="s">
        <v>62</v>
      </c>
      <c r="C2368" s="27" t="n">
        <v>40452</v>
      </c>
      <c r="D2368" s="28" t="n">
        <v>0</v>
      </c>
      <c r="E2368" s="28"/>
      <c r="F2368" s="29" t="n">
        <f aca="false">IF(AND(ISNUMBER(E2368),D2368&gt;0),E2368/D2368,IF($B2368=$B2367,IF(F2367=0,1,F2367),1))</f>
        <v>2.33333333333333</v>
      </c>
      <c r="G2368" s="30" t="n">
        <f aca="false">IF(AND(ISNUMBER(E2368),D2368&gt;0),E2368,D2368*F2368)</f>
        <v>0</v>
      </c>
      <c r="H2368" s="28" t="n">
        <v>0</v>
      </c>
      <c r="I2368" s="28"/>
      <c r="J2368" s="29" t="n">
        <f aca="false">IF(AND(ISNUMBER(I2368),H2368&gt;0),I2368/H2368,IF($B2368=$B2367,IF(J2367=0,1,J2367),1))</f>
        <v>1.18314275175212</v>
      </c>
      <c r="K2368" s="30" t="n">
        <f aca="false">IF(AND(ISNUMBER(I2368),H2368&gt;0),I2368,H2368*J2368)</f>
        <v>0</v>
      </c>
      <c r="L2368" s="28" t="n">
        <v>0</v>
      </c>
      <c r="M2368" s="28"/>
      <c r="N2368" s="29" t="n">
        <f aca="false">IF(AND(ISNUMBER(M2368),L2368&gt;0),M2368/L2368,IF($B2368=$B2367,IF(N2367=0,1,N2367),1))</f>
        <v>0.300501882057716</v>
      </c>
      <c r="O2368" s="30" t="n">
        <f aca="false">IF(AND(ISNUMBER(M2368),L2368&gt;0),M2368,L2368*N2368)</f>
        <v>0</v>
      </c>
      <c r="P2368" s="28" t="n">
        <v>0</v>
      </c>
      <c r="Q2368" s="28"/>
      <c r="R2368" s="29" t="n">
        <f aca="false">IF(AND(ISNUMBER(Q2368),P2368&gt;0),Q2368/P2368,IF($B2368=$B2367,IF(R2367=0,1,R2367),1))</f>
        <v>0.304511278195489</v>
      </c>
      <c r="S2368" s="30" t="n">
        <f aca="false">IF(AND(ISNUMBER(Q2368),P2368&gt;0),Q2368,P2368*R2368)</f>
        <v>0</v>
      </c>
      <c r="T2368" s="31" t="n">
        <f aca="false">DAY(EOMONTH(C2368,0))</f>
        <v>31</v>
      </c>
    </row>
    <row r="2369" customFormat="false" ht="15" hidden="false" customHeight="false" outlineLevel="0" collapsed="false">
      <c r="A2369" s="26" t="s">
        <v>90</v>
      </c>
      <c r="B2369" s="26" t="s">
        <v>62</v>
      </c>
      <c r="C2369" s="27" t="n">
        <v>40483</v>
      </c>
      <c r="D2369" s="28" t="n">
        <v>0</v>
      </c>
      <c r="E2369" s="28"/>
      <c r="F2369" s="29" t="n">
        <f aca="false">IF(AND(ISNUMBER(E2369),D2369&gt;0),E2369/D2369,IF($B2369=$B2368,IF(F2368=0,1,F2368),1))</f>
        <v>2.33333333333333</v>
      </c>
      <c r="G2369" s="30" t="n">
        <f aca="false">IF(AND(ISNUMBER(E2369),D2369&gt;0),E2369,D2369*F2369)</f>
        <v>0</v>
      </c>
      <c r="H2369" s="28" t="n">
        <v>0</v>
      </c>
      <c r="I2369" s="28"/>
      <c r="J2369" s="29" t="n">
        <f aca="false">IF(AND(ISNUMBER(I2369),H2369&gt;0),I2369/H2369,IF($B2369=$B2368,IF(J2368=0,1,J2368),1))</f>
        <v>1.18314275175212</v>
      </c>
      <c r="K2369" s="30" t="n">
        <f aca="false">IF(AND(ISNUMBER(I2369),H2369&gt;0),I2369,H2369*J2369)</f>
        <v>0</v>
      </c>
      <c r="L2369" s="28" t="n">
        <v>0</v>
      </c>
      <c r="M2369" s="28"/>
      <c r="N2369" s="29" t="n">
        <f aca="false">IF(AND(ISNUMBER(M2369),L2369&gt;0),M2369/L2369,IF($B2369=$B2368,IF(N2368=0,1,N2368),1))</f>
        <v>0.300501882057716</v>
      </c>
      <c r="O2369" s="30" t="n">
        <f aca="false">IF(AND(ISNUMBER(M2369),L2369&gt;0),M2369,L2369*N2369)</f>
        <v>0</v>
      </c>
      <c r="P2369" s="28" t="n">
        <v>0</v>
      </c>
      <c r="Q2369" s="28"/>
      <c r="R2369" s="29" t="n">
        <f aca="false">IF(AND(ISNUMBER(Q2369),P2369&gt;0),Q2369/P2369,IF($B2369=$B2368,IF(R2368=0,1,R2368),1))</f>
        <v>0.304511278195489</v>
      </c>
      <c r="S2369" s="30" t="n">
        <f aca="false">IF(AND(ISNUMBER(Q2369),P2369&gt;0),Q2369,P2369*R2369)</f>
        <v>0</v>
      </c>
      <c r="T2369" s="31" t="n">
        <f aca="false">DAY(EOMONTH(C2369,0))</f>
        <v>30</v>
      </c>
    </row>
    <row r="2370" customFormat="false" ht="15" hidden="false" customHeight="false" outlineLevel="0" collapsed="false">
      <c r="A2370" s="26" t="s">
        <v>90</v>
      </c>
      <c r="B2370" s="26" t="s">
        <v>62</v>
      </c>
      <c r="C2370" s="27" t="n">
        <v>40513</v>
      </c>
      <c r="D2370" s="28" t="n">
        <v>0</v>
      </c>
      <c r="E2370" s="28"/>
      <c r="F2370" s="29" t="n">
        <f aca="false">IF(AND(ISNUMBER(E2370),D2370&gt;0),E2370/D2370,IF($B2370=$B2369,IF(F2369=0,1,F2369),1))</f>
        <v>2.33333333333333</v>
      </c>
      <c r="G2370" s="30" t="n">
        <f aca="false">IF(AND(ISNUMBER(E2370),D2370&gt;0),E2370,D2370*F2370)</f>
        <v>0</v>
      </c>
      <c r="H2370" s="28" t="n">
        <v>0</v>
      </c>
      <c r="I2370" s="28"/>
      <c r="J2370" s="29" t="n">
        <f aca="false">IF(AND(ISNUMBER(I2370),H2370&gt;0),I2370/H2370,IF($B2370=$B2369,IF(J2369=0,1,J2369),1))</f>
        <v>1.18314275175212</v>
      </c>
      <c r="K2370" s="30" t="n">
        <f aca="false">IF(AND(ISNUMBER(I2370),H2370&gt;0),I2370,H2370*J2370)</f>
        <v>0</v>
      </c>
      <c r="L2370" s="28" t="n">
        <v>0</v>
      </c>
      <c r="M2370" s="28"/>
      <c r="N2370" s="29" t="n">
        <f aca="false">IF(AND(ISNUMBER(M2370),L2370&gt;0),M2370/L2370,IF($B2370=$B2369,IF(N2369=0,1,N2369),1))</f>
        <v>0.300501882057716</v>
      </c>
      <c r="O2370" s="30" t="n">
        <f aca="false">IF(AND(ISNUMBER(M2370),L2370&gt;0),M2370,L2370*N2370)</f>
        <v>0</v>
      </c>
      <c r="P2370" s="28" t="n">
        <v>0</v>
      </c>
      <c r="Q2370" s="28"/>
      <c r="R2370" s="29" t="n">
        <f aca="false">IF(AND(ISNUMBER(Q2370),P2370&gt;0),Q2370/P2370,IF($B2370=$B2369,IF(R2369=0,1,R2369),1))</f>
        <v>0.304511278195489</v>
      </c>
      <c r="S2370" s="30" t="n">
        <f aca="false">IF(AND(ISNUMBER(Q2370),P2370&gt;0),Q2370,P2370*R2370)</f>
        <v>0</v>
      </c>
      <c r="T2370" s="31" t="n">
        <f aca="false">DAY(EOMONTH(C2370,0))</f>
        <v>31</v>
      </c>
    </row>
    <row r="2371" customFormat="false" ht="15" hidden="false" customHeight="false" outlineLevel="0" collapsed="false">
      <c r="A2371" s="26" t="s">
        <v>90</v>
      </c>
      <c r="B2371" s="26" t="s">
        <v>62</v>
      </c>
      <c r="C2371" s="27" t="n">
        <v>40544</v>
      </c>
      <c r="D2371" s="28" t="n">
        <v>0</v>
      </c>
      <c r="E2371" s="28"/>
      <c r="F2371" s="29" t="n">
        <f aca="false">IF(AND(ISNUMBER(E2371),D2371&gt;0),E2371/D2371,IF($B2371=$B2370,IF(F2370=0,1,F2370),1))</f>
        <v>2.33333333333333</v>
      </c>
      <c r="G2371" s="30" t="n">
        <f aca="false">IF(AND(ISNUMBER(E2371),D2371&gt;0),E2371,D2371*F2371)</f>
        <v>0</v>
      </c>
      <c r="H2371" s="28" t="n">
        <v>0</v>
      </c>
      <c r="I2371" s="28"/>
      <c r="J2371" s="29" t="n">
        <f aca="false">IF(AND(ISNUMBER(I2371),H2371&gt;0),I2371/H2371,IF($B2371=$B2370,IF(J2370=0,1,J2370),1))</f>
        <v>1.18314275175212</v>
      </c>
      <c r="K2371" s="30" t="n">
        <f aca="false">IF(AND(ISNUMBER(I2371),H2371&gt;0),I2371,H2371*J2371)</f>
        <v>0</v>
      </c>
      <c r="L2371" s="28" t="n">
        <v>0</v>
      </c>
      <c r="M2371" s="28"/>
      <c r="N2371" s="29" t="n">
        <f aca="false">IF(AND(ISNUMBER(M2371),L2371&gt;0),M2371/L2371,IF($B2371=$B2370,IF(N2370=0,1,N2370),1))</f>
        <v>0.300501882057716</v>
      </c>
      <c r="O2371" s="30" t="n">
        <f aca="false">IF(AND(ISNUMBER(M2371),L2371&gt;0),M2371,L2371*N2371)</f>
        <v>0</v>
      </c>
      <c r="P2371" s="28" t="n">
        <v>0</v>
      </c>
      <c r="Q2371" s="28"/>
      <c r="R2371" s="29" t="n">
        <f aca="false">IF(AND(ISNUMBER(Q2371),P2371&gt;0),Q2371/P2371,IF($B2371=$B2370,IF(R2370=0,1,R2370),1))</f>
        <v>0.304511278195489</v>
      </c>
      <c r="S2371" s="30" t="n">
        <f aca="false">IF(AND(ISNUMBER(Q2371),P2371&gt;0),Q2371,P2371*R2371)</f>
        <v>0</v>
      </c>
      <c r="T2371" s="31" t="n">
        <f aca="false">DAY(EOMONTH(C2371,0))</f>
        <v>31</v>
      </c>
    </row>
    <row r="2372" customFormat="false" ht="15" hidden="false" customHeight="false" outlineLevel="0" collapsed="false">
      <c r="A2372" s="26" t="s">
        <v>90</v>
      </c>
      <c r="B2372" s="26" t="s">
        <v>62</v>
      </c>
      <c r="C2372" s="27" t="n">
        <v>40575</v>
      </c>
      <c r="D2372" s="28" t="n">
        <v>0</v>
      </c>
      <c r="E2372" s="28"/>
      <c r="F2372" s="29" t="n">
        <f aca="false">IF(AND(ISNUMBER(E2372),D2372&gt;0),E2372/D2372,IF($B2372=$B2371,IF(F2371=0,1,F2371),1))</f>
        <v>2.33333333333333</v>
      </c>
      <c r="G2372" s="30" t="n">
        <f aca="false">IF(AND(ISNUMBER(E2372),D2372&gt;0),E2372,D2372*F2372)</f>
        <v>0</v>
      </c>
      <c r="H2372" s="28" t="n">
        <v>0</v>
      </c>
      <c r="I2372" s="28"/>
      <c r="J2372" s="29" t="n">
        <f aca="false">IF(AND(ISNUMBER(I2372),H2372&gt;0),I2372/H2372,IF($B2372=$B2371,IF(J2371=0,1,J2371),1))</f>
        <v>1.18314275175212</v>
      </c>
      <c r="K2372" s="30" t="n">
        <f aca="false">IF(AND(ISNUMBER(I2372),H2372&gt;0),I2372,H2372*J2372)</f>
        <v>0</v>
      </c>
      <c r="L2372" s="28" t="n">
        <v>0</v>
      </c>
      <c r="M2372" s="28"/>
      <c r="N2372" s="29" t="n">
        <f aca="false">IF(AND(ISNUMBER(M2372),L2372&gt;0),M2372/L2372,IF($B2372=$B2371,IF(N2371=0,1,N2371),1))</f>
        <v>0.300501882057716</v>
      </c>
      <c r="O2372" s="30" t="n">
        <f aca="false">IF(AND(ISNUMBER(M2372),L2372&gt;0),M2372,L2372*N2372)</f>
        <v>0</v>
      </c>
      <c r="P2372" s="28" t="n">
        <v>0</v>
      </c>
      <c r="Q2372" s="28"/>
      <c r="R2372" s="29" t="n">
        <f aca="false">IF(AND(ISNUMBER(Q2372),P2372&gt;0),Q2372/P2372,IF($B2372=$B2371,IF(R2371=0,1,R2371),1))</f>
        <v>0.304511278195489</v>
      </c>
      <c r="S2372" s="30" t="n">
        <f aca="false">IF(AND(ISNUMBER(Q2372),P2372&gt;0),Q2372,P2372*R2372)</f>
        <v>0</v>
      </c>
      <c r="T2372" s="31" t="n">
        <f aca="false">DAY(EOMONTH(C2372,0))</f>
        <v>28</v>
      </c>
    </row>
    <row r="2373" customFormat="false" ht="15" hidden="false" customHeight="false" outlineLevel="0" collapsed="false">
      <c r="A2373" s="26" t="s">
        <v>90</v>
      </c>
      <c r="B2373" s="26" t="s">
        <v>62</v>
      </c>
      <c r="C2373" s="27" t="n">
        <v>40603</v>
      </c>
      <c r="D2373" s="28" t="n">
        <v>0</v>
      </c>
      <c r="E2373" s="28"/>
      <c r="F2373" s="29" t="n">
        <f aca="false">IF(AND(ISNUMBER(E2373),D2373&gt;0),E2373/D2373,IF($B2373=$B2372,IF(F2372=0,1,F2372),1))</f>
        <v>2.33333333333333</v>
      </c>
      <c r="G2373" s="30" t="n">
        <f aca="false">IF(AND(ISNUMBER(E2373),D2373&gt;0),E2373,D2373*F2373)</f>
        <v>0</v>
      </c>
      <c r="H2373" s="28" t="n">
        <v>0</v>
      </c>
      <c r="I2373" s="28"/>
      <c r="J2373" s="29" t="n">
        <f aca="false">IF(AND(ISNUMBER(I2373),H2373&gt;0),I2373/H2373,IF($B2373=$B2372,IF(J2372=0,1,J2372),1))</f>
        <v>1.18314275175212</v>
      </c>
      <c r="K2373" s="30" t="n">
        <f aca="false">IF(AND(ISNUMBER(I2373),H2373&gt;0),I2373,H2373*J2373)</f>
        <v>0</v>
      </c>
      <c r="L2373" s="28" t="n">
        <v>0</v>
      </c>
      <c r="M2373" s="28"/>
      <c r="N2373" s="29" t="n">
        <f aca="false">IF(AND(ISNUMBER(M2373),L2373&gt;0),M2373/L2373,IF($B2373=$B2372,IF(N2372=0,1,N2372),1))</f>
        <v>0.300501882057716</v>
      </c>
      <c r="O2373" s="30" t="n">
        <f aca="false">IF(AND(ISNUMBER(M2373),L2373&gt;0),M2373,L2373*N2373)</f>
        <v>0</v>
      </c>
      <c r="P2373" s="28" t="n">
        <v>0</v>
      </c>
      <c r="Q2373" s="28"/>
      <c r="R2373" s="29" t="n">
        <f aca="false">IF(AND(ISNUMBER(Q2373),P2373&gt;0),Q2373/P2373,IF($B2373=$B2372,IF(R2372=0,1,R2372),1))</f>
        <v>0.304511278195489</v>
      </c>
      <c r="S2373" s="30" t="n">
        <f aca="false">IF(AND(ISNUMBER(Q2373),P2373&gt;0),Q2373,P2373*R2373)</f>
        <v>0</v>
      </c>
      <c r="T2373" s="31" t="n">
        <f aca="false">DAY(EOMONTH(C2373,0))</f>
        <v>31</v>
      </c>
    </row>
    <row r="2374" customFormat="false" ht="15" hidden="false" customHeight="false" outlineLevel="0" collapsed="false">
      <c r="A2374" s="26" t="s">
        <v>90</v>
      </c>
      <c r="B2374" s="26" t="s">
        <v>62</v>
      </c>
      <c r="C2374" s="27" t="n">
        <v>40634</v>
      </c>
      <c r="D2374" s="28" t="n">
        <v>0</v>
      </c>
      <c r="E2374" s="28"/>
      <c r="F2374" s="29" t="n">
        <f aca="false">IF(AND(ISNUMBER(E2374),D2374&gt;0),E2374/D2374,IF($B2374=$B2373,IF(F2373=0,1,F2373),1))</f>
        <v>2.33333333333333</v>
      </c>
      <c r="G2374" s="30" t="n">
        <f aca="false">IF(AND(ISNUMBER(E2374),D2374&gt;0),E2374,D2374*F2374)</f>
        <v>0</v>
      </c>
      <c r="H2374" s="28" t="n">
        <v>0</v>
      </c>
      <c r="I2374" s="28"/>
      <c r="J2374" s="29" t="n">
        <f aca="false">IF(AND(ISNUMBER(I2374),H2374&gt;0),I2374/H2374,IF($B2374=$B2373,IF(J2373=0,1,J2373),1))</f>
        <v>1.18314275175212</v>
      </c>
      <c r="K2374" s="30" t="n">
        <f aca="false">IF(AND(ISNUMBER(I2374),H2374&gt;0),I2374,H2374*J2374)</f>
        <v>0</v>
      </c>
      <c r="L2374" s="28" t="n">
        <v>0</v>
      </c>
      <c r="M2374" s="28"/>
      <c r="N2374" s="29" t="n">
        <f aca="false">IF(AND(ISNUMBER(M2374),L2374&gt;0),M2374/L2374,IF($B2374=$B2373,IF(N2373=0,1,N2373),1))</f>
        <v>0.300501882057716</v>
      </c>
      <c r="O2374" s="30" t="n">
        <f aca="false">IF(AND(ISNUMBER(M2374),L2374&gt;0),M2374,L2374*N2374)</f>
        <v>0</v>
      </c>
      <c r="P2374" s="28" t="n">
        <v>0</v>
      </c>
      <c r="Q2374" s="28"/>
      <c r="R2374" s="29" t="n">
        <f aca="false">IF(AND(ISNUMBER(Q2374),P2374&gt;0),Q2374/P2374,IF($B2374=$B2373,IF(R2373=0,1,R2373),1))</f>
        <v>0.304511278195489</v>
      </c>
      <c r="S2374" s="30" t="n">
        <f aca="false">IF(AND(ISNUMBER(Q2374),P2374&gt;0),Q2374,P2374*R2374)</f>
        <v>0</v>
      </c>
      <c r="T2374" s="31" t="n">
        <f aca="false">DAY(EOMONTH(C2374,0))</f>
        <v>30</v>
      </c>
    </row>
    <row r="2375" customFormat="false" ht="15" hidden="false" customHeight="false" outlineLevel="0" collapsed="false">
      <c r="A2375" s="26" t="s">
        <v>90</v>
      </c>
      <c r="B2375" s="26" t="s">
        <v>62</v>
      </c>
      <c r="C2375" s="27" t="n">
        <v>40664</v>
      </c>
      <c r="D2375" s="28" t="n">
        <v>0</v>
      </c>
      <c r="E2375" s="28"/>
      <c r="F2375" s="29" t="n">
        <f aca="false">IF(AND(ISNUMBER(E2375),D2375&gt;0),E2375/D2375,IF($B2375=$B2374,IF(F2374=0,1,F2374),1))</f>
        <v>2.33333333333333</v>
      </c>
      <c r="G2375" s="30" t="n">
        <f aca="false">IF(AND(ISNUMBER(E2375),D2375&gt;0),E2375,D2375*F2375)</f>
        <v>0</v>
      </c>
      <c r="H2375" s="28" t="n">
        <v>0</v>
      </c>
      <c r="I2375" s="28"/>
      <c r="J2375" s="29" t="n">
        <f aca="false">IF(AND(ISNUMBER(I2375),H2375&gt;0),I2375/H2375,IF($B2375=$B2374,IF(J2374=0,1,J2374),1))</f>
        <v>1.18314275175212</v>
      </c>
      <c r="K2375" s="30" t="n">
        <f aca="false">IF(AND(ISNUMBER(I2375),H2375&gt;0),I2375,H2375*J2375)</f>
        <v>0</v>
      </c>
      <c r="L2375" s="28" t="n">
        <v>0</v>
      </c>
      <c r="M2375" s="28"/>
      <c r="N2375" s="29" t="n">
        <f aca="false">IF(AND(ISNUMBER(M2375),L2375&gt;0),M2375/L2375,IF($B2375=$B2374,IF(N2374=0,1,N2374),1))</f>
        <v>0.300501882057716</v>
      </c>
      <c r="O2375" s="30" t="n">
        <f aca="false">IF(AND(ISNUMBER(M2375),L2375&gt;0),M2375,L2375*N2375)</f>
        <v>0</v>
      </c>
      <c r="P2375" s="28" t="n">
        <v>0</v>
      </c>
      <c r="Q2375" s="28"/>
      <c r="R2375" s="29" t="n">
        <f aca="false">IF(AND(ISNUMBER(Q2375),P2375&gt;0),Q2375/P2375,IF($B2375=$B2374,IF(R2374=0,1,R2374),1))</f>
        <v>0.304511278195489</v>
      </c>
      <c r="S2375" s="30" t="n">
        <f aca="false">IF(AND(ISNUMBER(Q2375),P2375&gt;0),Q2375,P2375*R2375)</f>
        <v>0</v>
      </c>
      <c r="T2375" s="31" t="n">
        <f aca="false">DAY(EOMONTH(C2375,0))</f>
        <v>31</v>
      </c>
    </row>
    <row r="2376" customFormat="false" ht="15" hidden="false" customHeight="false" outlineLevel="0" collapsed="false">
      <c r="A2376" s="26" t="s">
        <v>90</v>
      </c>
      <c r="B2376" s="26" t="s">
        <v>62</v>
      </c>
      <c r="C2376" s="27" t="n">
        <v>40695</v>
      </c>
      <c r="D2376" s="28" t="n">
        <v>0</v>
      </c>
      <c r="E2376" s="28"/>
      <c r="F2376" s="29" t="n">
        <f aca="false">IF(AND(ISNUMBER(E2376),D2376&gt;0),E2376/D2376,IF($B2376=$B2375,IF(F2375=0,1,F2375),1))</f>
        <v>2.33333333333333</v>
      </c>
      <c r="G2376" s="30" t="n">
        <f aca="false">IF(AND(ISNUMBER(E2376),D2376&gt;0),E2376,D2376*F2376)</f>
        <v>0</v>
      </c>
      <c r="H2376" s="28" t="n">
        <v>0</v>
      </c>
      <c r="I2376" s="28"/>
      <c r="J2376" s="29" t="n">
        <f aca="false">IF(AND(ISNUMBER(I2376),H2376&gt;0),I2376/H2376,IF($B2376=$B2375,IF(J2375=0,1,J2375),1))</f>
        <v>1.18314275175212</v>
      </c>
      <c r="K2376" s="30" t="n">
        <f aca="false">IF(AND(ISNUMBER(I2376),H2376&gt;0),I2376,H2376*J2376)</f>
        <v>0</v>
      </c>
      <c r="L2376" s="28" t="n">
        <v>0</v>
      </c>
      <c r="M2376" s="28"/>
      <c r="N2376" s="29" t="n">
        <f aca="false">IF(AND(ISNUMBER(M2376),L2376&gt;0),M2376/L2376,IF($B2376=$B2375,IF(N2375=0,1,N2375),1))</f>
        <v>0.300501882057716</v>
      </c>
      <c r="O2376" s="30" t="n">
        <f aca="false">IF(AND(ISNUMBER(M2376),L2376&gt;0),M2376,L2376*N2376)</f>
        <v>0</v>
      </c>
      <c r="P2376" s="28" t="n">
        <v>0</v>
      </c>
      <c r="Q2376" s="28"/>
      <c r="R2376" s="29" t="n">
        <f aca="false">IF(AND(ISNUMBER(Q2376),P2376&gt;0),Q2376/P2376,IF($B2376=$B2375,IF(R2375=0,1,R2375),1))</f>
        <v>0.304511278195489</v>
      </c>
      <c r="S2376" s="30" t="n">
        <f aca="false">IF(AND(ISNUMBER(Q2376),P2376&gt;0),Q2376,P2376*R2376)</f>
        <v>0</v>
      </c>
      <c r="T2376" s="31" t="n">
        <f aca="false">DAY(EOMONTH(C2376,0))</f>
        <v>30</v>
      </c>
    </row>
    <row r="2377" customFormat="false" ht="15" hidden="false" customHeight="false" outlineLevel="0" collapsed="false">
      <c r="A2377" s="26" t="s">
        <v>90</v>
      </c>
      <c r="B2377" s="26" t="s">
        <v>62</v>
      </c>
      <c r="C2377" s="27" t="n">
        <v>40725</v>
      </c>
      <c r="D2377" s="28" t="n">
        <v>0</v>
      </c>
      <c r="E2377" s="28"/>
      <c r="F2377" s="29" t="n">
        <f aca="false">IF(AND(ISNUMBER(E2377),D2377&gt;0),E2377/D2377,IF($B2377=$B2376,IF(F2376=0,1,F2376),1))</f>
        <v>2.33333333333333</v>
      </c>
      <c r="G2377" s="30" t="n">
        <f aca="false">IF(AND(ISNUMBER(E2377),D2377&gt;0),E2377,D2377*F2377)</f>
        <v>0</v>
      </c>
      <c r="H2377" s="28" t="n">
        <v>0</v>
      </c>
      <c r="I2377" s="28"/>
      <c r="J2377" s="29" t="n">
        <f aca="false">IF(AND(ISNUMBER(I2377),H2377&gt;0),I2377/H2377,IF($B2377=$B2376,IF(J2376=0,1,J2376),1))</f>
        <v>1.18314275175212</v>
      </c>
      <c r="K2377" s="30" t="n">
        <f aca="false">IF(AND(ISNUMBER(I2377),H2377&gt;0),I2377,H2377*J2377)</f>
        <v>0</v>
      </c>
      <c r="L2377" s="28" t="n">
        <v>0</v>
      </c>
      <c r="M2377" s="28"/>
      <c r="N2377" s="29" t="n">
        <f aca="false">IF(AND(ISNUMBER(M2377),L2377&gt;0),M2377/L2377,IF($B2377=$B2376,IF(N2376=0,1,N2376),1))</f>
        <v>0.300501882057716</v>
      </c>
      <c r="O2377" s="30" t="n">
        <f aca="false">IF(AND(ISNUMBER(M2377),L2377&gt;0),M2377,L2377*N2377)</f>
        <v>0</v>
      </c>
      <c r="P2377" s="28" t="n">
        <v>0</v>
      </c>
      <c r="Q2377" s="28"/>
      <c r="R2377" s="29" t="n">
        <f aca="false">IF(AND(ISNUMBER(Q2377),P2377&gt;0),Q2377/P2377,IF($B2377=$B2376,IF(R2376=0,1,R2376),1))</f>
        <v>0.304511278195489</v>
      </c>
      <c r="S2377" s="30" t="n">
        <f aca="false">IF(AND(ISNUMBER(Q2377),P2377&gt;0),Q2377,P2377*R2377)</f>
        <v>0</v>
      </c>
      <c r="T2377" s="31" t="n">
        <f aca="false">DAY(EOMONTH(C2377,0))</f>
        <v>31</v>
      </c>
    </row>
    <row r="2378" customFormat="false" ht="15" hidden="false" customHeight="false" outlineLevel="0" collapsed="false">
      <c r="A2378" s="26" t="s">
        <v>90</v>
      </c>
      <c r="B2378" s="26" t="s">
        <v>62</v>
      </c>
      <c r="C2378" s="27" t="n">
        <v>40756</v>
      </c>
      <c r="D2378" s="28" t="n">
        <v>0</v>
      </c>
      <c r="E2378" s="28"/>
      <c r="F2378" s="29" t="n">
        <f aca="false">IF(AND(ISNUMBER(E2378),D2378&gt;0),E2378/D2378,IF($B2378=$B2377,IF(F2377=0,1,F2377),1))</f>
        <v>2.33333333333333</v>
      </c>
      <c r="G2378" s="30" t="n">
        <f aca="false">IF(AND(ISNUMBER(E2378),D2378&gt;0),E2378,D2378*F2378)</f>
        <v>0</v>
      </c>
      <c r="H2378" s="28" t="n">
        <v>0</v>
      </c>
      <c r="I2378" s="28"/>
      <c r="J2378" s="29" t="n">
        <f aca="false">IF(AND(ISNUMBER(I2378),H2378&gt;0),I2378/H2378,IF($B2378=$B2377,IF(J2377=0,1,J2377),1))</f>
        <v>1.18314275175212</v>
      </c>
      <c r="K2378" s="30" t="n">
        <f aca="false">IF(AND(ISNUMBER(I2378),H2378&gt;0),I2378,H2378*J2378)</f>
        <v>0</v>
      </c>
      <c r="L2378" s="28" t="n">
        <v>0</v>
      </c>
      <c r="M2378" s="28"/>
      <c r="N2378" s="29" t="n">
        <f aca="false">IF(AND(ISNUMBER(M2378),L2378&gt;0),M2378/L2378,IF($B2378=$B2377,IF(N2377=0,1,N2377),1))</f>
        <v>0.300501882057716</v>
      </c>
      <c r="O2378" s="30" t="n">
        <f aca="false">IF(AND(ISNUMBER(M2378),L2378&gt;0),M2378,L2378*N2378)</f>
        <v>0</v>
      </c>
      <c r="P2378" s="28" t="n">
        <v>0</v>
      </c>
      <c r="Q2378" s="28"/>
      <c r="R2378" s="29" t="n">
        <f aca="false">IF(AND(ISNUMBER(Q2378),P2378&gt;0),Q2378/P2378,IF($B2378=$B2377,IF(R2377=0,1,R2377),1))</f>
        <v>0.304511278195489</v>
      </c>
      <c r="S2378" s="30" t="n">
        <f aca="false">IF(AND(ISNUMBER(Q2378),P2378&gt;0),Q2378,P2378*R2378)</f>
        <v>0</v>
      </c>
      <c r="T2378" s="31" t="n">
        <f aca="false">DAY(EOMONTH(C2378,0))</f>
        <v>31</v>
      </c>
    </row>
    <row r="2379" customFormat="false" ht="15" hidden="false" customHeight="false" outlineLevel="0" collapsed="false">
      <c r="A2379" s="26" t="s">
        <v>90</v>
      </c>
      <c r="B2379" s="26" t="s">
        <v>62</v>
      </c>
      <c r="C2379" s="27" t="n">
        <v>40787</v>
      </c>
      <c r="D2379" s="28" t="n">
        <v>0</v>
      </c>
      <c r="E2379" s="28"/>
      <c r="F2379" s="29" t="n">
        <f aca="false">IF(AND(ISNUMBER(E2379),D2379&gt;0),E2379/D2379,IF($B2379=$B2378,IF(F2378=0,1,F2378),1))</f>
        <v>2.33333333333333</v>
      </c>
      <c r="G2379" s="30" t="n">
        <f aca="false">IF(AND(ISNUMBER(E2379),D2379&gt;0),E2379,D2379*F2379)</f>
        <v>0</v>
      </c>
      <c r="H2379" s="28" t="n">
        <v>0</v>
      </c>
      <c r="I2379" s="28"/>
      <c r="J2379" s="29" t="n">
        <f aca="false">IF(AND(ISNUMBER(I2379),H2379&gt;0),I2379/H2379,IF($B2379=$B2378,IF(J2378=0,1,J2378),1))</f>
        <v>1.18314275175212</v>
      </c>
      <c r="K2379" s="30" t="n">
        <f aca="false">IF(AND(ISNUMBER(I2379),H2379&gt;0),I2379,H2379*J2379)</f>
        <v>0</v>
      </c>
      <c r="L2379" s="28" t="n">
        <v>0</v>
      </c>
      <c r="M2379" s="28"/>
      <c r="N2379" s="29" t="n">
        <f aca="false">IF(AND(ISNUMBER(M2379),L2379&gt;0),M2379/L2379,IF($B2379=$B2378,IF(N2378=0,1,N2378),1))</f>
        <v>0.300501882057716</v>
      </c>
      <c r="O2379" s="30" t="n">
        <f aca="false">IF(AND(ISNUMBER(M2379),L2379&gt;0),M2379,L2379*N2379)</f>
        <v>0</v>
      </c>
      <c r="P2379" s="28" t="n">
        <v>0</v>
      </c>
      <c r="Q2379" s="28"/>
      <c r="R2379" s="29" t="n">
        <f aca="false">IF(AND(ISNUMBER(Q2379),P2379&gt;0),Q2379/P2379,IF($B2379=$B2378,IF(R2378=0,1,R2378),1))</f>
        <v>0.304511278195489</v>
      </c>
      <c r="S2379" s="30" t="n">
        <f aca="false">IF(AND(ISNUMBER(Q2379),P2379&gt;0),Q2379,P2379*R2379)</f>
        <v>0</v>
      </c>
      <c r="T2379" s="31" t="n">
        <f aca="false">DAY(EOMONTH(C2379,0))</f>
        <v>30</v>
      </c>
    </row>
    <row r="2380" customFormat="false" ht="15" hidden="false" customHeight="false" outlineLevel="0" collapsed="false">
      <c r="A2380" s="26" t="s">
        <v>90</v>
      </c>
      <c r="B2380" s="26" t="s">
        <v>62</v>
      </c>
      <c r="C2380" s="27" t="n">
        <v>40817</v>
      </c>
      <c r="D2380" s="28" t="n">
        <v>0</v>
      </c>
      <c r="E2380" s="28"/>
      <c r="F2380" s="29" t="n">
        <f aca="false">IF(AND(ISNUMBER(E2380),D2380&gt;0),E2380/D2380,IF($B2380=$B2379,IF(F2379=0,1,F2379),1))</f>
        <v>2.33333333333333</v>
      </c>
      <c r="G2380" s="30" t="n">
        <f aca="false">IF(AND(ISNUMBER(E2380),D2380&gt;0),E2380,D2380*F2380)</f>
        <v>0</v>
      </c>
      <c r="H2380" s="28" t="n">
        <v>0</v>
      </c>
      <c r="I2380" s="28"/>
      <c r="J2380" s="29" t="n">
        <f aca="false">IF(AND(ISNUMBER(I2380),H2380&gt;0),I2380/H2380,IF($B2380=$B2379,IF(J2379=0,1,J2379),1))</f>
        <v>1.18314275175212</v>
      </c>
      <c r="K2380" s="30" t="n">
        <f aca="false">IF(AND(ISNUMBER(I2380),H2380&gt;0),I2380,H2380*J2380)</f>
        <v>0</v>
      </c>
      <c r="L2380" s="28" t="n">
        <v>0</v>
      </c>
      <c r="M2380" s="28"/>
      <c r="N2380" s="29" t="n">
        <f aca="false">IF(AND(ISNUMBER(M2380),L2380&gt;0),M2380/L2380,IF($B2380=$B2379,IF(N2379=0,1,N2379),1))</f>
        <v>0.300501882057716</v>
      </c>
      <c r="O2380" s="30" t="n">
        <f aca="false">IF(AND(ISNUMBER(M2380),L2380&gt;0),M2380,L2380*N2380)</f>
        <v>0</v>
      </c>
      <c r="P2380" s="28" t="n">
        <v>0</v>
      </c>
      <c r="Q2380" s="28"/>
      <c r="R2380" s="29" t="n">
        <f aca="false">IF(AND(ISNUMBER(Q2380),P2380&gt;0),Q2380/P2380,IF($B2380=$B2379,IF(R2379=0,1,R2379),1))</f>
        <v>0.304511278195489</v>
      </c>
      <c r="S2380" s="30" t="n">
        <f aca="false">IF(AND(ISNUMBER(Q2380),P2380&gt;0),Q2380,P2380*R2380)</f>
        <v>0</v>
      </c>
      <c r="T2380" s="31" t="n">
        <f aca="false">DAY(EOMONTH(C2380,0))</f>
        <v>31</v>
      </c>
    </row>
    <row r="2381" customFormat="false" ht="15" hidden="false" customHeight="false" outlineLevel="0" collapsed="false">
      <c r="A2381" s="26" t="s">
        <v>90</v>
      </c>
      <c r="B2381" s="26" t="s">
        <v>62</v>
      </c>
      <c r="C2381" s="27" t="n">
        <v>40848</v>
      </c>
      <c r="D2381" s="28" t="n">
        <v>0</v>
      </c>
      <c r="E2381" s="28"/>
      <c r="F2381" s="29" t="n">
        <f aca="false">IF(AND(ISNUMBER(E2381),D2381&gt;0),E2381/D2381,IF($B2381=$B2380,IF(F2380=0,1,F2380),1))</f>
        <v>2.33333333333333</v>
      </c>
      <c r="G2381" s="30" t="n">
        <f aca="false">IF(AND(ISNUMBER(E2381),D2381&gt;0),E2381,D2381*F2381)</f>
        <v>0</v>
      </c>
      <c r="H2381" s="28" t="n">
        <v>0</v>
      </c>
      <c r="I2381" s="28"/>
      <c r="J2381" s="29" t="n">
        <f aca="false">IF(AND(ISNUMBER(I2381),H2381&gt;0),I2381/H2381,IF($B2381=$B2380,IF(J2380=0,1,J2380),1))</f>
        <v>1.18314275175212</v>
      </c>
      <c r="K2381" s="30" t="n">
        <f aca="false">IF(AND(ISNUMBER(I2381),H2381&gt;0),I2381,H2381*J2381)</f>
        <v>0</v>
      </c>
      <c r="L2381" s="28" t="n">
        <v>0</v>
      </c>
      <c r="M2381" s="28"/>
      <c r="N2381" s="29" t="n">
        <f aca="false">IF(AND(ISNUMBER(M2381),L2381&gt;0),M2381/L2381,IF($B2381=$B2380,IF(N2380=0,1,N2380),1))</f>
        <v>0.300501882057716</v>
      </c>
      <c r="O2381" s="30" t="n">
        <f aca="false">IF(AND(ISNUMBER(M2381),L2381&gt;0),M2381,L2381*N2381)</f>
        <v>0</v>
      </c>
      <c r="P2381" s="28" t="n">
        <v>0</v>
      </c>
      <c r="Q2381" s="28"/>
      <c r="R2381" s="29" t="n">
        <f aca="false">IF(AND(ISNUMBER(Q2381),P2381&gt;0),Q2381/P2381,IF($B2381=$B2380,IF(R2380=0,1,R2380),1))</f>
        <v>0.304511278195489</v>
      </c>
      <c r="S2381" s="30" t="n">
        <f aca="false">IF(AND(ISNUMBER(Q2381),P2381&gt;0),Q2381,P2381*R2381)</f>
        <v>0</v>
      </c>
      <c r="T2381" s="31" t="n">
        <f aca="false">DAY(EOMONTH(C2381,0))</f>
        <v>30</v>
      </c>
    </row>
    <row r="2382" customFormat="false" ht="15" hidden="false" customHeight="false" outlineLevel="0" collapsed="false">
      <c r="A2382" s="26" t="s">
        <v>90</v>
      </c>
      <c r="B2382" s="26" t="s">
        <v>62</v>
      </c>
      <c r="C2382" s="27" t="n">
        <v>40878</v>
      </c>
      <c r="D2382" s="28" t="n">
        <v>0</v>
      </c>
      <c r="E2382" s="28"/>
      <c r="F2382" s="29" t="n">
        <f aca="false">IF(AND(ISNUMBER(E2382),D2382&gt;0),E2382/D2382,IF($B2382=$B2381,IF(F2381=0,1,F2381),1))</f>
        <v>2.33333333333333</v>
      </c>
      <c r="G2382" s="30" t="n">
        <f aca="false">IF(AND(ISNUMBER(E2382),D2382&gt;0),E2382,D2382*F2382)</f>
        <v>0</v>
      </c>
      <c r="H2382" s="28" t="n">
        <v>0</v>
      </c>
      <c r="I2382" s="28"/>
      <c r="J2382" s="29" t="n">
        <f aca="false">IF(AND(ISNUMBER(I2382),H2382&gt;0),I2382/H2382,IF($B2382=$B2381,IF(J2381=0,1,J2381),1))</f>
        <v>1.18314275175212</v>
      </c>
      <c r="K2382" s="30" t="n">
        <f aca="false">IF(AND(ISNUMBER(I2382),H2382&gt;0),I2382,H2382*J2382)</f>
        <v>0</v>
      </c>
      <c r="L2382" s="28" t="n">
        <v>0</v>
      </c>
      <c r="M2382" s="28"/>
      <c r="N2382" s="29" t="n">
        <f aca="false">IF(AND(ISNUMBER(M2382),L2382&gt;0),M2382/L2382,IF($B2382=$B2381,IF(N2381=0,1,N2381),1))</f>
        <v>0.300501882057716</v>
      </c>
      <c r="O2382" s="30" t="n">
        <f aca="false">IF(AND(ISNUMBER(M2382),L2382&gt;0),M2382,L2382*N2382)</f>
        <v>0</v>
      </c>
      <c r="P2382" s="28" t="n">
        <v>0</v>
      </c>
      <c r="Q2382" s="28"/>
      <c r="R2382" s="29" t="n">
        <f aca="false">IF(AND(ISNUMBER(Q2382),P2382&gt;0),Q2382/P2382,IF($B2382=$B2381,IF(R2381=0,1,R2381),1))</f>
        <v>0.304511278195489</v>
      </c>
      <c r="S2382" s="30" t="n">
        <f aca="false">IF(AND(ISNUMBER(Q2382),P2382&gt;0),Q2382,P2382*R2382)</f>
        <v>0</v>
      </c>
      <c r="T2382" s="31" t="n">
        <f aca="false">DAY(EOMONTH(C2382,0))</f>
        <v>31</v>
      </c>
    </row>
    <row r="2383" customFormat="false" ht="15" hidden="false" customHeight="false" outlineLevel="0" collapsed="false">
      <c r="A2383" s="26" t="s">
        <v>90</v>
      </c>
      <c r="B2383" s="26" t="s">
        <v>62</v>
      </c>
      <c r="C2383" s="27" t="n">
        <v>40909</v>
      </c>
      <c r="D2383" s="28" t="n">
        <v>0</v>
      </c>
      <c r="E2383" s="28"/>
      <c r="F2383" s="29" t="n">
        <f aca="false">IF(AND(ISNUMBER(E2383),D2383&gt;0),E2383/D2383,IF($B2383=$B2382,IF(F2382=0,1,F2382),1))</f>
        <v>2.33333333333333</v>
      </c>
      <c r="G2383" s="30" t="n">
        <f aca="false">IF(AND(ISNUMBER(E2383),D2383&gt;0),E2383,D2383*F2383)</f>
        <v>0</v>
      </c>
      <c r="H2383" s="28" t="n">
        <v>0</v>
      </c>
      <c r="I2383" s="28"/>
      <c r="J2383" s="29" t="n">
        <f aca="false">IF(AND(ISNUMBER(I2383),H2383&gt;0),I2383/H2383,IF($B2383=$B2382,IF(J2382=0,1,J2382),1))</f>
        <v>1.18314275175212</v>
      </c>
      <c r="K2383" s="30" t="n">
        <f aca="false">IF(AND(ISNUMBER(I2383),H2383&gt;0),I2383,H2383*J2383)</f>
        <v>0</v>
      </c>
      <c r="L2383" s="28" t="n">
        <v>0</v>
      </c>
      <c r="M2383" s="28"/>
      <c r="N2383" s="29" t="n">
        <f aca="false">IF(AND(ISNUMBER(M2383),L2383&gt;0),M2383/L2383,IF($B2383=$B2382,IF(N2382=0,1,N2382),1))</f>
        <v>0.300501882057716</v>
      </c>
      <c r="O2383" s="30" t="n">
        <f aca="false">IF(AND(ISNUMBER(M2383),L2383&gt;0),M2383,L2383*N2383)</f>
        <v>0</v>
      </c>
      <c r="P2383" s="28" t="n">
        <v>0</v>
      </c>
      <c r="Q2383" s="28"/>
      <c r="R2383" s="29" t="n">
        <f aca="false">IF(AND(ISNUMBER(Q2383),P2383&gt;0),Q2383/P2383,IF($B2383=$B2382,IF(R2382=0,1,R2382),1))</f>
        <v>0.304511278195489</v>
      </c>
      <c r="S2383" s="30" t="n">
        <f aca="false">IF(AND(ISNUMBER(Q2383),P2383&gt;0),Q2383,P2383*R2383)</f>
        <v>0</v>
      </c>
      <c r="T2383" s="31" t="n">
        <f aca="false">DAY(EOMONTH(C2383,0))</f>
        <v>31</v>
      </c>
    </row>
    <row r="2384" customFormat="false" ht="15" hidden="false" customHeight="false" outlineLevel="0" collapsed="false">
      <c r="A2384" s="26" t="s">
        <v>90</v>
      </c>
      <c r="B2384" s="26" t="s">
        <v>62</v>
      </c>
      <c r="C2384" s="27" t="n">
        <v>41000</v>
      </c>
      <c r="D2384" s="28" t="n">
        <v>0</v>
      </c>
      <c r="E2384" s="28"/>
      <c r="F2384" s="29" t="n">
        <f aca="false">IF(AND(ISNUMBER(E2384),D2384&gt;0),E2384/D2384,IF($B2384=$B2383,IF(F2383=0,1,F2383),1))</f>
        <v>2.33333333333333</v>
      </c>
      <c r="G2384" s="30" t="n">
        <f aca="false">IF(AND(ISNUMBER(E2384),D2384&gt;0),E2384,D2384*F2384)</f>
        <v>0</v>
      </c>
      <c r="H2384" s="28" t="n">
        <v>0</v>
      </c>
      <c r="I2384" s="28"/>
      <c r="J2384" s="29" t="n">
        <f aca="false">IF(AND(ISNUMBER(I2384),H2384&gt;0),I2384/H2384,IF($B2384=$B2383,IF(J2383=0,1,J2383),1))</f>
        <v>1.18314275175212</v>
      </c>
      <c r="K2384" s="30" t="n">
        <f aca="false">IF(AND(ISNUMBER(I2384),H2384&gt;0),I2384,H2384*J2384)</f>
        <v>0</v>
      </c>
      <c r="L2384" s="28" t="n">
        <v>0</v>
      </c>
      <c r="M2384" s="28"/>
      <c r="N2384" s="29" t="n">
        <f aca="false">IF(AND(ISNUMBER(M2384),L2384&gt;0),M2384/L2384,IF($B2384=$B2383,IF(N2383=0,1,N2383),1))</f>
        <v>0.300501882057716</v>
      </c>
      <c r="O2384" s="30" t="n">
        <f aca="false">IF(AND(ISNUMBER(M2384),L2384&gt;0),M2384,L2384*N2384)</f>
        <v>0</v>
      </c>
      <c r="P2384" s="28" t="n">
        <v>0</v>
      </c>
      <c r="Q2384" s="28"/>
      <c r="R2384" s="29" t="n">
        <f aca="false">IF(AND(ISNUMBER(Q2384),P2384&gt;0),Q2384/P2384,IF($B2384=$B2383,IF(R2383=0,1,R2383),1))</f>
        <v>0.304511278195489</v>
      </c>
      <c r="S2384" s="30" t="n">
        <f aca="false">IF(AND(ISNUMBER(Q2384),P2384&gt;0),Q2384,P2384*R2384)</f>
        <v>0</v>
      </c>
      <c r="T2384" s="31" t="n">
        <f aca="false">DAY(EOMONTH(C2384,0))</f>
        <v>30</v>
      </c>
    </row>
    <row r="2385" customFormat="false" ht="15" hidden="false" customHeight="false" outlineLevel="0" collapsed="false">
      <c r="A2385" s="26" t="s">
        <v>90</v>
      </c>
      <c r="B2385" s="26" t="s">
        <v>62</v>
      </c>
      <c r="C2385" s="27" t="n">
        <v>41030</v>
      </c>
      <c r="D2385" s="28" t="n">
        <v>0</v>
      </c>
      <c r="E2385" s="28"/>
      <c r="F2385" s="29" t="n">
        <f aca="false">IF(AND(ISNUMBER(E2385),D2385&gt;0),E2385/D2385,IF($B2385=$B2384,IF(F2384=0,1,F2384),1))</f>
        <v>2.33333333333333</v>
      </c>
      <c r="G2385" s="30" t="n">
        <f aca="false">IF(AND(ISNUMBER(E2385),D2385&gt;0),E2385,D2385*F2385)</f>
        <v>0</v>
      </c>
      <c r="H2385" s="28" t="n">
        <v>0</v>
      </c>
      <c r="I2385" s="28"/>
      <c r="J2385" s="29" t="n">
        <f aca="false">IF(AND(ISNUMBER(I2385),H2385&gt;0),I2385/H2385,IF($B2385=$B2384,IF(J2384=0,1,J2384),1))</f>
        <v>1.18314275175212</v>
      </c>
      <c r="K2385" s="30" t="n">
        <f aca="false">IF(AND(ISNUMBER(I2385),H2385&gt;0),I2385,H2385*J2385)</f>
        <v>0</v>
      </c>
      <c r="L2385" s="28" t="n">
        <v>0</v>
      </c>
      <c r="M2385" s="28"/>
      <c r="N2385" s="29" t="n">
        <f aca="false">IF(AND(ISNUMBER(M2385),L2385&gt;0),M2385/L2385,IF($B2385=$B2384,IF(N2384=0,1,N2384),1))</f>
        <v>0.300501882057716</v>
      </c>
      <c r="O2385" s="30" t="n">
        <f aca="false">IF(AND(ISNUMBER(M2385),L2385&gt;0),M2385,L2385*N2385)</f>
        <v>0</v>
      </c>
      <c r="P2385" s="28" t="n">
        <v>0</v>
      </c>
      <c r="Q2385" s="28"/>
      <c r="R2385" s="29" t="n">
        <f aca="false">IF(AND(ISNUMBER(Q2385),P2385&gt;0),Q2385/P2385,IF($B2385=$B2384,IF(R2384=0,1,R2384),1))</f>
        <v>0.304511278195489</v>
      </c>
      <c r="S2385" s="30" t="n">
        <f aca="false">IF(AND(ISNUMBER(Q2385),P2385&gt;0),Q2385,P2385*R2385)</f>
        <v>0</v>
      </c>
      <c r="T2385" s="31" t="n">
        <f aca="false">DAY(EOMONTH(C2385,0))</f>
        <v>31</v>
      </c>
    </row>
    <row r="2386" customFormat="false" ht="15" hidden="false" customHeight="false" outlineLevel="0" collapsed="false">
      <c r="A2386" s="26" t="s">
        <v>90</v>
      </c>
      <c r="B2386" s="26" t="s">
        <v>62</v>
      </c>
      <c r="C2386" s="27" t="n">
        <v>41061</v>
      </c>
      <c r="D2386" s="28" t="n">
        <v>0</v>
      </c>
      <c r="E2386" s="28"/>
      <c r="F2386" s="29" t="n">
        <f aca="false">IF(AND(ISNUMBER(E2386),D2386&gt;0),E2386/D2386,IF($B2386=$B2385,IF(F2385=0,1,F2385),1))</f>
        <v>2.33333333333333</v>
      </c>
      <c r="G2386" s="30" t="n">
        <f aca="false">IF(AND(ISNUMBER(E2386),D2386&gt;0),E2386,D2386*F2386)</f>
        <v>0</v>
      </c>
      <c r="H2386" s="28" t="n">
        <v>0</v>
      </c>
      <c r="I2386" s="28"/>
      <c r="J2386" s="29" t="n">
        <f aca="false">IF(AND(ISNUMBER(I2386),H2386&gt;0),I2386/H2386,IF($B2386=$B2385,IF(J2385=0,1,J2385),1))</f>
        <v>1.18314275175212</v>
      </c>
      <c r="K2386" s="30" t="n">
        <f aca="false">IF(AND(ISNUMBER(I2386),H2386&gt;0),I2386,H2386*J2386)</f>
        <v>0</v>
      </c>
      <c r="L2386" s="28" t="n">
        <v>0</v>
      </c>
      <c r="M2386" s="28"/>
      <c r="N2386" s="29" t="n">
        <f aca="false">IF(AND(ISNUMBER(M2386),L2386&gt;0),M2386/L2386,IF($B2386=$B2385,IF(N2385=0,1,N2385),1))</f>
        <v>0.300501882057716</v>
      </c>
      <c r="O2386" s="30" t="n">
        <f aca="false">IF(AND(ISNUMBER(M2386),L2386&gt;0),M2386,L2386*N2386)</f>
        <v>0</v>
      </c>
      <c r="P2386" s="28" t="n">
        <v>0</v>
      </c>
      <c r="Q2386" s="28"/>
      <c r="R2386" s="29" t="n">
        <f aca="false">IF(AND(ISNUMBER(Q2386),P2386&gt;0),Q2386/P2386,IF($B2386=$B2385,IF(R2385=0,1,R2385),1))</f>
        <v>0.304511278195489</v>
      </c>
      <c r="S2386" s="30" t="n">
        <f aca="false">IF(AND(ISNUMBER(Q2386),P2386&gt;0),Q2386,P2386*R2386)</f>
        <v>0</v>
      </c>
      <c r="T2386" s="31" t="n">
        <f aca="false">DAY(EOMONTH(C2386,0))</f>
        <v>30</v>
      </c>
    </row>
    <row r="2387" customFormat="false" ht="15" hidden="false" customHeight="false" outlineLevel="0" collapsed="false">
      <c r="A2387" s="26" t="s">
        <v>90</v>
      </c>
      <c r="B2387" s="26" t="s">
        <v>62</v>
      </c>
      <c r="C2387" s="27" t="n">
        <v>41091</v>
      </c>
      <c r="D2387" s="28" t="n">
        <v>1.52</v>
      </c>
      <c r="E2387" s="28"/>
      <c r="F2387" s="29" t="n">
        <f aca="false">IF(AND(ISNUMBER(E2387),D2387&gt;0),E2387/D2387,IF($B2387=$B2386,IF(F2386=0,1,F2386),1))</f>
        <v>2.33333333333333</v>
      </c>
      <c r="G2387" s="30" t="n">
        <f aca="false">IF(AND(ISNUMBER(E2387),D2387&gt;0),E2387,D2387*F2387)</f>
        <v>3.54666666666667</v>
      </c>
      <c r="H2387" s="28" t="n">
        <v>327</v>
      </c>
      <c r="I2387" s="28"/>
      <c r="J2387" s="29" t="n">
        <f aca="false">IF(AND(ISNUMBER(I2387),H2387&gt;0),I2387/H2387,IF($B2387=$B2386,IF(J2386=0,1,J2386),1))</f>
        <v>1.18314275175212</v>
      </c>
      <c r="K2387" s="30" t="n">
        <f aca="false">IF(AND(ISNUMBER(I2387),H2387&gt;0),I2387,H2387*J2387)</f>
        <v>386.887679822944</v>
      </c>
      <c r="L2387" s="28" t="n">
        <v>235</v>
      </c>
      <c r="M2387" s="28"/>
      <c r="N2387" s="29" t="n">
        <f aca="false">IF(AND(ISNUMBER(M2387),L2387&gt;0),M2387/L2387,IF($B2387=$B2386,IF(N2386=0,1,N2386),1))</f>
        <v>0.300501882057716</v>
      </c>
      <c r="O2387" s="30" t="n">
        <f aca="false">IF(AND(ISNUMBER(M2387),L2387&gt;0),M2387,L2387*N2387)</f>
        <v>70.6179422835634</v>
      </c>
      <c r="P2387" s="28" t="n">
        <v>237</v>
      </c>
      <c r="Q2387" s="28"/>
      <c r="R2387" s="29" t="n">
        <f aca="false">IF(AND(ISNUMBER(Q2387),P2387&gt;0),Q2387/P2387,IF($B2387=$B2386,IF(R2386=0,1,R2386),1))</f>
        <v>0.304511278195489</v>
      </c>
      <c r="S2387" s="30" t="n">
        <f aca="false">IF(AND(ISNUMBER(Q2387),P2387&gt;0),Q2387,P2387*R2387)</f>
        <v>72.1691729323308</v>
      </c>
      <c r="T2387" s="31" t="n">
        <f aca="false">DAY(EOMONTH(C2387,0))</f>
        <v>31</v>
      </c>
    </row>
    <row r="2388" customFormat="false" ht="15" hidden="false" customHeight="false" outlineLevel="0" collapsed="false">
      <c r="A2388" s="26" t="s">
        <v>90</v>
      </c>
      <c r="B2388" s="26" t="s">
        <v>62</v>
      </c>
      <c r="C2388" s="27" t="n">
        <v>41122</v>
      </c>
      <c r="D2388" s="28" t="n">
        <v>0</v>
      </c>
      <c r="E2388" s="28"/>
      <c r="F2388" s="29" t="n">
        <f aca="false">IF(AND(ISNUMBER(E2388),D2388&gt;0),E2388/D2388,IF($B2388=$B2387,IF(F2387=0,1,F2387),1))</f>
        <v>2.33333333333333</v>
      </c>
      <c r="G2388" s="30" t="n">
        <f aca="false">IF(AND(ISNUMBER(E2388),D2388&gt;0),E2388,D2388*F2388)</f>
        <v>0</v>
      </c>
      <c r="H2388" s="28" t="n">
        <v>0</v>
      </c>
      <c r="I2388" s="28"/>
      <c r="J2388" s="29" t="n">
        <f aca="false">IF(AND(ISNUMBER(I2388),H2388&gt;0),I2388/H2388,IF($B2388=$B2387,IF(J2387=0,1,J2387),1))</f>
        <v>1.18314275175212</v>
      </c>
      <c r="K2388" s="30" t="n">
        <f aca="false">IF(AND(ISNUMBER(I2388),H2388&gt;0),I2388,H2388*J2388)</f>
        <v>0</v>
      </c>
      <c r="L2388" s="28" t="n">
        <v>0</v>
      </c>
      <c r="M2388" s="28"/>
      <c r="N2388" s="29" t="n">
        <f aca="false">IF(AND(ISNUMBER(M2388),L2388&gt;0),M2388/L2388,IF($B2388=$B2387,IF(N2387=0,1,N2387),1))</f>
        <v>0.300501882057716</v>
      </c>
      <c r="O2388" s="30" t="n">
        <f aca="false">IF(AND(ISNUMBER(M2388),L2388&gt;0),M2388,L2388*N2388)</f>
        <v>0</v>
      </c>
      <c r="P2388" s="28" t="n">
        <v>0</v>
      </c>
      <c r="Q2388" s="28"/>
      <c r="R2388" s="29" t="n">
        <f aca="false">IF(AND(ISNUMBER(Q2388),P2388&gt;0),Q2388/P2388,IF($B2388=$B2387,IF(R2387=0,1,R2387),1))</f>
        <v>0.304511278195489</v>
      </c>
      <c r="S2388" s="30" t="n">
        <f aca="false">IF(AND(ISNUMBER(Q2388),P2388&gt;0),Q2388,P2388*R2388)</f>
        <v>0</v>
      </c>
      <c r="T2388" s="31" t="n">
        <f aca="false">DAY(EOMONTH(C2388,0))</f>
        <v>31</v>
      </c>
    </row>
    <row r="2389" customFormat="false" ht="15" hidden="false" customHeight="false" outlineLevel="0" collapsed="false">
      <c r="A2389" s="26" t="s">
        <v>90</v>
      </c>
      <c r="B2389" s="26" t="s">
        <v>62</v>
      </c>
      <c r="C2389" s="27" t="n">
        <v>41153</v>
      </c>
      <c r="D2389" s="28" t="n">
        <v>0</v>
      </c>
      <c r="E2389" s="28"/>
      <c r="F2389" s="29" t="n">
        <f aca="false">IF(AND(ISNUMBER(E2389),D2389&gt;0),E2389/D2389,IF($B2389=$B2388,IF(F2388=0,1,F2388),1))</f>
        <v>2.33333333333333</v>
      </c>
      <c r="G2389" s="30" t="n">
        <f aca="false">IF(AND(ISNUMBER(E2389),D2389&gt;0),E2389,D2389*F2389)</f>
        <v>0</v>
      </c>
      <c r="H2389" s="28" t="n">
        <v>0</v>
      </c>
      <c r="I2389" s="28"/>
      <c r="J2389" s="29" t="n">
        <f aca="false">IF(AND(ISNUMBER(I2389),H2389&gt;0),I2389/H2389,IF($B2389=$B2388,IF(J2388=0,1,J2388),1))</f>
        <v>1.18314275175212</v>
      </c>
      <c r="K2389" s="30" t="n">
        <f aca="false">IF(AND(ISNUMBER(I2389),H2389&gt;0),I2389,H2389*J2389)</f>
        <v>0</v>
      </c>
      <c r="L2389" s="28" t="n">
        <v>0</v>
      </c>
      <c r="M2389" s="28"/>
      <c r="N2389" s="29" t="n">
        <f aca="false">IF(AND(ISNUMBER(M2389),L2389&gt;0),M2389/L2389,IF($B2389=$B2388,IF(N2388=0,1,N2388),1))</f>
        <v>0.300501882057716</v>
      </c>
      <c r="O2389" s="30" t="n">
        <f aca="false">IF(AND(ISNUMBER(M2389),L2389&gt;0),M2389,L2389*N2389)</f>
        <v>0</v>
      </c>
      <c r="P2389" s="28" t="n">
        <v>0</v>
      </c>
      <c r="Q2389" s="28"/>
      <c r="R2389" s="29" t="n">
        <f aca="false">IF(AND(ISNUMBER(Q2389),P2389&gt;0),Q2389/P2389,IF($B2389=$B2388,IF(R2388=0,1,R2388),1))</f>
        <v>0.304511278195489</v>
      </c>
      <c r="S2389" s="30" t="n">
        <f aca="false">IF(AND(ISNUMBER(Q2389),P2389&gt;0),Q2389,P2389*R2389)</f>
        <v>0</v>
      </c>
      <c r="T2389" s="31" t="n">
        <f aca="false">DAY(EOMONTH(C2389,0))</f>
        <v>30</v>
      </c>
    </row>
    <row r="2390" customFormat="false" ht="15" hidden="false" customHeight="false" outlineLevel="0" collapsed="false">
      <c r="A2390" s="26" t="s">
        <v>90</v>
      </c>
      <c r="B2390" s="26" t="s">
        <v>62</v>
      </c>
      <c r="C2390" s="27" t="n">
        <v>41183</v>
      </c>
      <c r="D2390" s="28" t="n">
        <v>0</v>
      </c>
      <c r="E2390" s="28"/>
      <c r="F2390" s="29" t="n">
        <f aca="false">IF(AND(ISNUMBER(E2390),D2390&gt;0),E2390/D2390,IF($B2390=$B2389,IF(F2389=0,1,F2389),1))</f>
        <v>2.33333333333333</v>
      </c>
      <c r="G2390" s="30" t="n">
        <f aca="false">IF(AND(ISNUMBER(E2390),D2390&gt;0),E2390,D2390*F2390)</f>
        <v>0</v>
      </c>
      <c r="H2390" s="28" t="n">
        <v>0</v>
      </c>
      <c r="I2390" s="28"/>
      <c r="J2390" s="29" t="n">
        <f aca="false">IF(AND(ISNUMBER(I2390),H2390&gt;0),I2390/H2390,IF($B2390=$B2389,IF(J2389=0,1,J2389),1))</f>
        <v>1.18314275175212</v>
      </c>
      <c r="K2390" s="30" t="n">
        <f aca="false">IF(AND(ISNUMBER(I2390),H2390&gt;0),I2390,H2390*J2390)</f>
        <v>0</v>
      </c>
      <c r="L2390" s="28" t="n">
        <v>0</v>
      </c>
      <c r="M2390" s="28"/>
      <c r="N2390" s="29" t="n">
        <f aca="false">IF(AND(ISNUMBER(M2390),L2390&gt;0),M2390/L2390,IF($B2390=$B2389,IF(N2389=0,1,N2389),1))</f>
        <v>0.300501882057716</v>
      </c>
      <c r="O2390" s="30" t="n">
        <f aca="false">IF(AND(ISNUMBER(M2390),L2390&gt;0),M2390,L2390*N2390)</f>
        <v>0</v>
      </c>
      <c r="P2390" s="28" t="n">
        <v>0</v>
      </c>
      <c r="Q2390" s="28"/>
      <c r="R2390" s="29" t="n">
        <f aca="false">IF(AND(ISNUMBER(Q2390),P2390&gt;0),Q2390/P2390,IF($B2390=$B2389,IF(R2389=0,1,R2389),1))</f>
        <v>0.304511278195489</v>
      </c>
      <c r="S2390" s="30" t="n">
        <f aca="false">IF(AND(ISNUMBER(Q2390),P2390&gt;0),Q2390,P2390*R2390)</f>
        <v>0</v>
      </c>
      <c r="T2390" s="31" t="n">
        <f aca="false">DAY(EOMONTH(C2390,0))</f>
        <v>31</v>
      </c>
    </row>
    <row r="2391" customFormat="false" ht="15" hidden="false" customHeight="false" outlineLevel="0" collapsed="false">
      <c r="A2391" s="26" t="s">
        <v>90</v>
      </c>
      <c r="B2391" s="26" t="s">
        <v>62</v>
      </c>
      <c r="C2391" s="27" t="n">
        <v>41214</v>
      </c>
      <c r="D2391" s="28" t="n">
        <v>0</v>
      </c>
      <c r="E2391" s="28"/>
      <c r="F2391" s="29" t="n">
        <f aca="false">IF(AND(ISNUMBER(E2391),D2391&gt;0),E2391/D2391,IF($B2391=$B2390,IF(F2390=0,1,F2390),1))</f>
        <v>2.33333333333333</v>
      </c>
      <c r="G2391" s="30" t="n">
        <f aca="false">IF(AND(ISNUMBER(E2391),D2391&gt;0),E2391,D2391*F2391)</f>
        <v>0</v>
      </c>
      <c r="H2391" s="28" t="n">
        <v>0</v>
      </c>
      <c r="I2391" s="28"/>
      <c r="J2391" s="29" t="n">
        <f aca="false">IF(AND(ISNUMBER(I2391),H2391&gt;0),I2391/H2391,IF($B2391=$B2390,IF(J2390=0,1,J2390),1))</f>
        <v>1.18314275175212</v>
      </c>
      <c r="K2391" s="30" t="n">
        <f aca="false">IF(AND(ISNUMBER(I2391),H2391&gt;0),I2391,H2391*J2391)</f>
        <v>0</v>
      </c>
      <c r="L2391" s="28" t="n">
        <v>0</v>
      </c>
      <c r="M2391" s="28"/>
      <c r="N2391" s="29" t="n">
        <f aca="false">IF(AND(ISNUMBER(M2391),L2391&gt;0),M2391/L2391,IF($B2391=$B2390,IF(N2390=0,1,N2390),1))</f>
        <v>0.300501882057716</v>
      </c>
      <c r="O2391" s="30" t="n">
        <f aca="false">IF(AND(ISNUMBER(M2391),L2391&gt;0),M2391,L2391*N2391)</f>
        <v>0</v>
      </c>
      <c r="P2391" s="28" t="n">
        <v>0</v>
      </c>
      <c r="Q2391" s="28"/>
      <c r="R2391" s="29" t="n">
        <f aca="false">IF(AND(ISNUMBER(Q2391),P2391&gt;0),Q2391/P2391,IF($B2391=$B2390,IF(R2390=0,1,R2390),1))</f>
        <v>0.304511278195489</v>
      </c>
      <c r="S2391" s="30" t="n">
        <f aca="false">IF(AND(ISNUMBER(Q2391),P2391&gt;0),Q2391,P2391*R2391)</f>
        <v>0</v>
      </c>
      <c r="T2391" s="31" t="n">
        <f aca="false">DAY(EOMONTH(C2391,0))</f>
        <v>30</v>
      </c>
    </row>
    <row r="2392" customFormat="false" ht="15" hidden="false" customHeight="false" outlineLevel="0" collapsed="false">
      <c r="A2392" s="26" t="s">
        <v>90</v>
      </c>
      <c r="B2392" s="26" t="s">
        <v>62</v>
      </c>
      <c r="C2392" s="27" t="n">
        <v>41244</v>
      </c>
      <c r="D2392" s="28" t="n">
        <v>0</v>
      </c>
      <c r="E2392" s="28"/>
      <c r="F2392" s="29" t="n">
        <f aca="false">IF(AND(ISNUMBER(E2392),D2392&gt;0),E2392/D2392,IF($B2392=$B2391,IF(F2391=0,1,F2391),1))</f>
        <v>2.33333333333333</v>
      </c>
      <c r="G2392" s="30" t="n">
        <f aca="false">IF(AND(ISNUMBER(E2392),D2392&gt;0),E2392,D2392*F2392)</f>
        <v>0</v>
      </c>
      <c r="H2392" s="28" t="n">
        <v>0</v>
      </c>
      <c r="I2392" s="28"/>
      <c r="J2392" s="29" t="n">
        <f aca="false">IF(AND(ISNUMBER(I2392),H2392&gt;0),I2392/H2392,IF($B2392=$B2391,IF(J2391=0,1,J2391),1))</f>
        <v>1.18314275175212</v>
      </c>
      <c r="K2392" s="30" t="n">
        <f aca="false">IF(AND(ISNUMBER(I2392),H2392&gt;0),I2392,H2392*J2392)</f>
        <v>0</v>
      </c>
      <c r="L2392" s="28" t="n">
        <v>0</v>
      </c>
      <c r="M2392" s="28"/>
      <c r="N2392" s="29" t="n">
        <f aca="false">IF(AND(ISNUMBER(M2392),L2392&gt;0),M2392/L2392,IF($B2392=$B2391,IF(N2391=0,1,N2391),1))</f>
        <v>0.300501882057716</v>
      </c>
      <c r="O2392" s="30" t="n">
        <f aca="false">IF(AND(ISNUMBER(M2392),L2392&gt;0),M2392,L2392*N2392)</f>
        <v>0</v>
      </c>
      <c r="P2392" s="28" t="n">
        <v>0</v>
      </c>
      <c r="Q2392" s="28"/>
      <c r="R2392" s="29" t="n">
        <f aca="false">IF(AND(ISNUMBER(Q2392),P2392&gt;0),Q2392/P2392,IF($B2392=$B2391,IF(R2391=0,1,R2391),1))</f>
        <v>0.304511278195489</v>
      </c>
      <c r="S2392" s="30" t="n">
        <f aca="false">IF(AND(ISNUMBER(Q2392),P2392&gt;0),Q2392,P2392*R2392)</f>
        <v>0</v>
      </c>
      <c r="T2392" s="31" t="n">
        <f aca="false">DAY(EOMONTH(C2392,0))</f>
        <v>31</v>
      </c>
    </row>
    <row r="2393" customFormat="false" ht="15" hidden="false" customHeight="false" outlineLevel="0" collapsed="false">
      <c r="A2393" s="26" t="s">
        <v>90</v>
      </c>
      <c r="B2393" s="26" t="s">
        <v>62</v>
      </c>
      <c r="C2393" s="27" t="n">
        <v>41275</v>
      </c>
      <c r="D2393" s="28" t="n">
        <v>0</v>
      </c>
      <c r="E2393" s="28"/>
      <c r="F2393" s="29" t="n">
        <f aca="false">IF(AND(ISNUMBER(E2393),D2393&gt;0),E2393/D2393,IF($B2393=$B2392,IF(F2392=0,1,F2392),1))</f>
        <v>2.33333333333333</v>
      </c>
      <c r="G2393" s="30" t="n">
        <f aca="false">IF(AND(ISNUMBER(E2393),D2393&gt;0),E2393,D2393*F2393)</f>
        <v>0</v>
      </c>
      <c r="H2393" s="28" t="n">
        <v>0</v>
      </c>
      <c r="I2393" s="28"/>
      <c r="J2393" s="29" t="n">
        <f aca="false">IF(AND(ISNUMBER(I2393),H2393&gt;0),I2393/H2393,IF($B2393=$B2392,IF(J2392=0,1,J2392),1))</f>
        <v>1.18314275175212</v>
      </c>
      <c r="K2393" s="30" t="n">
        <f aca="false">IF(AND(ISNUMBER(I2393),H2393&gt;0),I2393,H2393*J2393)</f>
        <v>0</v>
      </c>
      <c r="L2393" s="28" t="n">
        <v>0</v>
      </c>
      <c r="M2393" s="28"/>
      <c r="N2393" s="29" t="n">
        <f aca="false">IF(AND(ISNUMBER(M2393),L2393&gt;0),M2393/L2393,IF($B2393=$B2392,IF(N2392=0,1,N2392),1))</f>
        <v>0.300501882057716</v>
      </c>
      <c r="O2393" s="30" t="n">
        <f aca="false">IF(AND(ISNUMBER(M2393),L2393&gt;0),M2393,L2393*N2393)</f>
        <v>0</v>
      </c>
      <c r="P2393" s="28" t="n">
        <v>0</v>
      </c>
      <c r="Q2393" s="28"/>
      <c r="R2393" s="29" t="n">
        <f aca="false">IF(AND(ISNUMBER(Q2393),P2393&gt;0),Q2393/P2393,IF($B2393=$B2392,IF(R2392=0,1,R2392),1))</f>
        <v>0.304511278195489</v>
      </c>
      <c r="S2393" s="30" t="n">
        <f aca="false">IF(AND(ISNUMBER(Q2393),P2393&gt;0),Q2393,P2393*R2393)</f>
        <v>0</v>
      </c>
      <c r="T2393" s="31" t="n">
        <f aca="false">DAY(EOMONTH(C2393,0))</f>
        <v>31</v>
      </c>
    </row>
    <row r="2394" customFormat="false" ht="15" hidden="false" customHeight="false" outlineLevel="0" collapsed="false">
      <c r="A2394" s="26" t="s">
        <v>90</v>
      </c>
      <c r="B2394" s="26" t="s">
        <v>62</v>
      </c>
      <c r="C2394" s="27" t="n">
        <v>41306</v>
      </c>
      <c r="D2394" s="28" t="n">
        <v>0</v>
      </c>
      <c r="E2394" s="28"/>
      <c r="F2394" s="29" t="n">
        <f aca="false">IF(AND(ISNUMBER(E2394),D2394&gt;0),E2394/D2394,IF($B2394=$B2393,IF(F2393=0,1,F2393),1))</f>
        <v>2.33333333333333</v>
      </c>
      <c r="G2394" s="30" t="n">
        <f aca="false">IF(AND(ISNUMBER(E2394),D2394&gt;0),E2394,D2394*F2394)</f>
        <v>0</v>
      </c>
      <c r="H2394" s="28" t="n">
        <v>0</v>
      </c>
      <c r="I2394" s="28"/>
      <c r="J2394" s="29" t="n">
        <f aca="false">IF(AND(ISNUMBER(I2394),H2394&gt;0),I2394/H2394,IF($B2394=$B2393,IF(J2393=0,1,J2393),1))</f>
        <v>1.18314275175212</v>
      </c>
      <c r="K2394" s="30" t="n">
        <f aca="false">IF(AND(ISNUMBER(I2394),H2394&gt;0),I2394,H2394*J2394)</f>
        <v>0</v>
      </c>
      <c r="L2394" s="28" t="n">
        <v>0</v>
      </c>
      <c r="M2394" s="28"/>
      <c r="N2394" s="29" t="n">
        <f aca="false">IF(AND(ISNUMBER(M2394),L2394&gt;0),M2394/L2394,IF($B2394=$B2393,IF(N2393=0,1,N2393),1))</f>
        <v>0.300501882057716</v>
      </c>
      <c r="O2394" s="30" t="n">
        <f aca="false">IF(AND(ISNUMBER(M2394),L2394&gt;0),M2394,L2394*N2394)</f>
        <v>0</v>
      </c>
      <c r="P2394" s="28" t="n">
        <v>0</v>
      </c>
      <c r="Q2394" s="28"/>
      <c r="R2394" s="29" t="n">
        <f aca="false">IF(AND(ISNUMBER(Q2394),P2394&gt;0),Q2394/P2394,IF($B2394=$B2393,IF(R2393=0,1,R2393),1))</f>
        <v>0.304511278195489</v>
      </c>
      <c r="S2394" s="30" t="n">
        <f aca="false">IF(AND(ISNUMBER(Q2394),P2394&gt;0),Q2394,P2394*R2394)</f>
        <v>0</v>
      </c>
      <c r="T2394" s="31" t="n">
        <f aca="false">DAY(EOMONTH(C2394,0))</f>
        <v>28</v>
      </c>
    </row>
    <row r="2395" customFormat="false" ht="15" hidden="false" customHeight="false" outlineLevel="0" collapsed="false">
      <c r="A2395" s="26" t="s">
        <v>90</v>
      </c>
      <c r="B2395" s="26" t="s">
        <v>62</v>
      </c>
      <c r="C2395" s="27" t="n">
        <v>41365</v>
      </c>
      <c r="D2395" s="28"/>
      <c r="E2395" s="28" t="n">
        <v>134</v>
      </c>
      <c r="F2395" s="29" t="n">
        <f aca="false">IF(AND(ISNUMBER(E2395),D2395&gt;0),E2395/D2395,IF($B2395=$B2394,IF(F2394=0,1,F2394),1))</f>
        <v>2.33333333333333</v>
      </c>
      <c r="G2395" s="30"/>
      <c r="H2395" s="28"/>
      <c r="I2395" s="28" t="n">
        <v>2085</v>
      </c>
      <c r="J2395" s="29" t="n">
        <f aca="false">IF(AND(ISNUMBER(I2395),H2395&gt;0),I2395/H2395,IF($B2395=$B2394,IF(J2394=0,1,J2394),1))</f>
        <v>1.18314275175212</v>
      </c>
      <c r="K2395" s="30"/>
      <c r="L2395" s="28"/>
      <c r="M2395" s="28" t="n">
        <v>1210</v>
      </c>
      <c r="N2395" s="29" t="n">
        <f aca="false">IF(AND(ISNUMBER(M2395),L2395&gt;0),M2395/L2395,IF($B2395=$B2394,IF(N2394=0,1,N2394),1))</f>
        <v>0.300501882057716</v>
      </c>
      <c r="O2395" s="30"/>
      <c r="P2395" s="28"/>
      <c r="Q2395" s="28" t="n">
        <v>1344</v>
      </c>
      <c r="R2395" s="29" t="n">
        <f aca="false">IF(AND(ISNUMBER(Q2395),P2395&gt;0),Q2395/P2395,IF($B2395=$B2394,IF(R2394=0,1,R2394),1))</f>
        <v>0.304511278195489</v>
      </c>
      <c r="S2395" s="30"/>
      <c r="T2395" s="31" t="n">
        <f aca="false">DAY(EOMONTH(C2395,0))</f>
        <v>30</v>
      </c>
    </row>
    <row r="2396" customFormat="false" ht="15" hidden="false" customHeight="false" outlineLevel="0" collapsed="false">
      <c r="A2396" s="26" t="s">
        <v>90</v>
      </c>
      <c r="B2396" s="26" t="s">
        <v>62</v>
      </c>
      <c r="C2396" s="27" t="n">
        <v>41395</v>
      </c>
      <c r="D2396" s="28" t="n">
        <v>108</v>
      </c>
      <c r="E2396" s="28"/>
      <c r="F2396" s="29" t="n">
        <f aca="false">IF(AND(ISNUMBER(E2396),D2396&gt;0),E2396/D2396,IF($B2396=$B2395,IF(F2395=0,1,F2395),1))</f>
        <v>2.33333333333333</v>
      </c>
      <c r="G2396" s="30" t="n">
        <f aca="false">IF(AND(ISNUMBER(E2396),D2396&gt;0),E2396,D2396*F2396)</f>
        <v>252</v>
      </c>
      <c r="H2396" s="28" t="n">
        <v>144</v>
      </c>
      <c r="I2396" s="28"/>
      <c r="J2396" s="29" t="n">
        <f aca="false">IF(AND(ISNUMBER(I2396),H2396&gt;0),I2396/H2396,IF($B2396=$B2395,IF(J2395=0,1,J2395),1))</f>
        <v>1.18314275175212</v>
      </c>
      <c r="K2396" s="30" t="n">
        <f aca="false">IF(AND(ISNUMBER(I2396),H2396&gt;0),I2396,H2396*J2396)</f>
        <v>170.372556252305</v>
      </c>
      <c r="L2396" s="28" t="n">
        <v>1632</v>
      </c>
      <c r="M2396" s="28"/>
      <c r="N2396" s="29" t="n">
        <f aca="false">IF(AND(ISNUMBER(M2396),L2396&gt;0),M2396/L2396,IF($B2396=$B2395,IF(N2395=0,1,N2395),1))</f>
        <v>0.300501882057716</v>
      </c>
      <c r="O2396" s="30" t="n">
        <f aca="false">IF(AND(ISNUMBER(M2396),L2396&gt;0),M2396,L2396*N2396)</f>
        <v>490.419071518193</v>
      </c>
      <c r="P2396" s="28" t="n">
        <v>1739</v>
      </c>
      <c r="Q2396" s="28"/>
      <c r="R2396" s="29" t="n">
        <f aca="false">IF(AND(ISNUMBER(Q2396),P2396&gt;0),Q2396/P2396,IF($B2396=$B2395,IF(R2395=0,1,R2395),1))</f>
        <v>0.304511278195489</v>
      </c>
      <c r="S2396" s="30" t="n">
        <f aca="false">IF(AND(ISNUMBER(Q2396),P2396&gt;0),Q2396,P2396*R2396)</f>
        <v>529.545112781955</v>
      </c>
      <c r="T2396" s="31" t="n">
        <f aca="false">DAY(EOMONTH(C2396,0))</f>
        <v>31</v>
      </c>
    </row>
    <row r="2397" customFormat="false" ht="15" hidden="false" customHeight="false" outlineLevel="0" collapsed="false">
      <c r="A2397" s="26" t="s">
        <v>90</v>
      </c>
      <c r="B2397" s="26" t="s">
        <v>62</v>
      </c>
      <c r="C2397" s="27" t="n">
        <v>41426</v>
      </c>
      <c r="D2397" s="28" t="n">
        <v>17.9</v>
      </c>
      <c r="E2397" s="28" t="n">
        <v>50</v>
      </c>
      <c r="F2397" s="29" t="n">
        <f aca="false">IF(AND(ISNUMBER(E2397),D2397&gt;0),E2397/D2397,IF($B2397=$B2396,IF(F2396=0,1,F2396),1))</f>
        <v>2.79329608938548</v>
      </c>
      <c r="G2397" s="30" t="n">
        <f aca="false">IF(AND(ISNUMBER(E2397),D2397&gt;0),E2397,D2397*F2397)</f>
        <v>50</v>
      </c>
      <c r="H2397" s="28" t="n">
        <v>108</v>
      </c>
      <c r="I2397" s="28" t="n">
        <v>1613</v>
      </c>
      <c r="J2397" s="29" t="n">
        <f aca="false">IF(AND(ISNUMBER(I2397),H2397&gt;0),I2397/H2397,IF($B2397=$B2396,IF(J2396=0,1,J2396),1))</f>
        <v>14.9351851851852</v>
      </c>
      <c r="K2397" s="30" t="n">
        <f aca="false">IF(AND(ISNUMBER(I2397),H2397&gt;0),I2397,H2397*J2397)</f>
        <v>1613</v>
      </c>
      <c r="L2397" s="28" t="n">
        <v>715</v>
      </c>
      <c r="M2397" s="28" t="n">
        <v>958</v>
      </c>
      <c r="N2397" s="29" t="n">
        <f aca="false">IF(AND(ISNUMBER(M2397),L2397&gt;0),M2397/L2397,IF($B2397=$B2396,IF(N2396=0,1,N2396),1))</f>
        <v>1.33986013986014</v>
      </c>
      <c r="O2397" s="30" t="n">
        <f aca="false">IF(AND(ISNUMBER(M2397),L2397&gt;0),M2397,L2397*N2397)</f>
        <v>958</v>
      </c>
      <c r="P2397" s="28" t="n">
        <v>733</v>
      </c>
      <c r="Q2397" s="28" t="n">
        <v>1008</v>
      </c>
      <c r="R2397" s="29" t="n">
        <f aca="false">IF(AND(ISNUMBER(Q2397),P2397&gt;0),Q2397/P2397,IF($B2397=$B2396,IF(R2396=0,1,R2396),1))</f>
        <v>1.37517053206003</v>
      </c>
      <c r="S2397" s="30" t="n">
        <f aca="false">IF(AND(ISNUMBER(Q2397),P2397&gt;0),Q2397,P2397*R2397)</f>
        <v>1008</v>
      </c>
      <c r="T2397" s="31" t="n">
        <f aca="false">DAY(EOMONTH(C2397,0))</f>
        <v>30</v>
      </c>
    </row>
    <row r="2398" customFormat="false" ht="15" hidden="false" customHeight="false" outlineLevel="0" collapsed="false">
      <c r="A2398" s="26" t="s">
        <v>90</v>
      </c>
      <c r="B2398" s="26" t="s">
        <v>62</v>
      </c>
      <c r="C2398" s="27" t="n">
        <v>41456</v>
      </c>
      <c r="D2398" s="28" t="n">
        <v>17.9</v>
      </c>
      <c r="E2398" s="28"/>
      <c r="F2398" s="29" t="n">
        <f aca="false">IF(AND(ISNUMBER(E2398),D2398&gt;0),E2398/D2398,IF($B2398=$B2397,IF(F2397=0,1,F2397),1))</f>
        <v>2.79329608938548</v>
      </c>
      <c r="G2398" s="30" t="n">
        <f aca="false">IF(AND(ISNUMBER(E2398),D2398&gt;0),E2398,D2398*F2398)</f>
        <v>50</v>
      </c>
      <c r="H2398" s="28" t="n">
        <v>95</v>
      </c>
      <c r="I2398" s="28"/>
      <c r="J2398" s="29" t="n">
        <f aca="false">IF(AND(ISNUMBER(I2398),H2398&gt;0),I2398/H2398,IF($B2398=$B2397,IF(J2397=0,1,J2397),1))</f>
        <v>14.9351851851852</v>
      </c>
      <c r="K2398" s="30" t="n">
        <f aca="false">IF(AND(ISNUMBER(I2398),H2398&gt;0),I2398,H2398*J2398)</f>
        <v>1418.84259259259</v>
      </c>
      <c r="L2398" s="28" t="n">
        <v>667</v>
      </c>
      <c r="M2398" s="28"/>
      <c r="N2398" s="29" t="n">
        <f aca="false">IF(AND(ISNUMBER(M2398),L2398&gt;0),M2398/L2398,IF($B2398=$B2397,IF(N2397=0,1,N2397),1))</f>
        <v>1.33986013986014</v>
      </c>
      <c r="O2398" s="30" t="n">
        <f aca="false">IF(AND(ISNUMBER(M2398),L2398&gt;0),M2398,L2398*N2398)</f>
        <v>893.686713286713</v>
      </c>
      <c r="P2398" s="28" t="n">
        <v>685</v>
      </c>
      <c r="Q2398" s="28"/>
      <c r="R2398" s="29" t="n">
        <f aca="false">IF(AND(ISNUMBER(Q2398),P2398&gt;0),Q2398/P2398,IF($B2398=$B2397,IF(R2397=0,1,R2397),1))</f>
        <v>1.37517053206003</v>
      </c>
      <c r="S2398" s="30" t="n">
        <f aca="false">IF(AND(ISNUMBER(Q2398),P2398&gt;0),Q2398,P2398*R2398)</f>
        <v>941.991814461119</v>
      </c>
      <c r="T2398" s="31" t="n">
        <f aca="false">DAY(EOMONTH(C2398,0))</f>
        <v>31</v>
      </c>
    </row>
    <row r="2399" customFormat="false" ht="15" hidden="false" customHeight="false" outlineLevel="0" collapsed="false">
      <c r="A2399" s="26" t="s">
        <v>90</v>
      </c>
      <c r="B2399" s="26" t="s">
        <v>62</v>
      </c>
      <c r="C2399" s="27" t="n">
        <v>41487</v>
      </c>
      <c r="D2399" s="28" t="n">
        <v>27.2</v>
      </c>
      <c r="E2399" s="28"/>
      <c r="F2399" s="29" t="n">
        <f aca="false">IF(AND(ISNUMBER(E2399),D2399&gt;0),E2399/D2399,IF($B2399=$B2398,IF(F2398=0,1,F2398),1))</f>
        <v>2.79329608938548</v>
      </c>
      <c r="G2399" s="30" t="n">
        <f aca="false">IF(AND(ISNUMBER(E2399),D2399&gt;0),E2399,D2399*F2399)</f>
        <v>75.9776536312849</v>
      </c>
      <c r="H2399" s="28" t="n">
        <v>82.4</v>
      </c>
      <c r="I2399" s="28"/>
      <c r="J2399" s="29" t="n">
        <f aca="false">IF(AND(ISNUMBER(I2399),H2399&gt;0),I2399/H2399,IF($B2399=$B2398,IF(J2398=0,1,J2398),1))</f>
        <v>14.9351851851852</v>
      </c>
      <c r="K2399" s="30" t="n">
        <f aca="false">IF(AND(ISNUMBER(I2399),H2399&gt;0),I2399,H2399*J2399)</f>
        <v>1230.65925925926</v>
      </c>
      <c r="L2399" s="28" t="n">
        <v>931</v>
      </c>
      <c r="M2399" s="28"/>
      <c r="N2399" s="29" t="n">
        <f aca="false">IF(AND(ISNUMBER(M2399),L2399&gt;0),M2399/L2399,IF($B2399=$B2398,IF(N2398=0,1,N2398),1))</f>
        <v>1.33986013986014</v>
      </c>
      <c r="O2399" s="30" t="n">
        <f aca="false">IF(AND(ISNUMBER(M2399),L2399&gt;0),M2399,L2399*N2399)</f>
        <v>1247.40979020979</v>
      </c>
      <c r="P2399" s="28" t="n">
        <v>958</v>
      </c>
      <c r="Q2399" s="28"/>
      <c r="R2399" s="29" t="n">
        <f aca="false">IF(AND(ISNUMBER(Q2399),P2399&gt;0),Q2399/P2399,IF($B2399=$B2398,IF(R2398=0,1,R2398),1))</f>
        <v>1.37517053206003</v>
      </c>
      <c r="S2399" s="30" t="n">
        <f aca="false">IF(AND(ISNUMBER(Q2399),P2399&gt;0),Q2399,P2399*R2399)</f>
        <v>1317.41336971351</v>
      </c>
      <c r="T2399" s="31" t="n">
        <f aca="false">DAY(EOMONTH(C2399,0))</f>
        <v>31</v>
      </c>
    </row>
    <row r="2400" customFormat="false" ht="15" hidden="false" customHeight="false" outlineLevel="0" collapsed="false">
      <c r="A2400" s="26" t="s">
        <v>90</v>
      </c>
      <c r="B2400" s="26" t="s">
        <v>62</v>
      </c>
      <c r="C2400" s="27" t="n">
        <v>41518</v>
      </c>
      <c r="D2400" s="28" t="n">
        <v>17.1</v>
      </c>
      <c r="E2400" s="28"/>
      <c r="F2400" s="29" t="n">
        <f aca="false">IF(AND(ISNUMBER(E2400),D2400&gt;0),E2400/D2400,IF($B2400=$B2399,IF(F2399=0,1,F2399),1))</f>
        <v>2.79329608938548</v>
      </c>
      <c r="G2400" s="30" t="n">
        <f aca="false">IF(AND(ISNUMBER(E2400),D2400&gt;0),E2400,D2400*F2400)</f>
        <v>47.7653631284916</v>
      </c>
      <c r="H2400" s="28" t="n">
        <v>67.5</v>
      </c>
      <c r="I2400" s="28"/>
      <c r="J2400" s="29" t="n">
        <f aca="false">IF(AND(ISNUMBER(I2400),H2400&gt;0),I2400/H2400,IF($B2400=$B2399,IF(J2399=0,1,J2399),1))</f>
        <v>14.9351851851852</v>
      </c>
      <c r="K2400" s="30" t="n">
        <f aca="false">IF(AND(ISNUMBER(I2400),H2400&gt;0),I2400,H2400*J2400)</f>
        <v>1008.125</v>
      </c>
      <c r="L2400" s="28" t="n">
        <v>600</v>
      </c>
      <c r="M2400" s="28"/>
      <c r="N2400" s="29" t="n">
        <f aca="false">IF(AND(ISNUMBER(M2400),L2400&gt;0),M2400/L2400,IF($B2400=$B2399,IF(N2399=0,1,N2399),1))</f>
        <v>1.33986013986014</v>
      </c>
      <c r="O2400" s="30" t="n">
        <f aca="false">IF(AND(ISNUMBER(M2400),L2400&gt;0),M2400,L2400*N2400)</f>
        <v>803.916083916084</v>
      </c>
      <c r="P2400" s="28" t="n">
        <v>618</v>
      </c>
      <c r="Q2400" s="28"/>
      <c r="R2400" s="29" t="n">
        <f aca="false">IF(AND(ISNUMBER(Q2400),P2400&gt;0),Q2400/P2400,IF($B2400=$B2399,IF(R2399=0,1,R2399),1))</f>
        <v>1.37517053206003</v>
      </c>
      <c r="S2400" s="30" t="n">
        <f aca="false">IF(AND(ISNUMBER(Q2400),P2400&gt;0),Q2400,P2400*R2400)</f>
        <v>849.855388813097</v>
      </c>
      <c r="T2400" s="31" t="n">
        <f aca="false">DAY(EOMONTH(C2400,0))</f>
        <v>30</v>
      </c>
    </row>
    <row r="2401" customFormat="false" ht="15" hidden="false" customHeight="false" outlineLevel="0" collapsed="false">
      <c r="A2401" s="26" t="s">
        <v>90</v>
      </c>
      <c r="B2401" s="26" t="s">
        <v>62</v>
      </c>
      <c r="C2401" s="27" t="n">
        <v>41548</v>
      </c>
      <c r="D2401" s="28" t="n">
        <v>17.4</v>
      </c>
      <c r="E2401" s="28"/>
      <c r="F2401" s="29" t="n">
        <f aca="false">IF(AND(ISNUMBER(E2401),D2401&gt;0),E2401/D2401,IF($B2401=$B2400,IF(F2400=0,1,F2400),1))</f>
        <v>2.79329608938548</v>
      </c>
      <c r="G2401" s="30" t="n">
        <f aca="false">IF(AND(ISNUMBER(E2401),D2401&gt;0),E2401,D2401*F2401)</f>
        <v>48.6033519553073</v>
      </c>
      <c r="H2401" s="28" t="n">
        <v>108</v>
      </c>
      <c r="I2401" s="28"/>
      <c r="J2401" s="29" t="n">
        <f aca="false">IF(AND(ISNUMBER(I2401),H2401&gt;0),I2401/H2401,IF($B2401=$B2400,IF(J2400=0,1,J2400),1))</f>
        <v>14.9351851851852</v>
      </c>
      <c r="K2401" s="30" t="n">
        <f aca="false">IF(AND(ISNUMBER(I2401),H2401&gt;0),I2401,H2401*J2401)</f>
        <v>1613</v>
      </c>
      <c r="L2401" s="28" t="n">
        <v>591</v>
      </c>
      <c r="M2401" s="28"/>
      <c r="N2401" s="29" t="n">
        <f aca="false">IF(AND(ISNUMBER(M2401),L2401&gt;0),M2401/L2401,IF($B2401=$B2400,IF(N2400=0,1,N2400),1))</f>
        <v>1.33986013986014</v>
      </c>
      <c r="O2401" s="30" t="n">
        <f aca="false">IF(AND(ISNUMBER(M2401),L2401&gt;0),M2401,L2401*N2401)</f>
        <v>791.857342657343</v>
      </c>
      <c r="P2401" s="28" t="n">
        <v>609</v>
      </c>
      <c r="Q2401" s="28"/>
      <c r="R2401" s="29" t="n">
        <f aca="false">IF(AND(ISNUMBER(Q2401),P2401&gt;0),Q2401/P2401,IF($B2401=$B2400,IF(R2400=0,1,R2400),1))</f>
        <v>1.37517053206003</v>
      </c>
      <c r="S2401" s="30" t="n">
        <f aca="false">IF(AND(ISNUMBER(Q2401),P2401&gt;0),Q2401,P2401*R2401)</f>
        <v>837.478854024557</v>
      </c>
      <c r="T2401" s="31" t="n">
        <f aca="false">DAY(EOMONTH(C2401,0))</f>
        <v>31</v>
      </c>
    </row>
    <row r="2402" customFormat="false" ht="15" hidden="false" customHeight="false" outlineLevel="0" collapsed="false">
      <c r="A2402" s="26" t="s">
        <v>90</v>
      </c>
      <c r="B2402" s="26" t="s">
        <v>62</v>
      </c>
      <c r="C2402" s="27" t="n">
        <v>41579</v>
      </c>
      <c r="D2402" s="28" t="n">
        <v>46.1</v>
      </c>
      <c r="E2402" s="28"/>
      <c r="F2402" s="29" t="n">
        <f aca="false">IF(AND(ISNUMBER(E2402),D2402&gt;0),E2402/D2402,IF($B2402=$B2401,IF(F2401=0,1,F2401),1))</f>
        <v>2.79329608938548</v>
      </c>
      <c r="G2402" s="30" t="n">
        <f aca="false">IF(AND(ISNUMBER(E2402),D2402&gt;0),E2402,D2402*F2402)</f>
        <v>128.77094972067</v>
      </c>
      <c r="H2402" s="28" t="n">
        <v>637</v>
      </c>
      <c r="I2402" s="28"/>
      <c r="J2402" s="29" t="n">
        <f aca="false">IF(AND(ISNUMBER(I2402),H2402&gt;0),I2402/H2402,IF($B2402=$B2401,IF(J2401=0,1,J2401),1))</f>
        <v>14.9351851851852</v>
      </c>
      <c r="K2402" s="30" t="n">
        <f aca="false">IF(AND(ISNUMBER(I2402),H2402&gt;0),I2402,H2402*J2402)</f>
        <v>9513.71296296296</v>
      </c>
      <c r="L2402" s="28" t="n">
        <v>1536</v>
      </c>
      <c r="M2402" s="28"/>
      <c r="N2402" s="29" t="n">
        <f aca="false">IF(AND(ISNUMBER(M2402),L2402&gt;0),M2402/L2402,IF($B2402=$B2401,IF(N2401=0,1,N2401),1))</f>
        <v>1.33986013986014</v>
      </c>
      <c r="O2402" s="30" t="n">
        <f aca="false">IF(AND(ISNUMBER(M2402),L2402&gt;0),M2402,L2402*N2402)</f>
        <v>2058.02517482518</v>
      </c>
      <c r="P2402" s="28" t="n">
        <v>1582</v>
      </c>
      <c r="Q2402" s="28"/>
      <c r="R2402" s="29" t="n">
        <f aca="false">IF(AND(ISNUMBER(Q2402),P2402&gt;0),Q2402/P2402,IF($B2402=$B2401,IF(R2401=0,1,R2401),1))</f>
        <v>1.37517053206003</v>
      </c>
      <c r="S2402" s="30" t="n">
        <f aca="false">IF(AND(ISNUMBER(Q2402),P2402&gt;0),Q2402,P2402*R2402)</f>
        <v>2175.51978171896</v>
      </c>
      <c r="T2402" s="31" t="n">
        <f aca="false">DAY(EOMONTH(C2402,0))</f>
        <v>30</v>
      </c>
    </row>
    <row r="2403" customFormat="false" ht="15" hidden="false" customHeight="false" outlineLevel="0" collapsed="false">
      <c r="A2403" s="26" t="s">
        <v>90</v>
      </c>
      <c r="B2403" s="26" t="s">
        <v>62</v>
      </c>
      <c r="C2403" s="27" t="n">
        <v>41609</v>
      </c>
      <c r="D2403" s="28" t="n">
        <v>15.4</v>
      </c>
      <c r="E2403" s="28"/>
      <c r="F2403" s="29" t="n">
        <f aca="false">IF(AND(ISNUMBER(E2403),D2403&gt;0),E2403/D2403,IF($B2403=$B2402,IF(F2402=0,1,F2402),1))</f>
        <v>2.79329608938548</v>
      </c>
      <c r="G2403" s="30" t="n">
        <f aca="false">IF(AND(ISNUMBER(E2403),D2403&gt;0),E2403,D2403*F2403)</f>
        <v>43.0167597765363</v>
      </c>
      <c r="H2403" s="28" t="n">
        <v>649</v>
      </c>
      <c r="I2403" s="28"/>
      <c r="J2403" s="29" t="n">
        <f aca="false">IF(AND(ISNUMBER(I2403),H2403&gt;0),I2403/H2403,IF($B2403=$B2402,IF(J2402=0,1,J2402),1))</f>
        <v>14.9351851851852</v>
      </c>
      <c r="K2403" s="30" t="n">
        <f aca="false">IF(AND(ISNUMBER(I2403),H2403&gt;0),I2403,H2403*J2403)</f>
        <v>9692.93518518518</v>
      </c>
      <c r="L2403" s="28" t="n">
        <v>1348</v>
      </c>
      <c r="M2403" s="28"/>
      <c r="N2403" s="29" t="n">
        <f aca="false">IF(AND(ISNUMBER(M2403),L2403&gt;0),M2403/L2403,IF($B2403=$B2402,IF(N2402=0,1,N2402),1))</f>
        <v>1.33986013986014</v>
      </c>
      <c r="O2403" s="30" t="n">
        <f aca="false">IF(AND(ISNUMBER(M2403),L2403&gt;0),M2403,L2403*N2403)</f>
        <v>1806.13146853147</v>
      </c>
      <c r="P2403" s="28" t="n">
        <v>1363</v>
      </c>
      <c r="Q2403" s="28"/>
      <c r="R2403" s="29" t="n">
        <f aca="false">IF(AND(ISNUMBER(Q2403),P2403&gt;0),Q2403/P2403,IF($B2403=$B2402,IF(R2402=0,1,R2402),1))</f>
        <v>1.37517053206003</v>
      </c>
      <c r="S2403" s="30" t="n">
        <f aca="false">IF(AND(ISNUMBER(Q2403),P2403&gt;0),Q2403,P2403*R2403)</f>
        <v>1874.35743519782</v>
      </c>
      <c r="T2403" s="31" t="n">
        <f aca="false">DAY(EOMONTH(C2403,0))</f>
        <v>31</v>
      </c>
    </row>
    <row r="2404" customFormat="false" ht="15" hidden="false" customHeight="false" outlineLevel="0" collapsed="false">
      <c r="A2404" s="26" t="s">
        <v>90</v>
      </c>
      <c r="B2404" s="26" t="s">
        <v>62</v>
      </c>
      <c r="C2404" s="27" t="n">
        <v>41640</v>
      </c>
      <c r="D2404" s="28" t="n">
        <v>20.9</v>
      </c>
      <c r="E2404" s="28"/>
      <c r="F2404" s="29" t="n">
        <f aca="false">IF(AND(ISNUMBER(E2404),D2404&gt;0),E2404/D2404,IF($B2404=$B2403,IF(F2403=0,1,F2403),1))</f>
        <v>2.79329608938548</v>
      </c>
      <c r="G2404" s="30" t="n">
        <f aca="false">IF(AND(ISNUMBER(E2404),D2404&gt;0),E2404,D2404*F2404)</f>
        <v>58.3798882681564</v>
      </c>
      <c r="H2404" s="28" t="n">
        <v>591</v>
      </c>
      <c r="I2404" s="28"/>
      <c r="J2404" s="29" t="n">
        <f aca="false">IF(AND(ISNUMBER(I2404),H2404&gt;0),I2404/H2404,IF($B2404=$B2403,IF(J2403=0,1,J2403),1))</f>
        <v>14.9351851851852</v>
      </c>
      <c r="K2404" s="30" t="n">
        <f aca="false">IF(AND(ISNUMBER(I2404),H2404&gt;0),I2404,H2404*J2404)</f>
        <v>8826.69444444445</v>
      </c>
      <c r="L2404" s="28" t="n">
        <v>2267</v>
      </c>
      <c r="M2404" s="28"/>
      <c r="N2404" s="29" t="n">
        <f aca="false">IF(AND(ISNUMBER(M2404),L2404&gt;0),M2404/L2404,IF($B2404=$B2403,IF(N2403=0,1,N2403),1))</f>
        <v>1.33986013986014</v>
      </c>
      <c r="O2404" s="30" t="n">
        <f aca="false">IF(AND(ISNUMBER(M2404),L2404&gt;0),M2404,L2404*N2404)</f>
        <v>3037.46293706294</v>
      </c>
      <c r="P2404" s="28" t="n">
        <v>2287</v>
      </c>
      <c r="Q2404" s="28"/>
      <c r="R2404" s="29" t="n">
        <f aca="false">IF(AND(ISNUMBER(Q2404),P2404&gt;0),Q2404/P2404,IF($B2404=$B2403,IF(R2403=0,1,R2403),1))</f>
        <v>1.37517053206003</v>
      </c>
      <c r="S2404" s="30" t="n">
        <f aca="false">IF(AND(ISNUMBER(Q2404),P2404&gt;0),Q2404,P2404*R2404)</f>
        <v>3145.01500682128</v>
      </c>
      <c r="T2404" s="31" t="n">
        <f aca="false">DAY(EOMONTH(C2404,0))</f>
        <v>31</v>
      </c>
    </row>
    <row r="2405" customFormat="false" ht="15" hidden="false" customHeight="false" outlineLevel="0" collapsed="false">
      <c r="A2405" s="26" t="s">
        <v>90</v>
      </c>
      <c r="B2405" s="26" t="s">
        <v>62</v>
      </c>
      <c r="C2405" s="27" t="n">
        <v>41671</v>
      </c>
      <c r="D2405" s="28" t="n">
        <v>120</v>
      </c>
      <c r="E2405" s="28"/>
      <c r="F2405" s="29" t="n">
        <f aca="false">IF(AND(ISNUMBER(E2405),D2405&gt;0),E2405/D2405,IF($B2405=$B2404,IF(F2404=0,1,F2404),1))</f>
        <v>2.79329608938548</v>
      </c>
      <c r="G2405" s="30" t="n">
        <f aca="false">IF(AND(ISNUMBER(E2405),D2405&gt;0),E2405,D2405*F2405)</f>
        <v>335.195530726257</v>
      </c>
      <c r="H2405" s="28" t="n">
        <v>1065</v>
      </c>
      <c r="I2405" s="28"/>
      <c r="J2405" s="29" t="n">
        <f aca="false">IF(AND(ISNUMBER(I2405),H2405&gt;0),I2405/H2405,IF($B2405=$B2404,IF(J2404=0,1,J2404),1))</f>
        <v>14.9351851851852</v>
      </c>
      <c r="K2405" s="30" t="n">
        <f aca="false">IF(AND(ISNUMBER(I2405),H2405&gt;0),I2405,H2405*J2405)</f>
        <v>15905.9722222222</v>
      </c>
      <c r="L2405" s="28" t="n">
        <v>2128</v>
      </c>
      <c r="M2405" s="28"/>
      <c r="N2405" s="29" t="n">
        <f aca="false">IF(AND(ISNUMBER(M2405),L2405&gt;0),M2405/L2405,IF($B2405=$B2404,IF(N2404=0,1,N2404),1))</f>
        <v>1.33986013986014</v>
      </c>
      <c r="O2405" s="30" t="n">
        <f aca="false">IF(AND(ISNUMBER(M2405),L2405&gt;0),M2405,L2405*N2405)</f>
        <v>2851.22237762238</v>
      </c>
      <c r="P2405" s="28" t="n">
        <v>2248</v>
      </c>
      <c r="Q2405" s="28"/>
      <c r="R2405" s="29" t="n">
        <f aca="false">IF(AND(ISNUMBER(Q2405),P2405&gt;0),Q2405/P2405,IF($B2405=$B2404,IF(R2404=0,1,R2404),1))</f>
        <v>1.37517053206003</v>
      </c>
      <c r="S2405" s="30" t="n">
        <f aca="false">IF(AND(ISNUMBER(Q2405),P2405&gt;0),Q2405,P2405*R2405)</f>
        <v>3091.38335607094</v>
      </c>
      <c r="T2405" s="31" t="n">
        <f aca="false">DAY(EOMONTH(C2405,0))</f>
        <v>28</v>
      </c>
    </row>
    <row r="2406" customFormat="false" ht="15" hidden="false" customHeight="false" outlineLevel="0" collapsed="false">
      <c r="A2406" s="26" t="s">
        <v>90</v>
      </c>
      <c r="B2406" s="26" t="s">
        <v>62</v>
      </c>
      <c r="C2406" s="27" t="n">
        <v>41699</v>
      </c>
      <c r="D2406" s="28" t="n">
        <v>135</v>
      </c>
      <c r="E2406" s="28"/>
      <c r="F2406" s="29" t="n">
        <f aca="false">IF(AND(ISNUMBER(E2406),D2406&gt;0),E2406/D2406,IF($B2406=$B2405,IF(F2405=0,1,F2405),1))</f>
        <v>2.79329608938548</v>
      </c>
      <c r="G2406" s="30" t="n">
        <f aca="false">IF(AND(ISNUMBER(E2406),D2406&gt;0),E2406,D2406*F2406)</f>
        <v>377.094972067039</v>
      </c>
      <c r="H2406" s="28" t="n">
        <v>1161</v>
      </c>
      <c r="I2406" s="28"/>
      <c r="J2406" s="29" t="n">
        <f aca="false">IF(AND(ISNUMBER(I2406),H2406&gt;0),I2406/H2406,IF($B2406=$B2405,IF(J2405=0,1,J2405),1))</f>
        <v>14.9351851851852</v>
      </c>
      <c r="K2406" s="30" t="n">
        <f aca="false">IF(AND(ISNUMBER(I2406),H2406&gt;0),I2406,H2406*J2406)</f>
        <v>17339.75</v>
      </c>
      <c r="L2406" s="28" t="n">
        <v>2216</v>
      </c>
      <c r="M2406" s="28"/>
      <c r="N2406" s="29" t="n">
        <f aca="false">IF(AND(ISNUMBER(M2406),L2406&gt;0),M2406/L2406,IF($B2406=$B2405,IF(N2405=0,1,N2405),1))</f>
        <v>1.33986013986014</v>
      </c>
      <c r="O2406" s="30" t="n">
        <f aca="false">IF(AND(ISNUMBER(M2406),L2406&gt;0),M2406,L2406*N2406)</f>
        <v>2969.13006993007</v>
      </c>
      <c r="P2406" s="28" t="n">
        <v>2351</v>
      </c>
      <c r="Q2406" s="28"/>
      <c r="R2406" s="29" t="n">
        <f aca="false">IF(AND(ISNUMBER(Q2406),P2406&gt;0),Q2406/P2406,IF($B2406=$B2405,IF(R2405=0,1,R2405),1))</f>
        <v>1.37517053206003</v>
      </c>
      <c r="S2406" s="30" t="n">
        <f aca="false">IF(AND(ISNUMBER(Q2406),P2406&gt;0),Q2406,P2406*R2406)</f>
        <v>3233.02592087312</v>
      </c>
      <c r="T2406" s="31" t="n">
        <f aca="false">DAY(EOMONTH(C2406,0))</f>
        <v>31</v>
      </c>
    </row>
    <row r="2407" customFormat="false" ht="15" hidden="false" customHeight="false" outlineLevel="0" collapsed="false">
      <c r="A2407" s="26" t="s">
        <v>90</v>
      </c>
      <c r="B2407" s="26" t="s">
        <v>62</v>
      </c>
      <c r="C2407" s="27" t="n">
        <v>41730</v>
      </c>
      <c r="D2407" s="28" t="n">
        <v>132</v>
      </c>
      <c r="E2407" s="28"/>
      <c r="F2407" s="29" t="n">
        <f aca="false">IF(AND(ISNUMBER(E2407),D2407&gt;0),E2407/D2407,IF($B2407=$B2406,IF(F2406=0,1,F2406),1))</f>
        <v>2.79329608938548</v>
      </c>
      <c r="G2407" s="30" t="n">
        <f aca="false">IF(AND(ISNUMBER(E2407),D2407&gt;0),E2407,D2407*F2407)</f>
        <v>368.715083798883</v>
      </c>
      <c r="H2407" s="28" t="n">
        <v>877</v>
      </c>
      <c r="I2407" s="28"/>
      <c r="J2407" s="29" t="n">
        <f aca="false">IF(AND(ISNUMBER(I2407),H2407&gt;0),I2407/H2407,IF($B2407=$B2406,IF(J2406=0,1,J2406),1))</f>
        <v>14.9351851851852</v>
      </c>
      <c r="K2407" s="30" t="n">
        <f aca="false">IF(AND(ISNUMBER(I2407),H2407&gt;0),I2407,H2407*J2407)</f>
        <v>13098.1574074074</v>
      </c>
      <c r="L2407" s="28" t="n">
        <v>1767</v>
      </c>
      <c r="M2407" s="28"/>
      <c r="N2407" s="29" t="n">
        <f aca="false">IF(AND(ISNUMBER(M2407),L2407&gt;0),M2407/L2407,IF($B2407=$B2406,IF(N2406=0,1,N2406),1))</f>
        <v>1.33986013986014</v>
      </c>
      <c r="O2407" s="30" t="n">
        <f aca="false">IF(AND(ISNUMBER(M2407),L2407&gt;0),M2407,L2407*N2407)</f>
        <v>2367.53286713287</v>
      </c>
      <c r="P2407" s="28" t="n">
        <v>1899</v>
      </c>
      <c r="Q2407" s="28"/>
      <c r="R2407" s="29" t="n">
        <f aca="false">IF(AND(ISNUMBER(Q2407),P2407&gt;0),Q2407/P2407,IF($B2407=$B2406,IF(R2406=0,1,R2406),1))</f>
        <v>1.37517053206003</v>
      </c>
      <c r="S2407" s="30" t="n">
        <f aca="false">IF(AND(ISNUMBER(Q2407),P2407&gt;0),Q2407,P2407*R2407)</f>
        <v>2611.44884038199</v>
      </c>
      <c r="T2407" s="31" t="n">
        <f aca="false">DAY(EOMONTH(C2407,0))</f>
        <v>30</v>
      </c>
    </row>
    <row r="2408" customFormat="false" ht="15" hidden="false" customHeight="false" outlineLevel="0" collapsed="false">
      <c r="A2408" s="26" t="s">
        <v>90</v>
      </c>
      <c r="B2408" s="26" t="s">
        <v>62</v>
      </c>
      <c r="C2408" s="27" t="n">
        <v>41760</v>
      </c>
      <c r="D2408" s="28" t="n">
        <v>41.3</v>
      </c>
      <c r="E2408" s="28"/>
      <c r="F2408" s="29" t="n">
        <f aca="false">IF(AND(ISNUMBER(E2408),D2408&gt;0),E2408/D2408,IF($B2408=$B2407,IF(F2407=0,1,F2407),1))</f>
        <v>2.79329608938548</v>
      </c>
      <c r="G2408" s="30" t="n">
        <f aca="false">IF(AND(ISNUMBER(E2408),D2408&gt;0),E2408,D2408*F2408)</f>
        <v>115.36312849162</v>
      </c>
      <c r="H2408" s="28" t="n">
        <v>925</v>
      </c>
      <c r="I2408" s="28"/>
      <c r="J2408" s="29" t="n">
        <f aca="false">IF(AND(ISNUMBER(I2408),H2408&gt;0),I2408/H2408,IF($B2408=$B2407,IF(J2407=0,1,J2407),1))</f>
        <v>14.9351851851852</v>
      </c>
      <c r="K2408" s="30" t="n">
        <f aca="false">IF(AND(ISNUMBER(I2408),H2408&gt;0),I2408,H2408*J2408)</f>
        <v>13815.0462962963</v>
      </c>
      <c r="L2408" s="28" t="n">
        <v>1412</v>
      </c>
      <c r="M2408" s="28"/>
      <c r="N2408" s="29" t="n">
        <f aca="false">IF(AND(ISNUMBER(M2408),L2408&gt;0),M2408/L2408,IF($B2408=$B2407,IF(N2407=0,1,N2407),1))</f>
        <v>1.33986013986014</v>
      </c>
      <c r="O2408" s="30" t="n">
        <f aca="false">IF(AND(ISNUMBER(M2408),L2408&gt;0),M2408,L2408*N2408)</f>
        <v>1891.88251748252</v>
      </c>
      <c r="P2408" s="28" t="n">
        <v>1453</v>
      </c>
      <c r="Q2408" s="28"/>
      <c r="R2408" s="29" t="n">
        <f aca="false">IF(AND(ISNUMBER(Q2408),P2408&gt;0),Q2408/P2408,IF($B2408=$B2407,IF(R2407=0,1,R2407),1))</f>
        <v>1.37517053206003</v>
      </c>
      <c r="S2408" s="30" t="n">
        <f aca="false">IF(AND(ISNUMBER(Q2408),P2408&gt;0),Q2408,P2408*R2408)</f>
        <v>1998.12278308322</v>
      </c>
      <c r="T2408" s="31" t="n">
        <f aca="false">DAY(EOMONTH(C2408,0))</f>
        <v>31</v>
      </c>
    </row>
    <row r="2409" customFormat="false" ht="15" hidden="false" customHeight="false" outlineLevel="0" collapsed="false">
      <c r="A2409" s="26" t="s">
        <v>90</v>
      </c>
      <c r="B2409" s="26" t="s">
        <v>62</v>
      </c>
      <c r="C2409" s="27" t="n">
        <v>41791</v>
      </c>
      <c r="D2409" s="28" t="n">
        <v>44.6</v>
      </c>
      <c r="E2409" s="28"/>
      <c r="F2409" s="29" t="n">
        <f aca="false">IF(AND(ISNUMBER(E2409),D2409&gt;0),E2409/D2409,IF($B2409=$B2408,IF(F2408=0,1,F2408),1))</f>
        <v>2.79329608938548</v>
      </c>
      <c r="G2409" s="30" t="n">
        <f aca="false">IF(AND(ISNUMBER(E2409),D2409&gt;0),E2409,D2409*F2409)</f>
        <v>124.581005586592</v>
      </c>
      <c r="H2409" s="28" t="n">
        <v>734</v>
      </c>
      <c r="I2409" s="28"/>
      <c r="J2409" s="29" t="n">
        <f aca="false">IF(AND(ISNUMBER(I2409),H2409&gt;0),I2409/H2409,IF($B2409=$B2408,IF(J2408=0,1,J2408),1))</f>
        <v>14.9351851851852</v>
      </c>
      <c r="K2409" s="30" t="n">
        <f aca="false">IF(AND(ISNUMBER(I2409),H2409&gt;0),I2409,H2409*J2409)</f>
        <v>10962.4259259259</v>
      </c>
      <c r="L2409" s="28" t="n">
        <v>1673</v>
      </c>
      <c r="M2409" s="28"/>
      <c r="N2409" s="29" t="n">
        <f aca="false">IF(AND(ISNUMBER(M2409),L2409&gt;0),M2409/L2409,IF($B2409=$B2408,IF(N2408=0,1,N2408),1))</f>
        <v>1.33986013986014</v>
      </c>
      <c r="O2409" s="30" t="n">
        <f aca="false">IF(AND(ISNUMBER(M2409),L2409&gt;0),M2409,L2409*N2409)</f>
        <v>2241.58601398601</v>
      </c>
      <c r="P2409" s="28" t="n">
        <v>1718</v>
      </c>
      <c r="Q2409" s="28"/>
      <c r="R2409" s="29" t="n">
        <f aca="false">IF(AND(ISNUMBER(Q2409),P2409&gt;0),Q2409/P2409,IF($B2409=$B2408,IF(R2408=0,1,R2408),1))</f>
        <v>1.37517053206003</v>
      </c>
      <c r="S2409" s="30" t="n">
        <f aca="false">IF(AND(ISNUMBER(Q2409),P2409&gt;0),Q2409,P2409*R2409)</f>
        <v>2362.54297407913</v>
      </c>
      <c r="T2409" s="31" t="n">
        <f aca="false">DAY(EOMONTH(C2409,0))</f>
        <v>30</v>
      </c>
    </row>
    <row r="2410" customFormat="false" ht="15" hidden="false" customHeight="false" outlineLevel="0" collapsed="false">
      <c r="A2410" s="26" t="s">
        <v>90</v>
      </c>
      <c r="B2410" s="26" t="s">
        <v>62</v>
      </c>
      <c r="C2410" s="27" t="n">
        <v>41821</v>
      </c>
      <c r="D2410" s="28" t="n">
        <v>48.9</v>
      </c>
      <c r="E2410" s="28"/>
      <c r="F2410" s="29" t="n">
        <f aca="false">IF(AND(ISNUMBER(E2410),D2410&gt;0),E2410/D2410,IF($B2410=$B2409,IF(F2409=0,1,F2409),1))</f>
        <v>2.79329608938548</v>
      </c>
      <c r="G2410" s="30" t="n">
        <f aca="false">IF(AND(ISNUMBER(E2410),D2410&gt;0),E2410,D2410*F2410)</f>
        <v>136.59217877095</v>
      </c>
      <c r="H2410" s="28" t="n">
        <v>804</v>
      </c>
      <c r="I2410" s="28"/>
      <c r="J2410" s="29" t="n">
        <f aca="false">IF(AND(ISNUMBER(I2410),H2410&gt;0),I2410/H2410,IF($B2410=$B2409,IF(J2409=0,1,J2409),1))</f>
        <v>14.9351851851852</v>
      </c>
      <c r="K2410" s="30" t="n">
        <f aca="false">IF(AND(ISNUMBER(I2410),H2410&gt;0),I2410,H2410*J2410)</f>
        <v>12007.8888888889</v>
      </c>
      <c r="L2410" s="28" t="n">
        <v>0</v>
      </c>
      <c r="M2410" s="28"/>
      <c r="N2410" s="29" t="n">
        <f aca="false">IF(AND(ISNUMBER(M2410),L2410&gt;0),M2410/L2410,IF($B2410=$B2409,IF(N2409=0,1,N2409),1))</f>
        <v>1.33986013986014</v>
      </c>
      <c r="O2410" s="30" t="n">
        <f aca="false">IF(AND(ISNUMBER(M2410),L2410&gt;0),M2410,L2410*N2410)</f>
        <v>0</v>
      </c>
      <c r="P2410" s="28" t="n">
        <v>48.9</v>
      </c>
      <c r="Q2410" s="28"/>
      <c r="R2410" s="29" t="n">
        <f aca="false">IF(AND(ISNUMBER(Q2410),P2410&gt;0),Q2410/P2410,IF($B2410=$B2409,IF(R2409=0,1,R2409),1))</f>
        <v>1.37517053206003</v>
      </c>
      <c r="S2410" s="30" t="n">
        <f aca="false">IF(AND(ISNUMBER(Q2410),P2410&gt;0),Q2410,P2410*R2410)</f>
        <v>67.2458390177353</v>
      </c>
      <c r="T2410" s="31" t="n">
        <f aca="false">DAY(EOMONTH(C2410,0))</f>
        <v>31</v>
      </c>
    </row>
    <row r="2411" customFormat="false" ht="15" hidden="false" customHeight="false" outlineLevel="0" collapsed="false">
      <c r="A2411" s="26" t="s">
        <v>90</v>
      </c>
      <c r="B2411" s="26" t="s">
        <v>62</v>
      </c>
      <c r="C2411" s="27" t="n">
        <v>41852</v>
      </c>
      <c r="D2411" s="28" t="n">
        <v>45.8</v>
      </c>
      <c r="E2411" s="28"/>
      <c r="F2411" s="29" t="n">
        <f aca="false">IF(AND(ISNUMBER(E2411),D2411&gt;0),E2411/D2411,IF($B2411=$B2410,IF(F2410=0,1,F2410),1))</f>
        <v>2.79329608938548</v>
      </c>
      <c r="G2411" s="30" t="n">
        <f aca="false">IF(AND(ISNUMBER(E2411),D2411&gt;0),E2411,D2411*F2411)</f>
        <v>127.932960893855</v>
      </c>
      <c r="H2411" s="28" t="n">
        <v>829</v>
      </c>
      <c r="I2411" s="28"/>
      <c r="J2411" s="29" t="n">
        <f aca="false">IF(AND(ISNUMBER(I2411),H2411&gt;0),I2411/H2411,IF($B2411=$B2410,IF(J2410=0,1,J2410),1))</f>
        <v>14.9351851851852</v>
      </c>
      <c r="K2411" s="30" t="n">
        <f aca="false">IF(AND(ISNUMBER(I2411),H2411&gt;0),I2411,H2411*J2411)</f>
        <v>12381.2685185185</v>
      </c>
      <c r="L2411" s="28" t="n">
        <v>1735</v>
      </c>
      <c r="M2411" s="28"/>
      <c r="N2411" s="29" t="n">
        <f aca="false">IF(AND(ISNUMBER(M2411),L2411&gt;0),M2411/L2411,IF($B2411=$B2410,IF(N2410=0,1,N2410),1))</f>
        <v>1.33986013986014</v>
      </c>
      <c r="O2411" s="30" t="n">
        <f aca="false">IF(AND(ISNUMBER(M2411),L2411&gt;0),M2411,L2411*N2411)</f>
        <v>2324.65734265734</v>
      </c>
      <c r="P2411" s="28" t="n">
        <v>1780</v>
      </c>
      <c r="Q2411" s="28"/>
      <c r="R2411" s="29" t="n">
        <f aca="false">IF(AND(ISNUMBER(Q2411),P2411&gt;0),Q2411/P2411,IF($B2411=$B2410,IF(R2410=0,1,R2410),1))</f>
        <v>1.37517053206003</v>
      </c>
      <c r="S2411" s="30" t="n">
        <f aca="false">IF(AND(ISNUMBER(Q2411),P2411&gt;0),Q2411,P2411*R2411)</f>
        <v>2447.80354706685</v>
      </c>
      <c r="T2411" s="31" t="n">
        <f aca="false">DAY(EOMONTH(C2411,0))</f>
        <v>31</v>
      </c>
    </row>
    <row r="2412" customFormat="false" ht="15" hidden="false" customHeight="false" outlineLevel="0" collapsed="false">
      <c r="A2412" s="26" t="s">
        <v>90</v>
      </c>
      <c r="B2412" s="26" t="s">
        <v>62</v>
      </c>
      <c r="C2412" s="27" t="n">
        <v>41883</v>
      </c>
      <c r="D2412" s="28" t="n">
        <v>47.2</v>
      </c>
      <c r="E2412" s="28"/>
      <c r="F2412" s="29" t="n">
        <f aca="false">IF(AND(ISNUMBER(E2412),D2412&gt;0),E2412/D2412,IF($B2412=$B2411,IF(F2411=0,1,F2411),1))</f>
        <v>2.79329608938548</v>
      </c>
      <c r="G2412" s="30" t="n">
        <f aca="false">IF(AND(ISNUMBER(E2412),D2412&gt;0),E2412,D2412*F2412)</f>
        <v>131.843575418994</v>
      </c>
      <c r="H2412" s="28" t="n">
        <v>948</v>
      </c>
      <c r="I2412" s="28"/>
      <c r="J2412" s="29" t="n">
        <f aca="false">IF(AND(ISNUMBER(I2412),H2412&gt;0),I2412/H2412,IF($B2412=$B2411,IF(J2411=0,1,J2411),1))</f>
        <v>14.9351851851852</v>
      </c>
      <c r="K2412" s="30" t="n">
        <f aca="false">IF(AND(ISNUMBER(I2412),H2412&gt;0),I2412,H2412*J2412)</f>
        <v>14158.5555555556</v>
      </c>
      <c r="L2412" s="28" t="n">
        <v>1696</v>
      </c>
      <c r="M2412" s="28"/>
      <c r="N2412" s="29" t="n">
        <f aca="false">IF(AND(ISNUMBER(M2412),L2412&gt;0),M2412/L2412,IF($B2412=$B2411,IF(N2411=0,1,N2411),1))</f>
        <v>1.33986013986014</v>
      </c>
      <c r="O2412" s="30" t="n">
        <f aca="false">IF(AND(ISNUMBER(M2412),L2412&gt;0),M2412,L2412*N2412)</f>
        <v>2272.4027972028</v>
      </c>
      <c r="P2412" s="28" t="n">
        <v>1743</v>
      </c>
      <c r="Q2412" s="28"/>
      <c r="R2412" s="29" t="n">
        <f aca="false">IF(AND(ISNUMBER(Q2412),P2412&gt;0),Q2412/P2412,IF($B2412=$B2411,IF(R2411=0,1,R2411),1))</f>
        <v>1.37517053206003</v>
      </c>
      <c r="S2412" s="30" t="n">
        <f aca="false">IF(AND(ISNUMBER(Q2412),P2412&gt;0),Q2412,P2412*R2412)</f>
        <v>2396.92223738063</v>
      </c>
      <c r="T2412" s="31" t="n">
        <f aca="false">DAY(EOMONTH(C2412,0))</f>
        <v>30</v>
      </c>
    </row>
    <row r="2413" customFormat="false" ht="15" hidden="false" customHeight="false" outlineLevel="0" collapsed="false">
      <c r="A2413" s="26" t="s">
        <v>90</v>
      </c>
      <c r="B2413" s="26" t="s">
        <v>62</v>
      </c>
      <c r="C2413" s="27" t="n">
        <v>41913</v>
      </c>
      <c r="D2413" s="28" t="n">
        <v>48</v>
      </c>
      <c r="E2413" s="28"/>
      <c r="F2413" s="29" t="n">
        <f aca="false">IF(AND(ISNUMBER(E2413),D2413&gt;0),E2413/D2413,IF($B2413=$B2412,IF(F2412=0,1,F2412),1))</f>
        <v>2.79329608938548</v>
      </c>
      <c r="G2413" s="30" t="n">
        <f aca="false">IF(AND(ISNUMBER(E2413),D2413&gt;0),E2413,D2413*F2413)</f>
        <v>134.078212290503</v>
      </c>
      <c r="H2413" s="28" t="n">
        <v>804</v>
      </c>
      <c r="I2413" s="28"/>
      <c r="J2413" s="29" t="n">
        <f aca="false">IF(AND(ISNUMBER(I2413),H2413&gt;0),I2413/H2413,IF($B2413=$B2412,IF(J2412=0,1,J2412),1))</f>
        <v>14.9351851851852</v>
      </c>
      <c r="K2413" s="30" t="n">
        <f aca="false">IF(AND(ISNUMBER(I2413),H2413&gt;0),I2413,H2413*J2413)</f>
        <v>12007.8888888889</v>
      </c>
      <c r="L2413" s="28" t="n">
        <v>1596</v>
      </c>
      <c r="M2413" s="28"/>
      <c r="N2413" s="29" t="n">
        <f aca="false">IF(AND(ISNUMBER(M2413),L2413&gt;0),M2413/L2413,IF($B2413=$B2412,IF(N2412=0,1,N2412),1))</f>
        <v>1.33986013986014</v>
      </c>
      <c r="O2413" s="30" t="n">
        <f aca="false">IF(AND(ISNUMBER(M2413),L2413&gt;0),M2413,L2413*N2413)</f>
        <v>2138.41678321678</v>
      </c>
      <c r="P2413" s="28" t="n">
        <v>1644</v>
      </c>
      <c r="Q2413" s="28"/>
      <c r="R2413" s="29" t="n">
        <f aca="false">IF(AND(ISNUMBER(Q2413),P2413&gt;0),Q2413/P2413,IF($B2413=$B2412,IF(R2412=0,1,R2412),1))</f>
        <v>1.37517053206003</v>
      </c>
      <c r="S2413" s="30" t="n">
        <f aca="false">IF(AND(ISNUMBER(Q2413),P2413&gt;0),Q2413,P2413*R2413)</f>
        <v>2260.78035470669</v>
      </c>
      <c r="T2413" s="31" t="n">
        <f aca="false">DAY(EOMONTH(C2413,0))</f>
        <v>31</v>
      </c>
    </row>
    <row r="2414" customFormat="false" ht="15" hidden="false" customHeight="false" outlineLevel="0" collapsed="false">
      <c r="A2414" s="26" t="s">
        <v>90</v>
      </c>
      <c r="B2414" s="26" t="s">
        <v>62</v>
      </c>
      <c r="C2414" s="27" t="n">
        <v>41944</v>
      </c>
      <c r="D2414" s="28" t="n">
        <v>47.7</v>
      </c>
      <c r="E2414" s="28"/>
      <c r="F2414" s="29" t="n">
        <f aca="false">IF(AND(ISNUMBER(E2414),D2414&gt;0),E2414/D2414,IF($B2414=$B2413,IF(F2413=0,1,F2413),1))</f>
        <v>2.79329608938548</v>
      </c>
      <c r="G2414" s="30" t="n">
        <f aca="false">IF(AND(ISNUMBER(E2414),D2414&gt;0),E2414,D2414*F2414)</f>
        <v>133.240223463687</v>
      </c>
      <c r="H2414" s="28" t="n">
        <v>1361</v>
      </c>
      <c r="I2414" s="28"/>
      <c r="J2414" s="29" t="n">
        <f aca="false">IF(AND(ISNUMBER(I2414),H2414&gt;0),I2414/H2414,IF($B2414=$B2413,IF(J2413=0,1,J2413),1))</f>
        <v>14.9351851851852</v>
      </c>
      <c r="K2414" s="30" t="n">
        <f aca="false">IF(AND(ISNUMBER(I2414),H2414&gt;0),I2414,H2414*J2414)</f>
        <v>20326.787037037</v>
      </c>
      <c r="L2414" s="28" t="n">
        <v>1530</v>
      </c>
      <c r="M2414" s="28"/>
      <c r="N2414" s="29" t="n">
        <f aca="false">IF(AND(ISNUMBER(M2414),L2414&gt;0),M2414/L2414,IF($B2414=$B2413,IF(N2413=0,1,N2413),1))</f>
        <v>1.33986013986014</v>
      </c>
      <c r="O2414" s="30" t="n">
        <f aca="false">IF(AND(ISNUMBER(M2414),L2414&gt;0),M2414,L2414*N2414)</f>
        <v>2049.98601398601</v>
      </c>
      <c r="P2414" s="28" t="n">
        <v>1578</v>
      </c>
      <c r="Q2414" s="28"/>
      <c r="R2414" s="29" t="n">
        <f aca="false">IF(AND(ISNUMBER(Q2414),P2414&gt;0),Q2414/P2414,IF($B2414=$B2413,IF(R2413=0,1,R2413),1))</f>
        <v>1.37517053206003</v>
      </c>
      <c r="S2414" s="30" t="n">
        <f aca="false">IF(AND(ISNUMBER(Q2414),P2414&gt;0),Q2414,P2414*R2414)</f>
        <v>2170.01909959072</v>
      </c>
      <c r="T2414" s="31" t="n">
        <f aca="false">DAY(EOMONTH(C2414,0))</f>
        <v>30</v>
      </c>
    </row>
    <row r="2415" customFormat="false" ht="15" hidden="false" customHeight="false" outlineLevel="0" collapsed="false">
      <c r="A2415" s="26" t="s">
        <v>90</v>
      </c>
      <c r="B2415" s="26" t="s">
        <v>62</v>
      </c>
      <c r="C2415" s="27" t="n">
        <v>41974</v>
      </c>
      <c r="D2415" s="28" t="n">
        <v>0</v>
      </c>
      <c r="E2415" s="28"/>
      <c r="F2415" s="29" t="n">
        <f aca="false">IF(AND(ISNUMBER(E2415),D2415&gt;0),E2415/D2415,IF($B2415=$B2414,IF(F2414=0,1,F2414),1))</f>
        <v>2.79329608938548</v>
      </c>
      <c r="G2415" s="30" t="n">
        <f aca="false">IF(AND(ISNUMBER(E2415),D2415&gt;0),E2415,D2415*F2415)</f>
        <v>0</v>
      </c>
      <c r="H2415" s="28" t="n">
        <v>815</v>
      </c>
      <c r="I2415" s="28"/>
      <c r="J2415" s="29" t="n">
        <f aca="false">IF(AND(ISNUMBER(I2415),H2415&gt;0),I2415/H2415,IF($B2415=$B2414,IF(J2414=0,1,J2414),1))</f>
        <v>14.9351851851852</v>
      </c>
      <c r="K2415" s="30" t="n">
        <f aca="false">IF(AND(ISNUMBER(I2415),H2415&gt;0),I2415,H2415*J2415)</f>
        <v>12172.1759259259</v>
      </c>
      <c r="L2415" s="28" t="n">
        <v>1480</v>
      </c>
      <c r="M2415" s="28"/>
      <c r="N2415" s="29" t="n">
        <f aca="false">IF(AND(ISNUMBER(M2415),L2415&gt;0),M2415/L2415,IF($B2415=$B2414,IF(N2414=0,1,N2414),1))</f>
        <v>1.33986013986014</v>
      </c>
      <c r="O2415" s="30" t="n">
        <f aca="false">IF(AND(ISNUMBER(M2415),L2415&gt;0),M2415,L2415*N2415)</f>
        <v>1982.99300699301</v>
      </c>
      <c r="P2415" s="28" t="n">
        <v>1480</v>
      </c>
      <c r="Q2415" s="28"/>
      <c r="R2415" s="29" t="n">
        <f aca="false">IF(AND(ISNUMBER(Q2415),P2415&gt;0),Q2415/P2415,IF($B2415=$B2414,IF(R2414=0,1,R2414),1))</f>
        <v>1.37517053206003</v>
      </c>
      <c r="S2415" s="30" t="n">
        <f aca="false">IF(AND(ISNUMBER(Q2415),P2415&gt;0),Q2415,P2415*R2415)</f>
        <v>2035.25238744884</v>
      </c>
      <c r="T2415" s="31" t="n">
        <f aca="false">DAY(EOMONTH(C2415,0))</f>
        <v>31</v>
      </c>
    </row>
    <row r="2416" customFormat="false" ht="15" hidden="false" customHeight="false" outlineLevel="0" collapsed="false">
      <c r="A2416" s="26" t="s">
        <v>90</v>
      </c>
      <c r="B2416" s="26" t="s">
        <v>62</v>
      </c>
      <c r="C2416" s="27" t="n">
        <v>42005</v>
      </c>
      <c r="D2416" s="28" t="n">
        <v>0</v>
      </c>
      <c r="E2416" s="28"/>
      <c r="F2416" s="29" t="n">
        <f aca="false">IF(AND(ISNUMBER(E2416),D2416&gt;0),E2416/D2416,IF($B2416=$B2415,IF(F2415=0,1,F2415),1))</f>
        <v>2.79329608938548</v>
      </c>
      <c r="G2416" s="30" t="n">
        <f aca="false">IF(AND(ISNUMBER(E2416),D2416&gt;0),E2416,D2416*F2416)</f>
        <v>0</v>
      </c>
      <c r="H2416" s="28" t="n">
        <v>807</v>
      </c>
      <c r="I2416" s="28"/>
      <c r="J2416" s="29" t="n">
        <f aca="false">IF(AND(ISNUMBER(I2416),H2416&gt;0),I2416/H2416,IF($B2416=$B2415,IF(J2415=0,1,J2415),1))</f>
        <v>14.9351851851852</v>
      </c>
      <c r="K2416" s="30" t="n">
        <f aca="false">IF(AND(ISNUMBER(I2416),H2416&gt;0),I2416,H2416*J2416)</f>
        <v>12052.6944444444</v>
      </c>
      <c r="L2416" s="28" t="n">
        <v>1456</v>
      </c>
      <c r="M2416" s="28"/>
      <c r="N2416" s="29" t="n">
        <f aca="false">IF(AND(ISNUMBER(M2416),L2416&gt;0),M2416/L2416,IF($B2416=$B2415,IF(N2415=0,1,N2415),1))</f>
        <v>1.33986013986014</v>
      </c>
      <c r="O2416" s="30" t="n">
        <f aca="false">IF(AND(ISNUMBER(M2416),L2416&gt;0),M2416,L2416*N2416)</f>
        <v>1950.83636363636</v>
      </c>
      <c r="P2416" s="28" t="n">
        <v>1456</v>
      </c>
      <c r="Q2416" s="28"/>
      <c r="R2416" s="29" t="n">
        <f aca="false">IF(AND(ISNUMBER(Q2416),P2416&gt;0),Q2416/P2416,IF($B2416=$B2415,IF(R2415=0,1,R2415),1))</f>
        <v>1.37517053206003</v>
      </c>
      <c r="S2416" s="30" t="n">
        <f aca="false">IF(AND(ISNUMBER(Q2416),P2416&gt;0),Q2416,P2416*R2416)</f>
        <v>2002.2482946794</v>
      </c>
      <c r="T2416" s="31" t="n">
        <f aca="false">DAY(EOMONTH(C2416,0))</f>
        <v>31</v>
      </c>
    </row>
    <row r="2417" customFormat="false" ht="15" hidden="false" customHeight="false" outlineLevel="0" collapsed="false">
      <c r="A2417" s="26" t="s">
        <v>90</v>
      </c>
      <c r="B2417" s="26" t="s">
        <v>62</v>
      </c>
      <c r="C2417" s="27" t="n">
        <v>42036</v>
      </c>
      <c r="D2417" s="28" t="n">
        <v>0</v>
      </c>
      <c r="E2417" s="28"/>
      <c r="F2417" s="29" t="n">
        <f aca="false">IF(AND(ISNUMBER(E2417),D2417&gt;0),E2417/D2417,IF($B2417=$B2416,IF(F2416=0,1,F2416),1))</f>
        <v>2.79329608938548</v>
      </c>
      <c r="G2417" s="30" t="n">
        <f aca="false">IF(AND(ISNUMBER(E2417),D2417&gt;0),E2417,D2417*F2417)</f>
        <v>0</v>
      </c>
      <c r="H2417" s="28" t="n">
        <v>856</v>
      </c>
      <c r="I2417" s="28"/>
      <c r="J2417" s="29" t="n">
        <f aca="false">IF(AND(ISNUMBER(I2417),H2417&gt;0),I2417/H2417,IF($B2417=$B2416,IF(J2416=0,1,J2416),1))</f>
        <v>14.9351851851852</v>
      </c>
      <c r="K2417" s="30" t="n">
        <f aca="false">IF(AND(ISNUMBER(I2417),H2417&gt;0),I2417,H2417*J2417)</f>
        <v>12784.5185185185</v>
      </c>
      <c r="L2417" s="28" t="n">
        <v>1381</v>
      </c>
      <c r="M2417" s="28"/>
      <c r="N2417" s="29" t="n">
        <f aca="false">IF(AND(ISNUMBER(M2417),L2417&gt;0),M2417/L2417,IF($B2417=$B2416,IF(N2416=0,1,N2416),1))</f>
        <v>1.33986013986014</v>
      </c>
      <c r="O2417" s="30" t="n">
        <f aca="false">IF(AND(ISNUMBER(M2417),L2417&gt;0),M2417,L2417*N2417)</f>
        <v>1850.34685314685</v>
      </c>
      <c r="P2417" s="28" t="n">
        <v>1381</v>
      </c>
      <c r="Q2417" s="28"/>
      <c r="R2417" s="29" t="n">
        <f aca="false">IF(AND(ISNUMBER(Q2417),P2417&gt;0),Q2417/P2417,IF($B2417=$B2416,IF(R2416=0,1,R2416),1))</f>
        <v>1.37517053206003</v>
      </c>
      <c r="S2417" s="30" t="n">
        <f aca="false">IF(AND(ISNUMBER(Q2417),P2417&gt;0),Q2417,P2417*R2417)</f>
        <v>1899.1105047749</v>
      </c>
      <c r="T2417" s="31" t="n">
        <f aca="false">DAY(EOMONTH(C2417,0))</f>
        <v>28</v>
      </c>
    </row>
    <row r="2418" customFormat="false" ht="15" hidden="false" customHeight="false" outlineLevel="0" collapsed="false">
      <c r="A2418" s="26" t="s">
        <v>90</v>
      </c>
      <c r="B2418" s="26" t="s">
        <v>62</v>
      </c>
      <c r="C2418" s="27" t="n">
        <v>42064</v>
      </c>
      <c r="D2418" s="28" t="n">
        <v>0</v>
      </c>
      <c r="E2418" s="28"/>
      <c r="F2418" s="29" t="n">
        <f aca="false">IF(AND(ISNUMBER(E2418),D2418&gt;0),E2418/D2418,IF($B2418=$B2417,IF(F2417=0,1,F2417),1))</f>
        <v>2.79329608938548</v>
      </c>
      <c r="G2418" s="30" t="n">
        <f aca="false">IF(AND(ISNUMBER(E2418),D2418&gt;0),E2418,D2418*F2418)</f>
        <v>0</v>
      </c>
      <c r="H2418" s="28" t="n">
        <v>1077</v>
      </c>
      <c r="I2418" s="28"/>
      <c r="J2418" s="29" t="n">
        <f aca="false">IF(AND(ISNUMBER(I2418),H2418&gt;0),I2418/H2418,IF($B2418=$B2417,IF(J2417=0,1,J2417),1))</f>
        <v>14.9351851851852</v>
      </c>
      <c r="K2418" s="30" t="n">
        <f aca="false">IF(AND(ISNUMBER(I2418),H2418&gt;0),I2418,H2418*J2418)</f>
        <v>16085.1944444444</v>
      </c>
      <c r="L2418" s="28" t="n">
        <v>1129</v>
      </c>
      <c r="M2418" s="28"/>
      <c r="N2418" s="29" t="n">
        <f aca="false">IF(AND(ISNUMBER(M2418),L2418&gt;0),M2418/L2418,IF($B2418=$B2417,IF(N2417=0,1,N2417),1))</f>
        <v>1.33986013986014</v>
      </c>
      <c r="O2418" s="30" t="n">
        <f aca="false">IF(AND(ISNUMBER(M2418),L2418&gt;0),M2418,L2418*N2418)</f>
        <v>1512.7020979021</v>
      </c>
      <c r="P2418" s="28" t="n">
        <v>1129</v>
      </c>
      <c r="Q2418" s="28"/>
      <c r="R2418" s="29" t="n">
        <f aca="false">IF(AND(ISNUMBER(Q2418),P2418&gt;0),Q2418/P2418,IF($B2418=$B2417,IF(R2417=0,1,R2417),1))</f>
        <v>1.37517053206003</v>
      </c>
      <c r="S2418" s="30" t="n">
        <f aca="false">IF(AND(ISNUMBER(Q2418),P2418&gt;0),Q2418,P2418*R2418)</f>
        <v>1552.56753069577</v>
      </c>
      <c r="T2418" s="31" t="n">
        <f aca="false">DAY(EOMONTH(C2418,0))</f>
        <v>31</v>
      </c>
    </row>
    <row r="2419" customFormat="false" ht="15" hidden="false" customHeight="false" outlineLevel="0" collapsed="false">
      <c r="A2419" s="26" t="s">
        <v>90</v>
      </c>
      <c r="B2419" s="26" t="s">
        <v>62</v>
      </c>
      <c r="C2419" s="27" t="n">
        <v>42095</v>
      </c>
      <c r="D2419" s="28" t="n">
        <v>0</v>
      </c>
      <c r="E2419" s="28"/>
      <c r="F2419" s="29" t="n">
        <f aca="false">IF(AND(ISNUMBER(E2419),D2419&gt;0),E2419/D2419,IF($B2419=$B2418,IF(F2418=0,1,F2418),1))</f>
        <v>2.79329608938548</v>
      </c>
      <c r="G2419" s="30" t="n">
        <f aca="false">IF(AND(ISNUMBER(E2419),D2419&gt;0),E2419,D2419*F2419)</f>
        <v>0</v>
      </c>
      <c r="H2419" s="28" t="n">
        <v>993</v>
      </c>
      <c r="I2419" s="28"/>
      <c r="J2419" s="29" t="n">
        <f aca="false">IF(AND(ISNUMBER(I2419),H2419&gt;0),I2419/H2419,IF($B2419=$B2418,IF(J2418=0,1,J2418),1))</f>
        <v>14.9351851851852</v>
      </c>
      <c r="K2419" s="30" t="n">
        <f aca="false">IF(AND(ISNUMBER(I2419),H2419&gt;0),I2419,H2419*J2419)</f>
        <v>14830.6388888889</v>
      </c>
      <c r="L2419" s="28" t="n">
        <v>819</v>
      </c>
      <c r="M2419" s="28"/>
      <c r="N2419" s="29" t="n">
        <f aca="false">IF(AND(ISNUMBER(M2419),L2419&gt;0),M2419/L2419,IF($B2419=$B2418,IF(N2418=0,1,N2418),1))</f>
        <v>1.33986013986014</v>
      </c>
      <c r="O2419" s="30" t="n">
        <f aca="false">IF(AND(ISNUMBER(M2419),L2419&gt;0),M2419,L2419*N2419)</f>
        <v>1097.34545454545</v>
      </c>
      <c r="P2419" s="28" t="n">
        <v>819</v>
      </c>
      <c r="Q2419" s="28"/>
      <c r="R2419" s="29" t="n">
        <f aca="false">IF(AND(ISNUMBER(Q2419),P2419&gt;0),Q2419/P2419,IF($B2419=$B2418,IF(R2418=0,1,R2418),1))</f>
        <v>1.37517053206003</v>
      </c>
      <c r="S2419" s="30" t="n">
        <f aca="false">IF(AND(ISNUMBER(Q2419),P2419&gt;0),Q2419,P2419*R2419)</f>
        <v>1126.26466575716</v>
      </c>
      <c r="T2419" s="31" t="n">
        <f aca="false">DAY(EOMONTH(C2419,0))</f>
        <v>30</v>
      </c>
    </row>
    <row r="2420" customFormat="false" ht="15" hidden="false" customHeight="false" outlineLevel="0" collapsed="false">
      <c r="A2420" s="26" t="s">
        <v>90</v>
      </c>
      <c r="B2420" s="26" t="s">
        <v>62</v>
      </c>
      <c r="C2420" s="27" t="n">
        <v>42125</v>
      </c>
      <c r="D2420" s="28" t="n">
        <v>0</v>
      </c>
      <c r="E2420" s="28"/>
      <c r="F2420" s="29" t="n">
        <f aca="false">IF(AND(ISNUMBER(E2420),D2420&gt;0),E2420/D2420,IF($B2420=$B2419,IF(F2419=0,1,F2419),1))</f>
        <v>2.79329608938548</v>
      </c>
      <c r="G2420" s="30" t="n">
        <f aca="false">IF(AND(ISNUMBER(E2420),D2420&gt;0),E2420,D2420*F2420)</f>
        <v>0</v>
      </c>
      <c r="H2420" s="28" t="n">
        <v>1118</v>
      </c>
      <c r="I2420" s="28"/>
      <c r="J2420" s="29" t="n">
        <f aca="false">IF(AND(ISNUMBER(I2420),H2420&gt;0),I2420/H2420,IF($B2420=$B2419,IF(J2419=0,1,J2419),1))</f>
        <v>14.9351851851852</v>
      </c>
      <c r="K2420" s="30" t="n">
        <f aca="false">IF(AND(ISNUMBER(I2420),H2420&gt;0),I2420,H2420*J2420)</f>
        <v>16697.537037037</v>
      </c>
      <c r="L2420" s="28" t="n">
        <v>1685</v>
      </c>
      <c r="M2420" s="28"/>
      <c r="N2420" s="29" t="n">
        <f aca="false">IF(AND(ISNUMBER(M2420),L2420&gt;0),M2420/L2420,IF($B2420=$B2419,IF(N2419=0,1,N2419),1))</f>
        <v>1.33986013986014</v>
      </c>
      <c r="O2420" s="30" t="n">
        <f aca="false">IF(AND(ISNUMBER(M2420),L2420&gt;0),M2420,L2420*N2420)</f>
        <v>2257.66433566434</v>
      </c>
      <c r="P2420" s="28" t="n">
        <v>1685</v>
      </c>
      <c r="Q2420" s="28"/>
      <c r="R2420" s="29" t="n">
        <f aca="false">IF(AND(ISNUMBER(Q2420),P2420&gt;0),Q2420/P2420,IF($B2420=$B2419,IF(R2419=0,1,R2419),1))</f>
        <v>1.37517053206003</v>
      </c>
      <c r="S2420" s="30" t="n">
        <f aca="false">IF(AND(ISNUMBER(Q2420),P2420&gt;0),Q2420,P2420*R2420)</f>
        <v>2317.16234652115</v>
      </c>
      <c r="T2420" s="31" t="n">
        <f aca="false">DAY(EOMONTH(C2420,0))</f>
        <v>31</v>
      </c>
    </row>
    <row r="2421" customFormat="false" ht="15" hidden="false" customHeight="false" outlineLevel="0" collapsed="false">
      <c r="A2421" s="26" t="s">
        <v>90</v>
      </c>
      <c r="B2421" s="26" t="s">
        <v>62</v>
      </c>
      <c r="C2421" s="27" t="n">
        <v>42156</v>
      </c>
      <c r="D2421" s="28" t="n">
        <v>0</v>
      </c>
      <c r="E2421" s="28"/>
      <c r="F2421" s="29" t="n">
        <f aca="false">IF(AND(ISNUMBER(E2421),D2421&gt;0),E2421/D2421,IF($B2421=$B2420,IF(F2420=0,1,F2420),1))</f>
        <v>2.79329608938548</v>
      </c>
      <c r="G2421" s="30" t="n">
        <f aca="false">IF(AND(ISNUMBER(E2421),D2421&gt;0),E2421,D2421*F2421)</f>
        <v>0</v>
      </c>
      <c r="H2421" s="28" t="n">
        <v>1209</v>
      </c>
      <c r="I2421" s="28"/>
      <c r="J2421" s="29" t="n">
        <f aca="false">IF(AND(ISNUMBER(I2421),H2421&gt;0),I2421/H2421,IF($B2421=$B2420,IF(J2420=0,1,J2420),1))</f>
        <v>14.9351851851852</v>
      </c>
      <c r="K2421" s="30" t="n">
        <f aca="false">IF(AND(ISNUMBER(I2421),H2421&gt;0),I2421,H2421*J2421)</f>
        <v>18056.6388888889</v>
      </c>
      <c r="L2421" s="28" t="n">
        <v>1175</v>
      </c>
      <c r="M2421" s="28"/>
      <c r="N2421" s="29" t="n">
        <f aca="false">IF(AND(ISNUMBER(M2421),L2421&gt;0),M2421/L2421,IF($B2421=$B2420,IF(N2420=0,1,N2420),1))</f>
        <v>1.33986013986014</v>
      </c>
      <c r="O2421" s="30" t="n">
        <f aca="false">IF(AND(ISNUMBER(M2421),L2421&gt;0),M2421,L2421*N2421)</f>
        <v>1574.33566433566</v>
      </c>
      <c r="P2421" s="28" t="n">
        <v>1175</v>
      </c>
      <c r="Q2421" s="28"/>
      <c r="R2421" s="29" t="n">
        <f aca="false">IF(AND(ISNUMBER(Q2421),P2421&gt;0),Q2421/P2421,IF($B2421=$B2420,IF(R2420=0,1,R2420),1))</f>
        <v>1.37517053206003</v>
      </c>
      <c r="S2421" s="30" t="n">
        <f aca="false">IF(AND(ISNUMBER(Q2421),P2421&gt;0),Q2421,P2421*R2421)</f>
        <v>1615.82537517053</v>
      </c>
      <c r="T2421" s="31" t="n">
        <f aca="false">DAY(EOMONTH(C2421,0))</f>
        <v>30</v>
      </c>
    </row>
    <row r="2422" customFormat="false" ht="15" hidden="false" customHeight="false" outlineLevel="0" collapsed="false">
      <c r="A2422" s="26" t="s">
        <v>90</v>
      </c>
      <c r="B2422" s="26" t="s">
        <v>62</v>
      </c>
      <c r="C2422" s="27" t="n">
        <v>42186</v>
      </c>
      <c r="D2422" s="28" t="n">
        <v>0</v>
      </c>
      <c r="E2422" s="28"/>
      <c r="F2422" s="29" t="n">
        <f aca="false">IF(AND(ISNUMBER(E2422),D2422&gt;0),E2422/D2422,IF($B2422=$B2421,IF(F2421=0,1,F2421),1))</f>
        <v>2.79329608938548</v>
      </c>
      <c r="G2422" s="30" t="n">
        <f aca="false">IF(AND(ISNUMBER(E2422),D2422&gt;0),E2422,D2422*F2422)</f>
        <v>0</v>
      </c>
      <c r="H2422" s="28" t="n">
        <v>426</v>
      </c>
      <c r="I2422" s="28"/>
      <c r="J2422" s="29" t="n">
        <f aca="false">IF(AND(ISNUMBER(I2422),H2422&gt;0),I2422/H2422,IF($B2422=$B2421,IF(J2421=0,1,J2421),1))</f>
        <v>14.9351851851852</v>
      </c>
      <c r="K2422" s="30" t="n">
        <f aca="false">IF(AND(ISNUMBER(I2422),H2422&gt;0),I2422,H2422*J2422)</f>
        <v>6362.38888888889</v>
      </c>
      <c r="L2422" s="28" t="n">
        <v>1302</v>
      </c>
      <c r="M2422" s="28"/>
      <c r="N2422" s="29" t="n">
        <f aca="false">IF(AND(ISNUMBER(M2422),L2422&gt;0),M2422/L2422,IF($B2422=$B2421,IF(N2421=0,1,N2421),1))</f>
        <v>1.33986013986014</v>
      </c>
      <c r="O2422" s="30" t="n">
        <f aca="false">IF(AND(ISNUMBER(M2422),L2422&gt;0),M2422,L2422*N2422)</f>
        <v>1744.4979020979</v>
      </c>
      <c r="P2422" s="28" t="n">
        <v>1302</v>
      </c>
      <c r="Q2422" s="28"/>
      <c r="R2422" s="29" t="n">
        <f aca="false">IF(AND(ISNUMBER(Q2422),P2422&gt;0),Q2422/P2422,IF($B2422=$B2421,IF(R2421=0,1,R2421),1))</f>
        <v>1.37517053206003</v>
      </c>
      <c r="S2422" s="30" t="n">
        <f aca="false">IF(AND(ISNUMBER(Q2422),P2422&gt;0),Q2422,P2422*R2422)</f>
        <v>1790.47203274216</v>
      </c>
      <c r="T2422" s="31" t="n">
        <f aca="false">DAY(EOMONTH(C2422,0))</f>
        <v>31</v>
      </c>
    </row>
    <row r="2423" customFormat="false" ht="15" hidden="false" customHeight="false" outlineLevel="0" collapsed="false">
      <c r="A2423" s="26" t="s">
        <v>90</v>
      </c>
      <c r="B2423" s="26" t="s">
        <v>62</v>
      </c>
      <c r="C2423" s="27" t="n">
        <v>42217</v>
      </c>
      <c r="D2423" s="28" t="n">
        <v>0</v>
      </c>
      <c r="E2423" s="28"/>
      <c r="F2423" s="29" t="n">
        <f aca="false">IF(AND(ISNUMBER(E2423),D2423&gt;0),E2423/D2423,IF($B2423=$B2422,IF(F2422=0,1,F2422),1))</f>
        <v>2.79329608938548</v>
      </c>
      <c r="G2423" s="30" t="n">
        <f aca="false">IF(AND(ISNUMBER(E2423),D2423&gt;0),E2423,D2423*F2423)</f>
        <v>0</v>
      </c>
      <c r="H2423" s="28" t="n">
        <v>473</v>
      </c>
      <c r="I2423" s="28"/>
      <c r="J2423" s="29" t="n">
        <f aca="false">IF(AND(ISNUMBER(I2423),H2423&gt;0),I2423/H2423,IF($B2423=$B2422,IF(J2422=0,1,J2422),1))</f>
        <v>14.9351851851852</v>
      </c>
      <c r="K2423" s="30" t="n">
        <f aca="false">IF(AND(ISNUMBER(I2423),H2423&gt;0),I2423,H2423*J2423)</f>
        <v>7064.34259259259</v>
      </c>
      <c r="L2423" s="28" t="n">
        <v>1263</v>
      </c>
      <c r="M2423" s="28"/>
      <c r="N2423" s="29" t="n">
        <f aca="false">IF(AND(ISNUMBER(M2423),L2423&gt;0),M2423/L2423,IF($B2423=$B2422,IF(N2422=0,1,N2422),1))</f>
        <v>1.33986013986014</v>
      </c>
      <c r="O2423" s="30" t="n">
        <f aca="false">IF(AND(ISNUMBER(M2423),L2423&gt;0),M2423,L2423*N2423)</f>
        <v>1692.24335664336</v>
      </c>
      <c r="P2423" s="28" t="n">
        <v>1263</v>
      </c>
      <c r="Q2423" s="28"/>
      <c r="R2423" s="29" t="n">
        <f aca="false">IF(AND(ISNUMBER(Q2423),P2423&gt;0),Q2423/P2423,IF($B2423=$B2422,IF(R2422=0,1,R2422),1))</f>
        <v>1.37517053206003</v>
      </c>
      <c r="S2423" s="30" t="n">
        <f aca="false">IF(AND(ISNUMBER(Q2423),P2423&gt;0),Q2423,P2423*R2423)</f>
        <v>1736.84038199181</v>
      </c>
      <c r="T2423" s="31" t="n">
        <f aca="false">DAY(EOMONTH(C2423,0))</f>
        <v>31</v>
      </c>
    </row>
    <row r="2424" customFormat="false" ht="15" hidden="false" customHeight="false" outlineLevel="0" collapsed="false">
      <c r="A2424" s="26" t="s">
        <v>90</v>
      </c>
      <c r="B2424" s="26" t="s">
        <v>62</v>
      </c>
      <c r="C2424" s="27" t="n">
        <v>42248</v>
      </c>
      <c r="D2424" s="28" t="n">
        <v>0</v>
      </c>
      <c r="E2424" s="28"/>
      <c r="F2424" s="29" t="n">
        <f aca="false">IF(AND(ISNUMBER(E2424),D2424&gt;0),E2424/D2424,IF($B2424=$B2423,IF(F2423=0,1,F2423),1))</f>
        <v>2.79329608938548</v>
      </c>
      <c r="G2424" s="30" t="n">
        <f aca="false">IF(AND(ISNUMBER(E2424),D2424&gt;0),E2424,D2424*F2424)</f>
        <v>0</v>
      </c>
      <c r="H2424" s="28" t="n">
        <v>499</v>
      </c>
      <c r="I2424" s="28"/>
      <c r="J2424" s="29" t="n">
        <f aca="false">IF(AND(ISNUMBER(I2424),H2424&gt;0),I2424/H2424,IF($B2424=$B2423,IF(J2423=0,1,J2423),1))</f>
        <v>14.9351851851852</v>
      </c>
      <c r="K2424" s="30" t="n">
        <f aca="false">IF(AND(ISNUMBER(I2424),H2424&gt;0),I2424,H2424*J2424)</f>
        <v>7452.65740740741</v>
      </c>
      <c r="L2424" s="28" t="n">
        <v>1514</v>
      </c>
      <c r="M2424" s="28"/>
      <c r="N2424" s="29" t="n">
        <f aca="false">IF(AND(ISNUMBER(M2424),L2424&gt;0),M2424/L2424,IF($B2424=$B2423,IF(N2423=0,1,N2423),1))</f>
        <v>1.33986013986014</v>
      </c>
      <c r="O2424" s="30" t="n">
        <f aca="false">IF(AND(ISNUMBER(M2424),L2424&gt;0),M2424,L2424*N2424)</f>
        <v>2028.54825174825</v>
      </c>
      <c r="P2424" s="28" t="n">
        <v>1514</v>
      </c>
      <c r="Q2424" s="28"/>
      <c r="R2424" s="29" t="n">
        <f aca="false">IF(AND(ISNUMBER(Q2424),P2424&gt;0),Q2424/P2424,IF($B2424=$B2423,IF(R2423=0,1,R2423),1))</f>
        <v>1.37517053206003</v>
      </c>
      <c r="S2424" s="30" t="n">
        <f aca="false">IF(AND(ISNUMBER(Q2424),P2424&gt;0),Q2424,P2424*R2424)</f>
        <v>2082.00818553888</v>
      </c>
      <c r="T2424" s="31" t="n">
        <f aca="false">DAY(EOMONTH(C2424,0))</f>
        <v>30</v>
      </c>
    </row>
    <row r="2425" customFormat="false" ht="15" hidden="false" customHeight="false" outlineLevel="0" collapsed="false">
      <c r="A2425" s="26" t="s">
        <v>90</v>
      </c>
      <c r="B2425" s="26" t="s">
        <v>62</v>
      </c>
      <c r="C2425" s="27" t="n">
        <v>42278</v>
      </c>
      <c r="D2425" s="28" t="n">
        <v>0</v>
      </c>
      <c r="E2425" s="28"/>
      <c r="F2425" s="29" t="n">
        <f aca="false">IF(AND(ISNUMBER(E2425),D2425&gt;0),E2425/D2425,IF($B2425=$B2424,IF(F2424=0,1,F2424),1))</f>
        <v>2.79329608938548</v>
      </c>
      <c r="G2425" s="30" t="n">
        <f aca="false">IF(AND(ISNUMBER(E2425),D2425&gt;0),E2425,D2425*F2425)</f>
        <v>0</v>
      </c>
      <c r="H2425" s="28" t="n">
        <v>495</v>
      </c>
      <c r="I2425" s="28"/>
      <c r="J2425" s="29" t="n">
        <f aca="false">IF(AND(ISNUMBER(I2425),H2425&gt;0),I2425/H2425,IF($B2425=$B2424,IF(J2424=0,1,J2424),1))</f>
        <v>14.9351851851852</v>
      </c>
      <c r="K2425" s="30" t="n">
        <f aca="false">IF(AND(ISNUMBER(I2425),H2425&gt;0),I2425,H2425*J2425)</f>
        <v>7392.91666666667</v>
      </c>
      <c r="L2425" s="28" t="n">
        <v>1310</v>
      </c>
      <c r="M2425" s="28"/>
      <c r="N2425" s="29" t="n">
        <f aca="false">IF(AND(ISNUMBER(M2425),L2425&gt;0),M2425/L2425,IF($B2425=$B2424,IF(N2424=0,1,N2424),1))</f>
        <v>1.33986013986014</v>
      </c>
      <c r="O2425" s="30" t="n">
        <f aca="false">IF(AND(ISNUMBER(M2425),L2425&gt;0),M2425,L2425*N2425)</f>
        <v>1755.21678321678</v>
      </c>
      <c r="P2425" s="28" t="n">
        <v>1310</v>
      </c>
      <c r="Q2425" s="28"/>
      <c r="R2425" s="29" t="n">
        <f aca="false">IF(AND(ISNUMBER(Q2425),P2425&gt;0),Q2425/P2425,IF($B2425=$B2424,IF(R2424=0,1,R2424),1))</f>
        <v>1.37517053206003</v>
      </c>
      <c r="S2425" s="30" t="n">
        <f aca="false">IF(AND(ISNUMBER(Q2425),P2425&gt;0),Q2425,P2425*R2425)</f>
        <v>1801.47339699864</v>
      </c>
      <c r="T2425" s="31" t="n">
        <f aca="false">DAY(EOMONTH(C2425,0))</f>
        <v>31</v>
      </c>
    </row>
    <row r="2426" customFormat="false" ht="15" hidden="false" customHeight="false" outlineLevel="0" collapsed="false">
      <c r="A2426" s="26" t="s">
        <v>90</v>
      </c>
      <c r="B2426" s="26" t="s">
        <v>62</v>
      </c>
      <c r="C2426" s="27" t="n">
        <v>42309</v>
      </c>
      <c r="D2426" s="28" t="n">
        <v>0</v>
      </c>
      <c r="E2426" s="28"/>
      <c r="F2426" s="29" t="n">
        <f aca="false">IF(AND(ISNUMBER(E2426),D2426&gt;0),E2426/D2426,IF($B2426=$B2425,IF(F2425=0,1,F2425),1))</f>
        <v>2.79329608938548</v>
      </c>
      <c r="G2426" s="30" t="n">
        <f aca="false">IF(AND(ISNUMBER(E2426),D2426&gt;0),E2426,D2426*F2426)</f>
        <v>0</v>
      </c>
      <c r="H2426" s="28" t="n">
        <v>500</v>
      </c>
      <c r="I2426" s="28"/>
      <c r="J2426" s="29" t="n">
        <f aca="false">IF(AND(ISNUMBER(I2426),H2426&gt;0),I2426/H2426,IF($B2426=$B2425,IF(J2425=0,1,J2425),1))</f>
        <v>14.9351851851852</v>
      </c>
      <c r="K2426" s="30" t="n">
        <f aca="false">IF(AND(ISNUMBER(I2426),H2426&gt;0),I2426,H2426*J2426)</f>
        <v>7467.59259259259</v>
      </c>
      <c r="L2426" s="28" t="n">
        <v>1013</v>
      </c>
      <c r="M2426" s="28"/>
      <c r="N2426" s="29" t="n">
        <f aca="false">IF(AND(ISNUMBER(M2426),L2426&gt;0),M2426/L2426,IF($B2426=$B2425,IF(N2425=0,1,N2425),1))</f>
        <v>1.33986013986014</v>
      </c>
      <c r="O2426" s="30" t="n">
        <f aca="false">IF(AND(ISNUMBER(M2426),L2426&gt;0),M2426,L2426*N2426)</f>
        <v>1357.27832167832</v>
      </c>
      <c r="P2426" s="28" t="n">
        <v>1013</v>
      </c>
      <c r="Q2426" s="28"/>
      <c r="R2426" s="29" t="n">
        <f aca="false">IF(AND(ISNUMBER(Q2426),P2426&gt;0),Q2426/P2426,IF($B2426=$B2425,IF(R2425=0,1,R2425),1))</f>
        <v>1.37517053206003</v>
      </c>
      <c r="S2426" s="30" t="n">
        <f aca="false">IF(AND(ISNUMBER(Q2426),P2426&gt;0),Q2426,P2426*R2426)</f>
        <v>1393.04774897681</v>
      </c>
      <c r="T2426" s="31" t="n">
        <f aca="false">DAY(EOMONTH(C2426,0))</f>
        <v>30</v>
      </c>
    </row>
    <row r="2427" customFormat="false" ht="15" hidden="false" customHeight="false" outlineLevel="0" collapsed="false">
      <c r="A2427" s="26" t="s">
        <v>90</v>
      </c>
      <c r="B2427" s="26" t="s">
        <v>62</v>
      </c>
      <c r="C2427" s="27" t="n">
        <v>42339</v>
      </c>
      <c r="D2427" s="28" t="n">
        <v>0</v>
      </c>
      <c r="E2427" s="28"/>
      <c r="F2427" s="29" t="n">
        <f aca="false">IF(AND(ISNUMBER(E2427),D2427&gt;0),E2427/D2427,IF($B2427=$B2426,IF(F2426=0,1,F2426),1))</f>
        <v>2.79329608938548</v>
      </c>
      <c r="G2427" s="30" t="n">
        <f aca="false">IF(AND(ISNUMBER(E2427),D2427&gt;0),E2427,D2427*F2427)</f>
        <v>0</v>
      </c>
      <c r="H2427" s="28" t="n">
        <v>1337</v>
      </c>
      <c r="I2427" s="28"/>
      <c r="J2427" s="29" t="n">
        <f aca="false">IF(AND(ISNUMBER(I2427),H2427&gt;0),I2427/H2427,IF($B2427=$B2426,IF(J2426=0,1,J2426),1))</f>
        <v>14.9351851851852</v>
      </c>
      <c r="K2427" s="30" t="n">
        <f aca="false">IF(AND(ISNUMBER(I2427),H2427&gt;0),I2427,H2427*J2427)</f>
        <v>19968.3425925926</v>
      </c>
      <c r="L2427" s="28" t="n">
        <v>1243</v>
      </c>
      <c r="M2427" s="28"/>
      <c r="N2427" s="29" t="n">
        <f aca="false">IF(AND(ISNUMBER(M2427),L2427&gt;0),M2427/L2427,IF($B2427=$B2426,IF(N2426=0,1,N2426),1))</f>
        <v>1.33986013986014</v>
      </c>
      <c r="O2427" s="30" t="n">
        <f aca="false">IF(AND(ISNUMBER(M2427),L2427&gt;0),M2427,L2427*N2427)</f>
        <v>1665.44615384615</v>
      </c>
      <c r="P2427" s="28" t="n">
        <v>1243</v>
      </c>
      <c r="Q2427" s="28"/>
      <c r="R2427" s="29" t="n">
        <f aca="false">IF(AND(ISNUMBER(Q2427),P2427&gt;0),Q2427/P2427,IF($B2427=$B2426,IF(R2426=0,1,R2426),1))</f>
        <v>1.37517053206003</v>
      </c>
      <c r="S2427" s="30" t="n">
        <f aca="false">IF(AND(ISNUMBER(Q2427),P2427&gt;0),Q2427,P2427*R2427)</f>
        <v>1709.33697135061</v>
      </c>
      <c r="T2427" s="31" t="n">
        <f aca="false">DAY(EOMONTH(C2427,0))</f>
        <v>31</v>
      </c>
    </row>
    <row r="2428" customFormat="false" ht="15" hidden="false" customHeight="false" outlineLevel="0" collapsed="false">
      <c r="A2428" s="26" t="s">
        <v>90</v>
      </c>
      <c r="B2428" s="26" t="s">
        <v>62</v>
      </c>
      <c r="C2428" s="27" t="n">
        <v>42370</v>
      </c>
      <c r="D2428" s="28" t="n">
        <v>23</v>
      </c>
      <c r="E2428" s="28" t="n">
        <v>2</v>
      </c>
      <c r="F2428" s="29" t="n">
        <f aca="false">IF(AND(ISNUMBER(E2428),D2428&gt;0),E2428/D2428,IF($B2428=$B2427,IF(F2427=0,1,F2427),1))</f>
        <v>0.0869565217391304</v>
      </c>
      <c r="G2428" s="30" t="n">
        <f aca="false">IF(AND(ISNUMBER(E2428),D2428&gt;0),E2428,D2428*F2428)</f>
        <v>2</v>
      </c>
      <c r="H2428" s="28" t="n">
        <v>645</v>
      </c>
      <c r="I2428" s="28" t="n">
        <v>369</v>
      </c>
      <c r="J2428" s="29" t="n">
        <f aca="false">IF(AND(ISNUMBER(I2428),H2428&gt;0),I2428/H2428,IF($B2428=$B2427,IF(J2427=0,1,J2427),1))</f>
        <v>0.572093023255814</v>
      </c>
      <c r="K2428" s="30" t="n">
        <f aca="false">IF(AND(ISNUMBER(I2428),H2428&gt;0),I2428,H2428*J2428)</f>
        <v>369</v>
      </c>
      <c r="L2428" s="28" t="n">
        <v>1036</v>
      </c>
      <c r="M2428" s="28" t="n">
        <v>94</v>
      </c>
      <c r="N2428" s="29" t="n">
        <f aca="false">IF(AND(ISNUMBER(M2428),L2428&gt;0),M2428/L2428,IF($B2428=$B2427,IF(N2427=0,1,N2427),1))</f>
        <v>0.0907335907335907</v>
      </c>
      <c r="O2428" s="30" t="n">
        <f aca="false">IF(AND(ISNUMBER(M2428),L2428&gt;0),M2428,L2428*N2428)</f>
        <v>94</v>
      </c>
      <c r="P2428" s="28" t="n">
        <v>1058</v>
      </c>
      <c r="Q2428" s="28" t="n">
        <v>96</v>
      </c>
      <c r="R2428" s="29" t="n">
        <f aca="false">IF(AND(ISNUMBER(Q2428),P2428&gt;0),Q2428/P2428,IF($B2428=$B2427,IF(R2427=0,1,R2427),1))</f>
        <v>0.0907372400756144</v>
      </c>
      <c r="S2428" s="30" t="n">
        <f aca="false">IF(AND(ISNUMBER(Q2428),P2428&gt;0),Q2428,P2428*R2428)</f>
        <v>96</v>
      </c>
      <c r="T2428" s="31" t="n">
        <f aca="false">DAY(EOMONTH(C2428,0))</f>
        <v>31</v>
      </c>
    </row>
    <row r="2429" customFormat="false" ht="15" hidden="false" customHeight="false" outlineLevel="0" collapsed="false">
      <c r="A2429" s="26" t="s">
        <v>90</v>
      </c>
      <c r="B2429" s="26" t="s">
        <v>62</v>
      </c>
      <c r="C2429" s="27" t="n">
        <v>42401</v>
      </c>
      <c r="D2429" s="28" t="n">
        <v>1.76</v>
      </c>
      <c r="E2429" s="28"/>
      <c r="F2429" s="29" t="n">
        <f aca="false">IF(AND(ISNUMBER(E2429),D2429&gt;0),E2429/D2429,IF($B2429=$B2428,IF(F2428=0,1,F2428),1))</f>
        <v>0.0869565217391304</v>
      </c>
      <c r="G2429" s="30" t="n">
        <f aca="false">IF(AND(ISNUMBER(E2429),D2429&gt;0),E2429,D2429*F2429)</f>
        <v>0.15304347826087</v>
      </c>
      <c r="H2429" s="28" t="n">
        <v>288</v>
      </c>
      <c r="I2429" s="28"/>
      <c r="J2429" s="29" t="n">
        <f aca="false">IF(AND(ISNUMBER(I2429),H2429&gt;0),I2429/H2429,IF($B2429=$B2428,IF(J2428=0,1,J2428),1))</f>
        <v>0.572093023255814</v>
      </c>
      <c r="K2429" s="30" t="n">
        <f aca="false">IF(AND(ISNUMBER(I2429),H2429&gt;0),I2429,H2429*J2429)</f>
        <v>164.762790697674</v>
      </c>
      <c r="L2429" s="28" t="n">
        <v>211</v>
      </c>
      <c r="M2429" s="28"/>
      <c r="N2429" s="29" t="n">
        <f aca="false">IF(AND(ISNUMBER(M2429),L2429&gt;0),M2429/L2429,IF($B2429=$B2428,IF(N2428=0,1,N2428),1))</f>
        <v>0.0907335907335907</v>
      </c>
      <c r="O2429" s="30" t="n">
        <f aca="false">IF(AND(ISNUMBER(M2429),L2429&gt;0),M2429,L2429*N2429)</f>
        <v>19.1447876447876</v>
      </c>
      <c r="P2429" s="28" t="n">
        <v>213</v>
      </c>
      <c r="Q2429" s="28"/>
      <c r="R2429" s="29" t="n">
        <f aca="false">IF(AND(ISNUMBER(Q2429),P2429&gt;0),Q2429/P2429,IF($B2429=$B2428,IF(R2428=0,1,R2428),1))</f>
        <v>0.0907372400756144</v>
      </c>
      <c r="S2429" s="30" t="n">
        <f aca="false">IF(AND(ISNUMBER(Q2429),P2429&gt;0),Q2429,P2429*R2429)</f>
        <v>19.3270321361059</v>
      </c>
      <c r="T2429" s="31" t="n">
        <f aca="false">DAY(EOMONTH(C2429,0))</f>
        <v>29</v>
      </c>
    </row>
    <row r="2430" customFormat="false" ht="15" hidden="false" customHeight="false" outlineLevel="0" collapsed="false">
      <c r="A2430" s="26" t="s">
        <v>90</v>
      </c>
      <c r="B2430" s="26" t="s">
        <v>62</v>
      </c>
      <c r="C2430" s="27" t="n">
        <v>42430</v>
      </c>
      <c r="D2430" s="28" t="n">
        <v>1.76</v>
      </c>
      <c r="E2430" s="28"/>
      <c r="F2430" s="29" t="n">
        <f aca="false">IF(AND(ISNUMBER(E2430),D2430&gt;0),E2430/D2430,IF($B2430=$B2429,IF(F2429=0,1,F2429),1))</f>
        <v>0.0869565217391304</v>
      </c>
      <c r="G2430" s="30" t="n">
        <f aca="false">IF(AND(ISNUMBER(E2430),D2430&gt;0),E2430,D2430*F2430)</f>
        <v>0.15304347826087</v>
      </c>
      <c r="H2430" s="28" t="n">
        <v>288</v>
      </c>
      <c r="I2430" s="28"/>
      <c r="J2430" s="29" t="n">
        <f aca="false">IF(AND(ISNUMBER(I2430),H2430&gt;0),I2430/H2430,IF($B2430=$B2429,IF(J2429=0,1,J2429),1))</f>
        <v>0.572093023255814</v>
      </c>
      <c r="K2430" s="30" t="n">
        <f aca="false">IF(AND(ISNUMBER(I2430),H2430&gt;0),I2430,H2430*J2430)</f>
        <v>164.762790697674</v>
      </c>
      <c r="L2430" s="28" t="n">
        <v>206</v>
      </c>
      <c r="M2430" s="28"/>
      <c r="N2430" s="29" t="n">
        <f aca="false">IF(AND(ISNUMBER(M2430),L2430&gt;0),M2430/L2430,IF($B2430=$B2429,IF(N2429=0,1,N2429),1))</f>
        <v>0.0907335907335907</v>
      </c>
      <c r="O2430" s="30" t="n">
        <f aca="false">IF(AND(ISNUMBER(M2430),L2430&gt;0),M2430,L2430*N2430)</f>
        <v>18.6911196911197</v>
      </c>
      <c r="P2430" s="28" t="n">
        <v>208</v>
      </c>
      <c r="Q2430" s="28"/>
      <c r="R2430" s="29" t="n">
        <f aca="false">IF(AND(ISNUMBER(Q2430),P2430&gt;0),Q2430/P2430,IF($B2430=$B2429,IF(R2429=0,1,R2429),1))</f>
        <v>0.0907372400756144</v>
      </c>
      <c r="S2430" s="30" t="n">
        <f aca="false">IF(AND(ISNUMBER(Q2430),P2430&gt;0),Q2430,P2430*R2430)</f>
        <v>18.8733459357278</v>
      </c>
      <c r="T2430" s="31" t="n">
        <f aca="false">DAY(EOMONTH(C2430,0))</f>
        <v>31</v>
      </c>
    </row>
    <row r="2431" customFormat="false" ht="15" hidden="false" customHeight="false" outlineLevel="0" collapsed="false">
      <c r="A2431" s="26" t="s">
        <v>90</v>
      </c>
      <c r="B2431" s="26" t="s">
        <v>62</v>
      </c>
      <c r="C2431" s="27" t="n">
        <v>42461</v>
      </c>
      <c r="D2431" s="28" t="n">
        <v>0.0615</v>
      </c>
      <c r="E2431" s="28" t="n">
        <v>0</v>
      </c>
      <c r="F2431" s="29" t="n">
        <f aca="false">IF(AND(ISNUMBER(E2431),D2431&gt;0),E2431/D2431,IF($B2431=$B2430,IF(F2430=0,1,F2430),1))</f>
        <v>0</v>
      </c>
      <c r="G2431" s="30" t="n">
        <f aca="false">IF(AND(ISNUMBER(E2431),D2431&gt;0),E2431,D2431*F2431)</f>
        <v>0</v>
      </c>
      <c r="H2431" s="28" t="n">
        <v>2850</v>
      </c>
      <c r="I2431" s="28" t="n">
        <v>4346</v>
      </c>
      <c r="J2431" s="29" t="n">
        <f aca="false">IF(AND(ISNUMBER(I2431),H2431&gt;0),I2431/H2431,IF($B2431=$B2430,IF(J2430=0,1,J2430),1))</f>
        <v>1.52491228070175</v>
      </c>
      <c r="K2431" s="30" t="n">
        <f aca="false">IF(AND(ISNUMBER(I2431),H2431&gt;0),I2431,H2431*J2431)</f>
        <v>4346</v>
      </c>
      <c r="L2431" s="28" t="n">
        <v>119</v>
      </c>
      <c r="M2431" s="28" t="n">
        <v>48</v>
      </c>
      <c r="N2431" s="29" t="n">
        <f aca="false">IF(AND(ISNUMBER(M2431),L2431&gt;0),M2431/L2431,IF($B2431=$B2430,IF(N2430=0,1,N2430),1))</f>
        <v>0.403361344537815</v>
      </c>
      <c r="O2431" s="30" t="n">
        <f aca="false">IF(AND(ISNUMBER(M2431),L2431&gt;0),M2431,L2431*N2431)</f>
        <v>48</v>
      </c>
      <c r="P2431" s="28" t="n">
        <v>119</v>
      </c>
      <c r="Q2431" s="28" t="n">
        <v>48</v>
      </c>
      <c r="R2431" s="29" t="n">
        <f aca="false">IF(AND(ISNUMBER(Q2431),P2431&gt;0),Q2431/P2431,IF($B2431=$B2430,IF(R2430=0,1,R2430),1))</f>
        <v>0.403361344537815</v>
      </c>
      <c r="S2431" s="30" t="n">
        <f aca="false">IF(AND(ISNUMBER(Q2431),P2431&gt;0),Q2431,P2431*R2431)</f>
        <v>48</v>
      </c>
      <c r="T2431" s="31" t="n">
        <f aca="false">DAY(EOMONTH(C2431,0))</f>
        <v>30</v>
      </c>
    </row>
    <row r="2432" customFormat="false" ht="15" hidden="false" customHeight="false" outlineLevel="0" collapsed="false">
      <c r="A2432" s="26" t="s">
        <v>90</v>
      </c>
      <c r="B2432" s="26" t="s">
        <v>62</v>
      </c>
      <c r="C2432" s="27" t="n">
        <v>42491</v>
      </c>
      <c r="D2432" s="28" t="n">
        <v>0</v>
      </c>
      <c r="E2432" s="28"/>
      <c r="F2432" s="29" t="n">
        <f aca="false">IF(AND(ISNUMBER(E2432),D2432&gt;0),E2432/D2432,IF($B2432=$B2431,IF(F2431=0,1,F2431),1))</f>
        <v>1</v>
      </c>
      <c r="G2432" s="30" t="n">
        <f aca="false">IF(AND(ISNUMBER(E2432),D2432&gt;0),E2432,D2432*F2432)</f>
        <v>0</v>
      </c>
      <c r="H2432" s="28" t="n">
        <v>5274</v>
      </c>
      <c r="I2432" s="28"/>
      <c r="J2432" s="29" t="n">
        <f aca="false">IF(AND(ISNUMBER(I2432),H2432&gt;0),I2432/H2432,IF($B2432=$B2431,IF(J2431=0,1,J2431),1))</f>
        <v>1.52491228070175</v>
      </c>
      <c r="K2432" s="30" t="n">
        <f aca="false">IF(AND(ISNUMBER(I2432),H2432&gt;0),I2432,H2432*J2432)</f>
        <v>8042.38736842105</v>
      </c>
      <c r="L2432" s="28" t="n">
        <v>0</v>
      </c>
      <c r="M2432" s="28"/>
      <c r="N2432" s="29" t="n">
        <f aca="false">IF(AND(ISNUMBER(M2432),L2432&gt;0),M2432/L2432,IF($B2432=$B2431,IF(N2431=0,1,N2431),1))</f>
        <v>0.403361344537815</v>
      </c>
      <c r="O2432" s="30" t="n">
        <f aca="false">IF(AND(ISNUMBER(M2432),L2432&gt;0),M2432,L2432*N2432)</f>
        <v>0</v>
      </c>
      <c r="P2432" s="28" t="n">
        <v>0</v>
      </c>
      <c r="Q2432" s="28"/>
      <c r="R2432" s="29" t="n">
        <f aca="false">IF(AND(ISNUMBER(Q2432),P2432&gt;0),Q2432/P2432,IF($B2432=$B2431,IF(R2431=0,1,R2431),1))</f>
        <v>0.403361344537815</v>
      </c>
      <c r="S2432" s="30" t="n">
        <f aca="false">IF(AND(ISNUMBER(Q2432),P2432&gt;0),Q2432,P2432*R2432)</f>
        <v>0</v>
      </c>
      <c r="T2432" s="31" t="n">
        <f aca="false">DAY(EOMONTH(C2432,0))</f>
        <v>31</v>
      </c>
    </row>
    <row r="2433" customFormat="false" ht="15" hidden="false" customHeight="false" outlineLevel="0" collapsed="false">
      <c r="A2433" s="26" t="s">
        <v>90</v>
      </c>
      <c r="B2433" s="26" t="s">
        <v>62</v>
      </c>
      <c r="C2433" s="27" t="n">
        <v>42522</v>
      </c>
      <c r="D2433" s="28" t="n">
        <v>0</v>
      </c>
      <c r="E2433" s="28"/>
      <c r="F2433" s="29" t="n">
        <f aca="false">IF(AND(ISNUMBER(E2433),D2433&gt;0),E2433/D2433,IF($B2433=$B2432,IF(F2432=0,1,F2432),1))</f>
        <v>1</v>
      </c>
      <c r="G2433" s="30" t="n">
        <f aca="false">IF(AND(ISNUMBER(E2433),D2433&gt;0),E2433,D2433*F2433)</f>
        <v>0</v>
      </c>
      <c r="H2433" s="28" t="n">
        <v>4924</v>
      </c>
      <c r="I2433" s="28"/>
      <c r="J2433" s="29" t="n">
        <f aca="false">IF(AND(ISNUMBER(I2433),H2433&gt;0),I2433/H2433,IF($B2433=$B2432,IF(J2432=0,1,J2432),1))</f>
        <v>1.52491228070175</v>
      </c>
      <c r="K2433" s="30" t="n">
        <f aca="false">IF(AND(ISNUMBER(I2433),H2433&gt;0),I2433,H2433*J2433)</f>
        <v>7508.66807017544</v>
      </c>
      <c r="L2433" s="28" t="n">
        <v>0</v>
      </c>
      <c r="M2433" s="28"/>
      <c r="N2433" s="29" t="n">
        <f aca="false">IF(AND(ISNUMBER(M2433),L2433&gt;0),M2433/L2433,IF($B2433=$B2432,IF(N2432=0,1,N2432),1))</f>
        <v>0.403361344537815</v>
      </c>
      <c r="O2433" s="30" t="n">
        <f aca="false">IF(AND(ISNUMBER(M2433),L2433&gt;0),M2433,L2433*N2433)</f>
        <v>0</v>
      </c>
      <c r="P2433" s="28" t="n">
        <v>0</v>
      </c>
      <c r="Q2433" s="28"/>
      <c r="R2433" s="29" t="n">
        <f aca="false">IF(AND(ISNUMBER(Q2433),P2433&gt;0),Q2433/P2433,IF($B2433=$B2432,IF(R2432=0,1,R2432),1))</f>
        <v>0.403361344537815</v>
      </c>
      <c r="S2433" s="30" t="n">
        <f aca="false">IF(AND(ISNUMBER(Q2433),P2433&gt;0),Q2433,P2433*R2433)</f>
        <v>0</v>
      </c>
      <c r="T2433" s="31" t="n">
        <f aca="false">DAY(EOMONTH(C2433,0))</f>
        <v>30</v>
      </c>
    </row>
    <row r="2434" customFormat="false" ht="15" hidden="false" customHeight="false" outlineLevel="0" collapsed="false">
      <c r="A2434" s="26" t="s">
        <v>90</v>
      </c>
      <c r="B2434" s="26" t="s">
        <v>62</v>
      </c>
      <c r="C2434" s="27" t="n">
        <v>42552</v>
      </c>
      <c r="D2434" s="28" t="n">
        <v>0</v>
      </c>
      <c r="E2434" s="28"/>
      <c r="F2434" s="29" t="n">
        <f aca="false">IF(AND(ISNUMBER(E2434),D2434&gt;0),E2434/D2434,IF($B2434=$B2433,IF(F2433=0,1,F2433),1))</f>
        <v>1</v>
      </c>
      <c r="G2434" s="30" t="n">
        <f aca="false">IF(AND(ISNUMBER(E2434),D2434&gt;0),E2434,D2434*F2434)</f>
        <v>0</v>
      </c>
      <c r="H2434" s="28" t="n">
        <v>4855</v>
      </c>
      <c r="I2434" s="28"/>
      <c r="J2434" s="29" t="n">
        <f aca="false">IF(AND(ISNUMBER(I2434),H2434&gt;0),I2434/H2434,IF($B2434=$B2433,IF(J2433=0,1,J2433),1))</f>
        <v>1.52491228070175</v>
      </c>
      <c r="K2434" s="30" t="n">
        <f aca="false">IF(AND(ISNUMBER(I2434),H2434&gt;0),I2434,H2434*J2434)</f>
        <v>7403.44912280702</v>
      </c>
      <c r="L2434" s="28" t="n">
        <v>0</v>
      </c>
      <c r="M2434" s="28"/>
      <c r="N2434" s="29" t="n">
        <f aca="false">IF(AND(ISNUMBER(M2434),L2434&gt;0),M2434/L2434,IF($B2434=$B2433,IF(N2433=0,1,N2433),1))</f>
        <v>0.403361344537815</v>
      </c>
      <c r="O2434" s="30" t="n">
        <f aca="false">IF(AND(ISNUMBER(M2434),L2434&gt;0),M2434,L2434*N2434)</f>
        <v>0</v>
      </c>
      <c r="P2434" s="28" t="n">
        <v>0</v>
      </c>
      <c r="Q2434" s="28"/>
      <c r="R2434" s="29" t="n">
        <f aca="false">IF(AND(ISNUMBER(Q2434),P2434&gt;0),Q2434/P2434,IF($B2434=$B2433,IF(R2433=0,1,R2433),1))</f>
        <v>0.403361344537815</v>
      </c>
      <c r="S2434" s="30" t="n">
        <f aca="false">IF(AND(ISNUMBER(Q2434),P2434&gt;0),Q2434,P2434*R2434)</f>
        <v>0</v>
      </c>
      <c r="T2434" s="31" t="n">
        <f aca="false">DAY(EOMONTH(C2434,0))</f>
        <v>31</v>
      </c>
    </row>
    <row r="2435" customFormat="false" ht="15" hidden="false" customHeight="false" outlineLevel="0" collapsed="false">
      <c r="A2435" s="26" t="s">
        <v>90</v>
      </c>
      <c r="B2435" s="26" t="s">
        <v>62</v>
      </c>
      <c r="C2435" s="27" t="n">
        <v>42583</v>
      </c>
      <c r="D2435" s="28" t="n">
        <v>0</v>
      </c>
      <c r="E2435" s="28"/>
      <c r="F2435" s="29" t="n">
        <f aca="false">IF(AND(ISNUMBER(E2435),D2435&gt;0),E2435/D2435,IF($B2435=$B2434,IF(F2434=0,1,F2434),1))</f>
        <v>1</v>
      </c>
      <c r="G2435" s="30" t="n">
        <f aca="false">IF(AND(ISNUMBER(E2435),D2435&gt;0),E2435,D2435*F2435)</f>
        <v>0</v>
      </c>
      <c r="H2435" s="28" t="n">
        <v>4717</v>
      </c>
      <c r="I2435" s="28"/>
      <c r="J2435" s="29" t="n">
        <f aca="false">IF(AND(ISNUMBER(I2435),H2435&gt;0),I2435/H2435,IF($B2435=$B2434,IF(J2434=0,1,J2434),1))</f>
        <v>1.52491228070175</v>
      </c>
      <c r="K2435" s="30" t="n">
        <f aca="false">IF(AND(ISNUMBER(I2435),H2435&gt;0),I2435,H2435*J2435)</f>
        <v>7193.01122807018</v>
      </c>
      <c r="L2435" s="28" t="n">
        <v>0</v>
      </c>
      <c r="M2435" s="28"/>
      <c r="N2435" s="29" t="n">
        <f aca="false">IF(AND(ISNUMBER(M2435),L2435&gt;0),M2435/L2435,IF($B2435=$B2434,IF(N2434=0,1,N2434),1))</f>
        <v>0.403361344537815</v>
      </c>
      <c r="O2435" s="30" t="n">
        <f aca="false">IF(AND(ISNUMBER(M2435),L2435&gt;0),M2435,L2435*N2435)</f>
        <v>0</v>
      </c>
      <c r="P2435" s="28" t="n">
        <v>0</v>
      </c>
      <c r="Q2435" s="28"/>
      <c r="R2435" s="29" t="n">
        <f aca="false">IF(AND(ISNUMBER(Q2435),P2435&gt;0),Q2435/P2435,IF($B2435=$B2434,IF(R2434=0,1,R2434),1))</f>
        <v>0.403361344537815</v>
      </c>
      <c r="S2435" s="30" t="n">
        <f aca="false">IF(AND(ISNUMBER(Q2435),P2435&gt;0),Q2435,P2435*R2435)</f>
        <v>0</v>
      </c>
      <c r="T2435" s="31" t="n">
        <f aca="false">DAY(EOMONTH(C2435,0))</f>
        <v>31</v>
      </c>
    </row>
    <row r="2436" customFormat="false" ht="15" hidden="false" customHeight="false" outlineLevel="0" collapsed="false">
      <c r="A2436" s="26" t="s">
        <v>90</v>
      </c>
      <c r="B2436" s="26" t="s">
        <v>62</v>
      </c>
      <c r="C2436" s="27" t="n">
        <v>42614</v>
      </c>
      <c r="D2436" s="28" t="n">
        <v>0</v>
      </c>
      <c r="E2436" s="28"/>
      <c r="F2436" s="29" t="n">
        <f aca="false">IF(AND(ISNUMBER(E2436),D2436&gt;0),E2436/D2436,IF($B2436=$B2435,IF(F2435=0,1,F2435),1))</f>
        <v>1</v>
      </c>
      <c r="G2436" s="30" t="n">
        <f aca="false">IF(AND(ISNUMBER(E2436),D2436&gt;0),E2436,D2436*F2436)</f>
        <v>0</v>
      </c>
      <c r="H2436" s="28" t="n">
        <v>4230</v>
      </c>
      <c r="I2436" s="28"/>
      <c r="J2436" s="29" t="n">
        <f aca="false">IF(AND(ISNUMBER(I2436),H2436&gt;0),I2436/H2436,IF($B2436=$B2435,IF(J2435=0,1,J2435),1))</f>
        <v>1.52491228070175</v>
      </c>
      <c r="K2436" s="30" t="n">
        <f aca="false">IF(AND(ISNUMBER(I2436),H2436&gt;0),I2436,H2436*J2436)</f>
        <v>6450.37894736842</v>
      </c>
      <c r="L2436" s="28" t="n">
        <v>0</v>
      </c>
      <c r="M2436" s="28"/>
      <c r="N2436" s="29" t="n">
        <f aca="false">IF(AND(ISNUMBER(M2436),L2436&gt;0),M2436/L2436,IF($B2436=$B2435,IF(N2435=0,1,N2435),1))</f>
        <v>0.403361344537815</v>
      </c>
      <c r="O2436" s="30" t="n">
        <f aca="false">IF(AND(ISNUMBER(M2436),L2436&gt;0),M2436,L2436*N2436)</f>
        <v>0</v>
      </c>
      <c r="P2436" s="28" t="n">
        <v>0</v>
      </c>
      <c r="Q2436" s="28"/>
      <c r="R2436" s="29" t="n">
        <f aca="false">IF(AND(ISNUMBER(Q2436),P2436&gt;0),Q2436/P2436,IF($B2436=$B2435,IF(R2435=0,1,R2435),1))</f>
        <v>0.403361344537815</v>
      </c>
      <c r="S2436" s="30" t="n">
        <f aca="false">IF(AND(ISNUMBER(Q2436),P2436&gt;0),Q2436,P2436*R2436)</f>
        <v>0</v>
      </c>
      <c r="T2436" s="31" t="n">
        <f aca="false">DAY(EOMONTH(C2436,0))</f>
        <v>30</v>
      </c>
    </row>
    <row r="2437" customFormat="false" ht="15" hidden="false" customHeight="false" outlineLevel="0" collapsed="false">
      <c r="A2437" s="26" t="s">
        <v>90</v>
      </c>
      <c r="B2437" s="26" t="s">
        <v>62</v>
      </c>
      <c r="C2437" s="27" t="n">
        <v>42705</v>
      </c>
      <c r="D2437" s="28"/>
      <c r="E2437" s="28" t="n">
        <v>0</v>
      </c>
      <c r="F2437" s="29" t="n">
        <f aca="false">IF(AND(ISNUMBER(E2437),D2437&gt;0),E2437/D2437,IF($B2437=$B2436,IF(F2436=0,1,F2436),1))</f>
        <v>1</v>
      </c>
      <c r="G2437" s="30"/>
      <c r="H2437" s="28"/>
      <c r="I2437" s="28" t="n">
        <v>5097</v>
      </c>
      <c r="J2437" s="29" t="n">
        <f aca="false">IF(AND(ISNUMBER(I2437),H2437&gt;0),I2437/H2437,IF($B2437=$B2436,IF(J2436=0,1,J2436),1))</f>
        <v>1.52491228070175</v>
      </c>
      <c r="K2437" s="30"/>
      <c r="L2437" s="28"/>
      <c r="M2437" s="28" t="n">
        <v>0</v>
      </c>
      <c r="N2437" s="29" t="n">
        <f aca="false">IF(AND(ISNUMBER(M2437),L2437&gt;0),M2437/L2437,IF($B2437=$B2436,IF(N2436=0,1,N2436),1))</f>
        <v>0.403361344537815</v>
      </c>
      <c r="O2437" s="30"/>
      <c r="P2437" s="28"/>
      <c r="Q2437" s="28" t="n">
        <v>0</v>
      </c>
      <c r="R2437" s="29" t="n">
        <f aca="false">IF(AND(ISNUMBER(Q2437),P2437&gt;0),Q2437/P2437,IF($B2437=$B2436,IF(R2436=0,1,R2436),1))</f>
        <v>0.403361344537815</v>
      </c>
      <c r="S2437" s="30"/>
      <c r="T2437" s="31" t="n">
        <f aca="false">DAY(EOMONTH(C2437,0))</f>
        <v>31</v>
      </c>
    </row>
    <row r="2438" customFormat="false" ht="15" hidden="false" customHeight="false" outlineLevel="0" collapsed="false">
      <c r="A2438" s="26" t="s">
        <v>90</v>
      </c>
      <c r="B2438" s="26" t="s">
        <v>62</v>
      </c>
      <c r="C2438" s="27" t="n">
        <v>42979</v>
      </c>
      <c r="D2438" s="28"/>
      <c r="E2438" s="28" t="n">
        <v>0</v>
      </c>
      <c r="F2438" s="29" t="n">
        <f aca="false">IF(AND(ISNUMBER(E2438),D2438&gt;0),E2438/D2438,IF($B2438=$B2437,IF(F2437=0,1,F2437),1))</f>
        <v>1</v>
      </c>
      <c r="G2438" s="30"/>
      <c r="H2438" s="28"/>
      <c r="I2438" s="28" t="n">
        <v>4216</v>
      </c>
      <c r="J2438" s="29" t="n">
        <f aca="false">IF(AND(ISNUMBER(I2438),H2438&gt;0),I2438/H2438,IF($B2438=$B2437,IF(J2437=0,1,J2437),1))</f>
        <v>1.52491228070175</v>
      </c>
      <c r="K2438" s="30"/>
      <c r="L2438" s="28"/>
      <c r="M2438" s="28" t="n">
        <v>0</v>
      </c>
      <c r="N2438" s="29" t="n">
        <f aca="false">IF(AND(ISNUMBER(M2438),L2438&gt;0),M2438/L2438,IF($B2438=$B2437,IF(N2437=0,1,N2437),1))</f>
        <v>0.403361344537815</v>
      </c>
      <c r="O2438" s="30"/>
      <c r="P2438" s="28"/>
      <c r="Q2438" s="28" t="n">
        <v>0</v>
      </c>
      <c r="R2438" s="29" t="n">
        <f aca="false">IF(AND(ISNUMBER(Q2438),P2438&gt;0),Q2438/P2438,IF($B2438=$B2437,IF(R2437=0,1,R2437),1))</f>
        <v>0.403361344537815</v>
      </c>
      <c r="S2438" s="30"/>
      <c r="T2438" s="31" t="n">
        <f aca="false">DAY(EOMONTH(C2438,0))</f>
        <v>30</v>
      </c>
    </row>
    <row r="2439" customFormat="false" ht="15" hidden="false" customHeight="false" outlineLevel="0" collapsed="false">
      <c r="A2439" s="26" t="s">
        <v>90</v>
      </c>
      <c r="B2439" s="26" t="s">
        <v>62</v>
      </c>
      <c r="C2439" s="27" t="n">
        <v>43374</v>
      </c>
      <c r="D2439" s="28"/>
      <c r="E2439" s="28" t="n">
        <v>0</v>
      </c>
      <c r="F2439" s="29" t="n">
        <f aca="false">IF(AND(ISNUMBER(E2439),D2439&gt;0),E2439/D2439,IF($B2439=$B2438,IF(F2438=0,1,F2438),1))</f>
        <v>1</v>
      </c>
      <c r="G2439" s="30"/>
      <c r="H2439" s="28"/>
      <c r="I2439" s="28" t="n">
        <v>1813</v>
      </c>
      <c r="J2439" s="29" t="n">
        <f aca="false">IF(AND(ISNUMBER(I2439),H2439&gt;0),I2439/H2439,IF($B2439=$B2438,IF(J2438=0,1,J2438),1))</f>
        <v>1.52491228070175</v>
      </c>
      <c r="K2439" s="30"/>
      <c r="L2439" s="28"/>
      <c r="M2439" s="28" t="n">
        <v>0</v>
      </c>
      <c r="N2439" s="29" t="n">
        <f aca="false">IF(AND(ISNUMBER(M2439),L2439&gt;0),M2439/L2439,IF($B2439=$B2438,IF(N2438=0,1,N2438),1))</f>
        <v>0.403361344537815</v>
      </c>
      <c r="O2439" s="30"/>
      <c r="P2439" s="28"/>
      <c r="Q2439" s="28" t="n">
        <v>0</v>
      </c>
      <c r="R2439" s="29" t="n">
        <f aca="false">IF(AND(ISNUMBER(Q2439),P2439&gt;0),Q2439/P2439,IF($B2439=$B2438,IF(R2438=0,1,R2438),1))</f>
        <v>0.403361344537815</v>
      </c>
      <c r="S2439" s="30"/>
      <c r="T2439" s="31" t="n">
        <f aca="false">DAY(EOMONTH(C2439,0))</f>
        <v>31</v>
      </c>
    </row>
    <row r="2440" customFormat="false" ht="15" hidden="false" customHeight="false" outlineLevel="0" collapsed="false">
      <c r="A2440" s="26" t="s">
        <v>90</v>
      </c>
      <c r="B2440" s="26" t="s">
        <v>62</v>
      </c>
      <c r="C2440" s="27" t="n">
        <v>43617</v>
      </c>
      <c r="D2440" s="28"/>
      <c r="E2440" s="28" t="n">
        <v>0</v>
      </c>
      <c r="F2440" s="29" t="n">
        <f aca="false">IF(AND(ISNUMBER(E2440),D2440&gt;0),E2440/D2440,IF($B2440=$B2439,IF(F2439=0,1,F2439),1))</f>
        <v>1</v>
      </c>
      <c r="G2440" s="30"/>
      <c r="H2440" s="28"/>
      <c r="I2440" s="28" t="n">
        <v>1607</v>
      </c>
      <c r="J2440" s="29" t="n">
        <f aca="false">IF(AND(ISNUMBER(I2440),H2440&gt;0),I2440/H2440,IF($B2440=$B2439,IF(J2439=0,1,J2439),1))</f>
        <v>1.52491228070175</v>
      </c>
      <c r="K2440" s="30"/>
      <c r="L2440" s="28"/>
      <c r="M2440" s="28" t="n">
        <v>0</v>
      </c>
      <c r="N2440" s="29" t="n">
        <f aca="false">IF(AND(ISNUMBER(M2440),L2440&gt;0),M2440/L2440,IF($B2440=$B2439,IF(N2439=0,1,N2439),1))</f>
        <v>0.403361344537815</v>
      </c>
      <c r="O2440" s="30"/>
      <c r="P2440" s="28"/>
      <c r="Q2440" s="28" t="n">
        <v>0</v>
      </c>
      <c r="R2440" s="29" t="n">
        <f aca="false">IF(AND(ISNUMBER(Q2440),P2440&gt;0),Q2440/P2440,IF($B2440=$B2439,IF(R2439=0,1,R2439),1))</f>
        <v>0.403361344537815</v>
      </c>
      <c r="S2440" s="30"/>
      <c r="T2440" s="31" t="n">
        <f aca="false">DAY(EOMONTH(C2440,0))</f>
        <v>30</v>
      </c>
    </row>
    <row r="2441" customFormat="false" ht="15" hidden="false" customHeight="false" outlineLevel="0" collapsed="false">
      <c r="A2441" s="26" t="s">
        <v>90</v>
      </c>
      <c r="B2441" s="26" t="s">
        <v>63</v>
      </c>
      <c r="C2441" s="27" t="n">
        <v>36281</v>
      </c>
      <c r="D2441" s="28" t="n">
        <v>0</v>
      </c>
      <c r="E2441" s="28"/>
      <c r="F2441" s="29" t="n">
        <f aca="false">IF(AND(ISNUMBER(E2441),D2441&gt;0),E2441/D2441,IF($B2441=$B2440,IF(F2440=0,1,F2440),1))</f>
        <v>1</v>
      </c>
      <c r="G2441" s="30" t="n">
        <f aca="false">IF(AND(ISNUMBER(E2441),D2441&gt;0),E2441,D2441*F2441)</f>
        <v>0</v>
      </c>
      <c r="H2441" s="28" t="n">
        <v>0</v>
      </c>
      <c r="I2441" s="28"/>
      <c r="J2441" s="29" t="n">
        <f aca="false">IF(AND(ISNUMBER(I2441),H2441&gt;0),I2441/H2441,IF($B2441=$B2440,IF(J2440=0,1,J2440),1))</f>
        <v>1</v>
      </c>
      <c r="K2441" s="30" t="n">
        <f aca="false">IF(AND(ISNUMBER(I2441),H2441&gt;0),I2441,H2441*J2441)</f>
        <v>0</v>
      </c>
      <c r="L2441" s="28" t="n">
        <v>0</v>
      </c>
      <c r="M2441" s="28"/>
      <c r="N2441" s="29" t="n">
        <f aca="false">IF(AND(ISNUMBER(M2441),L2441&gt;0),M2441/L2441,IF($B2441=$B2440,IF(N2440=0,1,N2440),1))</f>
        <v>1</v>
      </c>
      <c r="O2441" s="30" t="n">
        <f aca="false">IF(AND(ISNUMBER(M2441),L2441&gt;0),M2441,L2441*N2441)</f>
        <v>0</v>
      </c>
      <c r="P2441" s="28" t="n">
        <v>0</v>
      </c>
      <c r="Q2441" s="28"/>
      <c r="R2441" s="29" t="n">
        <f aca="false">IF(AND(ISNUMBER(Q2441),P2441&gt;0),Q2441/P2441,IF($B2441=$B2440,IF(R2440=0,1,R2440),1))</f>
        <v>1</v>
      </c>
      <c r="S2441" s="30" t="n">
        <f aca="false">IF(AND(ISNUMBER(Q2441),P2441&gt;0),Q2441,P2441*R2441)</f>
        <v>0</v>
      </c>
      <c r="T2441" s="31" t="n">
        <f aca="false">DAY(EOMONTH(C2441,0))</f>
        <v>31</v>
      </c>
    </row>
    <row r="2442" customFormat="false" ht="15" hidden="false" customHeight="false" outlineLevel="0" collapsed="false">
      <c r="A2442" s="26" t="s">
        <v>90</v>
      </c>
      <c r="B2442" s="26" t="s">
        <v>63</v>
      </c>
      <c r="C2442" s="27" t="n">
        <v>36312</v>
      </c>
      <c r="D2442" s="28" t="n">
        <v>569</v>
      </c>
      <c r="E2442" s="28" t="n">
        <v>833</v>
      </c>
      <c r="F2442" s="29" t="n">
        <f aca="false">IF(AND(ISNUMBER(E2442),D2442&gt;0),E2442/D2442,IF($B2442=$B2441,IF(F2441=0,1,F2441),1))</f>
        <v>1.46397188049209</v>
      </c>
      <c r="G2442" s="30" t="n">
        <f aca="false">IF(AND(ISNUMBER(E2442),D2442&gt;0),E2442,D2442*F2442)</f>
        <v>833</v>
      </c>
      <c r="H2442" s="28" t="n">
        <v>855</v>
      </c>
      <c r="I2442" s="28" t="n">
        <v>3030</v>
      </c>
      <c r="J2442" s="29" t="n">
        <f aca="false">IF(AND(ISNUMBER(I2442),H2442&gt;0),I2442/H2442,IF($B2442=$B2441,IF(J2441=0,1,J2441),1))</f>
        <v>3.54385964912281</v>
      </c>
      <c r="K2442" s="30" t="n">
        <f aca="false">IF(AND(ISNUMBER(I2442),H2442&gt;0),I2442,H2442*J2442)</f>
        <v>3030</v>
      </c>
      <c r="L2442" s="28" t="n">
        <v>0</v>
      </c>
      <c r="M2442" s="28" t="n">
        <v>0</v>
      </c>
      <c r="N2442" s="29" t="n">
        <f aca="false">IF(AND(ISNUMBER(M2442),L2442&gt;0),M2442/L2442,IF($B2442=$B2441,IF(N2441=0,1,N2441),1))</f>
        <v>1</v>
      </c>
      <c r="O2442" s="30" t="n">
        <f aca="false">IF(AND(ISNUMBER(M2442),L2442&gt;0),M2442,L2442*N2442)</f>
        <v>0</v>
      </c>
      <c r="P2442" s="28" t="n">
        <v>569</v>
      </c>
      <c r="Q2442" s="28" t="n">
        <v>833</v>
      </c>
      <c r="R2442" s="29" t="n">
        <f aca="false">IF(AND(ISNUMBER(Q2442),P2442&gt;0),Q2442/P2442,IF($B2442=$B2441,IF(R2441=0,1,R2441),1))</f>
        <v>1.46397188049209</v>
      </c>
      <c r="S2442" s="30" t="n">
        <f aca="false">IF(AND(ISNUMBER(Q2442),P2442&gt;0),Q2442,P2442*R2442)</f>
        <v>833</v>
      </c>
      <c r="T2442" s="31" t="n">
        <f aca="false">DAY(EOMONTH(C2442,0))</f>
        <v>30</v>
      </c>
    </row>
    <row r="2443" customFormat="false" ht="15" hidden="false" customHeight="false" outlineLevel="0" collapsed="false">
      <c r="A2443" s="26" t="s">
        <v>90</v>
      </c>
      <c r="B2443" s="26" t="s">
        <v>63</v>
      </c>
      <c r="C2443" s="27" t="n">
        <v>36342</v>
      </c>
      <c r="D2443" s="28" t="n">
        <v>694</v>
      </c>
      <c r="E2443" s="28"/>
      <c r="F2443" s="29" t="n">
        <f aca="false">IF(AND(ISNUMBER(E2443),D2443&gt;0),E2443/D2443,IF($B2443=$B2442,IF(F2442=0,1,F2442),1))</f>
        <v>1.46397188049209</v>
      </c>
      <c r="G2443" s="30" t="n">
        <f aca="false">IF(AND(ISNUMBER(E2443),D2443&gt;0),E2443,D2443*F2443)</f>
        <v>1015.99648506151</v>
      </c>
      <c r="H2443" s="28" t="n">
        <v>704</v>
      </c>
      <c r="I2443" s="28"/>
      <c r="J2443" s="29" t="n">
        <f aca="false">IF(AND(ISNUMBER(I2443),H2443&gt;0),I2443/H2443,IF($B2443=$B2442,IF(J2442=0,1,J2442),1))</f>
        <v>3.54385964912281</v>
      </c>
      <c r="K2443" s="30" t="n">
        <f aca="false">IF(AND(ISNUMBER(I2443),H2443&gt;0),I2443,H2443*J2443)</f>
        <v>2494.87719298246</v>
      </c>
      <c r="L2443" s="28" t="n">
        <v>0</v>
      </c>
      <c r="M2443" s="28"/>
      <c r="N2443" s="29" t="n">
        <f aca="false">IF(AND(ISNUMBER(M2443),L2443&gt;0),M2443/L2443,IF($B2443=$B2442,IF(N2442=0,1,N2442),1))</f>
        <v>1</v>
      </c>
      <c r="O2443" s="30" t="n">
        <f aca="false">IF(AND(ISNUMBER(M2443),L2443&gt;0),M2443,L2443*N2443)</f>
        <v>0</v>
      </c>
      <c r="P2443" s="28" t="n">
        <v>694</v>
      </c>
      <c r="Q2443" s="28"/>
      <c r="R2443" s="29" t="n">
        <f aca="false">IF(AND(ISNUMBER(Q2443),P2443&gt;0),Q2443/P2443,IF($B2443=$B2442,IF(R2442=0,1,R2442),1))</f>
        <v>1.46397188049209</v>
      </c>
      <c r="S2443" s="30" t="n">
        <f aca="false">IF(AND(ISNUMBER(Q2443),P2443&gt;0),Q2443,P2443*R2443)</f>
        <v>1015.99648506151</v>
      </c>
      <c r="T2443" s="31" t="n">
        <f aca="false">DAY(EOMONTH(C2443,0))</f>
        <v>31</v>
      </c>
    </row>
    <row r="2444" customFormat="false" ht="15" hidden="false" customHeight="false" outlineLevel="0" collapsed="false">
      <c r="A2444" s="26" t="s">
        <v>90</v>
      </c>
      <c r="B2444" s="26" t="s">
        <v>63</v>
      </c>
      <c r="C2444" s="27" t="n">
        <v>36373</v>
      </c>
      <c r="D2444" s="28" t="n">
        <v>629</v>
      </c>
      <c r="E2444" s="28" t="n">
        <v>791</v>
      </c>
      <c r="F2444" s="29" t="n">
        <f aca="false">IF(AND(ISNUMBER(E2444),D2444&gt;0),E2444/D2444,IF($B2444=$B2443,IF(F2443=0,1,F2443),1))</f>
        <v>1.25755166931638</v>
      </c>
      <c r="G2444" s="30" t="n">
        <f aca="false">IF(AND(ISNUMBER(E2444),D2444&gt;0),E2444,D2444*F2444)</f>
        <v>791</v>
      </c>
      <c r="H2444" s="28" t="n">
        <v>1220</v>
      </c>
      <c r="I2444" s="28" t="n">
        <v>3275</v>
      </c>
      <c r="J2444" s="29" t="n">
        <f aca="false">IF(AND(ISNUMBER(I2444),H2444&gt;0),I2444/H2444,IF($B2444=$B2443,IF(J2443=0,1,J2443),1))</f>
        <v>2.6844262295082</v>
      </c>
      <c r="K2444" s="30" t="n">
        <f aca="false">IF(AND(ISNUMBER(I2444),H2444&gt;0),I2444,H2444*J2444)</f>
        <v>3275</v>
      </c>
      <c r="L2444" s="28" t="n">
        <v>0</v>
      </c>
      <c r="M2444" s="28" t="n">
        <v>0</v>
      </c>
      <c r="N2444" s="29" t="n">
        <f aca="false">IF(AND(ISNUMBER(M2444),L2444&gt;0),M2444/L2444,IF($B2444=$B2443,IF(N2443=0,1,N2443),1))</f>
        <v>1</v>
      </c>
      <c r="O2444" s="30" t="n">
        <f aca="false">IF(AND(ISNUMBER(M2444),L2444&gt;0),M2444,L2444*N2444)</f>
        <v>0</v>
      </c>
      <c r="P2444" s="28" t="n">
        <v>629</v>
      </c>
      <c r="Q2444" s="28" t="n">
        <v>791</v>
      </c>
      <c r="R2444" s="29" t="n">
        <f aca="false">IF(AND(ISNUMBER(Q2444),P2444&gt;0),Q2444/P2444,IF($B2444=$B2443,IF(R2443=0,1,R2443),1))</f>
        <v>1.25755166931638</v>
      </c>
      <c r="S2444" s="30" t="n">
        <f aca="false">IF(AND(ISNUMBER(Q2444),P2444&gt;0),Q2444,P2444*R2444)</f>
        <v>791</v>
      </c>
      <c r="T2444" s="31" t="n">
        <f aca="false">DAY(EOMONTH(C2444,0))</f>
        <v>31</v>
      </c>
    </row>
    <row r="2445" customFormat="false" ht="15" hidden="false" customHeight="false" outlineLevel="0" collapsed="false">
      <c r="A2445" s="26" t="s">
        <v>90</v>
      </c>
      <c r="B2445" s="26" t="s">
        <v>63</v>
      </c>
      <c r="C2445" s="27" t="n">
        <v>36404</v>
      </c>
      <c r="D2445" s="28" t="n">
        <v>737</v>
      </c>
      <c r="E2445" s="28"/>
      <c r="F2445" s="29" t="n">
        <f aca="false">IF(AND(ISNUMBER(E2445),D2445&gt;0),E2445/D2445,IF($B2445=$B2444,IF(F2444=0,1,F2444),1))</f>
        <v>1.25755166931638</v>
      </c>
      <c r="G2445" s="30" t="n">
        <f aca="false">IF(AND(ISNUMBER(E2445),D2445&gt;0),E2445,D2445*F2445)</f>
        <v>926.815580286169</v>
      </c>
      <c r="H2445" s="28" t="n">
        <v>1197</v>
      </c>
      <c r="I2445" s="28"/>
      <c r="J2445" s="29" t="n">
        <f aca="false">IF(AND(ISNUMBER(I2445),H2445&gt;0),I2445/H2445,IF($B2445=$B2444,IF(J2444=0,1,J2444),1))</f>
        <v>2.6844262295082</v>
      </c>
      <c r="K2445" s="30" t="n">
        <f aca="false">IF(AND(ISNUMBER(I2445),H2445&gt;0),I2445,H2445*J2445)</f>
        <v>3213.25819672131</v>
      </c>
      <c r="L2445" s="28" t="n">
        <v>0</v>
      </c>
      <c r="M2445" s="28"/>
      <c r="N2445" s="29" t="n">
        <f aca="false">IF(AND(ISNUMBER(M2445),L2445&gt;0),M2445/L2445,IF($B2445=$B2444,IF(N2444=0,1,N2444),1))</f>
        <v>1</v>
      </c>
      <c r="O2445" s="30" t="n">
        <f aca="false">IF(AND(ISNUMBER(M2445),L2445&gt;0),M2445,L2445*N2445)</f>
        <v>0</v>
      </c>
      <c r="P2445" s="28" t="n">
        <v>737</v>
      </c>
      <c r="Q2445" s="28"/>
      <c r="R2445" s="29" t="n">
        <f aca="false">IF(AND(ISNUMBER(Q2445),P2445&gt;0),Q2445/P2445,IF($B2445=$B2444,IF(R2444=0,1,R2444),1))</f>
        <v>1.25755166931638</v>
      </c>
      <c r="S2445" s="30" t="n">
        <f aca="false">IF(AND(ISNUMBER(Q2445),P2445&gt;0),Q2445,P2445*R2445)</f>
        <v>926.815580286169</v>
      </c>
      <c r="T2445" s="31" t="n">
        <f aca="false">DAY(EOMONTH(C2445,0))</f>
        <v>30</v>
      </c>
    </row>
    <row r="2446" customFormat="false" ht="15" hidden="false" customHeight="false" outlineLevel="0" collapsed="false">
      <c r="A2446" s="26" t="s">
        <v>90</v>
      </c>
      <c r="B2446" s="26" t="s">
        <v>63</v>
      </c>
      <c r="C2446" s="27" t="n">
        <v>36434</v>
      </c>
      <c r="D2446" s="28" t="n">
        <v>743</v>
      </c>
      <c r="E2446" s="28" t="n">
        <v>804</v>
      </c>
      <c r="F2446" s="29" t="n">
        <f aca="false">IF(AND(ISNUMBER(E2446),D2446&gt;0),E2446/D2446,IF($B2446=$B2445,IF(F2445=0,1,F2445),1))</f>
        <v>1.08209959623149</v>
      </c>
      <c r="G2446" s="30" t="n">
        <f aca="false">IF(AND(ISNUMBER(E2446),D2446&gt;0),E2446,D2446*F2446)</f>
        <v>804</v>
      </c>
      <c r="H2446" s="28" t="n">
        <v>1103</v>
      </c>
      <c r="I2446" s="28" t="n">
        <v>3294</v>
      </c>
      <c r="J2446" s="29" t="n">
        <f aca="false">IF(AND(ISNUMBER(I2446),H2446&gt;0),I2446/H2446,IF($B2446=$B2445,IF(J2445=0,1,J2445),1))</f>
        <v>2.98640072529465</v>
      </c>
      <c r="K2446" s="30" t="n">
        <f aca="false">IF(AND(ISNUMBER(I2446),H2446&gt;0),I2446,H2446*J2446)</f>
        <v>3294</v>
      </c>
      <c r="L2446" s="28" t="n">
        <v>0</v>
      </c>
      <c r="M2446" s="28" t="n">
        <v>0</v>
      </c>
      <c r="N2446" s="29" t="n">
        <f aca="false">IF(AND(ISNUMBER(M2446),L2446&gt;0),M2446/L2446,IF($B2446=$B2445,IF(N2445=0,1,N2445),1))</f>
        <v>1</v>
      </c>
      <c r="O2446" s="30" t="n">
        <f aca="false">IF(AND(ISNUMBER(M2446),L2446&gt;0),M2446,L2446*N2446)</f>
        <v>0</v>
      </c>
      <c r="P2446" s="28" t="n">
        <v>743</v>
      </c>
      <c r="Q2446" s="28" t="n">
        <v>804</v>
      </c>
      <c r="R2446" s="29" t="n">
        <f aca="false">IF(AND(ISNUMBER(Q2446),P2446&gt;0),Q2446/P2446,IF($B2446=$B2445,IF(R2445=0,1,R2445),1))</f>
        <v>1.08209959623149</v>
      </c>
      <c r="S2446" s="30" t="n">
        <f aca="false">IF(AND(ISNUMBER(Q2446),P2446&gt;0),Q2446,P2446*R2446)</f>
        <v>804</v>
      </c>
      <c r="T2446" s="31" t="n">
        <f aca="false">DAY(EOMONTH(C2446,0))</f>
        <v>31</v>
      </c>
    </row>
    <row r="2447" customFormat="false" ht="15" hidden="false" customHeight="false" outlineLevel="0" collapsed="false">
      <c r="A2447" s="26" t="s">
        <v>90</v>
      </c>
      <c r="B2447" s="26" t="s">
        <v>63</v>
      </c>
      <c r="C2447" s="27" t="n">
        <v>36465</v>
      </c>
      <c r="D2447" s="28" t="n">
        <v>698</v>
      </c>
      <c r="E2447" s="28" t="n">
        <v>820</v>
      </c>
      <c r="F2447" s="29" t="n">
        <f aca="false">IF(AND(ISNUMBER(E2447),D2447&gt;0),E2447/D2447,IF($B2447=$B2446,IF(F2446=0,1,F2446),1))</f>
        <v>1.17478510028653</v>
      </c>
      <c r="G2447" s="30" t="n">
        <f aca="false">IF(AND(ISNUMBER(E2447),D2447&gt;0),E2447,D2447*F2447)</f>
        <v>820</v>
      </c>
      <c r="H2447" s="28" t="n">
        <v>843</v>
      </c>
      <c r="I2447" s="28" t="n">
        <v>3138</v>
      </c>
      <c r="J2447" s="29" t="n">
        <f aca="false">IF(AND(ISNUMBER(I2447),H2447&gt;0),I2447/H2447,IF($B2447=$B2446,IF(J2446=0,1,J2446),1))</f>
        <v>3.72241992882562</v>
      </c>
      <c r="K2447" s="30" t="n">
        <f aca="false">IF(AND(ISNUMBER(I2447),H2447&gt;0),I2447,H2447*J2447)</f>
        <v>3138</v>
      </c>
      <c r="L2447" s="28" t="n">
        <v>0</v>
      </c>
      <c r="M2447" s="28" t="n">
        <v>0</v>
      </c>
      <c r="N2447" s="29" t="n">
        <f aca="false">IF(AND(ISNUMBER(M2447),L2447&gt;0),M2447/L2447,IF($B2447=$B2446,IF(N2446=0,1,N2446),1))</f>
        <v>1</v>
      </c>
      <c r="O2447" s="30" t="n">
        <f aca="false">IF(AND(ISNUMBER(M2447),L2447&gt;0),M2447,L2447*N2447)</f>
        <v>0</v>
      </c>
      <c r="P2447" s="28" t="n">
        <v>698</v>
      </c>
      <c r="Q2447" s="28" t="n">
        <v>820</v>
      </c>
      <c r="R2447" s="29" t="n">
        <f aca="false">IF(AND(ISNUMBER(Q2447),P2447&gt;0),Q2447/P2447,IF($B2447=$B2446,IF(R2446=0,1,R2446),1))</f>
        <v>1.17478510028653</v>
      </c>
      <c r="S2447" s="30" t="n">
        <f aca="false">IF(AND(ISNUMBER(Q2447),P2447&gt;0),Q2447,P2447*R2447)</f>
        <v>820</v>
      </c>
      <c r="T2447" s="31" t="n">
        <f aca="false">DAY(EOMONTH(C2447,0))</f>
        <v>30</v>
      </c>
    </row>
    <row r="2448" customFormat="false" ht="15" hidden="false" customHeight="false" outlineLevel="0" collapsed="false">
      <c r="A2448" s="26" t="s">
        <v>90</v>
      </c>
      <c r="B2448" s="26" t="s">
        <v>63</v>
      </c>
      <c r="C2448" s="27" t="n">
        <v>36495</v>
      </c>
      <c r="D2448" s="28" t="n">
        <v>683</v>
      </c>
      <c r="E2448" s="28"/>
      <c r="F2448" s="29" t="n">
        <f aca="false">IF(AND(ISNUMBER(E2448),D2448&gt;0),E2448/D2448,IF($B2448=$B2447,IF(F2447=0,1,F2447),1))</f>
        <v>1.17478510028653</v>
      </c>
      <c r="G2448" s="30" t="n">
        <f aca="false">IF(AND(ISNUMBER(E2448),D2448&gt;0),E2448,D2448*F2448)</f>
        <v>802.378223495702</v>
      </c>
      <c r="H2448" s="28" t="n">
        <v>688</v>
      </c>
      <c r="I2448" s="28"/>
      <c r="J2448" s="29" t="n">
        <f aca="false">IF(AND(ISNUMBER(I2448),H2448&gt;0),I2448/H2448,IF($B2448=$B2447,IF(J2447=0,1,J2447),1))</f>
        <v>3.72241992882562</v>
      </c>
      <c r="K2448" s="30" t="n">
        <f aca="false">IF(AND(ISNUMBER(I2448),H2448&gt;0),I2448,H2448*J2448)</f>
        <v>2561.02491103203</v>
      </c>
      <c r="L2448" s="28" t="n">
        <v>0</v>
      </c>
      <c r="M2448" s="28"/>
      <c r="N2448" s="29" t="n">
        <f aca="false">IF(AND(ISNUMBER(M2448),L2448&gt;0),M2448/L2448,IF($B2448=$B2447,IF(N2447=0,1,N2447),1))</f>
        <v>1</v>
      </c>
      <c r="O2448" s="30" t="n">
        <f aca="false">IF(AND(ISNUMBER(M2448),L2448&gt;0),M2448,L2448*N2448)</f>
        <v>0</v>
      </c>
      <c r="P2448" s="28" t="n">
        <v>683</v>
      </c>
      <c r="Q2448" s="28"/>
      <c r="R2448" s="29" t="n">
        <f aca="false">IF(AND(ISNUMBER(Q2448),P2448&gt;0),Q2448/P2448,IF($B2448=$B2447,IF(R2447=0,1,R2447),1))</f>
        <v>1.17478510028653</v>
      </c>
      <c r="S2448" s="30" t="n">
        <f aca="false">IF(AND(ISNUMBER(Q2448),P2448&gt;0),Q2448,P2448*R2448)</f>
        <v>802.378223495702</v>
      </c>
      <c r="T2448" s="31" t="n">
        <f aca="false">DAY(EOMONTH(C2448,0))</f>
        <v>31</v>
      </c>
    </row>
    <row r="2449" customFormat="false" ht="15" hidden="false" customHeight="false" outlineLevel="0" collapsed="false">
      <c r="A2449" s="26" t="s">
        <v>90</v>
      </c>
      <c r="B2449" s="26" t="s">
        <v>63</v>
      </c>
      <c r="C2449" s="27" t="n">
        <v>36526</v>
      </c>
      <c r="D2449" s="28" t="n">
        <v>647</v>
      </c>
      <c r="E2449" s="28"/>
      <c r="F2449" s="29" t="n">
        <f aca="false">IF(AND(ISNUMBER(E2449),D2449&gt;0),E2449/D2449,IF($B2449=$B2448,IF(F2448=0,1,F2448),1))</f>
        <v>1.17478510028653</v>
      </c>
      <c r="G2449" s="30" t="n">
        <f aca="false">IF(AND(ISNUMBER(E2449),D2449&gt;0),E2449,D2449*F2449)</f>
        <v>760.085959885387</v>
      </c>
      <c r="H2449" s="28" t="n">
        <v>820</v>
      </c>
      <c r="I2449" s="28"/>
      <c r="J2449" s="29" t="n">
        <f aca="false">IF(AND(ISNUMBER(I2449),H2449&gt;0),I2449/H2449,IF($B2449=$B2448,IF(J2448=0,1,J2448),1))</f>
        <v>3.72241992882562</v>
      </c>
      <c r="K2449" s="30" t="n">
        <f aca="false">IF(AND(ISNUMBER(I2449),H2449&gt;0),I2449,H2449*J2449)</f>
        <v>3052.38434163701</v>
      </c>
      <c r="L2449" s="28" t="n">
        <v>0</v>
      </c>
      <c r="M2449" s="28"/>
      <c r="N2449" s="29" t="n">
        <f aca="false">IF(AND(ISNUMBER(M2449),L2449&gt;0),M2449/L2449,IF($B2449=$B2448,IF(N2448=0,1,N2448),1))</f>
        <v>1</v>
      </c>
      <c r="O2449" s="30" t="n">
        <f aca="false">IF(AND(ISNUMBER(M2449),L2449&gt;0),M2449,L2449*N2449)</f>
        <v>0</v>
      </c>
      <c r="P2449" s="28" t="n">
        <v>647</v>
      </c>
      <c r="Q2449" s="28"/>
      <c r="R2449" s="29" t="n">
        <f aca="false">IF(AND(ISNUMBER(Q2449),P2449&gt;0),Q2449/P2449,IF($B2449=$B2448,IF(R2448=0,1,R2448),1))</f>
        <v>1.17478510028653</v>
      </c>
      <c r="S2449" s="30" t="n">
        <f aca="false">IF(AND(ISNUMBER(Q2449),P2449&gt;0),Q2449,P2449*R2449)</f>
        <v>760.085959885387</v>
      </c>
      <c r="T2449" s="31" t="n">
        <f aca="false">DAY(EOMONTH(C2449,0))</f>
        <v>31</v>
      </c>
    </row>
    <row r="2450" customFormat="false" ht="15" hidden="false" customHeight="false" outlineLevel="0" collapsed="false">
      <c r="A2450" s="26" t="s">
        <v>90</v>
      </c>
      <c r="B2450" s="26" t="s">
        <v>63</v>
      </c>
      <c r="C2450" s="27" t="n">
        <v>36557</v>
      </c>
      <c r="D2450" s="28" t="n">
        <v>555</v>
      </c>
      <c r="E2450" s="28"/>
      <c r="F2450" s="29" t="n">
        <f aca="false">IF(AND(ISNUMBER(E2450),D2450&gt;0),E2450/D2450,IF($B2450=$B2449,IF(F2449=0,1,F2449),1))</f>
        <v>1.17478510028653</v>
      </c>
      <c r="G2450" s="30" t="n">
        <f aca="false">IF(AND(ISNUMBER(E2450),D2450&gt;0),E2450,D2450*F2450)</f>
        <v>652.005730659026</v>
      </c>
      <c r="H2450" s="28" t="n">
        <v>866</v>
      </c>
      <c r="I2450" s="28"/>
      <c r="J2450" s="29" t="n">
        <f aca="false">IF(AND(ISNUMBER(I2450),H2450&gt;0),I2450/H2450,IF($B2450=$B2449,IF(J2449=0,1,J2449),1))</f>
        <v>3.72241992882562</v>
      </c>
      <c r="K2450" s="30" t="n">
        <f aca="false">IF(AND(ISNUMBER(I2450),H2450&gt;0),I2450,H2450*J2450)</f>
        <v>3223.61565836299</v>
      </c>
      <c r="L2450" s="28" t="n">
        <v>0</v>
      </c>
      <c r="M2450" s="28"/>
      <c r="N2450" s="29" t="n">
        <f aca="false">IF(AND(ISNUMBER(M2450),L2450&gt;0),M2450/L2450,IF($B2450=$B2449,IF(N2449=0,1,N2449),1))</f>
        <v>1</v>
      </c>
      <c r="O2450" s="30" t="n">
        <f aca="false">IF(AND(ISNUMBER(M2450),L2450&gt;0),M2450,L2450*N2450)</f>
        <v>0</v>
      </c>
      <c r="P2450" s="28" t="n">
        <v>555</v>
      </c>
      <c r="Q2450" s="28"/>
      <c r="R2450" s="29" t="n">
        <f aca="false">IF(AND(ISNUMBER(Q2450),P2450&gt;0),Q2450/P2450,IF($B2450=$B2449,IF(R2449=0,1,R2449),1))</f>
        <v>1.17478510028653</v>
      </c>
      <c r="S2450" s="30" t="n">
        <f aca="false">IF(AND(ISNUMBER(Q2450),P2450&gt;0),Q2450,P2450*R2450)</f>
        <v>652.005730659026</v>
      </c>
      <c r="T2450" s="31" t="n">
        <f aca="false">DAY(EOMONTH(C2450,0))</f>
        <v>29</v>
      </c>
    </row>
    <row r="2451" customFormat="false" ht="15" hidden="false" customHeight="false" outlineLevel="0" collapsed="false">
      <c r="A2451" s="26" t="s">
        <v>90</v>
      </c>
      <c r="B2451" s="26" t="s">
        <v>63</v>
      </c>
      <c r="C2451" s="27" t="n">
        <v>36586</v>
      </c>
      <c r="D2451" s="28" t="n">
        <v>554</v>
      </c>
      <c r="E2451" s="28"/>
      <c r="F2451" s="29" t="n">
        <f aca="false">IF(AND(ISNUMBER(E2451),D2451&gt;0),E2451/D2451,IF($B2451=$B2450,IF(F2450=0,1,F2450),1))</f>
        <v>1.17478510028653</v>
      </c>
      <c r="G2451" s="30" t="n">
        <f aca="false">IF(AND(ISNUMBER(E2451),D2451&gt;0),E2451,D2451*F2451)</f>
        <v>650.830945558739</v>
      </c>
      <c r="H2451" s="28" t="n">
        <v>669</v>
      </c>
      <c r="I2451" s="28"/>
      <c r="J2451" s="29" t="n">
        <f aca="false">IF(AND(ISNUMBER(I2451),H2451&gt;0),I2451/H2451,IF($B2451=$B2450,IF(J2450=0,1,J2450),1))</f>
        <v>3.72241992882562</v>
      </c>
      <c r="K2451" s="30" t="n">
        <f aca="false">IF(AND(ISNUMBER(I2451),H2451&gt;0),I2451,H2451*J2451)</f>
        <v>2490.29893238434</v>
      </c>
      <c r="L2451" s="28" t="n">
        <v>0</v>
      </c>
      <c r="M2451" s="28"/>
      <c r="N2451" s="29" t="n">
        <f aca="false">IF(AND(ISNUMBER(M2451),L2451&gt;0),M2451/L2451,IF($B2451=$B2450,IF(N2450=0,1,N2450),1))</f>
        <v>1</v>
      </c>
      <c r="O2451" s="30" t="n">
        <f aca="false">IF(AND(ISNUMBER(M2451),L2451&gt;0),M2451,L2451*N2451)</f>
        <v>0</v>
      </c>
      <c r="P2451" s="28" t="n">
        <v>554</v>
      </c>
      <c r="Q2451" s="28"/>
      <c r="R2451" s="29" t="n">
        <f aca="false">IF(AND(ISNUMBER(Q2451),P2451&gt;0),Q2451/P2451,IF($B2451=$B2450,IF(R2450=0,1,R2450),1))</f>
        <v>1.17478510028653</v>
      </c>
      <c r="S2451" s="30" t="n">
        <f aca="false">IF(AND(ISNUMBER(Q2451),P2451&gt;0),Q2451,P2451*R2451)</f>
        <v>650.830945558739</v>
      </c>
      <c r="T2451" s="31" t="n">
        <f aca="false">DAY(EOMONTH(C2451,0))</f>
        <v>31</v>
      </c>
    </row>
    <row r="2452" customFormat="false" ht="15" hidden="false" customHeight="false" outlineLevel="0" collapsed="false">
      <c r="A2452" s="26" t="s">
        <v>90</v>
      </c>
      <c r="B2452" s="26" t="s">
        <v>63</v>
      </c>
      <c r="C2452" s="27" t="n">
        <v>36617</v>
      </c>
      <c r="D2452" s="28" t="n">
        <v>566</v>
      </c>
      <c r="E2452" s="28"/>
      <c r="F2452" s="29" t="n">
        <f aca="false">IF(AND(ISNUMBER(E2452),D2452&gt;0),E2452/D2452,IF($B2452=$B2451,IF(F2451=0,1,F2451),1))</f>
        <v>1.17478510028653</v>
      </c>
      <c r="G2452" s="30" t="n">
        <f aca="false">IF(AND(ISNUMBER(E2452),D2452&gt;0),E2452,D2452*F2452)</f>
        <v>664.928366762178</v>
      </c>
      <c r="H2452" s="28" t="n">
        <v>732</v>
      </c>
      <c r="I2452" s="28"/>
      <c r="J2452" s="29" t="n">
        <f aca="false">IF(AND(ISNUMBER(I2452),H2452&gt;0),I2452/H2452,IF($B2452=$B2451,IF(J2451=0,1,J2451),1))</f>
        <v>3.72241992882562</v>
      </c>
      <c r="K2452" s="30" t="n">
        <f aca="false">IF(AND(ISNUMBER(I2452),H2452&gt;0),I2452,H2452*J2452)</f>
        <v>2724.81138790036</v>
      </c>
      <c r="L2452" s="28" t="n">
        <v>0</v>
      </c>
      <c r="M2452" s="28"/>
      <c r="N2452" s="29" t="n">
        <f aca="false">IF(AND(ISNUMBER(M2452),L2452&gt;0),M2452/L2452,IF($B2452=$B2451,IF(N2451=0,1,N2451),1))</f>
        <v>1</v>
      </c>
      <c r="O2452" s="30" t="n">
        <f aca="false">IF(AND(ISNUMBER(M2452),L2452&gt;0),M2452,L2452*N2452)</f>
        <v>0</v>
      </c>
      <c r="P2452" s="28" t="n">
        <v>566</v>
      </c>
      <c r="Q2452" s="28"/>
      <c r="R2452" s="29" t="n">
        <f aca="false">IF(AND(ISNUMBER(Q2452),P2452&gt;0),Q2452/P2452,IF($B2452=$B2451,IF(R2451=0,1,R2451),1))</f>
        <v>1.17478510028653</v>
      </c>
      <c r="S2452" s="30" t="n">
        <f aca="false">IF(AND(ISNUMBER(Q2452),P2452&gt;0),Q2452,P2452*R2452)</f>
        <v>664.928366762178</v>
      </c>
      <c r="T2452" s="31" t="n">
        <f aca="false">DAY(EOMONTH(C2452,0))</f>
        <v>30</v>
      </c>
    </row>
    <row r="2453" customFormat="false" ht="15" hidden="false" customHeight="false" outlineLevel="0" collapsed="false">
      <c r="A2453" s="26" t="s">
        <v>90</v>
      </c>
      <c r="B2453" s="26" t="s">
        <v>63</v>
      </c>
      <c r="C2453" s="27" t="n">
        <v>36647</v>
      </c>
      <c r="D2453" s="28" t="n">
        <v>563</v>
      </c>
      <c r="E2453" s="28"/>
      <c r="F2453" s="29" t="n">
        <f aca="false">IF(AND(ISNUMBER(E2453),D2453&gt;0),E2453/D2453,IF($B2453=$B2452,IF(F2452=0,1,F2452),1))</f>
        <v>1.17478510028653</v>
      </c>
      <c r="G2453" s="30" t="n">
        <f aca="false">IF(AND(ISNUMBER(E2453),D2453&gt;0),E2453,D2453*F2453)</f>
        <v>661.404011461318</v>
      </c>
      <c r="H2453" s="28" t="n">
        <v>789</v>
      </c>
      <c r="I2453" s="28"/>
      <c r="J2453" s="29" t="n">
        <f aca="false">IF(AND(ISNUMBER(I2453),H2453&gt;0),I2453/H2453,IF($B2453=$B2452,IF(J2452=0,1,J2452),1))</f>
        <v>3.72241992882562</v>
      </c>
      <c r="K2453" s="30" t="n">
        <f aca="false">IF(AND(ISNUMBER(I2453),H2453&gt;0),I2453,H2453*J2453)</f>
        <v>2936.98932384342</v>
      </c>
      <c r="L2453" s="28" t="n">
        <v>0</v>
      </c>
      <c r="M2453" s="28"/>
      <c r="N2453" s="29" t="n">
        <f aca="false">IF(AND(ISNUMBER(M2453),L2453&gt;0),M2453/L2453,IF($B2453=$B2452,IF(N2452=0,1,N2452),1))</f>
        <v>1</v>
      </c>
      <c r="O2453" s="30" t="n">
        <f aca="false">IF(AND(ISNUMBER(M2453),L2453&gt;0),M2453,L2453*N2453)</f>
        <v>0</v>
      </c>
      <c r="P2453" s="28" t="n">
        <v>563</v>
      </c>
      <c r="Q2453" s="28"/>
      <c r="R2453" s="29" t="n">
        <f aca="false">IF(AND(ISNUMBER(Q2453),P2453&gt;0),Q2453/P2453,IF($B2453=$B2452,IF(R2452=0,1,R2452),1))</f>
        <v>1.17478510028653</v>
      </c>
      <c r="S2453" s="30" t="n">
        <f aca="false">IF(AND(ISNUMBER(Q2453),P2453&gt;0),Q2453,P2453*R2453)</f>
        <v>661.404011461318</v>
      </c>
      <c r="T2453" s="31" t="n">
        <f aca="false">DAY(EOMONTH(C2453,0))</f>
        <v>31</v>
      </c>
    </row>
    <row r="2454" customFormat="false" ht="15" hidden="false" customHeight="false" outlineLevel="0" collapsed="false">
      <c r="A2454" s="26" t="s">
        <v>90</v>
      </c>
      <c r="B2454" s="26" t="s">
        <v>63</v>
      </c>
      <c r="C2454" s="27" t="n">
        <v>36678</v>
      </c>
      <c r="D2454" s="28" t="n">
        <v>609</v>
      </c>
      <c r="E2454" s="28"/>
      <c r="F2454" s="29" t="n">
        <f aca="false">IF(AND(ISNUMBER(E2454),D2454&gt;0),E2454/D2454,IF($B2454=$B2453,IF(F2453=0,1,F2453),1))</f>
        <v>1.17478510028653</v>
      </c>
      <c r="G2454" s="30" t="n">
        <f aca="false">IF(AND(ISNUMBER(E2454),D2454&gt;0),E2454,D2454*F2454)</f>
        <v>715.444126074499</v>
      </c>
      <c r="H2454" s="28" t="n">
        <v>741</v>
      </c>
      <c r="I2454" s="28"/>
      <c r="J2454" s="29" t="n">
        <f aca="false">IF(AND(ISNUMBER(I2454),H2454&gt;0),I2454/H2454,IF($B2454=$B2453,IF(J2453=0,1,J2453),1))</f>
        <v>3.72241992882562</v>
      </c>
      <c r="K2454" s="30" t="n">
        <f aca="false">IF(AND(ISNUMBER(I2454),H2454&gt;0),I2454,H2454*J2454)</f>
        <v>2758.31316725979</v>
      </c>
      <c r="L2454" s="28" t="n">
        <v>0</v>
      </c>
      <c r="M2454" s="28"/>
      <c r="N2454" s="29" t="n">
        <f aca="false">IF(AND(ISNUMBER(M2454),L2454&gt;0),M2454/L2454,IF($B2454=$B2453,IF(N2453=0,1,N2453),1))</f>
        <v>1</v>
      </c>
      <c r="O2454" s="30" t="n">
        <f aca="false">IF(AND(ISNUMBER(M2454),L2454&gt;0),M2454,L2454*N2454)</f>
        <v>0</v>
      </c>
      <c r="P2454" s="28" t="n">
        <v>609</v>
      </c>
      <c r="Q2454" s="28"/>
      <c r="R2454" s="29" t="n">
        <f aca="false">IF(AND(ISNUMBER(Q2454),P2454&gt;0),Q2454/P2454,IF($B2454=$B2453,IF(R2453=0,1,R2453),1))</f>
        <v>1.17478510028653</v>
      </c>
      <c r="S2454" s="30" t="n">
        <f aca="false">IF(AND(ISNUMBER(Q2454),P2454&gt;0),Q2454,P2454*R2454)</f>
        <v>715.444126074499</v>
      </c>
      <c r="T2454" s="31" t="n">
        <f aca="false">DAY(EOMONTH(C2454,0))</f>
        <v>30</v>
      </c>
    </row>
    <row r="2455" customFormat="false" ht="15" hidden="false" customHeight="false" outlineLevel="0" collapsed="false">
      <c r="A2455" s="26" t="s">
        <v>90</v>
      </c>
      <c r="B2455" s="26" t="s">
        <v>63</v>
      </c>
      <c r="C2455" s="27" t="n">
        <v>36708</v>
      </c>
      <c r="D2455" s="28" t="n">
        <v>634</v>
      </c>
      <c r="E2455" s="28"/>
      <c r="F2455" s="29" t="n">
        <f aca="false">IF(AND(ISNUMBER(E2455),D2455&gt;0),E2455/D2455,IF($B2455=$B2454,IF(F2454=0,1,F2454),1))</f>
        <v>1.17478510028653</v>
      </c>
      <c r="G2455" s="30" t="n">
        <f aca="false">IF(AND(ISNUMBER(E2455),D2455&gt;0),E2455,D2455*F2455)</f>
        <v>744.813753581662</v>
      </c>
      <c r="H2455" s="28" t="n">
        <v>656</v>
      </c>
      <c r="I2455" s="28"/>
      <c r="J2455" s="29" t="n">
        <f aca="false">IF(AND(ISNUMBER(I2455),H2455&gt;0),I2455/H2455,IF($B2455=$B2454,IF(J2454=0,1,J2454),1))</f>
        <v>3.72241992882562</v>
      </c>
      <c r="K2455" s="30" t="n">
        <f aca="false">IF(AND(ISNUMBER(I2455),H2455&gt;0),I2455,H2455*J2455)</f>
        <v>2441.90747330961</v>
      </c>
      <c r="L2455" s="28" t="n">
        <v>0</v>
      </c>
      <c r="M2455" s="28"/>
      <c r="N2455" s="29" t="n">
        <f aca="false">IF(AND(ISNUMBER(M2455),L2455&gt;0),M2455/L2455,IF($B2455=$B2454,IF(N2454=0,1,N2454),1))</f>
        <v>1</v>
      </c>
      <c r="O2455" s="30" t="n">
        <f aca="false">IF(AND(ISNUMBER(M2455),L2455&gt;0),M2455,L2455*N2455)</f>
        <v>0</v>
      </c>
      <c r="P2455" s="28" t="n">
        <v>634</v>
      </c>
      <c r="Q2455" s="28"/>
      <c r="R2455" s="29" t="n">
        <f aca="false">IF(AND(ISNUMBER(Q2455),P2455&gt;0),Q2455/P2455,IF($B2455=$B2454,IF(R2454=0,1,R2454),1))</f>
        <v>1.17478510028653</v>
      </c>
      <c r="S2455" s="30" t="n">
        <f aca="false">IF(AND(ISNUMBER(Q2455),P2455&gt;0),Q2455,P2455*R2455)</f>
        <v>744.813753581662</v>
      </c>
      <c r="T2455" s="31" t="n">
        <f aca="false">DAY(EOMONTH(C2455,0))</f>
        <v>31</v>
      </c>
    </row>
    <row r="2456" customFormat="false" ht="15" hidden="false" customHeight="false" outlineLevel="0" collapsed="false">
      <c r="A2456" s="26" t="s">
        <v>90</v>
      </c>
      <c r="B2456" s="26" t="s">
        <v>63</v>
      </c>
      <c r="C2456" s="27" t="n">
        <v>36739</v>
      </c>
      <c r="D2456" s="28" t="n">
        <v>576</v>
      </c>
      <c r="E2456" s="28"/>
      <c r="F2456" s="29" t="n">
        <f aca="false">IF(AND(ISNUMBER(E2456),D2456&gt;0),E2456/D2456,IF($B2456=$B2455,IF(F2455=0,1,F2455),1))</f>
        <v>1.17478510028653</v>
      </c>
      <c r="G2456" s="30" t="n">
        <f aca="false">IF(AND(ISNUMBER(E2456),D2456&gt;0),E2456,D2456*F2456)</f>
        <v>676.676217765043</v>
      </c>
      <c r="H2456" s="28" t="n">
        <v>740</v>
      </c>
      <c r="I2456" s="28"/>
      <c r="J2456" s="29" t="n">
        <f aca="false">IF(AND(ISNUMBER(I2456),H2456&gt;0),I2456/H2456,IF($B2456=$B2455,IF(J2455=0,1,J2455),1))</f>
        <v>3.72241992882562</v>
      </c>
      <c r="K2456" s="30" t="n">
        <f aca="false">IF(AND(ISNUMBER(I2456),H2456&gt;0),I2456,H2456*J2456)</f>
        <v>2754.59074733096</v>
      </c>
      <c r="L2456" s="28" t="n">
        <v>0</v>
      </c>
      <c r="M2456" s="28"/>
      <c r="N2456" s="29" t="n">
        <f aca="false">IF(AND(ISNUMBER(M2456),L2456&gt;0),M2456/L2456,IF($B2456=$B2455,IF(N2455=0,1,N2455),1))</f>
        <v>1</v>
      </c>
      <c r="O2456" s="30" t="n">
        <f aca="false">IF(AND(ISNUMBER(M2456),L2456&gt;0),M2456,L2456*N2456)</f>
        <v>0</v>
      </c>
      <c r="P2456" s="28" t="n">
        <v>576</v>
      </c>
      <c r="Q2456" s="28"/>
      <c r="R2456" s="29" t="n">
        <f aca="false">IF(AND(ISNUMBER(Q2456),P2456&gt;0),Q2456/P2456,IF($B2456=$B2455,IF(R2455=0,1,R2455),1))</f>
        <v>1.17478510028653</v>
      </c>
      <c r="S2456" s="30" t="n">
        <f aca="false">IF(AND(ISNUMBER(Q2456),P2456&gt;0),Q2456,P2456*R2456)</f>
        <v>676.676217765043</v>
      </c>
      <c r="T2456" s="31" t="n">
        <f aca="false">DAY(EOMONTH(C2456,0))</f>
        <v>31</v>
      </c>
    </row>
    <row r="2457" customFormat="false" ht="15" hidden="false" customHeight="false" outlineLevel="0" collapsed="false">
      <c r="A2457" s="26" t="s">
        <v>90</v>
      </c>
      <c r="B2457" s="26" t="s">
        <v>63</v>
      </c>
      <c r="C2457" s="27" t="n">
        <v>36770</v>
      </c>
      <c r="D2457" s="28" t="n">
        <v>470</v>
      </c>
      <c r="E2457" s="28" t="n">
        <v>632</v>
      </c>
      <c r="F2457" s="29" t="n">
        <f aca="false">IF(AND(ISNUMBER(E2457),D2457&gt;0),E2457/D2457,IF($B2457=$B2456,IF(F2456=0,1,F2456),1))</f>
        <v>1.34468085106383</v>
      </c>
      <c r="G2457" s="30" t="n">
        <f aca="false">IF(AND(ISNUMBER(E2457),D2457&gt;0),E2457,D2457*F2457)</f>
        <v>632</v>
      </c>
      <c r="H2457" s="28" t="n">
        <v>521</v>
      </c>
      <c r="I2457" s="28" t="n">
        <v>2171</v>
      </c>
      <c r="J2457" s="29" t="n">
        <f aca="false">IF(AND(ISNUMBER(I2457),H2457&gt;0),I2457/H2457,IF($B2457=$B2456,IF(J2456=0,1,J2456),1))</f>
        <v>4.16698656429943</v>
      </c>
      <c r="K2457" s="30" t="n">
        <f aca="false">IF(AND(ISNUMBER(I2457),H2457&gt;0),I2457,H2457*J2457)</f>
        <v>2171</v>
      </c>
      <c r="L2457" s="28" t="n">
        <v>0</v>
      </c>
      <c r="M2457" s="28" t="n">
        <v>0</v>
      </c>
      <c r="N2457" s="29" t="n">
        <f aca="false">IF(AND(ISNUMBER(M2457),L2457&gt;0),M2457/L2457,IF($B2457=$B2456,IF(N2456=0,1,N2456),1))</f>
        <v>1</v>
      </c>
      <c r="O2457" s="30" t="n">
        <f aca="false">IF(AND(ISNUMBER(M2457),L2457&gt;0),M2457,L2457*N2457)</f>
        <v>0</v>
      </c>
      <c r="P2457" s="28" t="n">
        <v>470</v>
      </c>
      <c r="Q2457" s="28" t="n">
        <v>632</v>
      </c>
      <c r="R2457" s="29" t="n">
        <f aca="false">IF(AND(ISNUMBER(Q2457),P2457&gt;0),Q2457/P2457,IF($B2457=$B2456,IF(R2456=0,1,R2456),1))</f>
        <v>1.34468085106383</v>
      </c>
      <c r="S2457" s="30" t="n">
        <f aca="false">IF(AND(ISNUMBER(Q2457),P2457&gt;0),Q2457,P2457*R2457)</f>
        <v>632</v>
      </c>
      <c r="T2457" s="31" t="n">
        <f aca="false">DAY(EOMONTH(C2457,0))</f>
        <v>30</v>
      </c>
    </row>
    <row r="2458" customFormat="false" ht="15" hidden="false" customHeight="false" outlineLevel="0" collapsed="false">
      <c r="A2458" s="26" t="s">
        <v>90</v>
      </c>
      <c r="B2458" s="26" t="s">
        <v>63</v>
      </c>
      <c r="C2458" s="27" t="n">
        <v>36800</v>
      </c>
      <c r="D2458" s="28" t="n">
        <v>463</v>
      </c>
      <c r="E2458" s="28"/>
      <c r="F2458" s="29" t="n">
        <f aca="false">IF(AND(ISNUMBER(E2458),D2458&gt;0),E2458/D2458,IF($B2458=$B2457,IF(F2457=0,1,F2457),1))</f>
        <v>1.34468085106383</v>
      </c>
      <c r="G2458" s="30" t="n">
        <f aca="false">IF(AND(ISNUMBER(E2458),D2458&gt;0),E2458,D2458*F2458)</f>
        <v>622.587234042553</v>
      </c>
      <c r="H2458" s="28" t="n">
        <v>553</v>
      </c>
      <c r="I2458" s="28"/>
      <c r="J2458" s="29" t="n">
        <f aca="false">IF(AND(ISNUMBER(I2458),H2458&gt;0),I2458/H2458,IF($B2458=$B2457,IF(J2457=0,1,J2457),1))</f>
        <v>4.16698656429943</v>
      </c>
      <c r="K2458" s="30" t="n">
        <f aca="false">IF(AND(ISNUMBER(I2458),H2458&gt;0),I2458,H2458*J2458)</f>
        <v>2304.34357005758</v>
      </c>
      <c r="L2458" s="28" t="n">
        <v>0</v>
      </c>
      <c r="M2458" s="28"/>
      <c r="N2458" s="29" t="n">
        <f aca="false">IF(AND(ISNUMBER(M2458),L2458&gt;0),M2458/L2458,IF($B2458=$B2457,IF(N2457=0,1,N2457),1))</f>
        <v>1</v>
      </c>
      <c r="O2458" s="30" t="n">
        <f aca="false">IF(AND(ISNUMBER(M2458),L2458&gt;0),M2458,L2458*N2458)</f>
        <v>0</v>
      </c>
      <c r="P2458" s="28" t="n">
        <v>463</v>
      </c>
      <c r="Q2458" s="28"/>
      <c r="R2458" s="29" t="n">
        <f aca="false">IF(AND(ISNUMBER(Q2458),P2458&gt;0),Q2458/P2458,IF($B2458=$B2457,IF(R2457=0,1,R2457),1))</f>
        <v>1.34468085106383</v>
      </c>
      <c r="S2458" s="30" t="n">
        <f aca="false">IF(AND(ISNUMBER(Q2458),P2458&gt;0),Q2458,P2458*R2458)</f>
        <v>622.587234042553</v>
      </c>
      <c r="T2458" s="31" t="n">
        <f aca="false">DAY(EOMONTH(C2458,0))</f>
        <v>31</v>
      </c>
    </row>
    <row r="2459" customFormat="false" ht="15" hidden="false" customHeight="false" outlineLevel="0" collapsed="false">
      <c r="A2459" s="26" t="s">
        <v>90</v>
      </c>
      <c r="B2459" s="26" t="s">
        <v>63</v>
      </c>
      <c r="C2459" s="27" t="n">
        <v>36831</v>
      </c>
      <c r="D2459" s="28" t="n">
        <v>490</v>
      </c>
      <c r="E2459" s="28"/>
      <c r="F2459" s="29" t="n">
        <f aca="false">IF(AND(ISNUMBER(E2459),D2459&gt;0),E2459/D2459,IF($B2459=$B2458,IF(F2458=0,1,F2458),1))</f>
        <v>1.34468085106383</v>
      </c>
      <c r="G2459" s="30" t="n">
        <f aca="false">IF(AND(ISNUMBER(E2459),D2459&gt;0),E2459,D2459*F2459)</f>
        <v>658.893617021277</v>
      </c>
      <c r="H2459" s="28" t="n">
        <v>572</v>
      </c>
      <c r="I2459" s="28"/>
      <c r="J2459" s="29" t="n">
        <f aca="false">IF(AND(ISNUMBER(I2459),H2459&gt;0),I2459/H2459,IF($B2459=$B2458,IF(J2458=0,1,J2458),1))</f>
        <v>4.16698656429943</v>
      </c>
      <c r="K2459" s="30" t="n">
        <f aca="false">IF(AND(ISNUMBER(I2459),H2459&gt;0),I2459,H2459*J2459)</f>
        <v>2383.51631477927</v>
      </c>
      <c r="L2459" s="28" t="n">
        <v>0</v>
      </c>
      <c r="M2459" s="28"/>
      <c r="N2459" s="29" t="n">
        <f aca="false">IF(AND(ISNUMBER(M2459),L2459&gt;0),M2459/L2459,IF($B2459=$B2458,IF(N2458=0,1,N2458),1))</f>
        <v>1</v>
      </c>
      <c r="O2459" s="30" t="n">
        <f aca="false">IF(AND(ISNUMBER(M2459),L2459&gt;0),M2459,L2459*N2459)</f>
        <v>0</v>
      </c>
      <c r="P2459" s="28" t="n">
        <v>490</v>
      </c>
      <c r="Q2459" s="28"/>
      <c r="R2459" s="29" t="n">
        <f aca="false">IF(AND(ISNUMBER(Q2459),P2459&gt;0),Q2459/P2459,IF($B2459=$B2458,IF(R2458=0,1,R2458),1))</f>
        <v>1.34468085106383</v>
      </c>
      <c r="S2459" s="30" t="n">
        <f aca="false">IF(AND(ISNUMBER(Q2459),P2459&gt;0),Q2459,P2459*R2459)</f>
        <v>658.893617021277</v>
      </c>
      <c r="T2459" s="31" t="n">
        <f aca="false">DAY(EOMONTH(C2459,0))</f>
        <v>30</v>
      </c>
    </row>
    <row r="2460" customFormat="false" ht="15" hidden="false" customHeight="false" outlineLevel="0" collapsed="false">
      <c r="A2460" s="26" t="s">
        <v>90</v>
      </c>
      <c r="B2460" s="26" t="s">
        <v>63</v>
      </c>
      <c r="C2460" s="27" t="n">
        <v>36861</v>
      </c>
      <c r="D2460" s="28" t="n">
        <v>450</v>
      </c>
      <c r="E2460" s="28"/>
      <c r="F2460" s="29" t="n">
        <f aca="false">IF(AND(ISNUMBER(E2460),D2460&gt;0),E2460/D2460,IF($B2460=$B2459,IF(F2459=0,1,F2459),1))</f>
        <v>1.34468085106383</v>
      </c>
      <c r="G2460" s="30" t="n">
        <f aca="false">IF(AND(ISNUMBER(E2460),D2460&gt;0),E2460,D2460*F2460)</f>
        <v>605.106382978723</v>
      </c>
      <c r="H2460" s="28" t="n">
        <v>460</v>
      </c>
      <c r="I2460" s="28"/>
      <c r="J2460" s="29" t="n">
        <f aca="false">IF(AND(ISNUMBER(I2460),H2460&gt;0),I2460/H2460,IF($B2460=$B2459,IF(J2459=0,1,J2459),1))</f>
        <v>4.16698656429943</v>
      </c>
      <c r="K2460" s="30" t="n">
        <f aca="false">IF(AND(ISNUMBER(I2460),H2460&gt;0),I2460,H2460*J2460)</f>
        <v>1916.81381957774</v>
      </c>
      <c r="L2460" s="28" t="n">
        <v>0</v>
      </c>
      <c r="M2460" s="28"/>
      <c r="N2460" s="29" t="n">
        <f aca="false">IF(AND(ISNUMBER(M2460),L2460&gt;0),M2460/L2460,IF($B2460=$B2459,IF(N2459=0,1,N2459),1))</f>
        <v>1</v>
      </c>
      <c r="O2460" s="30" t="n">
        <f aca="false">IF(AND(ISNUMBER(M2460),L2460&gt;0),M2460,L2460*N2460)</f>
        <v>0</v>
      </c>
      <c r="P2460" s="28" t="n">
        <v>450</v>
      </c>
      <c r="Q2460" s="28"/>
      <c r="R2460" s="29" t="n">
        <f aca="false">IF(AND(ISNUMBER(Q2460),P2460&gt;0),Q2460/P2460,IF($B2460=$B2459,IF(R2459=0,1,R2459),1))</f>
        <v>1.34468085106383</v>
      </c>
      <c r="S2460" s="30" t="n">
        <f aca="false">IF(AND(ISNUMBER(Q2460),P2460&gt;0),Q2460,P2460*R2460)</f>
        <v>605.106382978723</v>
      </c>
      <c r="T2460" s="31" t="n">
        <f aca="false">DAY(EOMONTH(C2460,0))</f>
        <v>31</v>
      </c>
    </row>
    <row r="2461" customFormat="false" ht="15" hidden="false" customHeight="false" outlineLevel="0" collapsed="false">
      <c r="A2461" s="26" t="s">
        <v>90</v>
      </c>
      <c r="B2461" s="26" t="s">
        <v>63</v>
      </c>
      <c r="C2461" s="27" t="n">
        <v>36892</v>
      </c>
      <c r="D2461" s="28" t="n">
        <v>435</v>
      </c>
      <c r="E2461" s="28" t="n">
        <v>0</v>
      </c>
      <c r="F2461" s="29" t="n">
        <f aca="false">IF(AND(ISNUMBER(E2461),D2461&gt;0),E2461/D2461,IF($B2461=$B2460,IF(F2460=0,1,F2460),1))</f>
        <v>0</v>
      </c>
      <c r="G2461" s="30" t="n">
        <f aca="false">IF(AND(ISNUMBER(E2461),D2461&gt;0),E2461,D2461*F2461)</f>
        <v>0</v>
      </c>
      <c r="H2461" s="28" t="n">
        <v>473</v>
      </c>
      <c r="I2461" s="28" t="n">
        <v>0</v>
      </c>
      <c r="J2461" s="29" t="n">
        <f aca="false">IF(AND(ISNUMBER(I2461),H2461&gt;0),I2461/H2461,IF($B2461=$B2460,IF(J2460=0,1,J2460),1))</f>
        <v>0</v>
      </c>
      <c r="K2461" s="30" t="n">
        <f aca="false">IF(AND(ISNUMBER(I2461),H2461&gt;0),I2461,H2461*J2461)</f>
        <v>0</v>
      </c>
      <c r="L2461" s="28" t="n">
        <v>0</v>
      </c>
      <c r="M2461" s="28" t="n">
        <v>0</v>
      </c>
      <c r="N2461" s="29" t="n">
        <f aca="false">IF(AND(ISNUMBER(M2461),L2461&gt;0),M2461/L2461,IF($B2461=$B2460,IF(N2460=0,1,N2460),1))</f>
        <v>1</v>
      </c>
      <c r="O2461" s="30" t="n">
        <f aca="false">IF(AND(ISNUMBER(M2461),L2461&gt;0),M2461,L2461*N2461)</f>
        <v>0</v>
      </c>
      <c r="P2461" s="28" t="n">
        <v>435</v>
      </c>
      <c r="Q2461" s="28" t="n">
        <v>0</v>
      </c>
      <c r="R2461" s="29" t="n">
        <f aca="false">IF(AND(ISNUMBER(Q2461),P2461&gt;0),Q2461/P2461,IF($B2461=$B2460,IF(R2460=0,1,R2460),1))</f>
        <v>0</v>
      </c>
      <c r="S2461" s="30" t="n">
        <f aca="false">IF(AND(ISNUMBER(Q2461),P2461&gt;0),Q2461,P2461*R2461)</f>
        <v>0</v>
      </c>
      <c r="T2461" s="31" t="n">
        <f aca="false">DAY(EOMONTH(C2461,0))</f>
        <v>31</v>
      </c>
    </row>
    <row r="2462" customFormat="false" ht="15" hidden="false" customHeight="false" outlineLevel="0" collapsed="false">
      <c r="A2462" s="26" t="s">
        <v>90</v>
      </c>
      <c r="B2462" s="26" t="s">
        <v>63</v>
      </c>
      <c r="C2462" s="27" t="n">
        <v>36923</v>
      </c>
      <c r="D2462" s="28" t="n">
        <v>454</v>
      </c>
      <c r="E2462" s="28"/>
      <c r="F2462" s="29" t="n">
        <f aca="false">IF(AND(ISNUMBER(E2462),D2462&gt;0),E2462/D2462,IF($B2462=$B2461,IF(F2461=0,1,F2461),1))</f>
        <v>1</v>
      </c>
      <c r="G2462" s="30" t="n">
        <f aca="false">IF(AND(ISNUMBER(E2462),D2462&gt;0),E2462,D2462*F2462)</f>
        <v>454</v>
      </c>
      <c r="H2462" s="28" t="n">
        <v>656</v>
      </c>
      <c r="I2462" s="28"/>
      <c r="J2462" s="29" t="n">
        <f aca="false">IF(AND(ISNUMBER(I2462),H2462&gt;0),I2462/H2462,IF($B2462=$B2461,IF(J2461=0,1,J2461),1))</f>
        <v>1</v>
      </c>
      <c r="K2462" s="30" t="n">
        <f aca="false">IF(AND(ISNUMBER(I2462),H2462&gt;0),I2462,H2462*J2462)</f>
        <v>656</v>
      </c>
      <c r="L2462" s="28" t="n">
        <v>0</v>
      </c>
      <c r="M2462" s="28"/>
      <c r="N2462" s="29" t="n">
        <f aca="false">IF(AND(ISNUMBER(M2462),L2462&gt;0),M2462/L2462,IF($B2462=$B2461,IF(N2461=0,1,N2461),1))</f>
        <v>1</v>
      </c>
      <c r="O2462" s="30" t="n">
        <f aca="false">IF(AND(ISNUMBER(M2462),L2462&gt;0),M2462,L2462*N2462)</f>
        <v>0</v>
      </c>
      <c r="P2462" s="28" t="n">
        <v>454</v>
      </c>
      <c r="Q2462" s="28"/>
      <c r="R2462" s="29" t="n">
        <f aca="false">IF(AND(ISNUMBER(Q2462),P2462&gt;0),Q2462/P2462,IF($B2462=$B2461,IF(R2461=0,1,R2461),1))</f>
        <v>1</v>
      </c>
      <c r="S2462" s="30" t="n">
        <f aca="false">IF(AND(ISNUMBER(Q2462),P2462&gt;0),Q2462,P2462*R2462)</f>
        <v>454</v>
      </c>
      <c r="T2462" s="31" t="n">
        <f aca="false">DAY(EOMONTH(C2462,0))</f>
        <v>28</v>
      </c>
    </row>
    <row r="2463" customFormat="false" ht="15" hidden="false" customHeight="false" outlineLevel="0" collapsed="false">
      <c r="A2463" s="26" t="s">
        <v>90</v>
      </c>
      <c r="B2463" s="26" t="s">
        <v>63</v>
      </c>
      <c r="C2463" s="27" t="n">
        <v>36951</v>
      </c>
      <c r="D2463" s="28" t="n">
        <v>453</v>
      </c>
      <c r="E2463" s="28"/>
      <c r="F2463" s="29" t="n">
        <f aca="false">IF(AND(ISNUMBER(E2463),D2463&gt;0),E2463/D2463,IF($B2463=$B2462,IF(F2462=0,1,F2462),1))</f>
        <v>1</v>
      </c>
      <c r="G2463" s="30" t="n">
        <f aca="false">IF(AND(ISNUMBER(E2463),D2463&gt;0),E2463,D2463*F2463)</f>
        <v>453</v>
      </c>
      <c r="H2463" s="28" t="n">
        <v>552</v>
      </c>
      <c r="I2463" s="28"/>
      <c r="J2463" s="29" t="n">
        <f aca="false">IF(AND(ISNUMBER(I2463),H2463&gt;0),I2463/H2463,IF($B2463=$B2462,IF(J2462=0,1,J2462),1))</f>
        <v>1</v>
      </c>
      <c r="K2463" s="30" t="n">
        <f aca="false">IF(AND(ISNUMBER(I2463),H2463&gt;0),I2463,H2463*J2463)</f>
        <v>552</v>
      </c>
      <c r="L2463" s="28" t="n">
        <v>0</v>
      </c>
      <c r="M2463" s="28"/>
      <c r="N2463" s="29" t="n">
        <f aca="false">IF(AND(ISNUMBER(M2463),L2463&gt;0),M2463/L2463,IF($B2463=$B2462,IF(N2462=0,1,N2462),1))</f>
        <v>1</v>
      </c>
      <c r="O2463" s="30" t="n">
        <f aca="false">IF(AND(ISNUMBER(M2463),L2463&gt;0),M2463,L2463*N2463)</f>
        <v>0</v>
      </c>
      <c r="P2463" s="28" t="n">
        <v>453</v>
      </c>
      <c r="Q2463" s="28"/>
      <c r="R2463" s="29" t="n">
        <f aca="false">IF(AND(ISNUMBER(Q2463),P2463&gt;0),Q2463/P2463,IF($B2463=$B2462,IF(R2462=0,1,R2462),1))</f>
        <v>1</v>
      </c>
      <c r="S2463" s="30" t="n">
        <f aca="false">IF(AND(ISNUMBER(Q2463),P2463&gt;0),Q2463,P2463*R2463)</f>
        <v>453</v>
      </c>
      <c r="T2463" s="31" t="n">
        <f aca="false">DAY(EOMONTH(C2463,0))</f>
        <v>31</v>
      </c>
    </row>
    <row r="2464" customFormat="false" ht="15" hidden="false" customHeight="false" outlineLevel="0" collapsed="false">
      <c r="A2464" s="26" t="s">
        <v>90</v>
      </c>
      <c r="B2464" s="26" t="s">
        <v>63</v>
      </c>
      <c r="C2464" s="27" t="n">
        <v>36982</v>
      </c>
      <c r="D2464" s="28" t="n">
        <v>522</v>
      </c>
      <c r="E2464" s="28"/>
      <c r="F2464" s="29" t="n">
        <f aca="false">IF(AND(ISNUMBER(E2464),D2464&gt;0),E2464/D2464,IF($B2464=$B2463,IF(F2463=0,1,F2463),1))</f>
        <v>1</v>
      </c>
      <c r="G2464" s="30" t="n">
        <f aca="false">IF(AND(ISNUMBER(E2464),D2464&gt;0),E2464,D2464*F2464)</f>
        <v>522</v>
      </c>
      <c r="H2464" s="28" t="n">
        <v>264</v>
      </c>
      <c r="I2464" s="28"/>
      <c r="J2464" s="29" t="n">
        <f aca="false">IF(AND(ISNUMBER(I2464),H2464&gt;0),I2464/H2464,IF($B2464=$B2463,IF(J2463=0,1,J2463),1))</f>
        <v>1</v>
      </c>
      <c r="K2464" s="30" t="n">
        <f aca="false">IF(AND(ISNUMBER(I2464),H2464&gt;0),I2464,H2464*J2464)</f>
        <v>264</v>
      </c>
      <c r="L2464" s="28" t="n">
        <v>0</v>
      </c>
      <c r="M2464" s="28"/>
      <c r="N2464" s="29" t="n">
        <f aca="false">IF(AND(ISNUMBER(M2464),L2464&gt;0),M2464/L2464,IF($B2464=$B2463,IF(N2463=0,1,N2463),1))</f>
        <v>1</v>
      </c>
      <c r="O2464" s="30" t="n">
        <f aca="false">IF(AND(ISNUMBER(M2464),L2464&gt;0),M2464,L2464*N2464)</f>
        <v>0</v>
      </c>
      <c r="P2464" s="28" t="n">
        <v>522</v>
      </c>
      <c r="Q2464" s="28"/>
      <c r="R2464" s="29" t="n">
        <f aca="false">IF(AND(ISNUMBER(Q2464),P2464&gt;0),Q2464/P2464,IF($B2464=$B2463,IF(R2463=0,1,R2463),1))</f>
        <v>1</v>
      </c>
      <c r="S2464" s="30" t="n">
        <f aca="false">IF(AND(ISNUMBER(Q2464),P2464&gt;0),Q2464,P2464*R2464)</f>
        <v>522</v>
      </c>
      <c r="T2464" s="31" t="n">
        <f aca="false">DAY(EOMONTH(C2464,0))</f>
        <v>30</v>
      </c>
    </row>
    <row r="2465" customFormat="false" ht="15" hidden="false" customHeight="false" outlineLevel="0" collapsed="false">
      <c r="A2465" s="26" t="s">
        <v>90</v>
      </c>
      <c r="B2465" s="26" t="s">
        <v>63</v>
      </c>
      <c r="C2465" s="27" t="n">
        <v>37012</v>
      </c>
      <c r="D2465" s="28" t="n">
        <v>314</v>
      </c>
      <c r="E2465" s="28" t="n">
        <v>0</v>
      </c>
      <c r="F2465" s="29" t="n">
        <f aca="false">IF(AND(ISNUMBER(E2465),D2465&gt;0),E2465/D2465,IF($B2465=$B2464,IF(F2464=0,1,F2464),1))</f>
        <v>0</v>
      </c>
      <c r="G2465" s="30" t="n">
        <f aca="false">IF(AND(ISNUMBER(E2465),D2465&gt;0),E2465,D2465*F2465)</f>
        <v>0</v>
      </c>
      <c r="H2465" s="28" t="n">
        <v>592</v>
      </c>
      <c r="I2465" s="28" t="n">
        <v>0</v>
      </c>
      <c r="J2465" s="29" t="n">
        <f aca="false">IF(AND(ISNUMBER(I2465),H2465&gt;0),I2465/H2465,IF($B2465=$B2464,IF(J2464=0,1,J2464),1))</f>
        <v>0</v>
      </c>
      <c r="K2465" s="30" t="n">
        <f aca="false">IF(AND(ISNUMBER(I2465),H2465&gt;0),I2465,H2465*J2465)</f>
        <v>0</v>
      </c>
      <c r="L2465" s="28" t="n">
        <v>0</v>
      </c>
      <c r="M2465" s="28" t="n">
        <v>0</v>
      </c>
      <c r="N2465" s="29" t="n">
        <f aca="false">IF(AND(ISNUMBER(M2465),L2465&gt;0),M2465/L2465,IF($B2465=$B2464,IF(N2464=0,1,N2464),1))</f>
        <v>1</v>
      </c>
      <c r="O2465" s="30" t="n">
        <f aca="false">IF(AND(ISNUMBER(M2465),L2465&gt;0),M2465,L2465*N2465)</f>
        <v>0</v>
      </c>
      <c r="P2465" s="28" t="n">
        <v>314</v>
      </c>
      <c r="Q2465" s="28" t="n">
        <v>0</v>
      </c>
      <c r="R2465" s="29" t="n">
        <f aca="false">IF(AND(ISNUMBER(Q2465),P2465&gt;0),Q2465/P2465,IF($B2465=$B2464,IF(R2464=0,1,R2464),1))</f>
        <v>0</v>
      </c>
      <c r="S2465" s="30" t="n">
        <f aca="false">IF(AND(ISNUMBER(Q2465),P2465&gt;0),Q2465,P2465*R2465)</f>
        <v>0</v>
      </c>
      <c r="T2465" s="31" t="n">
        <f aca="false">DAY(EOMONTH(C2465,0))</f>
        <v>31</v>
      </c>
    </row>
    <row r="2466" customFormat="false" ht="15" hidden="false" customHeight="false" outlineLevel="0" collapsed="false">
      <c r="A2466" s="26" t="s">
        <v>90</v>
      </c>
      <c r="B2466" s="26" t="s">
        <v>63</v>
      </c>
      <c r="C2466" s="27" t="n">
        <v>37043</v>
      </c>
      <c r="D2466" s="28" t="n">
        <v>324</v>
      </c>
      <c r="E2466" s="28"/>
      <c r="F2466" s="29" t="n">
        <f aca="false">IF(AND(ISNUMBER(E2466),D2466&gt;0),E2466/D2466,IF($B2466=$B2465,IF(F2465=0,1,F2465),1))</f>
        <v>1</v>
      </c>
      <c r="G2466" s="30" t="n">
        <f aca="false">IF(AND(ISNUMBER(E2466),D2466&gt;0),E2466,D2466*F2466)</f>
        <v>324</v>
      </c>
      <c r="H2466" s="28" t="n">
        <v>3820</v>
      </c>
      <c r="I2466" s="28"/>
      <c r="J2466" s="29" t="n">
        <f aca="false">IF(AND(ISNUMBER(I2466),H2466&gt;0),I2466/H2466,IF($B2466=$B2465,IF(J2465=0,1,J2465),1))</f>
        <v>1</v>
      </c>
      <c r="K2466" s="30" t="n">
        <f aca="false">IF(AND(ISNUMBER(I2466),H2466&gt;0),I2466,H2466*J2466)</f>
        <v>3820</v>
      </c>
      <c r="L2466" s="28" t="n">
        <v>0</v>
      </c>
      <c r="M2466" s="28"/>
      <c r="N2466" s="29" t="n">
        <f aca="false">IF(AND(ISNUMBER(M2466),L2466&gt;0),M2466/L2466,IF($B2466=$B2465,IF(N2465=0,1,N2465),1))</f>
        <v>1</v>
      </c>
      <c r="O2466" s="30" t="n">
        <f aca="false">IF(AND(ISNUMBER(M2466),L2466&gt;0),M2466,L2466*N2466)</f>
        <v>0</v>
      </c>
      <c r="P2466" s="28" t="n">
        <v>324</v>
      </c>
      <c r="Q2466" s="28"/>
      <c r="R2466" s="29" t="n">
        <f aca="false">IF(AND(ISNUMBER(Q2466),P2466&gt;0),Q2466/P2466,IF($B2466=$B2465,IF(R2465=0,1,R2465),1))</f>
        <v>1</v>
      </c>
      <c r="S2466" s="30" t="n">
        <f aca="false">IF(AND(ISNUMBER(Q2466),P2466&gt;0),Q2466,P2466*R2466)</f>
        <v>324</v>
      </c>
      <c r="T2466" s="31" t="n">
        <f aca="false">DAY(EOMONTH(C2466,0))</f>
        <v>30</v>
      </c>
    </row>
    <row r="2467" customFormat="false" ht="15" hidden="false" customHeight="false" outlineLevel="0" collapsed="false">
      <c r="A2467" s="26" t="s">
        <v>90</v>
      </c>
      <c r="B2467" s="26" t="s">
        <v>63</v>
      </c>
      <c r="C2467" s="27" t="n">
        <v>37073</v>
      </c>
      <c r="D2467" s="28" t="n">
        <v>387</v>
      </c>
      <c r="E2467" s="28" t="n">
        <v>0</v>
      </c>
      <c r="F2467" s="29" t="n">
        <f aca="false">IF(AND(ISNUMBER(E2467),D2467&gt;0),E2467/D2467,IF($B2467=$B2466,IF(F2466=0,1,F2466),1))</f>
        <v>0</v>
      </c>
      <c r="G2467" s="30" t="n">
        <f aca="false">IF(AND(ISNUMBER(E2467),D2467&gt;0),E2467,D2467*F2467)</f>
        <v>0</v>
      </c>
      <c r="H2467" s="28" t="n">
        <v>2827</v>
      </c>
      <c r="I2467" s="28" t="n">
        <v>0</v>
      </c>
      <c r="J2467" s="29" t="n">
        <f aca="false">IF(AND(ISNUMBER(I2467),H2467&gt;0),I2467/H2467,IF($B2467=$B2466,IF(J2466=0,1,J2466),1))</f>
        <v>0</v>
      </c>
      <c r="K2467" s="30" t="n">
        <f aca="false">IF(AND(ISNUMBER(I2467),H2467&gt;0),I2467,H2467*J2467)</f>
        <v>0</v>
      </c>
      <c r="L2467" s="28" t="n">
        <v>0</v>
      </c>
      <c r="M2467" s="28" t="n">
        <v>0</v>
      </c>
      <c r="N2467" s="29" t="n">
        <f aca="false">IF(AND(ISNUMBER(M2467),L2467&gt;0),M2467/L2467,IF($B2467=$B2466,IF(N2466=0,1,N2466),1))</f>
        <v>1</v>
      </c>
      <c r="O2467" s="30" t="n">
        <f aca="false">IF(AND(ISNUMBER(M2467),L2467&gt;0),M2467,L2467*N2467)</f>
        <v>0</v>
      </c>
      <c r="P2467" s="28" t="n">
        <v>387</v>
      </c>
      <c r="Q2467" s="28" t="n">
        <v>0</v>
      </c>
      <c r="R2467" s="29" t="n">
        <f aca="false">IF(AND(ISNUMBER(Q2467),P2467&gt;0),Q2467/P2467,IF($B2467=$B2466,IF(R2466=0,1,R2466),1))</f>
        <v>0</v>
      </c>
      <c r="S2467" s="30" t="n">
        <f aca="false">IF(AND(ISNUMBER(Q2467),P2467&gt;0),Q2467,P2467*R2467)</f>
        <v>0</v>
      </c>
      <c r="T2467" s="31" t="n">
        <f aca="false">DAY(EOMONTH(C2467,0))</f>
        <v>31</v>
      </c>
    </row>
    <row r="2468" customFormat="false" ht="15" hidden="false" customHeight="false" outlineLevel="0" collapsed="false">
      <c r="A2468" s="26" t="s">
        <v>90</v>
      </c>
      <c r="B2468" s="26" t="s">
        <v>63</v>
      </c>
      <c r="C2468" s="27" t="n">
        <v>37104</v>
      </c>
      <c r="D2468" s="28" t="n">
        <v>422</v>
      </c>
      <c r="E2468" s="28" t="n">
        <v>0</v>
      </c>
      <c r="F2468" s="29" t="n">
        <f aca="false">IF(AND(ISNUMBER(E2468),D2468&gt;0),E2468/D2468,IF($B2468=$B2467,IF(F2467=0,1,F2467),1))</f>
        <v>0</v>
      </c>
      <c r="G2468" s="30" t="n">
        <f aca="false">IF(AND(ISNUMBER(E2468),D2468&gt;0),E2468,D2468*F2468)</f>
        <v>0</v>
      </c>
      <c r="H2468" s="28" t="n">
        <v>2242</v>
      </c>
      <c r="I2468" s="28" t="n">
        <v>0</v>
      </c>
      <c r="J2468" s="29" t="n">
        <f aca="false">IF(AND(ISNUMBER(I2468),H2468&gt;0),I2468/H2468,IF($B2468=$B2467,IF(J2467=0,1,J2467),1))</f>
        <v>0</v>
      </c>
      <c r="K2468" s="30" t="n">
        <f aca="false">IF(AND(ISNUMBER(I2468),H2468&gt;0),I2468,H2468*J2468)</f>
        <v>0</v>
      </c>
      <c r="L2468" s="28" t="n">
        <v>0</v>
      </c>
      <c r="M2468" s="28" t="n">
        <v>0</v>
      </c>
      <c r="N2468" s="29" t="n">
        <f aca="false">IF(AND(ISNUMBER(M2468),L2468&gt;0),M2468/L2468,IF($B2468=$B2467,IF(N2467=0,1,N2467),1))</f>
        <v>1</v>
      </c>
      <c r="O2468" s="30" t="n">
        <f aca="false">IF(AND(ISNUMBER(M2468),L2468&gt;0),M2468,L2468*N2468)</f>
        <v>0</v>
      </c>
      <c r="P2468" s="28" t="n">
        <v>422</v>
      </c>
      <c r="Q2468" s="28" t="n">
        <v>0</v>
      </c>
      <c r="R2468" s="29" t="n">
        <f aca="false">IF(AND(ISNUMBER(Q2468),P2468&gt;0),Q2468/P2468,IF($B2468=$B2467,IF(R2467=0,1,R2467),1))</f>
        <v>0</v>
      </c>
      <c r="S2468" s="30" t="n">
        <f aca="false">IF(AND(ISNUMBER(Q2468),P2468&gt;0),Q2468,P2468*R2468)</f>
        <v>0</v>
      </c>
      <c r="T2468" s="31" t="n">
        <f aca="false">DAY(EOMONTH(C2468,0))</f>
        <v>31</v>
      </c>
    </row>
    <row r="2469" customFormat="false" ht="15" hidden="false" customHeight="false" outlineLevel="0" collapsed="false">
      <c r="A2469" s="26" t="s">
        <v>90</v>
      </c>
      <c r="B2469" s="26" t="s">
        <v>63</v>
      </c>
      <c r="C2469" s="27" t="n">
        <v>37135</v>
      </c>
      <c r="D2469" s="28" t="n">
        <v>162</v>
      </c>
      <c r="E2469" s="28"/>
      <c r="F2469" s="29" t="n">
        <f aca="false">IF(AND(ISNUMBER(E2469),D2469&gt;0),E2469/D2469,IF($B2469=$B2468,IF(F2468=0,1,F2468),1))</f>
        <v>1</v>
      </c>
      <c r="G2469" s="30" t="n">
        <f aca="false">IF(AND(ISNUMBER(E2469),D2469&gt;0),E2469,D2469*F2469)</f>
        <v>162</v>
      </c>
      <c r="H2469" s="28" t="n">
        <v>1438</v>
      </c>
      <c r="I2469" s="28"/>
      <c r="J2469" s="29" t="n">
        <f aca="false">IF(AND(ISNUMBER(I2469),H2469&gt;0),I2469/H2469,IF($B2469=$B2468,IF(J2468=0,1,J2468),1))</f>
        <v>1</v>
      </c>
      <c r="K2469" s="30" t="n">
        <f aca="false">IF(AND(ISNUMBER(I2469),H2469&gt;0),I2469,H2469*J2469)</f>
        <v>1438</v>
      </c>
      <c r="L2469" s="28" t="n">
        <v>0</v>
      </c>
      <c r="M2469" s="28"/>
      <c r="N2469" s="29" t="n">
        <f aca="false">IF(AND(ISNUMBER(M2469),L2469&gt;0),M2469/L2469,IF($B2469=$B2468,IF(N2468=0,1,N2468),1))</f>
        <v>1</v>
      </c>
      <c r="O2469" s="30" t="n">
        <f aca="false">IF(AND(ISNUMBER(M2469),L2469&gt;0),M2469,L2469*N2469)</f>
        <v>0</v>
      </c>
      <c r="P2469" s="28" t="n">
        <v>162</v>
      </c>
      <c r="Q2469" s="28"/>
      <c r="R2469" s="29" t="n">
        <f aca="false">IF(AND(ISNUMBER(Q2469),P2469&gt;0),Q2469/P2469,IF($B2469=$B2468,IF(R2468=0,1,R2468),1))</f>
        <v>1</v>
      </c>
      <c r="S2469" s="30" t="n">
        <f aca="false">IF(AND(ISNUMBER(Q2469),P2469&gt;0),Q2469,P2469*R2469)</f>
        <v>162</v>
      </c>
      <c r="T2469" s="31" t="n">
        <f aca="false">DAY(EOMONTH(C2469,0))</f>
        <v>30</v>
      </c>
    </row>
    <row r="2470" customFormat="false" ht="15" hidden="false" customHeight="false" outlineLevel="0" collapsed="false">
      <c r="A2470" s="26" t="s">
        <v>90</v>
      </c>
      <c r="B2470" s="26" t="s">
        <v>63</v>
      </c>
      <c r="C2470" s="27" t="n">
        <v>37165</v>
      </c>
      <c r="D2470" s="28" t="n">
        <v>310</v>
      </c>
      <c r="E2470" s="28" t="n">
        <v>424</v>
      </c>
      <c r="F2470" s="29" t="n">
        <f aca="false">IF(AND(ISNUMBER(E2470),D2470&gt;0),E2470/D2470,IF($B2470=$B2469,IF(F2469=0,1,F2469),1))</f>
        <v>1.36774193548387</v>
      </c>
      <c r="G2470" s="30" t="n">
        <f aca="false">IF(AND(ISNUMBER(E2470),D2470&gt;0),E2470,D2470*F2470)</f>
        <v>424</v>
      </c>
      <c r="H2470" s="28" t="n">
        <v>2541</v>
      </c>
      <c r="I2470" s="28" t="n">
        <v>4255</v>
      </c>
      <c r="J2470" s="29" t="n">
        <f aca="false">IF(AND(ISNUMBER(I2470),H2470&gt;0),I2470/H2470,IF($B2470=$B2469,IF(J2469=0,1,J2469),1))</f>
        <v>1.67453758362849</v>
      </c>
      <c r="K2470" s="30" t="n">
        <f aca="false">IF(AND(ISNUMBER(I2470),H2470&gt;0),I2470,H2470*J2470)</f>
        <v>4255</v>
      </c>
      <c r="L2470" s="28" t="n">
        <v>0</v>
      </c>
      <c r="M2470" s="28" t="n">
        <v>0</v>
      </c>
      <c r="N2470" s="29" t="n">
        <f aca="false">IF(AND(ISNUMBER(M2470),L2470&gt;0),M2470/L2470,IF($B2470=$B2469,IF(N2469=0,1,N2469),1))</f>
        <v>1</v>
      </c>
      <c r="O2470" s="30" t="n">
        <f aca="false">IF(AND(ISNUMBER(M2470),L2470&gt;0),M2470,L2470*N2470)</f>
        <v>0</v>
      </c>
      <c r="P2470" s="28" t="n">
        <v>310</v>
      </c>
      <c r="Q2470" s="28" t="n">
        <v>424</v>
      </c>
      <c r="R2470" s="29" t="n">
        <f aca="false">IF(AND(ISNUMBER(Q2470),P2470&gt;0),Q2470/P2470,IF($B2470=$B2469,IF(R2469=0,1,R2469),1))</f>
        <v>1.36774193548387</v>
      </c>
      <c r="S2470" s="30" t="n">
        <f aca="false">IF(AND(ISNUMBER(Q2470),P2470&gt;0),Q2470,P2470*R2470)</f>
        <v>424</v>
      </c>
      <c r="T2470" s="31" t="n">
        <f aca="false">DAY(EOMONTH(C2470,0))</f>
        <v>31</v>
      </c>
    </row>
    <row r="2471" customFormat="false" ht="15" hidden="false" customHeight="false" outlineLevel="0" collapsed="false">
      <c r="A2471" s="26" t="s">
        <v>90</v>
      </c>
      <c r="B2471" s="26" t="s">
        <v>63</v>
      </c>
      <c r="C2471" s="27" t="n">
        <v>37226</v>
      </c>
      <c r="D2471" s="28" t="n">
        <v>192</v>
      </c>
      <c r="E2471" s="28" t="n">
        <v>312</v>
      </c>
      <c r="F2471" s="29" t="n">
        <f aca="false">IF(AND(ISNUMBER(E2471),D2471&gt;0),E2471/D2471,IF($B2471=$B2470,IF(F2470=0,1,F2470),1))</f>
        <v>1.625</v>
      </c>
      <c r="G2471" s="30" t="n">
        <f aca="false">IF(AND(ISNUMBER(E2471),D2471&gt;0),E2471,D2471*F2471)</f>
        <v>312</v>
      </c>
      <c r="H2471" s="28" t="n">
        <v>1416</v>
      </c>
      <c r="I2471" s="28" t="n">
        <v>5458</v>
      </c>
      <c r="J2471" s="29" t="n">
        <f aca="false">IF(AND(ISNUMBER(I2471),H2471&gt;0),I2471/H2471,IF($B2471=$B2470,IF(J2470=0,1,J2470),1))</f>
        <v>3.8545197740113</v>
      </c>
      <c r="K2471" s="30" t="n">
        <f aca="false">IF(AND(ISNUMBER(I2471),H2471&gt;0),I2471,H2471*J2471)</f>
        <v>5458</v>
      </c>
      <c r="L2471" s="28" t="n">
        <v>0</v>
      </c>
      <c r="M2471" s="28" t="n">
        <v>0</v>
      </c>
      <c r="N2471" s="29" t="n">
        <f aca="false">IF(AND(ISNUMBER(M2471),L2471&gt;0),M2471/L2471,IF($B2471=$B2470,IF(N2470=0,1,N2470),1))</f>
        <v>1</v>
      </c>
      <c r="O2471" s="30" t="n">
        <f aca="false">IF(AND(ISNUMBER(M2471),L2471&gt;0),M2471,L2471*N2471)</f>
        <v>0</v>
      </c>
      <c r="P2471" s="28" t="n">
        <v>192</v>
      </c>
      <c r="Q2471" s="28" t="n">
        <v>312</v>
      </c>
      <c r="R2471" s="29" t="n">
        <f aca="false">IF(AND(ISNUMBER(Q2471),P2471&gt;0),Q2471/P2471,IF($B2471=$B2470,IF(R2470=0,1,R2470),1))</f>
        <v>1.625</v>
      </c>
      <c r="S2471" s="30" t="n">
        <f aca="false">IF(AND(ISNUMBER(Q2471),P2471&gt;0),Q2471,P2471*R2471)</f>
        <v>312</v>
      </c>
      <c r="T2471" s="31" t="n">
        <f aca="false">DAY(EOMONTH(C2471,0))</f>
        <v>31</v>
      </c>
    </row>
    <row r="2472" customFormat="false" ht="15" hidden="false" customHeight="false" outlineLevel="0" collapsed="false">
      <c r="A2472" s="26" t="s">
        <v>90</v>
      </c>
      <c r="B2472" s="26" t="s">
        <v>63</v>
      </c>
      <c r="C2472" s="27" t="n">
        <v>37257</v>
      </c>
      <c r="D2472" s="28" t="n">
        <v>240</v>
      </c>
      <c r="E2472" s="28"/>
      <c r="F2472" s="29" t="n">
        <f aca="false">IF(AND(ISNUMBER(E2472),D2472&gt;0),E2472/D2472,IF($B2472=$B2471,IF(F2471=0,1,F2471),1))</f>
        <v>1.625</v>
      </c>
      <c r="G2472" s="30" t="n">
        <f aca="false">IF(AND(ISNUMBER(E2472),D2472&gt;0),E2472,D2472*F2472)</f>
        <v>390</v>
      </c>
      <c r="H2472" s="28" t="n">
        <v>3272</v>
      </c>
      <c r="I2472" s="28"/>
      <c r="J2472" s="29" t="n">
        <f aca="false">IF(AND(ISNUMBER(I2472),H2472&gt;0),I2472/H2472,IF($B2472=$B2471,IF(J2471=0,1,J2471),1))</f>
        <v>3.8545197740113</v>
      </c>
      <c r="K2472" s="30" t="n">
        <f aca="false">IF(AND(ISNUMBER(I2472),H2472&gt;0),I2472,H2472*J2472)</f>
        <v>12611.988700565</v>
      </c>
      <c r="L2472" s="28" t="n">
        <v>0</v>
      </c>
      <c r="M2472" s="28"/>
      <c r="N2472" s="29" t="n">
        <f aca="false">IF(AND(ISNUMBER(M2472),L2472&gt;0),M2472/L2472,IF($B2472=$B2471,IF(N2471=0,1,N2471),1))</f>
        <v>1</v>
      </c>
      <c r="O2472" s="30" t="n">
        <f aca="false">IF(AND(ISNUMBER(M2472),L2472&gt;0),M2472,L2472*N2472)</f>
        <v>0</v>
      </c>
      <c r="P2472" s="28" t="n">
        <v>240</v>
      </c>
      <c r="Q2472" s="28"/>
      <c r="R2472" s="29" t="n">
        <f aca="false">IF(AND(ISNUMBER(Q2472),P2472&gt;0),Q2472/P2472,IF($B2472=$B2471,IF(R2471=0,1,R2471),1))</f>
        <v>1.625</v>
      </c>
      <c r="S2472" s="30" t="n">
        <f aca="false">IF(AND(ISNUMBER(Q2472),P2472&gt;0),Q2472,P2472*R2472)</f>
        <v>390</v>
      </c>
      <c r="T2472" s="31" t="n">
        <f aca="false">DAY(EOMONTH(C2472,0))</f>
        <v>31</v>
      </c>
    </row>
    <row r="2473" customFormat="false" ht="15" hidden="false" customHeight="false" outlineLevel="0" collapsed="false">
      <c r="A2473" s="26" t="s">
        <v>90</v>
      </c>
      <c r="B2473" s="26" t="s">
        <v>63</v>
      </c>
      <c r="C2473" s="27" t="n">
        <v>37288</v>
      </c>
      <c r="D2473" s="28" t="n">
        <v>230</v>
      </c>
      <c r="E2473" s="28" t="n">
        <v>336</v>
      </c>
      <c r="F2473" s="29" t="n">
        <f aca="false">IF(AND(ISNUMBER(E2473),D2473&gt;0),E2473/D2473,IF($B2473=$B2472,IF(F2472=0,1,F2472),1))</f>
        <v>1.46086956521739</v>
      </c>
      <c r="G2473" s="30" t="n">
        <f aca="false">IF(AND(ISNUMBER(E2473),D2473&gt;0),E2473,D2473*F2473)</f>
        <v>336</v>
      </c>
      <c r="H2473" s="28" t="n">
        <v>2928</v>
      </c>
      <c r="I2473" s="28" t="n">
        <v>5497</v>
      </c>
      <c r="J2473" s="29" t="n">
        <f aca="false">IF(AND(ISNUMBER(I2473),H2473&gt;0),I2473/H2473,IF($B2473=$B2472,IF(J2472=0,1,J2472),1))</f>
        <v>1.87739071038251</v>
      </c>
      <c r="K2473" s="30" t="n">
        <f aca="false">IF(AND(ISNUMBER(I2473),H2473&gt;0),I2473,H2473*J2473)</f>
        <v>5497</v>
      </c>
      <c r="L2473" s="28" t="n">
        <v>0</v>
      </c>
      <c r="M2473" s="28" t="n">
        <v>0</v>
      </c>
      <c r="N2473" s="29" t="n">
        <f aca="false">IF(AND(ISNUMBER(M2473),L2473&gt;0),M2473/L2473,IF($B2473=$B2472,IF(N2472=0,1,N2472),1))</f>
        <v>1</v>
      </c>
      <c r="O2473" s="30" t="n">
        <f aca="false">IF(AND(ISNUMBER(M2473),L2473&gt;0),M2473,L2473*N2473)</f>
        <v>0</v>
      </c>
      <c r="P2473" s="28" t="n">
        <v>230</v>
      </c>
      <c r="Q2473" s="28" t="n">
        <v>336</v>
      </c>
      <c r="R2473" s="29" t="n">
        <f aca="false">IF(AND(ISNUMBER(Q2473),P2473&gt;0),Q2473/P2473,IF($B2473=$B2472,IF(R2472=0,1,R2472),1))</f>
        <v>1.46086956521739</v>
      </c>
      <c r="S2473" s="30" t="n">
        <f aca="false">IF(AND(ISNUMBER(Q2473),P2473&gt;0),Q2473,P2473*R2473)</f>
        <v>336</v>
      </c>
      <c r="T2473" s="31" t="n">
        <f aca="false">DAY(EOMONTH(C2473,0))</f>
        <v>28</v>
      </c>
    </row>
    <row r="2474" customFormat="false" ht="15" hidden="false" customHeight="false" outlineLevel="0" collapsed="false">
      <c r="A2474" s="26" t="s">
        <v>90</v>
      </c>
      <c r="B2474" s="26" t="s">
        <v>63</v>
      </c>
      <c r="C2474" s="27" t="n">
        <v>37316</v>
      </c>
      <c r="D2474" s="28" t="n">
        <v>232</v>
      </c>
      <c r="E2474" s="28"/>
      <c r="F2474" s="29" t="n">
        <f aca="false">IF(AND(ISNUMBER(E2474),D2474&gt;0),E2474/D2474,IF($B2474=$B2473,IF(F2473=0,1,F2473),1))</f>
        <v>1.46086956521739</v>
      </c>
      <c r="G2474" s="30" t="n">
        <f aca="false">IF(AND(ISNUMBER(E2474),D2474&gt;0),E2474,D2474*F2474)</f>
        <v>338.921739130435</v>
      </c>
      <c r="H2474" s="28" t="n">
        <v>3926</v>
      </c>
      <c r="I2474" s="28"/>
      <c r="J2474" s="29" t="n">
        <f aca="false">IF(AND(ISNUMBER(I2474),H2474&gt;0),I2474/H2474,IF($B2474=$B2473,IF(J2473=0,1,J2473),1))</f>
        <v>1.87739071038251</v>
      </c>
      <c r="K2474" s="30" t="n">
        <f aca="false">IF(AND(ISNUMBER(I2474),H2474&gt;0),I2474,H2474*J2474)</f>
        <v>7370.63592896175</v>
      </c>
      <c r="L2474" s="28" t="n">
        <v>0</v>
      </c>
      <c r="M2474" s="28"/>
      <c r="N2474" s="29" t="n">
        <f aca="false">IF(AND(ISNUMBER(M2474),L2474&gt;0),M2474/L2474,IF($B2474=$B2473,IF(N2473=0,1,N2473),1))</f>
        <v>1</v>
      </c>
      <c r="O2474" s="30" t="n">
        <f aca="false">IF(AND(ISNUMBER(M2474),L2474&gt;0),M2474,L2474*N2474)</f>
        <v>0</v>
      </c>
      <c r="P2474" s="28" t="n">
        <v>232</v>
      </c>
      <c r="Q2474" s="28"/>
      <c r="R2474" s="29" t="n">
        <f aca="false">IF(AND(ISNUMBER(Q2474),P2474&gt;0),Q2474/P2474,IF($B2474=$B2473,IF(R2473=0,1,R2473),1))</f>
        <v>1.46086956521739</v>
      </c>
      <c r="S2474" s="30" t="n">
        <f aca="false">IF(AND(ISNUMBER(Q2474),P2474&gt;0),Q2474,P2474*R2474)</f>
        <v>338.921739130435</v>
      </c>
      <c r="T2474" s="31" t="n">
        <f aca="false">DAY(EOMONTH(C2474,0))</f>
        <v>31</v>
      </c>
    </row>
    <row r="2475" customFormat="false" ht="15" hidden="false" customHeight="false" outlineLevel="0" collapsed="false">
      <c r="A2475" s="26" t="s">
        <v>90</v>
      </c>
      <c r="B2475" s="26" t="s">
        <v>63</v>
      </c>
      <c r="C2475" s="27" t="n">
        <v>37347</v>
      </c>
      <c r="D2475" s="28" t="n">
        <v>231</v>
      </c>
      <c r="E2475" s="28"/>
      <c r="F2475" s="29" t="n">
        <f aca="false">IF(AND(ISNUMBER(E2475),D2475&gt;0),E2475/D2475,IF($B2475=$B2474,IF(F2474=0,1,F2474),1))</f>
        <v>1.46086956521739</v>
      </c>
      <c r="G2475" s="30" t="n">
        <f aca="false">IF(AND(ISNUMBER(E2475),D2475&gt;0),E2475,D2475*F2475)</f>
        <v>337.460869565217</v>
      </c>
      <c r="H2475" s="28" t="n">
        <v>3034</v>
      </c>
      <c r="I2475" s="28"/>
      <c r="J2475" s="29" t="n">
        <f aca="false">IF(AND(ISNUMBER(I2475),H2475&gt;0),I2475/H2475,IF($B2475=$B2474,IF(J2474=0,1,J2474),1))</f>
        <v>1.87739071038251</v>
      </c>
      <c r="K2475" s="30" t="n">
        <f aca="false">IF(AND(ISNUMBER(I2475),H2475&gt;0),I2475,H2475*J2475)</f>
        <v>5696.00341530055</v>
      </c>
      <c r="L2475" s="28" t="n">
        <v>0</v>
      </c>
      <c r="M2475" s="28"/>
      <c r="N2475" s="29" t="n">
        <f aca="false">IF(AND(ISNUMBER(M2475),L2475&gt;0),M2475/L2475,IF($B2475=$B2474,IF(N2474=0,1,N2474),1))</f>
        <v>1</v>
      </c>
      <c r="O2475" s="30" t="n">
        <f aca="false">IF(AND(ISNUMBER(M2475),L2475&gt;0),M2475,L2475*N2475)</f>
        <v>0</v>
      </c>
      <c r="P2475" s="28" t="n">
        <v>231</v>
      </c>
      <c r="Q2475" s="28"/>
      <c r="R2475" s="29" t="n">
        <f aca="false">IF(AND(ISNUMBER(Q2475),P2475&gt;0),Q2475/P2475,IF($B2475=$B2474,IF(R2474=0,1,R2474),1))</f>
        <v>1.46086956521739</v>
      </c>
      <c r="S2475" s="30" t="n">
        <f aca="false">IF(AND(ISNUMBER(Q2475),P2475&gt;0),Q2475,P2475*R2475)</f>
        <v>337.460869565217</v>
      </c>
      <c r="T2475" s="31" t="n">
        <f aca="false">DAY(EOMONTH(C2475,0))</f>
        <v>30</v>
      </c>
    </row>
    <row r="2476" customFormat="false" ht="15" hidden="false" customHeight="false" outlineLevel="0" collapsed="false">
      <c r="A2476" s="26" t="s">
        <v>90</v>
      </c>
      <c r="B2476" s="26" t="s">
        <v>63</v>
      </c>
      <c r="C2476" s="27" t="n">
        <v>37377</v>
      </c>
      <c r="D2476" s="28" t="n">
        <v>258</v>
      </c>
      <c r="E2476" s="28"/>
      <c r="F2476" s="29" t="n">
        <f aca="false">IF(AND(ISNUMBER(E2476),D2476&gt;0),E2476/D2476,IF($B2476=$B2475,IF(F2475=0,1,F2475),1))</f>
        <v>1.46086956521739</v>
      </c>
      <c r="G2476" s="30" t="n">
        <f aca="false">IF(AND(ISNUMBER(E2476),D2476&gt;0),E2476,D2476*F2476)</f>
        <v>376.904347826087</v>
      </c>
      <c r="H2476" s="28" t="n">
        <v>3092</v>
      </c>
      <c r="I2476" s="28"/>
      <c r="J2476" s="29" t="n">
        <f aca="false">IF(AND(ISNUMBER(I2476),H2476&gt;0),I2476/H2476,IF($B2476=$B2475,IF(J2475=0,1,J2475),1))</f>
        <v>1.87739071038251</v>
      </c>
      <c r="K2476" s="30" t="n">
        <f aca="false">IF(AND(ISNUMBER(I2476),H2476&gt;0),I2476,H2476*J2476)</f>
        <v>5804.89207650273</v>
      </c>
      <c r="L2476" s="28" t="n">
        <v>0</v>
      </c>
      <c r="M2476" s="28"/>
      <c r="N2476" s="29" t="n">
        <f aca="false">IF(AND(ISNUMBER(M2476),L2476&gt;0),M2476/L2476,IF($B2476=$B2475,IF(N2475=0,1,N2475),1))</f>
        <v>1</v>
      </c>
      <c r="O2476" s="30" t="n">
        <f aca="false">IF(AND(ISNUMBER(M2476),L2476&gt;0),M2476,L2476*N2476)</f>
        <v>0</v>
      </c>
      <c r="P2476" s="28" t="n">
        <v>258</v>
      </c>
      <c r="Q2476" s="28"/>
      <c r="R2476" s="29" t="n">
        <f aca="false">IF(AND(ISNUMBER(Q2476),P2476&gt;0),Q2476/P2476,IF($B2476=$B2475,IF(R2475=0,1,R2475),1))</f>
        <v>1.46086956521739</v>
      </c>
      <c r="S2476" s="30" t="n">
        <f aca="false">IF(AND(ISNUMBER(Q2476),P2476&gt;0),Q2476,P2476*R2476)</f>
        <v>376.904347826087</v>
      </c>
      <c r="T2476" s="31" t="n">
        <f aca="false">DAY(EOMONTH(C2476,0))</f>
        <v>31</v>
      </c>
    </row>
    <row r="2477" customFormat="false" ht="15" hidden="false" customHeight="false" outlineLevel="0" collapsed="false">
      <c r="A2477" s="26" t="s">
        <v>90</v>
      </c>
      <c r="B2477" s="26" t="s">
        <v>63</v>
      </c>
      <c r="C2477" s="27" t="n">
        <v>37408</v>
      </c>
      <c r="D2477" s="28" t="n">
        <v>226</v>
      </c>
      <c r="E2477" s="28"/>
      <c r="F2477" s="29" t="n">
        <f aca="false">IF(AND(ISNUMBER(E2477),D2477&gt;0),E2477/D2477,IF($B2477=$B2476,IF(F2476=0,1,F2476),1))</f>
        <v>1.46086956521739</v>
      </c>
      <c r="G2477" s="30" t="n">
        <f aca="false">IF(AND(ISNUMBER(E2477),D2477&gt;0),E2477,D2477*F2477)</f>
        <v>330.15652173913</v>
      </c>
      <c r="H2477" s="28" t="n">
        <v>1977</v>
      </c>
      <c r="I2477" s="28"/>
      <c r="J2477" s="29" t="n">
        <f aca="false">IF(AND(ISNUMBER(I2477),H2477&gt;0),I2477/H2477,IF($B2477=$B2476,IF(J2476=0,1,J2476),1))</f>
        <v>1.87739071038251</v>
      </c>
      <c r="K2477" s="30" t="n">
        <f aca="false">IF(AND(ISNUMBER(I2477),H2477&gt;0),I2477,H2477*J2477)</f>
        <v>3711.60143442623</v>
      </c>
      <c r="L2477" s="28" t="n">
        <v>0</v>
      </c>
      <c r="M2477" s="28"/>
      <c r="N2477" s="29" t="n">
        <f aca="false">IF(AND(ISNUMBER(M2477),L2477&gt;0),M2477/L2477,IF($B2477=$B2476,IF(N2476=0,1,N2476),1))</f>
        <v>1</v>
      </c>
      <c r="O2477" s="30" t="n">
        <f aca="false">IF(AND(ISNUMBER(M2477),L2477&gt;0),M2477,L2477*N2477)</f>
        <v>0</v>
      </c>
      <c r="P2477" s="28" t="n">
        <v>226</v>
      </c>
      <c r="Q2477" s="28"/>
      <c r="R2477" s="29" t="n">
        <f aca="false">IF(AND(ISNUMBER(Q2477),P2477&gt;0),Q2477/P2477,IF($B2477=$B2476,IF(R2476=0,1,R2476),1))</f>
        <v>1.46086956521739</v>
      </c>
      <c r="S2477" s="30" t="n">
        <f aca="false">IF(AND(ISNUMBER(Q2477),P2477&gt;0),Q2477,P2477*R2477)</f>
        <v>330.15652173913</v>
      </c>
      <c r="T2477" s="31" t="n">
        <f aca="false">DAY(EOMONTH(C2477,0))</f>
        <v>30</v>
      </c>
    </row>
    <row r="2478" customFormat="false" ht="15" hidden="false" customHeight="false" outlineLevel="0" collapsed="false">
      <c r="A2478" s="26" t="s">
        <v>90</v>
      </c>
      <c r="B2478" s="26" t="s">
        <v>63</v>
      </c>
      <c r="C2478" s="27" t="n">
        <v>37438</v>
      </c>
      <c r="D2478" s="28" t="n">
        <v>277</v>
      </c>
      <c r="E2478" s="28"/>
      <c r="F2478" s="29" t="n">
        <f aca="false">IF(AND(ISNUMBER(E2478),D2478&gt;0),E2478/D2478,IF($B2478=$B2477,IF(F2477=0,1,F2477),1))</f>
        <v>1.46086956521739</v>
      </c>
      <c r="G2478" s="30" t="n">
        <f aca="false">IF(AND(ISNUMBER(E2478),D2478&gt;0),E2478,D2478*F2478)</f>
        <v>404.660869565217</v>
      </c>
      <c r="H2478" s="28" t="n">
        <v>4487</v>
      </c>
      <c r="I2478" s="28"/>
      <c r="J2478" s="29" t="n">
        <f aca="false">IF(AND(ISNUMBER(I2478),H2478&gt;0),I2478/H2478,IF($B2478=$B2477,IF(J2477=0,1,J2477),1))</f>
        <v>1.87739071038251</v>
      </c>
      <c r="K2478" s="30" t="n">
        <f aca="false">IF(AND(ISNUMBER(I2478),H2478&gt;0),I2478,H2478*J2478)</f>
        <v>8423.85211748634</v>
      </c>
      <c r="L2478" s="28" t="n">
        <v>0</v>
      </c>
      <c r="M2478" s="28"/>
      <c r="N2478" s="29" t="n">
        <f aca="false">IF(AND(ISNUMBER(M2478),L2478&gt;0),M2478/L2478,IF($B2478=$B2477,IF(N2477=0,1,N2477),1))</f>
        <v>1</v>
      </c>
      <c r="O2478" s="30" t="n">
        <f aca="false">IF(AND(ISNUMBER(M2478),L2478&gt;0),M2478,L2478*N2478)</f>
        <v>0</v>
      </c>
      <c r="P2478" s="28" t="n">
        <v>277</v>
      </c>
      <c r="Q2478" s="28"/>
      <c r="R2478" s="29" t="n">
        <f aca="false">IF(AND(ISNUMBER(Q2478),P2478&gt;0),Q2478/P2478,IF($B2478=$B2477,IF(R2477=0,1,R2477),1))</f>
        <v>1.46086956521739</v>
      </c>
      <c r="S2478" s="30" t="n">
        <f aca="false">IF(AND(ISNUMBER(Q2478),P2478&gt;0),Q2478,P2478*R2478)</f>
        <v>404.660869565217</v>
      </c>
      <c r="T2478" s="31" t="n">
        <f aca="false">DAY(EOMONTH(C2478,0))</f>
        <v>31</v>
      </c>
    </row>
    <row r="2479" customFormat="false" ht="15" hidden="false" customHeight="false" outlineLevel="0" collapsed="false">
      <c r="A2479" s="26" t="s">
        <v>90</v>
      </c>
      <c r="B2479" s="26" t="s">
        <v>63</v>
      </c>
      <c r="C2479" s="27" t="n">
        <v>37469</v>
      </c>
      <c r="D2479" s="28" t="n">
        <v>228</v>
      </c>
      <c r="E2479" s="28" t="n">
        <v>397</v>
      </c>
      <c r="F2479" s="29" t="n">
        <f aca="false">IF(AND(ISNUMBER(E2479),D2479&gt;0),E2479/D2479,IF($B2479=$B2478,IF(F2478=0,1,F2478),1))</f>
        <v>1.74122807017544</v>
      </c>
      <c r="G2479" s="30" t="n">
        <f aca="false">IF(AND(ISNUMBER(E2479),D2479&gt;0),E2479,D2479*F2479)</f>
        <v>397</v>
      </c>
      <c r="H2479" s="28" t="n">
        <v>2047</v>
      </c>
      <c r="I2479" s="28" t="n">
        <v>5173</v>
      </c>
      <c r="J2479" s="29" t="n">
        <f aca="false">IF(AND(ISNUMBER(I2479),H2479&gt;0),I2479/H2479,IF($B2479=$B2478,IF(J2478=0,1,J2478),1))</f>
        <v>2.52711284807035</v>
      </c>
      <c r="K2479" s="30" t="n">
        <f aca="false">IF(AND(ISNUMBER(I2479),H2479&gt;0),I2479,H2479*J2479)</f>
        <v>5173</v>
      </c>
      <c r="L2479" s="28" t="n">
        <v>0</v>
      </c>
      <c r="M2479" s="28" t="n">
        <v>0</v>
      </c>
      <c r="N2479" s="29" t="n">
        <f aca="false">IF(AND(ISNUMBER(M2479),L2479&gt;0),M2479/L2479,IF($B2479=$B2478,IF(N2478=0,1,N2478),1))</f>
        <v>1</v>
      </c>
      <c r="O2479" s="30" t="n">
        <f aca="false">IF(AND(ISNUMBER(M2479),L2479&gt;0),M2479,L2479*N2479)</f>
        <v>0</v>
      </c>
      <c r="P2479" s="28" t="n">
        <v>228</v>
      </c>
      <c r="Q2479" s="28" t="n">
        <v>397</v>
      </c>
      <c r="R2479" s="29" t="n">
        <f aca="false">IF(AND(ISNUMBER(Q2479),P2479&gt;0),Q2479/P2479,IF($B2479=$B2478,IF(R2478=0,1,R2478),1))</f>
        <v>1.74122807017544</v>
      </c>
      <c r="S2479" s="30" t="n">
        <f aca="false">IF(AND(ISNUMBER(Q2479),P2479&gt;0),Q2479,P2479*R2479)</f>
        <v>397</v>
      </c>
      <c r="T2479" s="31" t="n">
        <f aca="false">DAY(EOMONTH(C2479,0))</f>
        <v>31</v>
      </c>
    </row>
    <row r="2480" customFormat="false" ht="15" hidden="false" customHeight="false" outlineLevel="0" collapsed="false">
      <c r="A2480" s="26" t="s">
        <v>90</v>
      </c>
      <c r="B2480" s="26" t="s">
        <v>63</v>
      </c>
      <c r="C2480" s="27" t="n">
        <v>37500</v>
      </c>
      <c r="D2480" s="28" t="n">
        <v>239</v>
      </c>
      <c r="E2480" s="28"/>
      <c r="F2480" s="29" t="n">
        <f aca="false">IF(AND(ISNUMBER(E2480),D2480&gt;0),E2480/D2480,IF($B2480=$B2479,IF(F2479=0,1,F2479),1))</f>
        <v>1.74122807017544</v>
      </c>
      <c r="G2480" s="30" t="n">
        <f aca="false">IF(AND(ISNUMBER(E2480),D2480&gt;0),E2480,D2480*F2480)</f>
        <v>416.15350877193</v>
      </c>
      <c r="H2480" s="28" t="n">
        <v>2015</v>
      </c>
      <c r="I2480" s="28"/>
      <c r="J2480" s="29" t="n">
        <f aca="false">IF(AND(ISNUMBER(I2480),H2480&gt;0),I2480/H2480,IF($B2480=$B2479,IF(J2479=0,1,J2479),1))</f>
        <v>2.52711284807035</v>
      </c>
      <c r="K2480" s="30" t="n">
        <f aca="false">IF(AND(ISNUMBER(I2480),H2480&gt;0),I2480,H2480*J2480)</f>
        <v>5092.13238886175</v>
      </c>
      <c r="L2480" s="28" t="n">
        <v>0</v>
      </c>
      <c r="M2480" s="28"/>
      <c r="N2480" s="29" t="n">
        <f aca="false">IF(AND(ISNUMBER(M2480),L2480&gt;0),M2480/L2480,IF($B2480=$B2479,IF(N2479=0,1,N2479),1))</f>
        <v>1</v>
      </c>
      <c r="O2480" s="30" t="n">
        <f aca="false">IF(AND(ISNUMBER(M2480),L2480&gt;0),M2480,L2480*N2480)</f>
        <v>0</v>
      </c>
      <c r="P2480" s="28" t="n">
        <v>239</v>
      </c>
      <c r="Q2480" s="28"/>
      <c r="R2480" s="29" t="n">
        <f aca="false">IF(AND(ISNUMBER(Q2480),P2480&gt;0),Q2480/P2480,IF($B2480=$B2479,IF(R2479=0,1,R2479),1))</f>
        <v>1.74122807017544</v>
      </c>
      <c r="S2480" s="30" t="n">
        <f aca="false">IF(AND(ISNUMBER(Q2480),P2480&gt;0),Q2480,P2480*R2480)</f>
        <v>416.15350877193</v>
      </c>
      <c r="T2480" s="31" t="n">
        <f aca="false">DAY(EOMONTH(C2480,0))</f>
        <v>30</v>
      </c>
    </row>
    <row r="2481" customFormat="false" ht="15" hidden="false" customHeight="false" outlineLevel="0" collapsed="false">
      <c r="A2481" s="26" t="s">
        <v>90</v>
      </c>
      <c r="B2481" s="26" t="s">
        <v>63</v>
      </c>
      <c r="C2481" s="27" t="n">
        <v>37530</v>
      </c>
      <c r="D2481" s="28" t="n">
        <v>216</v>
      </c>
      <c r="E2481" s="28" t="n">
        <v>320</v>
      </c>
      <c r="F2481" s="29" t="n">
        <f aca="false">IF(AND(ISNUMBER(E2481),D2481&gt;0),E2481/D2481,IF($B2481=$B2480,IF(F2480=0,1,F2480),1))</f>
        <v>1.48148148148148</v>
      </c>
      <c r="G2481" s="30" t="n">
        <f aca="false">IF(AND(ISNUMBER(E2481),D2481&gt;0),E2481,D2481*F2481)</f>
        <v>320</v>
      </c>
      <c r="H2481" s="28" t="n">
        <v>2364</v>
      </c>
      <c r="I2481" s="28" t="n">
        <v>5229</v>
      </c>
      <c r="J2481" s="29" t="n">
        <f aca="false">IF(AND(ISNUMBER(I2481),H2481&gt;0),I2481/H2481,IF($B2481=$B2480,IF(J2480=0,1,J2480),1))</f>
        <v>2.21192893401015</v>
      </c>
      <c r="K2481" s="30" t="n">
        <f aca="false">IF(AND(ISNUMBER(I2481),H2481&gt;0),I2481,H2481*J2481)</f>
        <v>5229</v>
      </c>
      <c r="L2481" s="28" t="n">
        <v>0</v>
      </c>
      <c r="M2481" s="28" t="n">
        <v>0</v>
      </c>
      <c r="N2481" s="29" t="n">
        <f aca="false">IF(AND(ISNUMBER(M2481),L2481&gt;0),M2481/L2481,IF($B2481=$B2480,IF(N2480=0,1,N2480),1))</f>
        <v>1</v>
      </c>
      <c r="O2481" s="30" t="n">
        <f aca="false">IF(AND(ISNUMBER(M2481),L2481&gt;0),M2481,L2481*N2481)</f>
        <v>0</v>
      </c>
      <c r="P2481" s="28" t="n">
        <v>216</v>
      </c>
      <c r="Q2481" s="28" t="n">
        <v>320</v>
      </c>
      <c r="R2481" s="29" t="n">
        <f aca="false">IF(AND(ISNUMBER(Q2481),P2481&gt;0),Q2481/P2481,IF($B2481=$B2480,IF(R2480=0,1,R2480),1))</f>
        <v>1.48148148148148</v>
      </c>
      <c r="S2481" s="30" t="n">
        <f aca="false">IF(AND(ISNUMBER(Q2481),P2481&gt;0),Q2481,P2481*R2481)</f>
        <v>320</v>
      </c>
      <c r="T2481" s="31" t="n">
        <f aca="false">DAY(EOMONTH(C2481,0))</f>
        <v>31</v>
      </c>
    </row>
    <row r="2482" customFormat="false" ht="15" hidden="false" customHeight="false" outlineLevel="0" collapsed="false">
      <c r="A2482" s="26" t="s">
        <v>90</v>
      </c>
      <c r="B2482" s="26" t="s">
        <v>63</v>
      </c>
      <c r="C2482" s="27" t="n">
        <v>37561</v>
      </c>
      <c r="D2482" s="28" t="n">
        <v>226</v>
      </c>
      <c r="E2482" s="28"/>
      <c r="F2482" s="29" t="n">
        <f aca="false">IF(AND(ISNUMBER(E2482),D2482&gt;0),E2482/D2482,IF($B2482=$B2481,IF(F2481=0,1,F2481),1))</f>
        <v>1.48148148148148</v>
      </c>
      <c r="G2482" s="30" t="n">
        <f aca="false">IF(AND(ISNUMBER(E2482),D2482&gt;0),E2482,D2482*F2482)</f>
        <v>334.814814814815</v>
      </c>
      <c r="H2482" s="28" t="n">
        <v>2747</v>
      </c>
      <c r="I2482" s="28"/>
      <c r="J2482" s="29" t="n">
        <f aca="false">IF(AND(ISNUMBER(I2482),H2482&gt;0),I2482/H2482,IF($B2482=$B2481,IF(J2481=0,1,J2481),1))</f>
        <v>2.21192893401015</v>
      </c>
      <c r="K2482" s="30" t="n">
        <f aca="false">IF(AND(ISNUMBER(I2482),H2482&gt;0),I2482,H2482*J2482)</f>
        <v>6076.16878172589</v>
      </c>
      <c r="L2482" s="28" t="n">
        <v>0</v>
      </c>
      <c r="M2482" s="28"/>
      <c r="N2482" s="29" t="n">
        <f aca="false">IF(AND(ISNUMBER(M2482),L2482&gt;0),M2482/L2482,IF($B2482=$B2481,IF(N2481=0,1,N2481),1))</f>
        <v>1</v>
      </c>
      <c r="O2482" s="30" t="n">
        <f aca="false">IF(AND(ISNUMBER(M2482),L2482&gt;0),M2482,L2482*N2482)</f>
        <v>0</v>
      </c>
      <c r="P2482" s="28" t="n">
        <v>226</v>
      </c>
      <c r="Q2482" s="28"/>
      <c r="R2482" s="29" t="n">
        <f aca="false">IF(AND(ISNUMBER(Q2482),P2482&gt;0),Q2482/P2482,IF($B2482=$B2481,IF(R2481=0,1,R2481),1))</f>
        <v>1.48148148148148</v>
      </c>
      <c r="S2482" s="30" t="n">
        <f aca="false">IF(AND(ISNUMBER(Q2482),P2482&gt;0),Q2482,P2482*R2482)</f>
        <v>334.814814814815</v>
      </c>
      <c r="T2482" s="31" t="n">
        <f aca="false">DAY(EOMONTH(C2482,0))</f>
        <v>30</v>
      </c>
    </row>
    <row r="2483" customFormat="false" ht="15" hidden="false" customHeight="false" outlineLevel="0" collapsed="false">
      <c r="A2483" s="26" t="s">
        <v>90</v>
      </c>
      <c r="B2483" s="26" t="s">
        <v>63</v>
      </c>
      <c r="C2483" s="27" t="n">
        <v>37591</v>
      </c>
      <c r="D2483" s="28" t="n">
        <v>201</v>
      </c>
      <c r="E2483" s="28" t="n">
        <v>276</v>
      </c>
      <c r="F2483" s="29" t="n">
        <f aca="false">IF(AND(ISNUMBER(E2483),D2483&gt;0),E2483/D2483,IF($B2483=$B2482,IF(F2482=0,1,F2482),1))</f>
        <v>1.37313432835821</v>
      </c>
      <c r="G2483" s="30" t="n">
        <f aca="false">IF(AND(ISNUMBER(E2483),D2483&gt;0),E2483,D2483*F2483)</f>
        <v>276</v>
      </c>
      <c r="H2483" s="28" t="n">
        <v>2341</v>
      </c>
      <c r="I2483" s="28" t="n">
        <v>4490</v>
      </c>
      <c r="J2483" s="29" t="n">
        <f aca="false">IF(AND(ISNUMBER(I2483),H2483&gt;0),I2483/H2483,IF($B2483=$B2482,IF(J2482=0,1,J2482),1))</f>
        <v>1.91798376762068</v>
      </c>
      <c r="K2483" s="30" t="n">
        <f aca="false">IF(AND(ISNUMBER(I2483),H2483&gt;0),I2483,H2483*J2483)</f>
        <v>4490</v>
      </c>
      <c r="L2483" s="28" t="n">
        <v>0</v>
      </c>
      <c r="M2483" s="28" t="n">
        <v>0</v>
      </c>
      <c r="N2483" s="29" t="n">
        <f aca="false">IF(AND(ISNUMBER(M2483),L2483&gt;0),M2483/L2483,IF($B2483=$B2482,IF(N2482=0,1,N2482),1))</f>
        <v>1</v>
      </c>
      <c r="O2483" s="30" t="n">
        <f aca="false">IF(AND(ISNUMBER(M2483),L2483&gt;0),M2483,L2483*N2483)</f>
        <v>0</v>
      </c>
      <c r="P2483" s="28" t="n">
        <v>201</v>
      </c>
      <c r="Q2483" s="28" t="n">
        <v>276</v>
      </c>
      <c r="R2483" s="29" t="n">
        <f aca="false">IF(AND(ISNUMBER(Q2483),P2483&gt;0),Q2483/P2483,IF($B2483=$B2482,IF(R2482=0,1,R2482),1))</f>
        <v>1.37313432835821</v>
      </c>
      <c r="S2483" s="30" t="n">
        <f aca="false">IF(AND(ISNUMBER(Q2483),P2483&gt;0),Q2483,P2483*R2483)</f>
        <v>276</v>
      </c>
      <c r="T2483" s="31" t="n">
        <f aca="false">DAY(EOMONTH(C2483,0))</f>
        <v>31</v>
      </c>
    </row>
    <row r="2484" customFormat="false" ht="15" hidden="false" customHeight="false" outlineLevel="0" collapsed="false">
      <c r="A2484" s="26" t="s">
        <v>90</v>
      </c>
      <c r="B2484" s="26" t="s">
        <v>63</v>
      </c>
      <c r="C2484" s="27" t="n">
        <v>37622</v>
      </c>
      <c r="D2484" s="28" t="n">
        <v>215</v>
      </c>
      <c r="E2484" s="28" t="n">
        <v>282</v>
      </c>
      <c r="F2484" s="29" t="n">
        <f aca="false">IF(AND(ISNUMBER(E2484),D2484&gt;0),E2484/D2484,IF($B2484=$B2483,IF(F2483=0,1,F2483),1))</f>
        <v>1.31162790697674</v>
      </c>
      <c r="G2484" s="30" t="n">
        <f aca="false">IF(AND(ISNUMBER(E2484),D2484&gt;0),E2484,D2484*F2484)</f>
        <v>282</v>
      </c>
      <c r="H2484" s="28" t="n">
        <v>2359</v>
      </c>
      <c r="I2484" s="28" t="n">
        <v>4566</v>
      </c>
      <c r="J2484" s="29" t="n">
        <f aca="false">IF(AND(ISNUMBER(I2484),H2484&gt;0),I2484/H2484,IF($B2484=$B2483,IF(J2483=0,1,J2483),1))</f>
        <v>1.93556591776176</v>
      </c>
      <c r="K2484" s="30" t="n">
        <f aca="false">IF(AND(ISNUMBER(I2484),H2484&gt;0),I2484,H2484*J2484)</f>
        <v>4566</v>
      </c>
      <c r="L2484" s="28" t="n">
        <v>0</v>
      </c>
      <c r="M2484" s="28" t="n">
        <v>0</v>
      </c>
      <c r="N2484" s="29" t="n">
        <f aca="false">IF(AND(ISNUMBER(M2484),L2484&gt;0),M2484/L2484,IF($B2484=$B2483,IF(N2483=0,1,N2483),1))</f>
        <v>1</v>
      </c>
      <c r="O2484" s="30" t="n">
        <f aca="false">IF(AND(ISNUMBER(M2484),L2484&gt;0),M2484,L2484*N2484)</f>
        <v>0</v>
      </c>
      <c r="P2484" s="28" t="n">
        <v>215</v>
      </c>
      <c r="Q2484" s="28" t="n">
        <v>282</v>
      </c>
      <c r="R2484" s="29" t="n">
        <f aca="false">IF(AND(ISNUMBER(Q2484),P2484&gt;0),Q2484/P2484,IF($B2484=$B2483,IF(R2483=0,1,R2483),1))</f>
        <v>1.31162790697674</v>
      </c>
      <c r="S2484" s="30" t="n">
        <f aca="false">IF(AND(ISNUMBER(Q2484),P2484&gt;0),Q2484,P2484*R2484)</f>
        <v>282</v>
      </c>
      <c r="T2484" s="31" t="n">
        <f aca="false">DAY(EOMONTH(C2484,0))</f>
        <v>31</v>
      </c>
    </row>
    <row r="2485" customFormat="false" ht="15" hidden="false" customHeight="false" outlineLevel="0" collapsed="false">
      <c r="A2485" s="26" t="s">
        <v>90</v>
      </c>
      <c r="B2485" s="26" t="s">
        <v>63</v>
      </c>
      <c r="C2485" s="27" t="n">
        <v>37653</v>
      </c>
      <c r="D2485" s="28" t="n">
        <v>272</v>
      </c>
      <c r="E2485" s="28"/>
      <c r="F2485" s="29" t="n">
        <f aca="false">IF(AND(ISNUMBER(E2485),D2485&gt;0),E2485/D2485,IF($B2485=$B2484,IF(F2484=0,1,F2484),1))</f>
        <v>1.31162790697674</v>
      </c>
      <c r="G2485" s="30" t="n">
        <f aca="false">IF(AND(ISNUMBER(E2485),D2485&gt;0),E2485,D2485*F2485)</f>
        <v>356.762790697674</v>
      </c>
      <c r="H2485" s="28" t="n">
        <v>2288</v>
      </c>
      <c r="I2485" s="28"/>
      <c r="J2485" s="29" t="n">
        <f aca="false">IF(AND(ISNUMBER(I2485),H2485&gt;0),I2485/H2485,IF($B2485=$B2484,IF(J2484=0,1,J2484),1))</f>
        <v>1.93556591776176</v>
      </c>
      <c r="K2485" s="30" t="n">
        <f aca="false">IF(AND(ISNUMBER(I2485),H2485&gt;0),I2485,H2485*J2485)</f>
        <v>4428.57481983892</v>
      </c>
      <c r="L2485" s="28" t="n">
        <v>0</v>
      </c>
      <c r="M2485" s="28"/>
      <c r="N2485" s="29" t="n">
        <f aca="false">IF(AND(ISNUMBER(M2485),L2485&gt;0),M2485/L2485,IF($B2485=$B2484,IF(N2484=0,1,N2484),1))</f>
        <v>1</v>
      </c>
      <c r="O2485" s="30" t="n">
        <f aca="false">IF(AND(ISNUMBER(M2485),L2485&gt;0),M2485,L2485*N2485)</f>
        <v>0</v>
      </c>
      <c r="P2485" s="28" t="n">
        <v>272</v>
      </c>
      <c r="Q2485" s="28"/>
      <c r="R2485" s="29" t="n">
        <f aca="false">IF(AND(ISNUMBER(Q2485),P2485&gt;0),Q2485/P2485,IF($B2485=$B2484,IF(R2484=0,1,R2484),1))</f>
        <v>1.31162790697674</v>
      </c>
      <c r="S2485" s="30" t="n">
        <f aca="false">IF(AND(ISNUMBER(Q2485),P2485&gt;0),Q2485,P2485*R2485)</f>
        <v>356.762790697674</v>
      </c>
      <c r="T2485" s="31" t="n">
        <f aca="false">DAY(EOMONTH(C2485,0))</f>
        <v>28</v>
      </c>
    </row>
    <row r="2486" customFormat="false" ht="15" hidden="false" customHeight="false" outlineLevel="0" collapsed="false">
      <c r="A2486" s="26" t="s">
        <v>90</v>
      </c>
      <c r="B2486" s="26" t="s">
        <v>63</v>
      </c>
      <c r="C2486" s="27" t="n">
        <v>37681</v>
      </c>
      <c r="D2486" s="28" t="n">
        <v>221</v>
      </c>
      <c r="E2486" s="28"/>
      <c r="F2486" s="29" t="n">
        <f aca="false">IF(AND(ISNUMBER(E2486),D2486&gt;0),E2486/D2486,IF($B2486=$B2485,IF(F2485=0,1,F2485),1))</f>
        <v>1.31162790697674</v>
      </c>
      <c r="G2486" s="30" t="n">
        <f aca="false">IF(AND(ISNUMBER(E2486),D2486&gt;0),E2486,D2486*F2486)</f>
        <v>289.86976744186</v>
      </c>
      <c r="H2486" s="28" t="n">
        <v>1499</v>
      </c>
      <c r="I2486" s="28"/>
      <c r="J2486" s="29" t="n">
        <f aca="false">IF(AND(ISNUMBER(I2486),H2486&gt;0),I2486/H2486,IF($B2486=$B2485,IF(J2485=0,1,J2485),1))</f>
        <v>1.93556591776176</v>
      </c>
      <c r="K2486" s="30" t="n">
        <f aca="false">IF(AND(ISNUMBER(I2486),H2486&gt;0),I2486,H2486*J2486)</f>
        <v>2901.41331072488</v>
      </c>
      <c r="L2486" s="28" t="n">
        <v>0</v>
      </c>
      <c r="M2486" s="28"/>
      <c r="N2486" s="29" t="n">
        <f aca="false">IF(AND(ISNUMBER(M2486),L2486&gt;0),M2486/L2486,IF($B2486=$B2485,IF(N2485=0,1,N2485),1))</f>
        <v>1</v>
      </c>
      <c r="O2486" s="30" t="n">
        <f aca="false">IF(AND(ISNUMBER(M2486),L2486&gt;0),M2486,L2486*N2486)</f>
        <v>0</v>
      </c>
      <c r="P2486" s="28" t="n">
        <v>221</v>
      </c>
      <c r="Q2486" s="28"/>
      <c r="R2486" s="29" t="n">
        <f aca="false">IF(AND(ISNUMBER(Q2486),P2486&gt;0),Q2486/P2486,IF($B2486=$B2485,IF(R2485=0,1,R2485),1))</f>
        <v>1.31162790697674</v>
      </c>
      <c r="S2486" s="30" t="n">
        <f aca="false">IF(AND(ISNUMBER(Q2486),P2486&gt;0),Q2486,P2486*R2486)</f>
        <v>289.86976744186</v>
      </c>
      <c r="T2486" s="31" t="n">
        <f aca="false">DAY(EOMONTH(C2486,0))</f>
        <v>31</v>
      </c>
    </row>
    <row r="2487" customFormat="false" ht="15" hidden="false" customHeight="false" outlineLevel="0" collapsed="false">
      <c r="A2487" s="26" t="s">
        <v>90</v>
      </c>
      <c r="B2487" s="26" t="s">
        <v>63</v>
      </c>
      <c r="C2487" s="27" t="n">
        <v>37712</v>
      </c>
      <c r="D2487" s="28" t="n">
        <v>196</v>
      </c>
      <c r="E2487" s="28"/>
      <c r="F2487" s="29" t="n">
        <f aca="false">IF(AND(ISNUMBER(E2487),D2487&gt;0),E2487/D2487,IF($B2487=$B2486,IF(F2486=0,1,F2486),1))</f>
        <v>1.31162790697674</v>
      </c>
      <c r="G2487" s="30" t="n">
        <f aca="false">IF(AND(ISNUMBER(E2487),D2487&gt;0),E2487,D2487*F2487)</f>
        <v>257.079069767442</v>
      </c>
      <c r="H2487" s="28" t="n">
        <v>3514</v>
      </c>
      <c r="I2487" s="28"/>
      <c r="J2487" s="29" t="n">
        <f aca="false">IF(AND(ISNUMBER(I2487),H2487&gt;0),I2487/H2487,IF($B2487=$B2486,IF(J2486=0,1,J2486),1))</f>
        <v>1.93556591776176</v>
      </c>
      <c r="K2487" s="30" t="n">
        <f aca="false">IF(AND(ISNUMBER(I2487),H2487&gt;0),I2487,H2487*J2487)</f>
        <v>6801.57863501484</v>
      </c>
      <c r="L2487" s="28" t="n">
        <v>0</v>
      </c>
      <c r="M2487" s="28"/>
      <c r="N2487" s="29" t="n">
        <f aca="false">IF(AND(ISNUMBER(M2487),L2487&gt;0),M2487/L2487,IF($B2487=$B2486,IF(N2486=0,1,N2486),1))</f>
        <v>1</v>
      </c>
      <c r="O2487" s="30" t="n">
        <f aca="false">IF(AND(ISNUMBER(M2487),L2487&gt;0),M2487,L2487*N2487)</f>
        <v>0</v>
      </c>
      <c r="P2487" s="28" t="n">
        <v>196</v>
      </c>
      <c r="Q2487" s="28"/>
      <c r="R2487" s="29" t="n">
        <f aca="false">IF(AND(ISNUMBER(Q2487),P2487&gt;0),Q2487/P2487,IF($B2487=$B2486,IF(R2486=0,1,R2486),1))</f>
        <v>1.31162790697674</v>
      </c>
      <c r="S2487" s="30" t="n">
        <f aca="false">IF(AND(ISNUMBER(Q2487),P2487&gt;0),Q2487,P2487*R2487)</f>
        <v>257.079069767442</v>
      </c>
      <c r="T2487" s="31" t="n">
        <f aca="false">DAY(EOMONTH(C2487,0))</f>
        <v>30</v>
      </c>
    </row>
    <row r="2488" customFormat="false" ht="15" hidden="false" customHeight="false" outlineLevel="0" collapsed="false">
      <c r="A2488" s="26" t="s">
        <v>90</v>
      </c>
      <c r="B2488" s="26" t="s">
        <v>63</v>
      </c>
      <c r="C2488" s="27" t="n">
        <v>37742</v>
      </c>
      <c r="D2488" s="28" t="n">
        <v>319</v>
      </c>
      <c r="E2488" s="28" t="n">
        <v>372</v>
      </c>
      <c r="F2488" s="29" t="n">
        <f aca="false">IF(AND(ISNUMBER(E2488),D2488&gt;0),E2488/D2488,IF($B2488=$B2487,IF(F2487=0,1,F2487),1))</f>
        <v>1.16614420062696</v>
      </c>
      <c r="G2488" s="30" t="n">
        <f aca="false">IF(AND(ISNUMBER(E2488),D2488&gt;0),E2488,D2488*F2488)</f>
        <v>372</v>
      </c>
      <c r="H2488" s="28" t="n">
        <v>5756</v>
      </c>
      <c r="I2488" s="28" t="n">
        <v>6069</v>
      </c>
      <c r="J2488" s="29" t="n">
        <f aca="false">IF(AND(ISNUMBER(I2488),H2488&gt;0),I2488/H2488,IF($B2488=$B2487,IF(J2487=0,1,J2487),1))</f>
        <v>1.05437804030577</v>
      </c>
      <c r="K2488" s="30" t="n">
        <f aca="false">IF(AND(ISNUMBER(I2488),H2488&gt;0),I2488,H2488*J2488)</f>
        <v>6069</v>
      </c>
      <c r="L2488" s="28" t="n">
        <v>0</v>
      </c>
      <c r="M2488" s="28" t="n">
        <v>0</v>
      </c>
      <c r="N2488" s="29" t="n">
        <f aca="false">IF(AND(ISNUMBER(M2488),L2488&gt;0),M2488/L2488,IF($B2488=$B2487,IF(N2487=0,1,N2487),1))</f>
        <v>1</v>
      </c>
      <c r="O2488" s="30" t="n">
        <f aca="false">IF(AND(ISNUMBER(M2488),L2488&gt;0),M2488,L2488*N2488)</f>
        <v>0</v>
      </c>
      <c r="P2488" s="28" t="n">
        <v>319</v>
      </c>
      <c r="Q2488" s="28" t="n">
        <v>372</v>
      </c>
      <c r="R2488" s="29" t="n">
        <f aca="false">IF(AND(ISNUMBER(Q2488),P2488&gt;0),Q2488/P2488,IF($B2488=$B2487,IF(R2487=0,1,R2487),1))</f>
        <v>1.16614420062696</v>
      </c>
      <c r="S2488" s="30" t="n">
        <f aca="false">IF(AND(ISNUMBER(Q2488),P2488&gt;0),Q2488,P2488*R2488)</f>
        <v>372</v>
      </c>
      <c r="T2488" s="31" t="n">
        <f aca="false">DAY(EOMONTH(C2488,0))</f>
        <v>31</v>
      </c>
    </row>
    <row r="2489" customFormat="false" ht="15" hidden="false" customHeight="false" outlineLevel="0" collapsed="false">
      <c r="A2489" s="26" t="s">
        <v>90</v>
      </c>
      <c r="B2489" s="26" t="s">
        <v>63</v>
      </c>
      <c r="C2489" s="27" t="n">
        <v>37773</v>
      </c>
      <c r="D2489" s="28" t="n">
        <v>249</v>
      </c>
      <c r="E2489" s="28" t="n">
        <v>312</v>
      </c>
      <c r="F2489" s="29" t="n">
        <f aca="false">IF(AND(ISNUMBER(E2489),D2489&gt;0),E2489/D2489,IF($B2489=$B2488,IF(F2488=0,1,F2488),1))</f>
        <v>1.25301204819277</v>
      </c>
      <c r="G2489" s="30" t="n">
        <f aca="false">IF(AND(ISNUMBER(E2489),D2489&gt;0),E2489,D2489*F2489)</f>
        <v>312</v>
      </c>
      <c r="H2489" s="28" t="n">
        <v>5926</v>
      </c>
      <c r="I2489" s="28" t="n">
        <v>6114</v>
      </c>
      <c r="J2489" s="29" t="n">
        <f aca="false">IF(AND(ISNUMBER(I2489),H2489&gt;0),I2489/H2489,IF($B2489=$B2488,IF(J2488=0,1,J2488),1))</f>
        <v>1.03172460344246</v>
      </c>
      <c r="K2489" s="30" t="n">
        <f aca="false">IF(AND(ISNUMBER(I2489),H2489&gt;0),I2489,H2489*J2489)</f>
        <v>6114</v>
      </c>
      <c r="L2489" s="28" t="n">
        <v>0</v>
      </c>
      <c r="M2489" s="28" t="n">
        <v>0</v>
      </c>
      <c r="N2489" s="29" t="n">
        <f aca="false">IF(AND(ISNUMBER(M2489),L2489&gt;0),M2489/L2489,IF($B2489=$B2488,IF(N2488=0,1,N2488),1))</f>
        <v>1</v>
      </c>
      <c r="O2489" s="30" t="n">
        <f aca="false">IF(AND(ISNUMBER(M2489),L2489&gt;0),M2489,L2489*N2489)</f>
        <v>0</v>
      </c>
      <c r="P2489" s="28" t="n">
        <v>249</v>
      </c>
      <c r="Q2489" s="28" t="n">
        <v>312</v>
      </c>
      <c r="R2489" s="29" t="n">
        <f aca="false">IF(AND(ISNUMBER(Q2489),P2489&gt;0),Q2489/P2489,IF($B2489=$B2488,IF(R2488=0,1,R2488),1))</f>
        <v>1.25301204819277</v>
      </c>
      <c r="S2489" s="30" t="n">
        <f aca="false">IF(AND(ISNUMBER(Q2489),P2489&gt;0),Q2489,P2489*R2489)</f>
        <v>312</v>
      </c>
      <c r="T2489" s="31" t="n">
        <f aca="false">DAY(EOMONTH(C2489,0))</f>
        <v>30</v>
      </c>
    </row>
    <row r="2490" customFormat="false" ht="15" hidden="false" customHeight="false" outlineLevel="0" collapsed="false">
      <c r="A2490" s="26" t="s">
        <v>90</v>
      </c>
      <c r="B2490" s="26" t="s">
        <v>63</v>
      </c>
      <c r="C2490" s="27" t="n">
        <v>37803</v>
      </c>
      <c r="D2490" s="28" t="n">
        <v>254</v>
      </c>
      <c r="E2490" s="28" t="n">
        <v>444</v>
      </c>
      <c r="F2490" s="29" t="n">
        <f aca="false">IF(AND(ISNUMBER(E2490),D2490&gt;0),E2490/D2490,IF($B2490=$B2489,IF(F2489=0,1,F2489),1))</f>
        <v>1.74803149606299</v>
      </c>
      <c r="G2490" s="30" t="n">
        <f aca="false">IF(AND(ISNUMBER(E2490),D2490&gt;0),E2490,D2490*F2490)</f>
        <v>444</v>
      </c>
      <c r="H2490" s="28" t="n">
        <v>6775</v>
      </c>
      <c r="I2490" s="28" t="n">
        <v>6458</v>
      </c>
      <c r="J2490" s="29" t="n">
        <f aca="false">IF(AND(ISNUMBER(I2490),H2490&gt;0),I2490/H2490,IF($B2490=$B2489,IF(J2489=0,1,J2489),1))</f>
        <v>0.953210332103321</v>
      </c>
      <c r="K2490" s="30" t="n">
        <f aca="false">IF(AND(ISNUMBER(I2490),H2490&gt;0),I2490,H2490*J2490)</f>
        <v>6458</v>
      </c>
      <c r="L2490" s="28" t="n">
        <v>0</v>
      </c>
      <c r="M2490" s="28" t="n">
        <v>0</v>
      </c>
      <c r="N2490" s="29" t="n">
        <f aca="false">IF(AND(ISNUMBER(M2490),L2490&gt;0),M2490/L2490,IF($B2490=$B2489,IF(N2489=0,1,N2489),1))</f>
        <v>1</v>
      </c>
      <c r="O2490" s="30" t="n">
        <f aca="false">IF(AND(ISNUMBER(M2490),L2490&gt;0),M2490,L2490*N2490)</f>
        <v>0</v>
      </c>
      <c r="P2490" s="28" t="n">
        <v>254</v>
      </c>
      <c r="Q2490" s="28" t="n">
        <v>444</v>
      </c>
      <c r="R2490" s="29" t="n">
        <f aca="false">IF(AND(ISNUMBER(Q2490),P2490&gt;0),Q2490/P2490,IF($B2490=$B2489,IF(R2489=0,1,R2489),1))</f>
        <v>1.74803149606299</v>
      </c>
      <c r="S2490" s="30" t="n">
        <f aca="false">IF(AND(ISNUMBER(Q2490),P2490&gt;0),Q2490,P2490*R2490)</f>
        <v>444</v>
      </c>
      <c r="T2490" s="31" t="n">
        <f aca="false">DAY(EOMONTH(C2490,0))</f>
        <v>31</v>
      </c>
    </row>
    <row r="2491" customFormat="false" ht="15" hidden="false" customHeight="false" outlineLevel="0" collapsed="false">
      <c r="A2491" s="26" t="s">
        <v>90</v>
      </c>
      <c r="B2491" s="26" t="s">
        <v>63</v>
      </c>
      <c r="C2491" s="27" t="n">
        <v>37834</v>
      </c>
      <c r="D2491" s="28" t="n">
        <v>228</v>
      </c>
      <c r="E2491" s="28"/>
      <c r="F2491" s="29" t="n">
        <f aca="false">IF(AND(ISNUMBER(E2491),D2491&gt;0),E2491/D2491,IF($B2491=$B2490,IF(F2490=0,1,F2490),1))</f>
        <v>1.74803149606299</v>
      </c>
      <c r="G2491" s="30" t="n">
        <f aca="false">IF(AND(ISNUMBER(E2491),D2491&gt;0),E2491,D2491*F2491)</f>
        <v>398.551181102362</v>
      </c>
      <c r="H2491" s="28" t="n">
        <v>6139</v>
      </c>
      <c r="I2491" s="28"/>
      <c r="J2491" s="29" t="n">
        <f aca="false">IF(AND(ISNUMBER(I2491),H2491&gt;0),I2491/H2491,IF($B2491=$B2490,IF(J2490=0,1,J2490),1))</f>
        <v>0.953210332103321</v>
      </c>
      <c r="K2491" s="30" t="n">
        <f aca="false">IF(AND(ISNUMBER(I2491),H2491&gt;0),I2491,H2491*J2491)</f>
        <v>5851.75822878229</v>
      </c>
      <c r="L2491" s="28" t="n">
        <v>0</v>
      </c>
      <c r="M2491" s="28"/>
      <c r="N2491" s="29" t="n">
        <f aca="false">IF(AND(ISNUMBER(M2491),L2491&gt;0),M2491/L2491,IF($B2491=$B2490,IF(N2490=0,1,N2490),1))</f>
        <v>1</v>
      </c>
      <c r="O2491" s="30" t="n">
        <f aca="false">IF(AND(ISNUMBER(M2491),L2491&gt;0),M2491,L2491*N2491)</f>
        <v>0</v>
      </c>
      <c r="P2491" s="28" t="n">
        <v>228</v>
      </c>
      <c r="Q2491" s="28"/>
      <c r="R2491" s="29" t="n">
        <f aca="false">IF(AND(ISNUMBER(Q2491),P2491&gt;0),Q2491/P2491,IF($B2491=$B2490,IF(R2490=0,1,R2490),1))</f>
        <v>1.74803149606299</v>
      </c>
      <c r="S2491" s="30" t="n">
        <f aca="false">IF(AND(ISNUMBER(Q2491),P2491&gt;0),Q2491,P2491*R2491)</f>
        <v>398.551181102362</v>
      </c>
      <c r="T2491" s="31" t="n">
        <f aca="false">DAY(EOMONTH(C2491,0))</f>
        <v>31</v>
      </c>
    </row>
    <row r="2492" customFormat="false" ht="15" hidden="false" customHeight="false" outlineLevel="0" collapsed="false">
      <c r="A2492" s="26" t="s">
        <v>90</v>
      </c>
      <c r="B2492" s="26" t="s">
        <v>63</v>
      </c>
      <c r="C2492" s="27" t="n">
        <v>37865</v>
      </c>
      <c r="D2492" s="28" t="n">
        <v>269</v>
      </c>
      <c r="E2492" s="28" t="n">
        <v>402</v>
      </c>
      <c r="F2492" s="29" t="n">
        <f aca="false">IF(AND(ISNUMBER(E2492),D2492&gt;0),E2492/D2492,IF($B2492=$B2491,IF(F2491=0,1,F2491),1))</f>
        <v>1.49442379182156</v>
      </c>
      <c r="G2492" s="30" t="n">
        <f aca="false">IF(AND(ISNUMBER(E2492),D2492&gt;0),E2492,D2492*F2492)</f>
        <v>402</v>
      </c>
      <c r="H2492" s="28" t="n">
        <v>6945</v>
      </c>
      <c r="I2492" s="28" t="n">
        <v>6580</v>
      </c>
      <c r="J2492" s="29" t="n">
        <f aca="false">IF(AND(ISNUMBER(I2492),H2492&gt;0),I2492/H2492,IF($B2492=$B2491,IF(J2491=0,1,J2491),1))</f>
        <v>0.947444204463643</v>
      </c>
      <c r="K2492" s="30" t="n">
        <f aca="false">IF(AND(ISNUMBER(I2492),H2492&gt;0),I2492,H2492*J2492)</f>
        <v>6580</v>
      </c>
      <c r="L2492" s="28" t="n">
        <v>0</v>
      </c>
      <c r="M2492" s="28" t="n">
        <v>0</v>
      </c>
      <c r="N2492" s="29" t="n">
        <f aca="false">IF(AND(ISNUMBER(M2492),L2492&gt;0),M2492/L2492,IF($B2492=$B2491,IF(N2491=0,1,N2491),1))</f>
        <v>1</v>
      </c>
      <c r="O2492" s="30" t="n">
        <f aca="false">IF(AND(ISNUMBER(M2492),L2492&gt;0),M2492,L2492*N2492)</f>
        <v>0</v>
      </c>
      <c r="P2492" s="28" t="n">
        <v>269</v>
      </c>
      <c r="Q2492" s="28" t="n">
        <v>402</v>
      </c>
      <c r="R2492" s="29" t="n">
        <f aca="false">IF(AND(ISNUMBER(Q2492),P2492&gt;0),Q2492/P2492,IF($B2492=$B2491,IF(R2491=0,1,R2491),1))</f>
        <v>1.49442379182156</v>
      </c>
      <c r="S2492" s="30" t="n">
        <f aca="false">IF(AND(ISNUMBER(Q2492),P2492&gt;0),Q2492,P2492*R2492)</f>
        <v>402</v>
      </c>
      <c r="T2492" s="31" t="n">
        <f aca="false">DAY(EOMONTH(C2492,0))</f>
        <v>30</v>
      </c>
    </row>
    <row r="2493" customFormat="false" ht="15" hidden="false" customHeight="false" outlineLevel="0" collapsed="false">
      <c r="A2493" s="26" t="s">
        <v>90</v>
      </c>
      <c r="B2493" s="26" t="s">
        <v>63</v>
      </c>
      <c r="C2493" s="27" t="n">
        <v>37895</v>
      </c>
      <c r="D2493" s="28" t="n">
        <v>350</v>
      </c>
      <c r="E2493" s="28" t="n">
        <v>324</v>
      </c>
      <c r="F2493" s="29" t="n">
        <f aca="false">IF(AND(ISNUMBER(E2493),D2493&gt;0),E2493/D2493,IF($B2493=$B2492,IF(F2492=0,1,F2492),1))</f>
        <v>0.925714285714286</v>
      </c>
      <c r="G2493" s="30" t="n">
        <f aca="false">IF(AND(ISNUMBER(E2493),D2493&gt;0),E2493,D2493*F2493)</f>
        <v>324</v>
      </c>
      <c r="H2493" s="28" t="n">
        <v>6381</v>
      </c>
      <c r="I2493" s="28" t="n">
        <v>5801</v>
      </c>
      <c r="J2493" s="29" t="n">
        <f aca="false">IF(AND(ISNUMBER(I2493),H2493&gt;0),I2493/H2493,IF($B2493=$B2492,IF(J2492=0,1,J2492),1))</f>
        <v>0.909105155931672</v>
      </c>
      <c r="K2493" s="30" t="n">
        <f aca="false">IF(AND(ISNUMBER(I2493),H2493&gt;0),I2493,H2493*J2493)</f>
        <v>5801</v>
      </c>
      <c r="L2493" s="28" t="n">
        <v>0</v>
      </c>
      <c r="M2493" s="28" t="n">
        <v>0</v>
      </c>
      <c r="N2493" s="29" t="n">
        <f aca="false">IF(AND(ISNUMBER(M2493),L2493&gt;0),M2493/L2493,IF($B2493=$B2492,IF(N2492=0,1,N2492),1))</f>
        <v>1</v>
      </c>
      <c r="O2493" s="30" t="n">
        <f aca="false">IF(AND(ISNUMBER(M2493),L2493&gt;0),M2493,L2493*N2493)</f>
        <v>0</v>
      </c>
      <c r="P2493" s="28" t="n">
        <v>350</v>
      </c>
      <c r="Q2493" s="28" t="n">
        <v>324</v>
      </c>
      <c r="R2493" s="29" t="n">
        <f aca="false">IF(AND(ISNUMBER(Q2493),P2493&gt;0),Q2493/P2493,IF($B2493=$B2492,IF(R2492=0,1,R2492),1))</f>
        <v>0.925714285714286</v>
      </c>
      <c r="S2493" s="30" t="n">
        <f aca="false">IF(AND(ISNUMBER(Q2493),P2493&gt;0),Q2493,P2493*R2493)</f>
        <v>324</v>
      </c>
      <c r="T2493" s="31" t="n">
        <f aca="false">DAY(EOMONTH(C2493,0))</f>
        <v>31</v>
      </c>
    </row>
    <row r="2494" customFormat="false" ht="15" hidden="false" customHeight="false" outlineLevel="0" collapsed="false">
      <c r="A2494" s="26" t="s">
        <v>90</v>
      </c>
      <c r="B2494" s="26" t="s">
        <v>63</v>
      </c>
      <c r="C2494" s="27" t="n">
        <v>37926</v>
      </c>
      <c r="D2494" s="28" t="n">
        <v>273</v>
      </c>
      <c r="E2494" s="28"/>
      <c r="F2494" s="29" t="n">
        <f aca="false">IF(AND(ISNUMBER(E2494),D2494&gt;0),E2494/D2494,IF($B2494=$B2493,IF(F2493=0,1,F2493),1))</f>
        <v>0.925714285714286</v>
      </c>
      <c r="G2494" s="30" t="n">
        <f aca="false">IF(AND(ISNUMBER(E2494),D2494&gt;0),E2494,D2494*F2494)</f>
        <v>252.72</v>
      </c>
      <c r="H2494" s="28" t="n">
        <v>6164</v>
      </c>
      <c r="I2494" s="28"/>
      <c r="J2494" s="29" t="n">
        <f aca="false">IF(AND(ISNUMBER(I2494),H2494&gt;0),I2494/H2494,IF($B2494=$B2493,IF(J2493=0,1,J2493),1))</f>
        <v>0.909105155931672</v>
      </c>
      <c r="K2494" s="30" t="n">
        <f aca="false">IF(AND(ISNUMBER(I2494),H2494&gt;0),I2494,H2494*J2494)</f>
        <v>5603.72418116283</v>
      </c>
      <c r="L2494" s="28" t="n">
        <v>0</v>
      </c>
      <c r="M2494" s="28"/>
      <c r="N2494" s="29" t="n">
        <f aca="false">IF(AND(ISNUMBER(M2494),L2494&gt;0),M2494/L2494,IF($B2494=$B2493,IF(N2493=0,1,N2493),1))</f>
        <v>1</v>
      </c>
      <c r="O2494" s="30" t="n">
        <f aca="false">IF(AND(ISNUMBER(M2494),L2494&gt;0),M2494,L2494*N2494)</f>
        <v>0</v>
      </c>
      <c r="P2494" s="28" t="n">
        <v>273</v>
      </c>
      <c r="Q2494" s="28"/>
      <c r="R2494" s="29" t="n">
        <f aca="false">IF(AND(ISNUMBER(Q2494),P2494&gt;0),Q2494/P2494,IF($B2494=$B2493,IF(R2493=0,1,R2493),1))</f>
        <v>0.925714285714286</v>
      </c>
      <c r="S2494" s="30" t="n">
        <f aca="false">IF(AND(ISNUMBER(Q2494),P2494&gt;0),Q2494,P2494*R2494)</f>
        <v>252.72</v>
      </c>
      <c r="T2494" s="31" t="n">
        <f aca="false">DAY(EOMONTH(C2494,0))</f>
        <v>30</v>
      </c>
    </row>
    <row r="2495" customFormat="false" ht="15" hidden="false" customHeight="false" outlineLevel="0" collapsed="false">
      <c r="A2495" s="26" t="s">
        <v>90</v>
      </c>
      <c r="B2495" s="26" t="s">
        <v>63</v>
      </c>
      <c r="C2495" s="27" t="n">
        <v>37956</v>
      </c>
      <c r="D2495" s="28" t="n">
        <v>310</v>
      </c>
      <c r="E2495" s="28"/>
      <c r="F2495" s="29" t="n">
        <f aca="false">IF(AND(ISNUMBER(E2495),D2495&gt;0),E2495/D2495,IF($B2495=$B2494,IF(F2494=0,1,F2494),1))</f>
        <v>0.925714285714286</v>
      </c>
      <c r="G2495" s="30" t="n">
        <f aca="false">IF(AND(ISNUMBER(E2495),D2495&gt;0),E2495,D2495*F2495)</f>
        <v>286.971428571429</v>
      </c>
      <c r="H2495" s="28" t="n">
        <v>4496</v>
      </c>
      <c r="I2495" s="28"/>
      <c r="J2495" s="29" t="n">
        <f aca="false">IF(AND(ISNUMBER(I2495),H2495&gt;0),I2495/H2495,IF($B2495=$B2494,IF(J2494=0,1,J2494),1))</f>
        <v>0.909105155931672</v>
      </c>
      <c r="K2495" s="30" t="n">
        <f aca="false">IF(AND(ISNUMBER(I2495),H2495&gt;0),I2495,H2495*J2495)</f>
        <v>4087.3367810688</v>
      </c>
      <c r="L2495" s="28" t="n">
        <v>0</v>
      </c>
      <c r="M2495" s="28"/>
      <c r="N2495" s="29" t="n">
        <f aca="false">IF(AND(ISNUMBER(M2495),L2495&gt;0),M2495/L2495,IF($B2495=$B2494,IF(N2494=0,1,N2494),1))</f>
        <v>1</v>
      </c>
      <c r="O2495" s="30" t="n">
        <f aca="false">IF(AND(ISNUMBER(M2495),L2495&gt;0),M2495,L2495*N2495)</f>
        <v>0</v>
      </c>
      <c r="P2495" s="28" t="n">
        <v>310</v>
      </c>
      <c r="Q2495" s="28"/>
      <c r="R2495" s="29" t="n">
        <f aca="false">IF(AND(ISNUMBER(Q2495),P2495&gt;0),Q2495/P2495,IF($B2495=$B2494,IF(R2494=0,1,R2494),1))</f>
        <v>0.925714285714286</v>
      </c>
      <c r="S2495" s="30" t="n">
        <f aca="false">IF(AND(ISNUMBER(Q2495),P2495&gt;0),Q2495,P2495*R2495)</f>
        <v>286.971428571429</v>
      </c>
      <c r="T2495" s="31" t="n">
        <f aca="false">DAY(EOMONTH(C2495,0))</f>
        <v>31</v>
      </c>
    </row>
    <row r="2496" customFormat="false" ht="15" hidden="false" customHeight="false" outlineLevel="0" collapsed="false">
      <c r="A2496" s="26" t="s">
        <v>90</v>
      </c>
      <c r="B2496" s="26" t="s">
        <v>63</v>
      </c>
      <c r="C2496" s="27" t="n">
        <v>37987</v>
      </c>
      <c r="D2496" s="28" t="n">
        <v>234</v>
      </c>
      <c r="E2496" s="28"/>
      <c r="F2496" s="29" t="n">
        <f aca="false">IF(AND(ISNUMBER(E2496),D2496&gt;0),E2496/D2496,IF($B2496=$B2495,IF(F2495=0,1,F2495),1))</f>
        <v>0.925714285714286</v>
      </c>
      <c r="G2496" s="30" t="n">
        <f aca="false">IF(AND(ISNUMBER(E2496),D2496&gt;0),E2496,D2496*F2496)</f>
        <v>216.617142857143</v>
      </c>
      <c r="H2496" s="28" t="n">
        <v>4794</v>
      </c>
      <c r="I2496" s="28"/>
      <c r="J2496" s="29" t="n">
        <f aca="false">IF(AND(ISNUMBER(I2496),H2496&gt;0),I2496/H2496,IF($B2496=$B2495,IF(J2495=0,1,J2495),1))</f>
        <v>0.909105155931672</v>
      </c>
      <c r="K2496" s="30" t="n">
        <f aca="false">IF(AND(ISNUMBER(I2496),H2496&gt;0),I2496,H2496*J2496)</f>
        <v>4358.25011753644</v>
      </c>
      <c r="L2496" s="28" t="n">
        <v>0</v>
      </c>
      <c r="M2496" s="28"/>
      <c r="N2496" s="29" t="n">
        <f aca="false">IF(AND(ISNUMBER(M2496),L2496&gt;0),M2496/L2496,IF($B2496=$B2495,IF(N2495=0,1,N2495),1))</f>
        <v>1</v>
      </c>
      <c r="O2496" s="30" t="n">
        <f aca="false">IF(AND(ISNUMBER(M2496),L2496&gt;0),M2496,L2496*N2496)</f>
        <v>0</v>
      </c>
      <c r="P2496" s="28" t="n">
        <v>234</v>
      </c>
      <c r="Q2496" s="28"/>
      <c r="R2496" s="29" t="n">
        <f aca="false">IF(AND(ISNUMBER(Q2496),P2496&gt;0),Q2496/P2496,IF($B2496=$B2495,IF(R2495=0,1,R2495),1))</f>
        <v>0.925714285714286</v>
      </c>
      <c r="S2496" s="30" t="n">
        <f aca="false">IF(AND(ISNUMBER(Q2496),P2496&gt;0),Q2496,P2496*R2496)</f>
        <v>216.617142857143</v>
      </c>
      <c r="T2496" s="31" t="n">
        <f aca="false">DAY(EOMONTH(C2496,0))</f>
        <v>31</v>
      </c>
    </row>
    <row r="2497" customFormat="false" ht="15" hidden="false" customHeight="false" outlineLevel="0" collapsed="false">
      <c r="A2497" s="26" t="s">
        <v>90</v>
      </c>
      <c r="B2497" s="26" t="s">
        <v>63</v>
      </c>
      <c r="C2497" s="27" t="n">
        <v>38018</v>
      </c>
      <c r="D2497" s="28" t="n">
        <v>313</v>
      </c>
      <c r="E2497" s="28" t="n">
        <v>336</v>
      </c>
      <c r="F2497" s="29" t="n">
        <f aca="false">IF(AND(ISNUMBER(E2497),D2497&gt;0),E2497/D2497,IF($B2497=$B2496,IF(F2496=0,1,F2496),1))</f>
        <v>1.07348242811502</v>
      </c>
      <c r="G2497" s="30" t="n">
        <f aca="false">IF(AND(ISNUMBER(E2497),D2497&gt;0),E2497,D2497*F2497)</f>
        <v>336</v>
      </c>
      <c r="H2497" s="28" t="n">
        <v>4378</v>
      </c>
      <c r="I2497" s="28" t="n">
        <v>5290</v>
      </c>
      <c r="J2497" s="29" t="n">
        <f aca="false">IF(AND(ISNUMBER(I2497),H2497&gt;0),I2497/H2497,IF($B2497=$B2496,IF(J2496=0,1,J2496),1))</f>
        <v>1.20831429876656</v>
      </c>
      <c r="K2497" s="30" t="n">
        <f aca="false">IF(AND(ISNUMBER(I2497),H2497&gt;0),I2497,H2497*J2497)</f>
        <v>5290</v>
      </c>
      <c r="L2497" s="28" t="n">
        <v>0</v>
      </c>
      <c r="M2497" s="28" t="n">
        <v>0</v>
      </c>
      <c r="N2497" s="29" t="n">
        <f aca="false">IF(AND(ISNUMBER(M2497),L2497&gt;0),M2497/L2497,IF($B2497=$B2496,IF(N2496=0,1,N2496),1))</f>
        <v>1</v>
      </c>
      <c r="O2497" s="30" t="n">
        <f aca="false">IF(AND(ISNUMBER(M2497),L2497&gt;0),M2497,L2497*N2497)</f>
        <v>0</v>
      </c>
      <c r="P2497" s="28" t="n">
        <v>313</v>
      </c>
      <c r="Q2497" s="28" t="n">
        <v>336</v>
      </c>
      <c r="R2497" s="29" t="n">
        <f aca="false">IF(AND(ISNUMBER(Q2497),P2497&gt;0),Q2497/P2497,IF($B2497=$B2496,IF(R2496=0,1,R2496),1))</f>
        <v>1.07348242811502</v>
      </c>
      <c r="S2497" s="30" t="n">
        <f aca="false">IF(AND(ISNUMBER(Q2497),P2497&gt;0),Q2497,P2497*R2497)</f>
        <v>336</v>
      </c>
      <c r="T2497" s="31" t="n">
        <f aca="false">DAY(EOMONTH(C2497,0))</f>
        <v>29</v>
      </c>
    </row>
    <row r="2498" customFormat="false" ht="15" hidden="false" customHeight="false" outlineLevel="0" collapsed="false">
      <c r="A2498" s="26" t="s">
        <v>90</v>
      </c>
      <c r="B2498" s="26" t="s">
        <v>63</v>
      </c>
      <c r="C2498" s="27" t="n">
        <v>38047</v>
      </c>
      <c r="D2498" s="28" t="n">
        <v>287</v>
      </c>
      <c r="E2498" s="28" t="n">
        <v>360</v>
      </c>
      <c r="F2498" s="29" t="n">
        <f aca="false">IF(AND(ISNUMBER(E2498),D2498&gt;0),E2498/D2498,IF($B2498=$B2497,IF(F2497=0,1,F2497),1))</f>
        <v>1.25435540069686</v>
      </c>
      <c r="G2498" s="30" t="n">
        <f aca="false">IF(AND(ISNUMBER(E2498),D2498&gt;0),E2498,D2498*F2498)</f>
        <v>360</v>
      </c>
      <c r="H2498" s="28" t="n">
        <v>3926</v>
      </c>
      <c r="I2498" s="28" t="n">
        <v>5290</v>
      </c>
      <c r="J2498" s="29" t="n">
        <f aca="false">IF(AND(ISNUMBER(I2498),H2498&gt;0),I2498/H2498,IF($B2498=$B2497,IF(J2497=0,1,J2497),1))</f>
        <v>1.34742740703006</v>
      </c>
      <c r="K2498" s="30" t="n">
        <f aca="false">IF(AND(ISNUMBER(I2498),H2498&gt;0),I2498,H2498*J2498)</f>
        <v>5290</v>
      </c>
      <c r="L2498" s="28" t="n">
        <v>0</v>
      </c>
      <c r="M2498" s="28" t="n">
        <v>0</v>
      </c>
      <c r="N2498" s="29" t="n">
        <f aca="false">IF(AND(ISNUMBER(M2498),L2498&gt;0),M2498/L2498,IF($B2498=$B2497,IF(N2497=0,1,N2497),1))</f>
        <v>1</v>
      </c>
      <c r="O2498" s="30" t="n">
        <f aca="false">IF(AND(ISNUMBER(M2498),L2498&gt;0),M2498,L2498*N2498)</f>
        <v>0</v>
      </c>
      <c r="P2498" s="28" t="n">
        <v>287</v>
      </c>
      <c r="Q2498" s="28" t="n">
        <v>360</v>
      </c>
      <c r="R2498" s="29" t="n">
        <f aca="false">IF(AND(ISNUMBER(Q2498),P2498&gt;0),Q2498/P2498,IF($B2498=$B2497,IF(R2497=0,1,R2497),1))</f>
        <v>1.25435540069686</v>
      </c>
      <c r="S2498" s="30" t="n">
        <f aca="false">IF(AND(ISNUMBER(Q2498),P2498&gt;0),Q2498,P2498*R2498)</f>
        <v>360</v>
      </c>
      <c r="T2498" s="31" t="n">
        <f aca="false">DAY(EOMONTH(C2498,0))</f>
        <v>31</v>
      </c>
    </row>
    <row r="2499" customFormat="false" ht="15" hidden="false" customHeight="false" outlineLevel="0" collapsed="false">
      <c r="A2499" s="26" t="s">
        <v>90</v>
      </c>
      <c r="B2499" s="26" t="s">
        <v>63</v>
      </c>
      <c r="C2499" s="27" t="n">
        <v>38078</v>
      </c>
      <c r="D2499" s="28" t="n">
        <v>226</v>
      </c>
      <c r="E2499" s="28" t="n">
        <v>304</v>
      </c>
      <c r="F2499" s="29" t="n">
        <f aca="false">IF(AND(ISNUMBER(E2499),D2499&gt;0),E2499/D2499,IF($B2499=$B2498,IF(F2498=0,1,F2498),1))</f>
        <v>1.34513274336283</v>
      </c>
      <c r="G2499" s="30" t="n">
        <f aca="false">IF(AND(ISNUMBER(E2499),D2499&gt;0),E2499,D2499*F2499)</f>
        <v>304</v>
      </c>
      <c r="H2499" s="28" t="n">
        <v>4389</v>
      </c>
      <c r="I2499" s="28" t="n">
        <v>5119</v>
      </c>
      <c r="J2499" s="29" t="n">
        <f aca="false">IF(AND(ISNUMBER(I2499),H2499&gt;0),I2499/H2499,IF($B2499=$B2498,IF(J2498=0,1,J2498),1))</f>
        <v>1.16632490316701</v>
      </c>
      <c r="K2499" s="30" t="n">
        <f aca="false">IF(AND(ISNUMBER(I2499),H2499&gt;0),I2499,H2499*J2499)</f>
        <v>5119</v>
      </c>
      <c r="L2499" s="28" t="n">
        <v>0</v>
      </c>
      <c r="M2499" s="28" t="n">
        <v>0</v>
      </c>
      <c r="N2499" s="29" t="n">
        <f aca="false">IF(AND(ISNUMBER(M2499),L2499&gt;0),M2499/L2499,IF($B2499=$B2498,IF(N2498=0,1,N2498),1))</f>
        <v>1</v>
      </c>
      <c r="O2499" s="30" t="n">
        <f aca="false">IF(AND(ISNUMBER(M2499),L2499&gt;0),M2499,L2499*N2499)</f>
        <v>0</v>
      </c>
      <c r="P2499" s="28" t="n">
        <v>226</v>
      </c>
      <c r="Q2499" s="28" t="n">
        <v>304</v>
      </c>
      <c r="R2499" s="29" t="n">
        <f aca="false">IF(AND(ISNUMBER(Q2499),P2499&gt;0),Q2499/P2499,IF($B2499=$B2498,IF(R2498=0,1,R2498),1))</f>
        <v>1.34513274336283</v>
      </c>
      <c r="S2499" s="30" t="n">
        <f aca="false">IF(AND(ISNUMBER(Q2499),P2499&gt;0),Q2499,P2499*R2499)</f>
        <v>304</v>
      </c>
      <c r="T2499" s="31" t="n">
        <f aca="false">DAY(EOMONTH(C2499,0))</f>
        <v>30</v>
      </c>
    </row>
    <row r="2500" customFormat="false" ht="15" hidden="false" customHeight="false" outlineLevel="0" collapsed="false">
      <c r="A2500" s="26" t="s">
        <v>90</v>
      </c>
      <c r="B2500" s="26" t="s">
        <v>63</v>
      </c>
      <c r="C2500" s="27" t="n">
        <v>38108</v>
      </c>
      <c r="D2500" s="28" t="n">
        <v>198</v>
      </c>
      <c r="E2500" s="28" t="n">
        <v>336</v>
      </c>
      <c r="F2500" s="29" t="n">
        <f aca="false">IF(AND(ISNUMBER(E2500),D2500&gt;0),E2500/D2500,IF($B2500=$B2499,IF(F2499=0,1,F2499),1))</f>
        <v>1.6969696969697</v>
      </c>
      <c r="G2500" s="30" t="n">
        <f aca="false">IF(AND(ISNUMBER(E2500),D2500&gt;0),E2500,D2500*F2500)</f>
        <v>336</v>
      </c>
      <c r="H2500" s="28" t="n">
        <v>5064</v>
      </c>
      <c r="I2500" s="28" t="n">
        <v>5284</v>
      </c>
      <c r="J2500" s="29" t="n">
        <f aca="false">IF(AND(ISNUMBER(I2500),H2500&gt;0),I2500/H2500,IF($B2500=$B2499,IF(J2499=0,1,J2499),1))</f>
        <v>1.0434439178515</v>
      </c>
      <c r="K2500" s="30" t="n">
        <f aca="false">IF(AND(ISNUMBER(I2500),H2500&gt;0),I2500,H2500*J2500)</f>
        <v>5284</v>
      </c>
      <c r="L2500" s="28" t="n">
        <v>0</v>
      </c>
      <c r="M2500" s="28" t="n">
        <v>0</v>
      </c>
      <c r="N2500" s="29" t="n">
        <f aca="false">IF(AND(ISNUMBER(M2500),L2500&gt;0),M2500/L2500,IF($B2500=$B2499,IF(N2499=0,1,N2499),1))</f>
        <v>1</v>
      </c>
      <c r="O2500" s="30" t="n">
        <f aca="false">IF(AND(ISNUMBER(M2500),L2500&gt;0),M2500,L2500*N2500)</f>
        <v>0</v>
      </c>
      <c r="P2500" s="28" t="n">
        <v>198</v>
      </c>
      <c r="Q2500" s="28" t="n">
        <v>336</v>
      </c>
      <c r="R2500" s="29" t="n">
        <f aca="false">IF(AND(ISNUMBER(Q2500),P2500&gt;0),Q2500/P2500,IF($B2500=$B2499,IF(R2499=0,1,R2499),1))</f>
        <v>1.6969696969697</v>
      </c>
      <c r="S2500" s="30" t="n">
        <f aca="false">IF(AND(ISNUMBER(Q2500),P2500&gt;0),Q2500,P2500*R2500)</f>
        <v>336</v>
      </c>
      <c r="T2500" s="31" t="n">
        <f aca="false">DAY(EOMONTH(C2500,0))</f>
        <v>31</v>
      </c>
    </row>
    <row r="2501" customFormat="false" ht="15" hidden="false" customHeight="false" outlineLevel="0" collapsed="false">
      <c r="A2501" s="26" t="s">
        <v>90</v>
      </c>
      <c r="B2501" s="26" t="s">
        <v>63</v>
      </c>
      <c r="C2501" s="27" t="n">
        <v>38139</v>
      </c>
      <c r="D2501" s="28" t="n">
        <v>303</v>
      </c>
      <c r="E2501" s="28" t="n">
        <v>444</v>
      </c>
      <c r="F2501" s="29" t="n">
        <f aca="false">IF(AND(ISNUMBER(E2501),D2501&gt;0),E2501/D2501,IF($B2501=$B2500,IF(F2500=0,1,F2500),1))</f>
        <v>1.46534653465347</v>
      </c>
      <c r="G2501" s="30" t="n">
        <f aca="false">IF(AND(ISNUMBER(E2501),D2501&gt;0),E2501,D2501*F2501)</f>
        <v>444</v>
      </c>
      <c r="H2501" s="28" t="n">
        <v>6526</v>
      </c>
      <c r="I2501" s="28" t="n">
        <v>7083</v>
      </c>
      <c r="J2501" s="29" t="n">
        <f aca="false">IF(AND(ISNUMBER(I2501),H2501&gt;0),I2501/H2501,IF($B2501=$B2500,IF(J2500=0,1,J2500),1))</f>
        <v>1.085350904076</v>
      </c>
      <c r="K2501" s="30" t="n">
        <f aca="false">IF(AND(ISNUMBER(I2501),H2501&gt;0),I2501,H2501*J2501)</f>
        <v>7083</v>
      </c>
      <c r="L2501" s="28" t="n">
        <v>0</v>
      </c>
      <c r="M2501" s="28" t="n">
        <v>0</v>
      </c>
      <c r="N2501" s="29" t="n">
        <f aca="false">IF(AND(ISNUMBER(M2501),L2501&gt;0),M2501/L2501,IF($B2501=$B2500,IF(N2500=0,1,N2500),1))</f>
        <v>1</v>
      </c>
      <c r="O2501" s="30" t="n">
        <f aca="false">IF(AND(ISNUMBER(M2501),L2501&gt;0),M2501,L2501*N2501)</f>
        <v>0</v>
      </c>
      <c r="P2501" s="28" t="n">
        <v>303</v>
      </c>
      <c r="Q2501" s="28" t="n">
        <v>444</v>
      </c>
      <c r="R2501" s="29" t="n">
        <f aca="false">IF(AND(ISNUMBER(Q2501),P2501&gt;0),Q2501/P2501,IF($B2501=$B2500,IF(R2500=0,1,R2500),1))</f>
        <v>1.46534653465347</v>
      </c>
      <c r="S2501" s="30" t="n">
        <f aca="false">IF(AND(ISNUMBER(Q2501),P2501&gt;0),Q2501,P2501*R2501)</f>
        <v>444</v>
      </c>
      <c r="T2501" s="31" t="n">
        <f aca="false">DAY(EOMONTH(C2501,0))</f>
        <v>30</v>
      </c>
    </row>
    <row r="2502" customFormat="false" ht="15" hidden="false" customHeight="false" outlineLevel="0" collapsed="false">
      <c r="A2502" s="26" t="s">
        <v>90</v>
      </c>
      <c r="B2502" s="26" t="s">
        <v>63</v>
      </c>
      <c r="C2502" s="27" t="n">
        <v>38169</v>
      </c>
      <c r="D2502" s="28" t="n">
        <v>241</v>
      </c>
      <c r="E2502" s="28"/>
      <c r="F2502" s="29" t="n">
        <f aca="false">IF(AND(ISNUMBER(E2502),D2502&gt;0),E2502/D2502,IF($B2502=$B2501,IF(F2501=0,1,F2501),1))</f>
        <v>1.46534653465347</v>
      </c>
      <c r="G2502" s="30" t="n">
        <f aca="false">IF(AND(ISNUMBER(E2502),D2502&gt;0),E2502,D2502*F2502)</f>
        <v>353.148514851485</v>
      </c>
      <c r="H2502" s="28" t="n">
        <v>6540</v>
      </c>
      <c r="I2502" s="28"/>
      <c r="J2502" s="29" t="n">
        <f aca="false">IF(AND(ISNUMBER(I2502),H2502&gt;0),I2502/H2502,IF($B2502=$B2501,IF(J2501=0,1,J2501),1))</f>
        <v>1.085350904076</v>
      </c>
      <c r="K2502" s="30" t="n">
        <f aca="false">IF(AND(ISNUMBER(I2502),H2502&gt;0),I2502,H2502*J2502)</f>
        <v>7098.19491265706</v>
      </c>
      <c r="L2502" s="28" t="n">
        <v>0</v>
      </c>
      <c r="M2502" s="28"/>
      <c r="N2502" s="29" t="n">
        <f aca="false">IF(AND(ISNUMBER(M2502),L2502&gt;0),M2502/L2502,IF($B2502=$B2501,IF(N2501=0,1,N2501),1))</f>
        <v>1</v>
      </c>
      <c r="O2502" s="30" t="n">
        <f aca="false">IF(AND(ISNUMBER(M2502),L2502&gt;0),M2502,L2502*N2502)</f>
        <v>0</v>
      </c>
      <c r="P2502" s="28" t="n">
        <v>241</v>
      </c>
      <c r="Q2502" s="28"/>
      <c r="R2502" s="29" t="n">
        <f aca="false">IF(AND(ISNUMBER(Q2502),P2502&gt;0),Q2502/P2502,IF($B2502=$B2501,IF(R2501=0,1,R2501),1))</f>
        <v>1.46534653465347</v>
      </c>
      <c r="S2502" s="30" t="n">
        <f aca="false">IF(AND(ISNUMBER(Q2502),P2502&gt;0),Q2502,P2502*R2502)</f>
        <v>353.148514851485</v>
      </c>
      <c r="T2502" s="31" t="n">
        <f aca="false">DAY(EOMONTH(C2502,0))</f>
        <v>31</v>
      </c>
    </row>
    <row r="2503" customFormat="false" ht="15" hidden="false" customHeight="false" outlineLevel="0" collapsed="false">
      <c r="A2503" s="26" t="s">
        <v>90</v>
      </c>
      <c r="B2503" s="26" t="s">
        <v>63</v>
      </c>
      <c r="C2503" s="27" t="n">
        <v>38200</v>
      </c>
      <c r="D2503" s="28" t="n">
        <v>262</v>
      </c>
      <c r="E2503" s="28"/>
      <c r="F2503" s="29" t="n">
        <f aca="false">IF(AND(ISNUMBER(E2503),D2503&gt;0),E2503/D2503,IF($B2503=$B2502,IF(F2502=0,1,F2502),1))</f>
        <v>1.46534653465347</v>
      </c>
      <c r="G2503" s="30" t="n">
        <f aca="false">IF(AND(ISNUMBER(E2503),D2503&gt;0),E2503,D2503*F2503)</f>
        <v>383.920792079208</v>
      </c>
      <c r="H2503" s="28" t="n">
        <v>6491</v>
      </c>
      <c r="I2503" s="28"/>
      <c r="J2503" s="29" t="n">
        <f aca="false">IF(AND(ISNUMBER(I2503),H2503&gt;0),I2503/H2503,IF($B2503=$B2502,IF(J2502=0,1,J2502),1))</f>
        <v>1.085350904076</v>
      </c>
      <c r="K2503" s="30" t="n">
        <f aca="false">IF(AND(ISNUMBER(I2503),H2503&gt;0),I2503,H2503*J2503)</f>
        <v>7045.01271835734</v>
      </c>
      <c r="L2503" s="28" t="n">
        <v>0</v>
      </c>
      <c r="M2503" s="28"/>
      <c r="N2503" s="29" t="n">
        <f aca="false">IF(AND(ISNUMBER(M2503),L2503&gt;0),M2503/L2503,IF($B2503=$B2502,IF(N2502=0,1,N2502),1))</f>
        <v>1</v>
      </c>
      <c r="O2503" s="30" t="n">
        <f aca="false">IF(AND(ISNUMBER(M2503),L2503&gt;0),M2503,L2503*N2503)</f>
        <v>0</v>
      </c>
      <c r="P2503" s="28" t="n">
        <v>262</v>
      </c>
      <c r="Q2503" s="28"/>
      <c r="R2503" s="29" t="n">
        <f aca="false">IF(AND(ISNUMBER(Q2503),P2503&gt;0),Q2503/P2503,IF($B2503=$B2502,IF(R2502=0,1,R2502),1))</f>
        <v>1.46534653465347</v>
      </c>
      <c r="S2503" s="30" t="n">
        <f aca="false">IF(AND(ISNUMBER(Q2503),P2503&gt;0),Q2503,P2503*R2503)</f>
        <v>383.920792079208</v>
      </c>
      <c r="T2503" s="31" t="n">
        <f aca="false">DAY(EOMONTH(C2503,0))</f>
        <v>31</v>
      </c>
    </row>
    <row r="2504" customFormat="false" ht="15" hidden="false" customHeight="false" outlineLevel="0" collapsed="false">
      <c r="A2504" s="26" t="s">
        <v>90</v>
      </c>
      <c r="B2504" s="26" t="s">
        <v>63</v>
      </c>
      <c r="C2504" s="27" t="n">
        <v>38231</v>
      </c>
      <c r="D2504" s="28" t="n">
        <v>218</v>
      </c>
      <c r="E2504" s="28" t="n">
        <v>292</v>
      </c>
      <c r="F2504" s="29" t="n">
        <f aca="false">IF(AND(ISNUMBER(E2504),D2504&gt;0),E2504/D2504,IF($B2504=$B2503,IF(F2503=0,1,F2503),1))</f>
        <v>1.3394495412844</v>
      </c>
      <c r="G2504" s="30" t="n">
        <f aca="false">IF(AND(ISNUMBER(E2504),D2504&gt;0),E2504,D2504*F2504)</f>
        <v>292</v>
      </c>
      <c r="H2504" s="28" t="n">
        <v>4178</v>
      </c>
      <c r="I2504" s="28" t="n">
        <v>4075</v>
      </c>
      <c r="J2504" s="29" t="n">
        <f aca="false">IF(AND(ISNUMBER(I2504),H2504&gt;0),I2504/H2504,IF($B2504=$B2503,IF(J2503=0,1,J2503),1))</f>
        <v>0.975347056007659</v>
      </c>
      <c r="K2504" s="30" t="n">
        <f aca="false">IF(AND(ISNUMBER(I2504),H2504&gt;0),I2504,H2504*J2504)</f>
        <v>4075</v>
      </c>
      <c r="L2504" s="28" t="n">
        <v>36.7</v>
      </c>
      <c r="M2504" s="28" t="n">
        <v>32</v>
      </c>
      <c r="N2504" s="29" t="n">
        <f aca="false">IF(AND(ISNUMBER(M2504),L2504&gt;0),M2504/L2504,IF($B2504=$B2503,IF(N2503=0,1,N2503),1))</f>
        <v>0.871934604904632</v>
      </c>
      <c r="O2504" s="30" t="n">
        <f aca="false">IF(AND(ISNUMBER(M2504),L2504&gt;0),M2504,L2504*N2504)</f>
        <v>32</v>
      </c>
      <c r="P2504" s="28" t="n">
        <v>255</v>
      </c>
      <c r="Q2504" s="28" t="n">
        <v>324</v>
      </c>
      <c r="R2504" s="29" t="n">
        <f aca="false">IF(AND(ISNUMBER(Q2504),P2504&gt;0),Q2504/P2504,IF($B2504=$B2503,IF(R2503=0,1,R2503),1))</f>
        <v>1.27058823529412</v>
      </c>
      <c r="S2504" s="30" t="n">
        <f aca="false">IF(AND(ISNUMBER(Q2504),P2504&gt;0),Q2504,P2504*R2504)</f>
        <v>324</v>
      </c>
      <c r="T2504" s="31" t="n">
        <f aca="false">DAY(EOMONTH(C2504,0))</f>
        <v>30</v>
      </c>
    </row>
    <row r="2505" customFormat="false" ht="15" hidden="false" customHeight="false" outlineLevel="0" collapsed="false">
      <c r="A2505" s="26" t="s">
        <v>90</v>
      </c>
      <c r="B2505" s="26" t="s">
        <v>63</v>
      </c>
      <c r="C2505" s="27" t="n">
        <v>38261</v>
      </c>
      <c r="D2505" s="28" t="n">
        <v>170</v>
      </c>
      <c r="E2505" s="28"/>
      <c r="F2505" s="29" t="n">
        <f aca="false">IF(AND(ISNUMBER(E2505),D2505&gt;0),E2505/D2505,IF($B2505=$B2504,IF(F2504=0,1,F2504),1))</f>
        <v>1.3394495412844</v>
      </c>
      <c r="G2505" s="30" t="n">
        <f aca="false">IF(AND(ISNUMBER(E2505),D2505&gt;0),E2505,D2505*F2505)</f>
        <v>227.706422018349</v>
      </c>
      <c r="H2505" s="28" t="n">
        <v>4138</v>
      </c>
      <c r="I2505" s="28"/>
      <c r="J2505" s="29" t="n">
        <f aca="false">IF(AND(ISNUMBER(I2505),H2505&gt;0),I2505/H2505,IF($B2505=$B2504,IF(J2504=0,1,J2504),1))</f>
        <v>0.975347056007659</v>
      </c>
      <c r="K2505" s="30" t="n">
        <f aca="false">IF(AND(ISNUMBER(I2505),H2505&gt;0),I2505,H2505*J2505)</f>
        <v>4035.98611775969</v>
      </c>
      <c r="L2505" s="28" t="n">
        <v>33.5</v>
      </c>
      <c r="M2505" s="28"/>
      <c r="N2505" s="29" t="n">
        <f aca="false">IF(AND(ISNUMBER(M2505),L2505&gt;0),M2505/L2505,IF($B2505=$B2504,IF(N2504=0,1,N2504),1))</f>
        <v>0.871934604904632</v>
      </c>
      <c r="O2505" s="30" t="n">
        <f aca="false">IF(AND(ISNUMBER(M2505),L2505&gt;0),M2505,L2505*N2505)</f>
        <v>29.2098092643052</v>
      </c>
      <c r="P2505" s="28" t="n">
        <v>203</v>
      </c>
      <c r="Q2505" s="28"/>
      <c r="R2505" s="29" t="n">
        <f aca="false">IF(AND(ISNUMBER(Q2505),P2505&gt;0),Q2505/P2505,IF($B2505=$B2504,IF(R2504=0,1,R2504),1))</f>
        <v>1.27058823529412</v>
      </c>
      <c r="S2505" s="30" t="n">
        <f aca="false">IF(AND(ISNUMBER(Q2505),P2505&gt;0),Q2505,P2505*R2505)</f>
        <v>257.929411764706</v>
      </c>
      <c r="T2505" s="31" t="n">
        <f aca="false">DAY(EOMONTH(C2505,0))</f>
        <v>31</v>
      </c>
    </row>
    <row r="2506" customFormat="false" ht="15" hidden="false" customHeight="false" outlineLevel="0" collapsed="false">
      <c r="A2506" s="26" t="s">
        <v>90</v>
      </c>
      <c r="B2506" s="26" t="s">
        <v>63</v>
      </c>
      <c r="C2506" s="27" t="n">
        <v>38292</v>
      </c>
      <c r="D2506" s="28" t="n">
        <v>182</v>
      </c>
      <c r="E2506" s="28"/>
      <c r="F2506" s="29" t="n">
        <f aca="false">IF(AND(ISNUMBER(E2506),D2506&gt;0),E2506/D2506,IF($B2506=$B2505,IF(F2505=0,1,F2505),1))</f>
        <v>1.3394495412844</v>
      </c>
      <c r="G2506" s="30" t="n">
        <f aca="false">IF(AND(ISNUMBER(E2506),D2506&gt;0),E2506,D2506*F2506)</f>
        <v>243.779816513761</v>
      </c>
      <c r="H2506" s="28" t="n">
        <v>4364</v>
      </c>
      <c r="I2506" s="28"/>
      <c r="J2506" s="29" t="n">
        <f aca="false">IF(AND(ISNUMBER(I2506),H2506&gt;0),I2506/H2506,IF($B2506=$B2505,IF(J2505=0,1,J2505),1))</f>
        <v>0.975347056007659</v>
      </c>
      <c r="K2506" s="30" t="n">
        <f aca="false">IF(AND(ISNUMBER(I2506),H2506&gt;0),I2506,H2506*J2506)</f>
        <v>4256.41455241743</v>
      </c>
      <c r="L2506" s="28" t="n">
        <v>35</v>
      </c>
      <c r="M2506" s="28"/>
      <c r="N2506" s="29" t="n">
        <f aca="false">IF(AND(ISNUMBER(M2506),L2506&gt;0),M2506/L2506,IF($B2506=$B2505,IF(N2505=0,1,N2505),1))</f>
        <v>0.871934604904632</v>
      </c>
      <c r="O2506" s="30" t="n">
        <f aca="false">IF(AND(ISNUMBER(M2506),L2506&gt;0),M2506,L2506*N2506)</f>
        <v>30.5177111716621</v>
      </c>
      <c r="P2506" s="28" t="n">
        <v>217</v>
      </c>
      <c r="Q2506" s="28"/>
      <c r="R2506" s="29" t="n">
        <f aca="false">IF(AND(ISNUMBER(Q2506),P2506&gt;0),Q2506/P2506,IF($B2506=$B2505,IF(R2505=0,1,R2505),1))</f>
        <v>1.27058823529412</v>
      </c>
      <c r="S2506" s="30" t="n">
        <f aca="false">IF(AND(ISNUMBER(Q2506),P2506&gt;0),Q2506,P2506*R2506)</f>
        <v>275.717647058824</v>
      </c>
      <c r="T2506" s="31" t="n">
        <f aca="false">DAY(EOMONTH(C2506,0))</f>
        <v>30</v>
      </c>
    </row>
    <row r="2507" customFormat="false" ht="15" hidden="false" customHeight="false" outlineLevel="0" collapsed="false">
      <c r="A2507" s="26" t="s">
        <v>90</v>
      </c>
      <c r="B2507" s="26" t="s">
        <v>63</v>
      </c>
      <c r="C2507" s="27" t="n">
        <v>38322</v>
      </c>
      <c r="D2507" s="28" t="n">
        <v>143</v>
      </c>
      <c r="E2507" s="28"/>
      <c r="F2507" s="29" t="n">
        <f aca="false">IF(AND(ISNUMBER(E2507),D2507&gt;0),E2507/D2507,IF($B2507=$B2506,IF(F2506=0,1,F2506),1))</f>
        <v>1.3394495412844</v>
      </c>
      <c r="G2507" s="30" t="n">
        <f aca="false">IF(AND(ISNUMBER(E2507),D2507&gt;0),E2507,D2507*F2507)</f>
        <v>191.54128440367</v>
      </c>
      <c r="H2507" s="28" t="n">
        <v>4754</v>
      </c>
      <c r="I2507" s="28"/>
      <c r="J2507" s="29" t="n">
        <f aca="false">IF(AND(ISNUMBER(I2507),H2507&gt;0),I2507/H2507,IF($B2507=$B2506,IF(J2506=0,1,J2506),1))</f>
        <v>0.975347056007659</v>
      </c>
      <c r="K2507" s="30" t="n">
        <f aca="false">IF(AND(ISNUMBER(I2507),H2507&gt;0),I2507,H2507*J2507)</f>
        <v>4636.79990426041</v>
      </c>
      <c r="L2507" s="28" t="n">
        <v>28.6</v>
      </c>
      <c r="M2507" s="28"/>
      <c r="N2507" s="29" t="n">
        <f aca="false">IF(AND(ISNUMBER(M2507),L2507&gt;0),M2507/L2507,IF($B2507=$B2506,IF(N2506=0,1,N2506),1))</f>
        <v>0.871934604904632</v>
      </c>
      <c r="O2507" s="30" t="n">
        <f aca="false">IF(AND(ISNUMBER(M2507),L2507&gt;0),M2507,L2507*N2507)</f>
        <v>24.9373297002725</v>
      </c>
      <c r="P2507" s="28" t="n">
        <v>172</v>
      </c>
      <c r="Q2507" s="28"/>
      <c r="R2507" s="29" t="n">
        <f aca="false">IF(AND(ISNUMBER(Q2507),P2507&gt;0),Q2507/P2507,IF($B2507=$B2506,IF(R2506=0,1,R2506),1))</f>
        <v>1.27058823529412</v>
      </c>
      <c r="S2507" s="30" t="n">
        <f aca="false">IF(AND(ISNUMBER(Q2507),P2507&gt;0),Q2507,P2507*R2507)</f>
        <v>218.541176470588</v>
      </c>
      <c r="T2507" s="31" t="n">
        <f aca="false">DAY(EOMONTH(C2507,0))</f>
        <v>31</v>
      </c>
    </row>
    <row r="2508" customFormat="false" ht="15" hidden="false" customHeight="false" outlineLevel="0" collapsed="false">
      <c r="A2508" s="26" t="s">
        <v>90</v>
      </c>
      <c r="B2508" s="26" t="s">
        <v>63</v>
      </c>
      <c r="C2508" s="27" t="n">
        <v>38353</v>
      </c>
      <c r="D2508" s="28" t="n">
        <v>221</v>
      </c>
      <c r="E2508" s="28"/>
      <c r="F2508" s="29" t="n">
        <f aca="false">IF(AND(ISNUMBER(E2508),D2508&gt;0),E2508/D2508,IF($B2508=$B2507,IF(F2507=0,1,F2507),1))</f>
        <v>1.3394495412844</v>
      </c>
      <c r="G2508" s="30" t="n">
        <f aca="false">IF(AND(ISNUMBER(E2508),D2508&gt;0),E2508,D2508*F2508)</f>
        <v>296.018348623853</v>
      </c>
      <c r="H2508" s="28" t="n">
        <v>4470</v>
      </c>
      <c r="I2508" s="28"/>
      <c r="J2508" s="29" t="n">
        <f aca="false">IF(AND(ISNUMBER(I2508),H2508&gt;0),I2508/H2508,IF($B2508=$B2507,IF(J2507=0,1,J2507),1))</f>
        <v>0.975347056007659</v>
      </c>
      <c r="K2508" s="30" t="n">
        <f aca="false">IF(AND(ISNUMBER(I2508),H2508&gt;0),I2508,H2508*J2508)</f>
        <v>4359.80134035424</v>
      </c>
      <c r="L2508" s="28" t="n">
        <v>11.5</v>
      </c>
      <c r="M2508" s="28"/>
      <c r="N2508" s="29" t="n">
        <f aca="false">IF(AND(ISNUMBER(M2508),L2508&gt;0),M2508/L2508,IF($B2508=$B2507,IF(N2507=0,1,N2507),1))</f>
        <v>0.871934604904632</v>
      </c>
      <c r="O2508" s="30" t="n">
        <f aca="false">IF(AND(ISNUMBER(M2508),L2508&gt;0),M2508,L2508*N2508)</f>
        <v>10.0272479564033</v>
      </c>
      <c r="P2508" s="28" t="n">
        <v>232</v>
      </c>
      <c r="Q2508" s="28"/>
      <c r="R2508" s="29" t="n">
        <f aca="false">IF(AND(ISNUMBER(Q2508),P2508&gt;0),Q2508/P2508,IF($B2508=$B2507,IF(R2507=0,1,R2507),1))</f>
        <v>1.27058823529412</v>
      </c>
      <c r="S2508" s="30" t="n">
        <f aca="false">IF(AND(ISNUMBER(Q2508),P2508&gt;0),Q2508,P2508*R2508)</f>
        <v>294.776470588235</v>
      </c>
      <c r="T2508" s="31" t="n">
        <f aca="false">DAY(EOMONTH(C2508,0))</f>
        <v>31</v>
      </c>
    </row>
    <row r="2509" customFormat="false" ht="15" hidden="false" customHeight="false" outlineLevel="0" collapsed="false">
      <c r="A2509" s="26" t="s">
        <v>90</v>
      </c>
      <c r="B2509" s="26" t="s">
        <v>63</v>
      </c>
      <c r="C2509" s="27" t="n">
        <v>38384</v>
      </c>
      <c r="D2509" s="28" t="n">
        <v>107</v>
      </c>
      <c r="E2509" s="28" t="n">
        <v>130</v>
      </c>
      <c r="F2509" s="29" t="n">
        <f aca="false">IF(AND(ISNUMBER(E2509),D2509&gt;0),E2509/D2509,IF($B2509=$B2508,IF(F2508=0,1,F2508),1))</f>
        <v>1.21495327102804</v>
      </c>
      <c r="G2509" s="30" t="n">
        <f aca="false">IF(AND(ISNUMBER(E2509),D2509&gt;0),E2509,D2509*F2509)</f>
        <v>130</v>
      </c>
      <c r="H2509" s="28" t="n">
        <v>3329</v>
      </c>
      <c r="I2509" s="28" t="n">
        <v>3545</v>
      </c>
      <c r="J2509" s="29" t="n">
        <f aca="false">IF(AND(ISNUMBER(I2509),H2509&gt;0),I2509/H2509,IF($B2509=$B2508,IF(J2508=0,1,J2508),1))</f>
        <v>1.06488434965455</v>
      </c>
      <c r="K2509" s="30" t="n">
        <f aca="false">IF(AND(ISNUMBER(I2509),H2509&gt;0),I2509,H2509*J2509)</f>
        <v>3545</v>
      </c>
      <c r="L2509" s="28" t="n">
        <v>4.94</v>
      </c>
      <c r="M2509" s="28" t="n">
        <v>14</v>
      </c>
      <c r="N2509" s="29" t="n">
        <f aca="false">IF(AND(ISNUMBER(M2509),L2509&gt;0),M2509/L2509,IF($B2509=$B2508,IF(N2508=0,1,N2508),1))</f>
        <v>2.83400809716599</v>
      </c>
      <c r="O2509" s="30" t="n">
        <f aca="false">IF(AND(ISNUMBER(M2509),L2509&gt;0),M2509,L2509*N2509)</f>
        <v>14</v>
      </c>
      <c r="P2509" s="28" t="n">
        <v>112</v>
      </c>
      <c r="Q2509" s="28" t="n">
        <v>144</v>
      </c>
      <c r="R2509" s="29" t="n">
        <f aca="false">IF(AND(ISNUMBER(Q2509),P2509&gt;0),Q2509/P2509,IF($B2509=$B2508,IF(R2508=0,1,R2508),1))</f>
        <v>1.28571428571429</v>
      </c>
      <c r="S2509" s="30" t="n">
        <f aca="false">IF(AND(ISNUMBER(Q2509),P2509&gt;0),Q2509,P2509*R2509)</f>
        <v>144</v>
      </c>
      <c r="T2509" s="31" t="n">
        <f aca="false">DAY(EOMONTH(C2509,0))</f>
        <v>28</v>
      </c>
    </row>
    <row r="2510" customFormat="false" ht="15" hidden="false" customHeight="false" outlineLevel="0" collapsed="false">
      <c r="A2510" s="26" t="s">
        <v>90</v>
      </c>
      <c r="B2510" s="26" t="s">
        <v>63</v>
      </c>
      <c r="C2510" s="27" t="n">
        <v>38412</v>
      </c>
      <c r="D2510" s="28" t="n">
        <v>164</v>
      </c>
      <c r="E2510" s="28" t="n">
        <v>221</v>
      </c>
      <c r="F2510" s="29" t="n">
        <f aca="false">IF(AND(ISNUMBER(E2510),D2510&gt;0),E2510/D2510,IF($B2510=$B2509,IF(F2509=0,1,F2509),1))</f>
        <v>1.34756097560976</v>
      </c>
      <c r="G2510" s="30" t="n">
        <f aca="false">IF(AND(ISNUMBER(E2510),D2510&gt;0),E2510,D2510*F2510)</f>
        <v>221</v>
      </c>
      <c r="H2510" s="28" t="n">
        <v>3975</v>
      </c>
      <c r="I2510" s="28" t="n">
        <v>3996</v>
      </c>
      <c r="J2510" s="29" t="n">
        <f aca="false">IF(AND(ISNUMBER(I2510),H2510&gt;0),I2510/H2510,IF($B2510=$B2509,IF(J2509=0,1,J2509),1))</f>
        <v>1.00528301886792</v>
      </c>
      <c r="K2510" s="30" t="n">
        <f aca="false">IF(AND(ISNUMBER(I2510),H2510&gt;0),I2510,H2510*J2510)</f>
        <v>3996</v>
      </c>
      <c r="L2510" s="28" t="n">
        <v>7.09</v>
      </c>
      <c r="M2510" s="28" t="n">
        <v>19</v>
      </c>
      <c r="N2510" s="29" t="n">
        <f aca="false">IF(AND(ISNUMBER(M2510),L2510&gt;0),M2510/L2510,IF($B2510=$B2509,IF(N2509=0,1,N2509),1))</f>
        <v>2.67983074753174</v>
      </c>
      <c r="O2510" s="30" t="n">
        <f aca="false">IF(AND(ISNUMBER(M2510),L2510&gt;0),M2510,L2510*N2510)</f>
        <v>19</v>
      </c>
      <c r="P2510" s="28" t="n">
        <v>171</v>
      </c>
      <c r="Q2510" s="28" t="n">
        <v>240</v>
      </c>
      <c r="R2510" s="29" t="n">
        <f aca="false">IF(AND(ISNUMBER(Q2510),P2510&gt;0),Q2510/P2510,IF($B2510=$B2509,IF(R2509=0,1,R2509),1))</f>
        <v>1.40350877192982</v>
      </c>
      <c r="S2510" s="30" t="n">
        <f aca="false">IF(AND(ISNUMBER(Q2510),P2510&gt;0),Q2510,P2510*R2510)</f>
        <v>240</v>
      </c>
      <c r="T2510" s="31" t="n">
        <f aca="false">DAY(EOMONTH(C2510,0))</f>
        <v>31</v>
      </c>
    </row>
    <row r="2511" customFormat="false" ht="15" hidden="false" customHeight="false" outlineLevel="0" collapsed="false">
      <c r="A2511" s="26" t="s">
        <v>90</v>
      </c>
      <c r="B2511" s="26" t="s">
        <v>63</v>
      </c>
      <c r="C2511" s="27" t="n">
        <v>38443</v>
      </c>
      <c r="D2511" s="28" t="n">
        <v>143</v>
      </c>
      <c r="E2511" s="28" t="n">
        <v>227</v>
      </c>
      <c r="F2511" s="29" t="n">
        <f aca="false">IF(AND(ISNUMBER(E2511),D2511&gt;0),E2511/D2511,IF($B2511=$B2510,IF(F2510=0,1,F2510),1))</f>
        <v>1.58741258741259</v>
      </c>
      <c r="G2511" s="30" t="n">
        <f aca="false">IF(AND(ISNUMBER(E2511),D2511&gt;0),E2511,D2511*F2511)</f>
        <v>227</v>
      </c>
      <c r="H2511" s="28" t="n">
        <v>4477</v>
      </c>
      <c r="I2511" s="28" t="n">
        <v>4027</v>
      </c>
      <c r="J2511" s="29" t="n">
        <f aca="false">IF(AND(ISNUMBER(I2511),H2511&gt;0),I2511/H2511,IF($B2511=$B2510,IF(J2510=0,1,J2510),1))</f>
        <v>0.899486263122627</v>
      </c>
      <c r="K2511" s="30" t="n">
        <f aca="false">IF(AND(ISNUMBER(I2511),H2511&gt;0),I2511,H2511*J2511)</f>
        <v>4027</v>
      </c>
      <c r="L2511" s="28" t="n">
        <v>6.33</v>
      </c>
      <c r="M2511" s="28" t="n">
        <v>25</v>
      </c>
      <c r="N2511" s="29" t="n">
        <f aca="false">IF(AND(ISNUMBER(M2511),L2511&gt;0),M2511/L2511,IF($B2511=$B2510,IF(N2510=0,1,N2510),1))</f>
        <v>3.94944707740916</v>
      </c>
      <c r="O2511" s="30" t="n">
        <f aca="false">IF(AND(ISNUMBER(M2511),L2511&gt;0),M2511,L2511*N2511)</f>
        <v>25</v>
      </c>
      <c r="P2511" s="28" t="n">
        <v>149</v>
      </c>
      <c r="Q2511" s="28" t="n">
        <v>252</v>
      </c>
      <c r="R2511" s="29" t="n">
        <f aca="false">IF(AND(ISNUMBER(Q2511),P2511&gt;0),Q2511/P2511,IF($B2511=$B2510,IF(R2510=0,1,R2510),1))</f>
        <v>1.69127516778524</v>
      </c>
      <c r="S2511" s="30" t="n">
        <f aca="false">IF(AND(ISNUMBER(Q2511),P2511&gt;0),Q2511,P2511*R2511)</f>
        <v>252</v>
      </c>
      <c r="T2511" s="31" t="n">
        <f aca="false">DAY(EOMONTH(C2511,0))</f>
        <v>30</v>
      </c>
    </row>
    <row r="2512" customFormat="false" ht="15" hidden="false" customHeight="false" outlineLevel="0" collapsed="false">
      <c r="A2512" s="26" t="s">
        <v>90</v>
      </c>
      <c r="B2512" s="26" t="s">
        <v>63</v>
      </c>
      <c r="C2512" s="27" t="n">
        <v>38473</v>
      </c>
      <c r="D2512" s="28" t="n">
        <v>209</v>
      </c>
      <c r="E2512" s="28"/>
      <c r="F2512" s="29" t="n">
        <f aca="false">IF(AND(ISNUMBER(E2512),D2512&gt;0),E2512/D2512,IF($B2512=$B2511,IF(F2511=0,1,F2511),1))</f>
        <v>1.58741258741259</v>
      </c>
      <c r="G2512" s="30" t="n">
        <f aca="false">IF(AND(ISNUMBER(E2512),D2512&gt;0),E2512,D2512*F2512)</f>
        <v>331.769230769231</v>
      </c>
      <c r="H2512" s="28" t="n">
        <v>4501</v>
      </c>
      <c r="I2512" s="28"/>
      <c r="J2512" s="29" t="n">
        <f aca="false">IF(AND(ISNUMBER(I2512),H2512&gt;0),I2512/H2512,IF($B2512=$B2511,IF(J2511=0,1,J2511),1))</f>
        <v>0.899486263122627</v>
      </c>
      <c r="K2512" s="30" t="n">
        <f aca="false">IF(AND(ISNUMBER(I2512),H2512&gt;0),I2512,H2512*J2512)</f>
        <v>4048.58767031494</v>
      </c>
      <c r="L2512" s="28" t="n">
        <v>21.4</v>
      </c>
      <c r="M2512" s="28"/>
      <c r="N2512" s="29" t="n">
        <f aca="false">IF(AND(ISNUMBER(M2512),L2512&gt;0),M2512/L2512,IF($B2512=$B2511,IF(N2511=0,1,N2511),1))</f>
        <v>3.94944707740916</v>
      </c>
      <c r="O2512" s="30" t="n">
        <f aca="false">IF(AND(ISNUMBER(M2512),L2512&gt;0),M2512,L2512*N2512)</f>
        <v>84.5181674565561</v>
      </c>
      <c r="P2512" s="28" t="n">
        <v>230</v>
      </c>
      <c r="Q2512" s="28"/>
      <c r="R2512" s="29" t="n">
        <f aca="false">IF(AND(ISNUMBER(Q2512),P2512&gt;0),Q2512/P2512,IF($B2512=$B2511,IF(R2511=0,1,R2511),1))</f>
        <v>1.69127516778524</v>
      </c>
      <c r="S2512" s="30" t="n">
        <f aca="false">IF(AND(ISNUMBER(Q2512),P2512&gt;0),Q2512,P2512*R2512)</f>
        <v>388.993288590604</v>
      </c>
      <c r="T2512" s="31" t="n">
        <f aca="false">DAY(EOMONTH(C2512,0))</f>
        <v>31</v>
      </c>
    </row>
    <row r="2513" customFormat="false" ht="15" hidden="false" customHeight="false" outlineLevel="0" collapsed="false">
      <c r="A2513" s="26" t="s">
        <v>90</v>
      </c>
      <c r="B2513" s="26" t="s">
        <v>63</v>
      </c>
      <c r="C2513" s="27" t="n">
        <v>38504</v>
      </c>
      <c r="D2513" s="28" t="n">
        <v>223</v>
      </c>
      <c r="E2513" s="28"/>
      <c r="F2513" s="29" t="n">
        <f aca="false">IF(AND(ISNUMBER(E2513),D2513&gt;0),E2513/D2513,IF($B2513=$B2512,IF(F2512=0,1,F2512),1))</f>
        <v>1.58741258741259</v>
      </c>
      <c r="G2513" s="30" t="n">
        <f aca="false">IF(AND(ISNUMBER(E2513),D2513&gt;0),E2513,D2513*F2513)</f>
        <v>353.993006993007</v>
      </c>
      <c r="H2513" s="28" t="n">
        <v>4308</v>
      </c>
      <c r="I2513" s="28"/>
      <c r="J2513" s="29" t="n">
        <f aca="false">IF(AND(ISNUMBER(I2513),H2513&gt;0),I2513/H2513,IF($B2513=$B2512,IF(J2512=0,1,J2512),1))</f>
        <v>0.899486263122627</v>
      </c>
      <c r="K2513" s="30" t="n">
        <f aca="false">IF(AND(ISNUMBER(I2513),H2513&gt;0),I2513,H2513*J2513)</f>
        <v>3874.98682153228</v>
      </c>
      <c r="L2513" s="28" t="n">
        <v>5.19</v>
      </c>
      <c r="M2513" s="28"/>
      <c r="N2513" s="29" t="n">
        <f aca="false">IF(AND(ISNUMBER(M2513),L2513&gt;0),M2513/L2513,IF($B2513=$B2512,IF(N2512=0,1,N2512),1))</f>
        <v>3.94944707740916</v>
      </c>
      <c r="O2513" s="30" t="n">
        <f aca="false">IF(AND(ISNUMBER(M2513),L2513&gt;0),M2513,L2513*N2513)</f>
        <v>20.4976303317536</v>
      </c>
      <c r="P2513" s="28" t="n">
        <v>229</v>
      </c>
      <c r="Q2513" s="28"/>
      <c r="R2513" s="29" t="n">
        <f aca="false">IF(AND(ISNUMBER(Q2513),P2513&gt;0),Q2513/P2513,IF($B2513=$B2512,IF(R2512=0,1,R2512),1))</f>
        <v>1.69127516778524</v>
      </c>
      <c r="S2513" s="30" t="n">
        <f aca="false">IF(AND(ISNUMBER(Q2513),P2513&gt;0),Q2513,P2513*R2513)</f>
        <v>387.302013422819</v>
      </c>
      <c r="T2513" s="31" t="n">
        <f aca="false">DAY(EOMONTH(C2513,0))</f>
        <v>30</v>
      </c>
    </row>
    <row r="2514" customFormat="false" ht="15" hidden="false" customHeight="false" outlineLevel="0" collapsed="false">
      <c r="A2514" s="26" t="s">
        <v>90</v>
      </c>
      <c r="B2514" s="26" t="s">
        <v>63</v>
      </c>
      <c r="C2514" s="27" t="n">
        <v>38534</v>
      </c>
      <c r="D2514" s="28" t="n">
        <v>13.6</v>
      </c>
      <c r="E2514" s="28" t="n">
        <v>22</v>
      </c>
      <c r="F2514" s="29" t="n">
        <f aca="false">IF(AND(ISNUMBER(E2514),D2514&gt;0),E2514/D2514,IF($B2514=$B2513,IF(F2513=0,1,F2513),1))</f>
        <v>1.61764705882353</v>
      </c>
      <c r="G2514" s="30" t="n">
        <f aca="false">IF(AND(ISNUMBER(E2514),D2514&gt;0),E2514,D2514*F2514)</f>
        <v>22</v>
      </c>
      <c r="H2514" s="28" t="n">
        <v>1423</v>
      </c>
      <c r="I2514" s="28" t="n">
        <v>1964</v>
      </c>
      <c r="J2514" s="29" t="n">
        <f aca="false">IF(AND(ISNUMBER(I2514),H2514&gt;0),I2514/H2514,IF($B2514=$B2513,IF(J2513=0,1,J2513),1))</f>
        <v>1.38018271257906</v>
      </c>
      <c r="K2514" s="30" t="n">
        <f aca="false">IF(AND(ISNUMBER(I2514),H2514&gt;0),I2514,H2514*J2514)</f>
        <v>1964</v>
      </c>
      <c r="L2514" s="28" t="n">
        <v>1.72</v>
      </c>
      <c r="M2514" s="28" t="n">
        <v>2</v>
      </c>
      <c r="N2514" s="29" t="n">
        <f aca="false">IF(AND(ISNUMBER(M2514),L2514&gt;0),M2514/L2514,IF($B2514=$B2513,IF(N2513=0,1,N2513),1))</f>
        <v>1.16279069767442</v>
      </c>
      <c r="O2514" s="30" t="n">
        <f aca="false">IF(AND(ISNUMBER(M2514),L2514&gt;0),M2514,L2514*N2514)</f>
        <v>2</v>
      </c>
      <c r="P2514" s="28" t="n">
        <v>15.3</v>
      </c>
      <c r="Q2514" s="28" t="n">
        <v>24</v>
      </c>
      <c r="R2514" s="29" t="n">
        <f aca="false">IF(AND(ISNUMBER(Q2514),P2514&gt;0),Q2514/P2514,IF($B2514=$B2513,IF(R2513=0,1,R2513),1))</f>
        <v>1.56862745098039</v>
      </c>
      <c r="S2514" s="30" t="n">
        <f aca="false">IF(AND(ISNUMBER(Q2514),P2514&gt;0),Q2514,P2514*R2514)</f>
        <v>24</v>
      </c>
      <c r="T2514" s="31" t="n">
        <f aca="false">DAY(EOMONTH(C2514,0))</f>
        <v>31</v>
      </c>
    </row>
    <row r="2515" customFormat="false" ht="15" hidden="false" customHeight="false" outlineLevel="0" collapsed="false">
      <c r="A2515" s="26" t="s">
        <v>90</v>
      </c>
      <c r="B2515" s="26" t="s">
        <v>63</v>
      </c>
      <c r="C2515" s="27" t="n">
        <v>38565</v>
      </c>
      <c r="D2515" s="28" t="n">
        <v>13.9</v>
      </c>
      <c r="E2515" s="28"/>
      <c r="F2515" s="29" t="n">
        <f aca="false">IF(AND(ISNUMBER(E2515),D2515&gt;0),E2515/D2515,IF($B2515=$B2514,IF(F2514=0,1,F2514),1))</f>
        <v>1.61764705882353</v>
      </c>
      <c r="G2515" s="30" t="n">
        <f aca="false">IF(AND(ISNUMBER(E2515),D2515&gt;0),E2515,D2515*F2515)</f>
        <v>22.4852941176471</v>
      </c>
      <c r="H2515" s="28" t="n">
        <v>1373</v>
      </c>
      <c r="I2515" s="28"/>
      <c r="J2515" s="29" t="n">
        <f aca="false">IF(AND(ISNUMBER(I2515),H2515&gt;0),I2515/H2515,IF($B2515=$B2514,IF(J2514=0,1,J2514),1))</f>
        <v>1.38018271257906</v>
      </c>
      <c r="K2515" s="30" t="n">
        <f aca="false">IF(AND(ISNUMBER(I2515),H2515&gt;0),I2515,H2515*J2515)</f>
        <v>1894.99086437105</v>
      </c>
      <c r="L2515" s="28" t="n">
        <v>2.19</v>
      </c>
      <c r="M2515" s="28"/>
      <c r="N2515" s="29" t="n">
        <f aca="false">IF(AND(ISNUMBER(M2515),L2515&gt;0),M2515/L2515,IF($B2515=$B2514,IF(N2514=0,1,N2514),1))</f>
        <v>1.16279069767442</v>
      </c>
      <c r="O2515" s="30" t="n">
        <f aca="false">IF(AND(ISNUMBER(M2515),L2515&gt;0),M2515,L2515*N2515)</f>
        <v>2.54651162790698</v>
      </c>
      <c r="P2515" s="28" t="n">
        <v>16.1</v>
      </c>
      <c r="Q2515" s="28"/>
      <c r="R2515" s="29" t="n">
        <f aca="false">IF(AND(ISNUMBER(Q2515),P2515&gt;0),Q2515/P2515,IF($B2515=$B2514,IF(R2514=0,1,R2514),1))</f>
        <v>1.56862745098039</v>
      </c>
      <c r="S2515" s="30" t="n">
        <f aca="false">IF(AND(ISNUMBER(Q2515),P2515&gt;0),Q2515,P2515*R2515)</f>
        <v>25.2549019607843</v>
      </c>
      <c r="T2515" s="31" t="n">
        <f aca="false">DAY(EOMONTH(C2515,0))</f>
        <v>31</v>
      </c>
    </row>
    <row r="2516" customFormat="false" ht="15" hidden="false" customHeight="false" outlineLevel="0" collapsed="false">
      <c r="A2516" s="26" t="s">
        <v>90</v>
      </c>
      <c r="B2516" s="26" t="s">
        <v>63</v>
      </c>
      <c r="C2516" s="27" t="n">
        <v>38596</v>
      </c>
      <c r="D2516" s="28" t="n">
        <v>9.73</v>
      </c>
      <c r="E2516" s="28"/>
      <c r="F2516" s="29" t="n">
        <f aca="false">IF(AND(ISNUMBER(E2516),D2516&gt;0),E2516/D2516,IF($B2516=$B2515,IF(F2515=0,1,F2515),1))</f>
        <v>1.61764705882353</v>
      </c>
      <c r="G2516" s="30" t="n">
        <f aca="false">IF(AND(ISNUMBER(E2516),D2516&gt;0),E2516,D2516*F2516)</f>
        <v>15.7397058823529</v>
      </c>
      <c r="H2516" s="28" t="n">
        <v>1605</v>
      </c>
      <c r="I2516" s="28"/>
      <c r="J2516" s="29" t="n">
        <f aca="false">IF(AND(ISNUMBER(I2516),H2516&gt;0),I2516/H2516,IF($B2516=$B2515,IF(J2515=0,1,J2515),1))</f>
        <v>1.38018271257906</v>
      </c>
      <c r="K2516" s="30" t="n">
        <f aca="false">IF(AND(ISNUMBER(I2516),H2516&gt;0),I2516,H2516*J2516)</f>
        <v>2215.19325368939</v>
      </c>
      <c r="L2516" s="28" t="n">
        <v>1.96</v>
      </c>
      <c r="M2516" s="28"/>
      <c r="N2516" s="29" t="n">
        <f aca="false">IF(AND(ISNUMBER(M2516),L2516&gt;0),M2516/L2516,IF($B2516=$B2515,IF(N2515=0,1,N2515),1))</f>
        <v>1.16279069767442</v>
      </c>
      <c r="O2516" s="30" t="n">
        <f aca="false">IF(AND(ISNUMBER(M2516),L2516&gt;0),M2516,L2516*N2516)</f>
        <v>2.27906976744186</v>
      </c>
      <c r="P2516" s="28" t="n">
        <v>11.7</v>
      </c>
      <c r="Q2516" s="28"/>
      <c r="R2516" s="29" t="n">
        <f aca="false">IF(AND(ISNUMBER(Q2516),P2516&gt;0),Q2516/P2516,IF($B2516=$B2515,IF(R2515=0,1,R2515),1))</f>
        <v>1.56862745098039</v>
      </c>
      <c r="S2516" s="30" t="n">
        <f aca="false">IF(AND(ISNUMBER(Q2516),P2516&gt;0),Q2516,P2516*R2516)</f>
        <v>18.3529411764706</v>
      </c>
      <c r="T2516" s="31" t="n">
        <f aca="false">DAY(EOMONTH(C2516,0))</f>
        <v>30</v>
      </c>
    </row>
    <row r="2517" customFormat="false" ht="15" hidden="false" customHeight="false" outlineLevel="0" collapsed="false">
      <c r="A2517" s="26" t="s">
        <v>90</v>
      </c>
      <c r="B2517" s="26" t="s">
        <v>63</v>
      </c>
      <c r="C2517" s="27" t="n">
        <v>38626</v>
      </c>
      <c r="D2517" s="28" t="n">
        <v>7.78</v>
      </c>
      <c r="E2517" s="28"/>
      <c r="F2517" s="29" t="n">
        <f aca="false">IF(AND(ISNUMBER(E2517),D2517&gt;0),E2517/D2517,IF($B2517=$B2516,IF(F2516=0,1,F2516),1))</f>
        <v>1.61764705882353</v>
      </c>
      <c r="G2517" s="30" t="n">
        <f aca="false">IF(AND(ISNUMBER(E2517),D2517&gt;0),E2517,D2517*F2517)</f>
        <v>12.5852941176471</v>
      </c>
      <c r="H2517" s="28" t="n">
        <v>1511</v>
      </c>
      <c r="I2517" s="28"/>
      <c r="J2517" s="29" t="n">
        <f aca="false">IF(AND(ISNUMBER(I2517),H2517&gt;0),I2517/H2517,IF($B2517=$B2516,IF(J2516=0,1,J2516),1))</f>
        <v>1.38018271257906</v>
      </c>
      <c r="K2517" s="30" t="n">
        <f aca="false">IF(AND(ISNUMBER(I2517),H2517&gt;0),I2517,H2517*J2517)</f>
        <v>2085.45607870696</v>
      </c>
      <c r="L2517" s="28" t="n">
        <v>1.76</v>
      </c>
      <c r="M2517" s="28"/>
      <c r="N2517" s="29" t="n">
        <f aca="false">IF(AND(ISNUMBER(M2517),L2517&gt;0),M2517/L2517,IF($B2517=$B2516,IF(N2516=0,1,N2516),1))</f>
        <v>1.16279069767442</v>
      </c>
      <c r="O2517" s="30" t="n">
        <f aca="false">IF(AND(ISNUMBER(M2517),L2517&gt;0),M2517,L2517*N2517)</f>
        <v>2.04651162790698</v>
      </c>
      <c r="P2517" s="28" t="n">
        <v>9.54</v>
      </c>
      <c r="Q2517" s="28"/>
      <c r="R2517" s="29" t="n">
        <f aca="false">IF(AND(ISNUMBER(Q2517),P2517&gt;0),Q2517/P2517,IF($B2517=$B2516,IF(R2516=0,1,R2516),1))</f>
        <v>1.56862745098039</v>
      </c>
      <c r="S2517" s="30" t="n">
        <f aca="false">IF(AND(ISNUMBER(Q2517),P2517&gt;0),Q2517,P2517*R2517)</f>
        <v>14.9647058823529</v>
      </c>
      <c r="T2517" s="31" t="n">
        <f aca="false">DAY(EOMONTH(C2517,0))</f>
        <v>31</v>
      </c>
    </row>
    <row r="2518" customFormat="false" ht="15" hidden="false" customHeight="false" outlineLevel="0" collapsed="false">
      <c r="A2518" s="26" t="s">
        <v>90</v>
      </c>
      <c r="B2518" s="26" t="s">
        <v>63</v>
      </c>
      <c r="C2518" s="27" t="n">
        <v>38657</v>
      </c>
      <c r="D2518" s="28" t="n">
        <v>6.56</v>
      </c>
      <c r="E2518" s="28"/>
      <c r="F2518" s="29" t="n">
        <f aca="false">IF(AND(ISNUMBER(E2518),D2518&gt;0),E2518/D2518,IF($B2518=$B2517,IF(F2517=0,1,F2517),1))</f>
        <v>1.61764705882353</v>
      </c>
      <c r="G2518" s="30" t="n">
        <f aca="false">IF(AND(ISNUMBER(E2518),D2518&gt;0),E2518,D2518*F2518)</f>
        <v>10.6117647058824</v>
      </c>
      <c r="H2518" s="28" t="n">
        <v>1625</v>
      </c>
      <c r="I2518" s="28"/>
      <c r="J2518" s="29" t="n">
        <f aca="false">IF(AND(ISNUMBER(I2518),H2518&gt;0),I2518/H2518,IF($B2518=$B2517,IF(J2517=0,1,J2517),1))</f>
        <v>1.38018271257906</v>
      </c>
      <c r="K2518" s="30" t="n">
        <f aca="false">IF(AND(ISNUMBER(I2518),H2518&gt;0),I2518,H2518*J2518)</f>
        <v>2242.79690794097</v>
      </c>
      <c r="L2518" s="28" t="n">
        <v>1.97</v>
      </c>
      <c r="M2518" s="28"/>
      <c r="N2518" s="29" t="n">
        <f aca="false">IF(AND(ISNUMBER(M2518),L2518&gt;0),M2518/L2518,IF($B2518=$B2517,IF(N2517=0,1,N2517),1))</f>
        <v>1.16279069767442</v>
      </c>
      <c r="O2518" s="30" t="n">
        <f aca="false">IF(AND(ISNUMBER(M2518),L2518&gt;0),M2518,L2518*N2518)</f>
        <v>2.2906976744186</v>
      </c>
      <c r="P2518" s="28" t="n">
        <v>8.53</v>
      </c>
      <c r="Q2518" s="28"/>
      <c r="R2518" s="29" t="n">
        <f aca="false">IF(AND(ISNUMBER(Q2518),P2518&gt;0),Q2518/P2518,IF($B2518=$B2517,IF(R2517=0,1,R2517),1))</f>
        <v>1.56862745098039</v>
      </c>
      <c r="S2518" s="30" t="n">
        <f aca="false">IF(AND(ISNUMBER(Q2518),P2518&gt;0),Q2518,P2518*R2518)</f>
        <v>13.3803921568627</v>
      </c>
      <c r="T2518" s="31" t="n">
        <f aca="false">DAY(EOMONTH(C2518,0))</f>
        <v>30</v>
      </c>
    </row>
    <row r="2519" customFormat="false" ht="15" hidden="false" customHeight="false" outlineLevel="0" collapsed="false">
      <c r="A2519" s="26" t="s">
        <v>90</v>
      </c>
      <c r="B2519" s="26" t="s">
        <v>63</v>
      </c>
      <c r="C2519" s="27" t="n">
        <v>38687</v>
      </c>
      <c r="D2519" s="28" t="n">
        <v>10</v>
      </c>
      <c r="E2519" s="28"/>
      <c r="F2519" s="29" t="n">
        <f aca="false">IF(AND(ISNUMBER(E2519),D2519&gt;0),E2519/D2519,IF($B2519=$B2518,IF(F2518=0,1,F2518),1))</f>
        <v>1.61764705882353</v>
      </c>
      <c r="G2519" s="30" t="n">
        <f aca="false">IF(AND(ISNUMBER(E2519),D2519&gt;0),E2519,D2519*F2519)</f>
        <v>16.1764705882353</v>
      </c>
      <c r="H2519" s="28" t="n">
        <v>1594</v>
      </c>
      <c r="I2519" s="28"/>
      <c r="J2519" s="29" t="n">
        <f aca="false">IF(AND(ISNUMBER(I2519),H2519&gt;0),I2519/H2519,IF($B2519=$B2518,IF(J2518=0,1,J2518),1))</f>
        <v>1.38018271257906</v>
      </c>
      <c r="K2519" s="30" t="n">
        <f aca="false">IF(AND(ISNUMBER(I2519),H2519&gt;0),I2519,H2519*J2519)</f>
        <v>2200.01124385102</v>
      </c>
      <c r="L2519" s="28" t="n">
        <v>3.39</v>
      </c>
      <c r="M2519" s="28"/>
      <c r="N2519" s="29" t="n">
        <f aca="false">IF(AND(ISNUMBER(M2519),L2519&gt;0),M2519/L2519,IF($B2519=$B2518,IF(N2518=0,1,N2518),1))</f>
        <v>1.16279069767442</v>
      </c>
      <c r="O2519" s="30" t="n">
        <f aca="false">IF(AND(ISNUMBER(M2519),L2519&gt;0),M2519,L2519*N2519)</f>
        <v>3.94186046511628</v>
      </c>
      <c r="P2519" s="28" t="n">
        <v>13.4</v>
      </c>
      <c r="Q2519" s="28"/>
      <c r="R2519" s="29" t="n">
        <f aca="false">IF(AND(ISNUMBER(Q2519),P2519&gt;0),Q2519/P2519,IF($B2519=$B2518,IF(R2518=0,1,R2518),1))</f>
        <v>1.56862745098039</v>
      </c>
      <c r="S2519" s="30" t="n">
        <f aca="false">IF(AND(ISNUMBER(Q2519),P2519&gt;0),Q2519,P2519*R2519)</f>
        <v>21.0196078431373</v>
      </c>
      <c r="T2519" s="31" t="n">
        <f aca="false">DAY(EOMONTH(C2519,0))</f>
        <v>31</v>
      </c>
    </row>
    <row r="2520" customFormat="false" ht="15" hidden="false" customHeight="false" outlineLevel="0" collapsed="false">
      <c r="A2520" s="26" t="s">
        <v>90</v>
      </c>
      <c r="B2520" s="26" t="s">
        <v>63</v>
      </c>
      <c r="C2520" s="27" t="n">
        <v>38718</v>
      </c>
      <c r="D2520" s="28" t="n">
        <v>17.9</v>
      </c>
      <c r="E2520" s="28"/>
      <c r="F2520" s="29" t="n">
        <f aca="false">IF(AND(ISNUMBER(E2520),D2520&gt;0),E2520/D2520,IF($B2520=$B2519,IF(F2519=0,1,F2519),1))</f>
        <v>1.61764705882353</v>
      </c>
      <c r="G2520" s="30" t="n">
        <f aca="false">IF(AND(ISNUMBER(E2520),D2520&gt;0),E2520,D2520*F2520)</f>
        <v>28.9558823529412</v>
      </c>
      <c r="H2520" s="28" t="n">
        <v>1551</v>
      </c>
      <c r="I2520" s="28"/>
      <c r="J2520" s="29" t="n">
        <f aca="false">IF(AND(ISNUMBER(I2520),H2520&gt;0),I2520/H2520,IF($B2520=$B2519,IF(J2519=0,1,J2519),1))</f>
        <v>1.38018271257906</v>
      </c>
      <c r="K2520" s="30" t="n">
        <f aca="false">IF(AND(ISNUMBER(I2520),H2520&gt;0),I2520,H2520*J2520)</f>
        <v>2140.66338721012</v>
      </c>
      <c r="L2520" s="28" t="n">
        <v>2</v>
      </c>
      <c r="M2520" s="28"/>
      <c r="N2520" s="29" t="n">
        <f aca="false">IF(AND(ISNUMBER(M2520),L2520&gt;0),M2520/L2520,IF($B2520=$B2519,IF(N2519=0,1,N2519),1))</f>
        <v>1.16279069767442</v>
      </c>
      <c r="O2520" s="30" t="n">
        <f aca="false">IF(AND(ISNUMBER(M2520),L2520&gt;0),M2520,L2520*N2520)</f>
        <v>2.32558139534884</v>
      </c>
      <c r="P2520" s="28" t="n">
        <v>19.9</v>
      </c>
      <c r="Q2520" s="28"/>
      <c r="R2520" s="29" t="n">
        <f aca="false">IF(AND(ISNUMBER(Q2520),P2520&gt;0),Q2520/P2520,IF($B2520=$B2519,IF(R2519=0,1,R2519),1))</f>
        <v>1.56862745098039</v>
      </c>
      <c r="S2520" s="30" t="n">
        <f aca="false">IF(AND(ISNUMBER(Q2520),P2520&gt;0),Q2520,P2520*R2520)</f>
        <v>31.2156862745098</v>
      </c>
      <c r="T2520" s="31" t="n">
        <f aca="false">DAY(EOMONTH(C2520,0))</f>
        <v>31</v>
      </c>
    </row>
    <row r="2521" customFormat="false" ht="15" hidden="false" customHeight="false" outlineLevel="0" collapsed="false">
      <c r="A2521" s="26" t="s">
        <v>90</v>
      </c>
      <c r="B2521" s="26" t="s">
        <v>63</v>
      </c>
      <c r="C2521" s="27" t="n">
        <v>38749</v>
      </c>
      <c r="D2521" s="28" t="n">
        <v>12.2</v>
      </c>
      <c r="E2521" s="28"/>
      <c r="F2521" s="29" t="n">
        <f aca="false">IF(AND(ISNUMBER(E2521),D2521&gt;0),E2521/D2521,IF($B2521=$B2520,IF(F2520=0,1,F2520),1))</f>
        <v>1.61764705882353</v>
      </c>
      <c r="G2521" s="30" t="n">
        <f aca="false">IF(AND(ISNUMBER(E2521),D2521&gt;0),E2521,D2521*F2521)</f>
        <v>19.7352941176471</v>
      </c>
      <c r="H2521" s="28" t="n">
        <v>1700</v>
      </c>
      <c r="I2521" s="28"/>
      <c r="J2521" s="29" t="n">
        <f aca="false">IF(AND(ISNUMBER(I2521),H2521&gt;0),I2521/H2521,IF($B2521=$B2520,IF(J2520=0,1,J2520),1))</f>
        <v>1.38018271257906</v>
      </c>
      <c r="K2521" s="30" t="n">
        <f aca="false">IF(AND(ISNUMBER(I2521),H2521&gt;0),I2521,H2521*J2521)</f>
        <v>2346.3106113844</v>
      </c>
      <c r="L2521" s="28" t="n">
        <v>2.14</v>
      </c>
      <c r="M2521" s="28"/>
      <c r="N2521" s="29" t="n">
        <f aca="false">IF(AND(ISNUMBER(M2521),L2521&gt;0),M2521/L2521,IF($B2521=$B2520,IF(N2520=0,1,N2520),1))</f>
        <v>1.16279069767442</v>
      </c>
      <c r="O2521" s="30" t="n">
        <f aca="false">IF(AND(ISNUMBER(M2521),L2521&gt;0),M2521,L2521*N2521)</f>
        <v>2.48837209302326</v>
      </c>
      <c r="P2521" s="28" t="n">
        <v>14.3</v>
      </c>
      <c r="Q2521" s="28"/>
      <c r="R2521" s="29" t="n">
        <f aca="false">IF(AND(ISNUMBER(Q2521),P2521&gt;0),Q2521/P2521,IF($B2521=$B2520,IF(R2520=0,1,R2520),1))</f>
        <v>1.56862745098039</v>
      </c>
      <c r="S2521" s="30" t="n">
        <f aca="false">IF(AND(ISNUMBER(Q2521),P2521&gt;0),Q2521,P2521*R2521)</f>
        <v>22.4313725490196</v>
      </c>
      <c r="T2521" s="31" t="n">
        <f aca="false">DAY(EOMONTH(C2521,0))</f>
        <v>28</v>
      </c>
    </row>
    <row r="2522" customFormat="false" ht="15" hidden="false" customHeight="false" outlineLevel="0" collapsed="false">
      <c r="A2522" s="26" t="s">
        <v>90</v>
      </c>
      <c r="B2522" s="26" t="s">
        <v>63</v>
      </c>
      <c r="C2522" s="27" t="n">
        <v>38777</v>
      </c>
      <c r="D2522" s="28" t="n">
        <v>68.5</v>
      </c>
      <c r="E2522" s="28" t="n">
        <v>75</v>
      </c>
      <c r="F2522" s="29" t="n">
        <f aca="false">IF(AND(ISNUMBER(E2522),D2522&gt;0),E2522/D2522,IF($B2522=$B2521,IF(F2521=0,1,F2521),1))</f>
        <v>1.09489051094891</v>
      </c>
      <c r="G2522" s="30" t="n">
        <f aca="false">IF(AND(ISNUMBER(E2522),D2522&gt;0),E2522,D2522*F2522)</f>
        <v>75</v>
      </c>
      <c r="H2522" s="28" t="n">
        <v>3912</v>
      </c>
      <c r="I2522" s="28" t="n">
        <v>4348.75</v>
      </c>
      <c r="J2522" s="29" t="n">
        <f aca="false">IF(AND(ISNUMBER(I2522),H2522&gt;0),I2522/H2522,IF($B2522=$B2521,IF(J2521=0,1,J2521),1))</f>
        <v>1.1116436605317</v>
      </c>
      <c r="K2522" s="30" t="n">
        <f aca="false">IF(AND(ISNUMBER(I2522),H2522&gt;0),I2522,H2522*J2522)</f>
        <v>4348.75</v>
      </c>
      <c r="L2522" s="28" t="n">
        <v>7.38</v>
      </c>
      <c r="M2522" s="28" t="n">
        <v>4.5</v>
      </c>
      <c r="N2522" s="29" t="n">
        <f aca="false">IF(AND(ISNUMBER(M2522),L2522&gt;0),M2522/L2522,IF($B2522=$B2521,IF(N2521=0,1,N2521),1))</f>
        <v>0.609756097560976</v>
      </c>
      <c r="O2522" s="30" t="n">
        <f aca="false">IF(AND(ISNUMBER(M2522),L2522&gt;0),M2522,L2522*N2522)</f>
        <v>4.5</v>
      </c>
      <c r="P2522" s="28" t="n">
        <v>75.8</v>
      </c>
      <c r="Q2522" s="28" t="n">
        <v>79</v>
      </c>
      <c r="R2522" s="29" t="n">
        <f aca="false">IF(AND(ISNUMBER(Q2522),P2522&gt;0),Q2522/P2522,IF($B2522=$B2521,IF(R2521=0,1,R2521),1))</f>
        <v>1.04221635883905</v>
      </c>
      <c r="S2522" s="30" t="n">
        <f aca="false">IF(AND(ISNUMBER(Q2522),P2522&gt;0),Q2522,P2522*R2522)</f>
        <v>79</v>
      </c>
      <c r="T2522" s="31" t="n">
        <f aca="false">DAY(EOMONTH(C2522,0))</f>
        <v>31</v>
      </c>
    </row>
    <row r="2523" customFormat="false" ht="15" hidden="false" customHeight="false" outlineLevel="0" collapsed="false">
      <c r="A2523" s="26" t="s">
        <v>90</v>
      </c>
      <c r="B2523" s="26" t="s">
        <v>63</v>
      </c>
      <c r="C2523" s="27" t="n">
        <v>38808</v>
      </c>
      <c r="D2523" s="28" t="n">
        <v>169</v>
      </c>
      <c r="E2523" s="28" t="n">
        <v>207.666666666667</v>
      </c>
      <c r="F2523" s="29" t="n">
        <f aca="false">IF(AND(ISNUMBER(E2523),D2523&gt;0),E2523/D2523,IF($B2523=$B2522,IF(F2522=0,1,F2522),1))</f>
        <v>1.22879684418146</v>
      </c>
      <c r="G2523" s="30" t="n">
        <f aca="false">IF(AND(ISNUMBER(E2523),D2523&gt;0),E2523,D2523*F2523)</f>
        <v>207.666666666667</v>
      </c>
      <c r="H2523" s="28" t="n">
        <v>5362</v>
      </c>
      <c r="I2523" s="28" t="n">
        <v>4889</v>
      </c>
      <c r="J2523" s="29" t="n">
        <f aca="false">IF(AND(ISNUMBER(I2523),H2523&gt;0),I2523/H2523,IF($B2523=$B2522,IF(J2522=0,1,J2522),1))</f>
        <v>0.911786646773592</v>
      </c>
      <c r="K2523" s="30" t="n">
        <f aca="false">IF(AND(ISNUMBER(I2523),H2523&gt;0),I2523,H2523*J2523)</f>
        <v>4889</v>
      </c>
      <c r="L2523" s="28" t="n">
        <v>18.8</v>
      </c>
      <c r="M2523" s="28" t="n">
        <v>11</v>
      </c>
      <c r="N2523" s="29" t="n">
        <f aca="false">IF(AND(ISNUMBER(M2523),L2523&gt;0),M2523/L2523,IF($B2523=$B2522,IF(N2522=0,1,N2522),1))</f>
        <v>0.585106382978723</v>
      </c>
      <c r="O2523" s="30" t="n">
        <f aca="false">IF(AND(ISNUMBER(M2523),L2523&gt;0),M2523,L2523*N2523)</f>
        <v>11</v>
      </c>
      <c r="P2523" s="28" t="n">
        <v>188</v>
      </c>
      <c r="Q2523" s="28" t="n">
        <v>218.666666666667</v>
      </c>
      <c r="R2523" s="29" t="n">
        <f aca="false">IF(AND(ISNUMBER(Q2523),P2523&gt;0),Q2523/P2523,IF($B2523=$B2522,IF(R2522=0,1,R2522),1))</f>
        <v>1.16312056737589</v>
      </c>
      <c r="S2523" s="30" t="n">
        <f aca="false">IF(AND(ISNUMBER(Q2523),P2523&gt;0),Q2523,P2523*R2523)</f>
        <v>218.666666666667</v>
      </c>
      <c r="T2523" s="31" t="n">
        <f aca="false">DAY(EOMONTH(C2523,0))</f>
        <v>30</v>
      </c>
    </row>
    <row r="2524" customFormat="false" ht="15" hidden="false" customHeight="false" outlineLevel="0" collapsed="false">
      <c r="A2524" s="26" t="s">
        <v>90</v>
      </c>
      <c r="B2524" s="26" t="s">
        <v>63</v>
      </c>
      <c r="C2524" s="27" t="n">
        <v>38838</v>
      </c>
      <c r="D2524" s="28" t="n">
        <v>131</v>
      </c>
      <c r="E2524" s="28" t="n">
        <v>319</v>
      </c>
      <c r="F2524" s="29" t="n">
        <f aca="false">IF(AND(ISNUMBER(E2524),D2524&gt;0),E2524/D2524,IF($B2524=$B2523,IF(F2523=0,1,F2523),1))</f>
        <v>2.43511450381679</v>
      </c>
      <c r="G2524" s="30" t="n">
        <f aca="false">IF(AND(ISNUMBER(E2524),D2524&gt;0),E2524,D2524*F2524)</f>
        <v>319</v>
      </c>
      <c r="H2524" s="28" t="n">
        <v>4224</v>
      </c>
      <c r="I2524" s="28" t="n">
        <v>5445</v>
      </c>
      <c r="J2524" s="29" t="n">
        <f aca="false">IF(AND(ISNUMBER(I2524),H2524&gt;0),I2524/H2524,IF($B2524=$B2523,IF(J2523=0,1,J2523),1))</f>
        <v>1.2890625</v>
      </c>
      <c r="K2524" s="30" t="n">
        <f aca="false">IF(AND(ISNUMBER(I2524),H2524&gt;0),I2524,H2524*J2524)</f>
        <v>5445</v>
      </c>
      <c r="L2524" s="28" t="n">
        <v>13.6</v>
      </c>
      <c r="M2524" s="28" t="n">
        <v>17</v>
      </c>
      <c r="N2524" s="29" t="n">
        <f aca="false">IF(AND(ISNUMBER(M2524),L2524&gt;0),M2524/L2524,IF($B2524=$B2523,IF(N2523=0,1,N2523),1))</f>
        <v>1.25</v>
      </c>
      <c r="O2524" s="30" t="n">
        <f aca="false">IF(AND(ISNUMBER(M2524),L2524&gt;0),M2524,L2524*N2524)</f>
        <v>17</v>
      </c>
      <c r="P2524" s="28" t="n">
        <v>145</v>
      </c>
      <c r="Q2524" s="28" t="n">
        <v>336</v>
      </c>
      <c r="R2524" s="29" t="n">
        <f aca="false">IF(AND(ISNUMBER(Q2524),P2524&gt;0),Q2524/P2524,IF($B2524=$B2523,IF(R2523=0,1,R2523),1))</f>
        <v>2.31724137931035</v>
      </c>
      <c r="S2524" s="30" t="n">
        <f aca="false">IF(AND(ISNUMBER(Q2524),P2524&gt;0),Q2524,P2524*R2524)</f>
        <v>336</v>
      </c>
      <c r="T2524" s="31" t="n">
        <f aca="false">DAY(EOMONTH(C2524,0))</f>
        <v>31</v>
      </c>
    </row>
    <row r="2525" customFormat="false" ht="15" hidden="false" customHeight="false" outlineLevel="0" collapsed="false">
      <c r="A2525" s="26" t="s">
        <v>90</v>
      </c>
      <c r="B2525" s="26" t="s">
        <v>63</v>
      </c>
      <c r="C2525" s="27" t="n">
        <v>38869</v>
      </c>
      <c r="D2525" s="28" t="n">
        <v>114</v>
      </c>
      <c r="E2525" s="28" t="n">
        <v>152</v>
      </c>
      <c r="F2525" s="29" t="n">
        <f aca="false">IF(AND(ISNUMBER(E2525),D2525&gt;0),E2525/D2525,IF($B2525=$B2524,IF(F2524=0,1,F2524),1))</f>
        <v>1.33333333333333</v>
      </c>
      <c r="G2525" s="30" t="n">
        <f aca="false">IF(AND(ISNUMBER(E2525),D2525&gt;0),E2525,D2525*F2525)</f>
        <v>152</v>
      </c>
      <c r="H2525" s="28" t="n">
        <v>4275</v>
      </c>
      <c r="I2525" s="28" t="n">
        <v>5094</v>
      </c>
      <c r="J2525" s="29" t="n">
        <f aca="false">IF(AND(ISNUMBER(I2525),H2525&gt;0),I2525/H2525,IF($B2525=$B2524,IF(J2524=0,1,J2524),1))</f>
        <v>1.19157894736842</v>
      </c>
      <c r="K2525" s="30" t="n">
        <f aca="false">IF(AND(ISNUMBER(I2525),H2525&gt;0),I2525,H2525*J2525)</f>
        <v>5094</v>
      </c>
      <c r="L2525" s="28" t="n">
        <v>26.1</v>
      </c>
      <c r="M2525" s="28" t="n">
        <v>8</v>
      </c>
      <c r="N2525" s="29" t="n">
        <f aca="false">IF(AND(ISNUMBER(M2525),L2525&gt;0),M2525/L2525,IF($B2525=$B2524,IF(N2524=0,1,N2524),1))</f>
        <v>0.306513409961686</v>
      </c>
      <c r="O2525" s="30" t="n">
        <f aca="false">IF(AND(ISNUMBER(M2525),L2525&gt;0),M2525,L2525*N2525)</f>
        <v>8</v>
      </c>
      <c r="P2525" s="28" t="n">
        <v>140</v>
      </c>
      <c r="Q2525" s="28" t="n">
        <v>160</v>
      </c>
      <c r="R2525" s="29" t="n">
        <f aca="false">IF(AND(ISNUMBER(Q2525),P2525&gt;0),Q2525/P2525,IF($B2525=$B2524,IF(R2524=0,1,R2524),1))</f>
        <v>1.14285714285714</v>
      </c>
      <c r="S2525" s="30" t="n">
        <f aca="false">IF(AND(ISNUMBER(Q2525),P2525&gt;0),Q2525,P2525*R2525)</f>
        <v>160</v>
      </c>
      <c r="T2525" s="31" t="n">
        <f aca="false">DAY(EOMONTH(C2525,0))</f>
        <v>30</v>
      </c>
    </row>
    <row r="2526" customFormat="false" ht="15" hidden="false" customHeight="false" outlineLevel="0" collapsed="false">
      <c r="A2526" s="26" t="s">
        <v>90</v>
      </c>
      <c r="B2526" s="26" t="s">
        <v>63</v>
      </c>
      <c r="C2526" s="27" t="n">
        <v>38899</v>
      </c>
      <c r="D2526" s="28" t="n">
        <v>105</v>
      </c>
      <c r="E2526" s="28" t="n">
        <v>176</v>
      </c>
      <c r="F2526" s="29" t="n">
        <f aca="false">IF(AND(ISNUMBER(E2526),D2526&gt;0),E2526/D2526,IF($B2526=$B2525,IF(F2525=0,1,F2525),1))</f>
        <v>1.67619047619048</v>
      </c>
      <c r="G2526" s="30" t="n">
        <f aca="false">IF(AND(ISNUMBER(E2526),D2526&gt;0),E2526,D2526*F2526)</f>
        <v>176</v>
      </c>
      <c r="H2526" s="28" t="n">
        <v>2454</v>
      </c>
      <c r="I2526" s="28" t="n">
        <v>3009</v>
      </c>
      <c r="J2526" s="29" t="n">
        <f aca="false">IF(AND(ISNUMBER(I2526),H2526&gt;0),I2526/H2526,IF($B2526=$B2525,IF(J2525=0,1,J2525),1))</f>
        <v>1.22616136919315</v>
      </c>
      <c r="K2526" s="30" t="n">
        <f aca="false">IF(AND(ISNUMBER(I2526),H2526&gt;0),I2526,H2526*J2526)</f>
        <v>3009</v>
      </c>
      <c r="L2526" s="28" t="n">
        <v>23</v>
      </c>
      <c r="M2526" s="28" t="n">
        <v>9</v>
      </c>
      <c r="N2526" s="29" t="n">
        <f aca="false">IF(AND(ISNUMBER(M2526),L2526&gt;0),M2526/L2526,IF($B2526=$B2525,IF(N2525=0,1,N2525),1))</f>
        <v>0.391304347826087</v>
      </c>
      <c r="O2526" s="30" t="n">
        <f aca="false">IF(AND(ISNUMBER(M2526),L2526&gt;0),M2526,L2526*N2526)</f>
        <v>9</v>
      </c>
      <c r="P2526" s="28" t="n">
        <v>128</v>
      </c>
      <c r="Q2526" s="28" t="n">
        <v>185</v>
      </c>
      <c r="R2526" s="29" t="n">
        <f aca="false">IF(AND(ISNUMBER(Q2526),P2526&gt;0),Q2526/P2526,IF($B2526=$B2525,IF(R2525=0,1,R2525),1))</f>
        <v>1.4453125</v>
      </c>
      <c r="S2526" s="30" t="n">
        <f aca="false">IF(AND(ISNUMBER(Q2526),P2526&gt;0),Q2526,P2526*R2526)</f>
        <v>185</v>
      </c>
      <c r="T2526" s="31" t="n">
        <f aca="false">DAY(EOMONTH(C2526,0))</f>
        <v>31</v>
      </c>
    </row>
    <row r="2527" customFormat="false" ht="15" hidden="false" customHeight="false" outlineLevel="0" collapsed="false">
      <c r="A2527" s="26" t="s">
        <v>90</v>
      </c>
      <c r="B2527" s="26" t="s">
        <v>63</v>
      </c>
      <c r="C2527" s="27" t="n">
        <v>38930</v>
      </c>
      <c r="D2527" s="28" t="n">
        <v>108</v>
      </c>
      <c r="E2527" s="28"/>
      <c r="F2527" s="29" t="n">
        <f aca="false">IF(AND(ISNUMBER(E2527),D2527&gt;0),E2527/D2527,IF($B2527=$B2526,IF(F2526=0,1,F2526),1))</f>
        <v>1.67619047619048</v>
      </c>
      <c r="G2527" s="30" t="n">
        <f aca="false">IF(AND(ISNUMBER(E2527),D2527&gt;0),E2527,D2527*F2527)</f>
        <v>181.028571428571</v>
      </c>
      <c r="H2527" s="28" t="n">
        <v>2624</v>
      </c>
      <c r="I2527" s="28"/>
      <c r="J2527" s="29" t="n">
        <f aca="false">IF(AND(ISNUMBER(I2527),H2527&gt;0),I2527/H2527,IF($B2527=$B2526,IF(J2526=0,1,J2526),1))</f>
        <v>1.22616136919315</v>
      </c>
      <c r="K2527" s="30" t="n">
        <f aca="false">IF(AND(ISNUMBER(I2527),H2527&gt;0),I2527,H2527*J2527)</f>
        <v>3217.44743276284</v>
      </c>
      <c r="L2527" s="28" t="n">
        <v>12.4</v>
      </c>
      <c r="M2527" s="28"/>
      <c r="N2527" s="29" t="n">
        <f aca="false">IF(AND(ISNUMBER(M2527),L2527&gt;0),M2527/L2527,IF($B2527=$B2526,IF(N2526=0,1,N2526),1))</f>
        <v>0.391304347826087</v>
      </c>
      <c r="O2527" s="30" t="n">
        <f aca="false">IF(AND(ISNUMBER(M2527),L2527&gt;0),M2527,L2527*N2527)</f>
        <v>4.85217391304348</v>
      </c>
      <c r="P2527" s="28" t="n">
        <v>121</v>
      </c>
      <c r="Q2527" s="28"/>
      <c r="R2527" s="29" t="n">
        <f aca="false">IF(AND(ISNUMBER(Q2527),P2527&gt;0),Q2527/P2527,IF($B2527=$B2526,IF(R2526=0,1,R2526),1))</f>
        <v>1.4453125</v>
      </c>
      <c r="S2527" s="30" t="n">
        <f aca="false">IF(AND(ISNUMBER(Q2527),P2527&gt;0),Q2527,P2527*R2527)</f>
        <v>174.8828125</v>
      </c>
      <c r="T2527" s="31" t="n">
        <f aca="false">DAY(EOMONTH(C2527,0))</f>
        <v>31</v>
      </c>
    </row>
    <row r="2528" customFormat="false" ht="15" hidden="false" customHeight="false" outlineLevel="0" collapsed="false">
      <c r="A2528" s="26" t="s">
        <v>90</v>
      </c>
      <c r="B2528" s="26" t="s">
        <v>63</v>
      </c>
      <c r="C2528" s="27" t="n">
        <v>38961</v>
      </c>
      <c r="D2528" s="28" t="n">
        <v>112</v>
      </c>
      <c r="E2528" s="28"/>
      <c r="F2528" s="29" t="n">
        <f aca="false">IF(AND(ISNUMBER(E2528),D2528&gt;0),E2528/D2528,IF($B2528=$B2527,IF(F2527=0,1,F2527),1))</f>
        <v>1.67619047619048</v>
      </c>
      <c r="G2528" s="30" t="n">
        <f aca="false">IF(AND(ISNUMBER(E2528),D2528&gt;0),E2528,D2528*F2528)</f>
        <v>187.733333333333</v>
      </c>
      <c r="H2528" s="28" t="n">
        <v>2768</v>
      </c>
      <c r="I2528" s="28"/>
      <c r="J2528" s="29" t="n">
        <f aca="false">IF(AND(ISNUMBER(I2528),H2528&gt;0),I2528/H2528,IF($B2528=$B2527,IF(J2527=0,1,J2527),1))</f>
        <v>1.22616136919315</v>
      </c>
      <c r="K2528" s="30" t="n">
        <f aca="false">IF(AND(ISNUMBER(I2528),H2528&gt;0),I2528,H2528*J2528)</f>
        <v>3394.01466992665</v>
      </c>
      <c r="L2528" s="28" t="n">
        <v>10.2</v>
      </c>
      <c r="M2528" s="28"/>
      <c r="N2528" s="29" t="n">
        <f aca="false">IF(AND(ISNUMBER(M2528),L2528&gt;0),M2528/L2528,IF($B2528=$B2527,IF(N2527=0,1,N2527),1))</f>
        <v>0.391304347826087</v>
      </c>
      <c r="O2528" s="30" t="n">
        <f aca="false">IF(AND(ISNUMBER(M2528),L2528&gt;0),M2528,L2528*N2528)</f>
        <v>3.99130434782609</v>
      </c>
      <c r="P2528" s="28" t="n">
        <v>123</v>
      </c>
      <c r="Q2528" s="28"/>
      <c r="R2528" s="29" t="n">
        <f aca="false">IF(AND(ISNUMBER(Q2528),P2528&gt;0),Q2528/P2528,IF($B2528=$B2527,IF(R2527=0,1,R2527),1))</f>
        <v>1.4453125</v>
      </c>
      <c r="S2528" s="30" t="n">
        <f aca="false">IF(AND(ISNUMBER(Q2528),P2528&gt;0),Q2528,P2528*R2528)</f>
        <v>177.7734375</v>
      </c>
      <c r="T2528" s="31" t="n">
        <f aca="false">DAY(EOMONTH(C2528,0))</f>
        <v>30</v>
      </c>
    </row>
    <row r="2529" customFormat="false" ht="15" hidden="false" customHeight="false" outlineLevel="0" collapsed="false">
      <c r="A2529" s="26" t="s">
        <v>90</v>
      </c>
      <c r="B2529" s="26" t="s">
        <v>63</v>
      </c>
      <c r="C2529" s="27" t="n">
        <v>38991</v>
      </c>
      <c r="D2529" s="28" t="n">
        <v>127</v>
      </c>
      <c r="E2529" s="28"/>
      <c r="F2529" s="29" t="n">
        <f aca="false">IF(AND(ISNUMBER(E2529),D2529&gt;0),E2529/D2529,IF($B2529=$B2528,IF(F2528=0,1,F2528),1))</f>
        <v>1.67619047619048</v>
      </c>
      <c r="G2529" s="30" t="n">
        <f aca="false">IF(AND(ISNUMBER(E2529),D2529&gt;0),E2529,D2529*F2529)</f>
        <v>212.876190476191</v>
      </c>
      <c r="H2529" s="28" t="n">
        <v>2839</v>
      </c>
      <c r="I2529" s="28"/>
      <c r="J2529" s="29" t="n">
        <f aca="false">IF(AND(ISNUMBER(I2529),H2529&gt;0),I2529/H2529,IF($B2529=$B2528,IF(J2528=0,1,J2528),1))</f>
        <v>1.22616136919315</v>
      </c>
      <c r="K2529" s="30" t="n">
        <f aca="false">IF(AND(ISNUMBER(I2529),H2529&gt;0),I2529,H2529*J2529)</f>
        <v>3481.07212713936</v>
      </c>
      <c r="L2529" s="28" t="n">
        <v>11</v>
      </c>
      <c r="M2529" s="28"/>
      <c r="N2529" s="29" t="n">
        <f aca="false">IF(AND(ISNUMBER(M2529),L2529&gt;0),M2529/L2529,IF($B2529=$B2528,IF(N2528=0,1,N2528),1))</f>
        <v>0.391304347826087</v>
      </c>
      <c r="O2529" s="30" t="n">
        <f aca="false">IF(AND(ISNUMBER(M2529),L2529&gt;0),M2529,L2529*N2529)</f>
        <v>4.30434782608696</v>
      </c>
      <c r="P2529" s="28" t="n">
        <v>138</v>
      </c>
      <c r="Q2529" s="28"/>
      <c r="R2529" s="29" t="n">
        <f aca="false">IF(AND(ISNUMBER(Q2529),P2529&gt;0),Q2529/P2529,IF($B2529=$B2528,IF(R2528=0,1,R2528),1))</f>
        <v>1.4453125</v>
      </c>
      <c r="S2529" s="30" t="n">
        <f aca="false">IF(AND(ISNUMBER(Q2529),P2529&gt;0),Q2529,P2529*R2529)</f>
        <v>199.453125</v>
      </c>
      <c r="T2529" s="31" t="n">
        <f aca="false">DAY(EOMONTH(C2529,0))</f>
        <v>31</v>
      </c>
    </row>
    <row r="2530" customFormat="false" ht="15" hidden="false" customHeight="false" outlineLevel="0" collapsed="false">
      <c r="A2530" s="26" t="s">
        <v>90</v>
      </c>
      <c r="B2530" s="26" t="s">
        <v>63</v>
      </c>
      <c r="C2530" s="27" t="n">
        <v>39022</v>
      </c>
      <c r="D2530" s="28" t="n">
        <v>94.8</v>
      </c>
      <c r="E2530" s="28"/>
      <c r="F2530" s="29" t="n">
        <f aca="false">IF(AND(ISNUMBER(E2530),D2530&gt;0),E2530/D2530,IF($B2530=$B2529,IF(F2529=0,1,F2529),1))</f>
        <v>1.67619047619048</v>
      </c>
      <c r="G2530" s="30" t="n">
        <f aca="false">IF(AND(ISNUMBER(E2530),D2530&gt;0),E2530,D2530*F2530)</f>
        <v>158.902857142857</v>
      </c>
      <c r="H2530" s="28" t="n">
        <v>3824</v>
      </c>
      <c r="I2530" s="28"/>
      <c r="J2530" s="29" t="n">
        <f aca="false">IF(AND(ISNUMBER(I2530),H2530&gt;0),I2530/H2530,IF($B2530=$B2529,IF(J2529=0,1,J2529),1))</f>
        <v>1.22616136919315</v>
      </c>
      <c r="K2530" s="30" t="n">
        <f aca="false">IF(AND(ISNUMBER(I2530),H2530&gt;0),I2530,H2530*J2530)</f>
        <v>4688.84107579462</v>
      </c>
      <c r="L2530" s="28" t="n">
        <v>20.7</v>
      </c>
      <c r="M2530" s="28"/>
      <c r="N2530" s="29" t="n">
        <f aca="false">IF(AND(ISNUMBER(M2530),L2530&gt;0),M2530/L2530,IF($B2530=$B2529,IF(N2529=0,1,N2529),1))</f>
        <v>0.391304347826087</v>
      </c>
      <c r="O2530" s="30" t="n">
        <f aca="false">IF(AND(ISNUMBER(M2530),L2530&gt;0),M2530,L2530*N2530)</f>
        <v>8.1</v>
      </c>
      <c r="P2530" s="28" t="n">
        <v>115</v>
      </c>
      <c r="Q2530" s="28"/>
      <c r="R2530" s="29" t="n">
        <f aca="false">IF(AND(ISNUMBER(Q2530),P2530&gt;0),Q2530/P2530,IF($B2530=$B2529,IF(R2529=0,1,R2529),1))</f>
        <v>1.4453125</v>
      </c>
      <c r="S2530" s="30" t="n">
        <f aca="false">IF(AND(ISNUMBER(Q2530),P2530&gt;0),Q2530,P2530*R2530)</f>
        <v>166.2109375</v>
      </c>
      <c r="T2530" s="31" t="n">
        <f aca="false">DAY(EOMONTH(C2530,0))</f>
        <v>30</v>
      </c>
    </row>
    <row r="2531" customFormat="false" ht="15" hidden="false" customHeight="false" outlineLevel="0" collapsed="false">
      <c r="A2531" s="26" t="s">
        <v>90</v>
      </c>
      <c r="B2531" s="26" t="s">
        <v>63</v>
      </c>
      <c r="C2531" s="27" t="n">
        <v>39052</v>
      </c>
      <c r="D2531" s="28" t="n">
        <v>0</v>
      </c>
      <c r="E2531" s="28"/>
      <c r="F2531" s="29" t="n">
        <f aca="false">IF(AND(ISNUMBER(E2531),D2531&gt;0),E2531/D2531,IF($B2531=$B2530,IF(F2530=0,1,F2530),1))</f>
        <v>1.67619047619048</v>
      </c>
      <c r="G2531" s="30" t="n">
        <f aca="false">IF(AND(ISNUMBER(E2531),D2531&gt;0),E2531,D2531*F2531)</f>
        <v>0</v>
      </c>
      <c r="H2531" s="28" t="n">
        <v>0</v>
      </c>
      <c r="I2531" s="28"/>
      <c r="J2531" s="29" t="n">
        <f aca="false">IF(AND(ISNUMBER(I2531),H2531&gt;0),I2531/H2531,IF($B2531=$B2530,IF(J2530=0,1,J2530),1))</f>
        <v>1.22616136919315</v>
      </c>
      <c r="K2531" s="30" t="n">
        <f aca="false">IF(AND(ISNUMBER(I2531),H2531&gt;0),I2531,H2531*J2531)</f>
        <v>0</v>
      </c>
      <c r="L2531" s="28" t="n">
        <v>0</v>
      </c>
      <c r="M2531" s="28"/>
      <c r="N2531" s="29" t="n">
        <f aca="false">IF(AND(ISNUMBER(M2531),L2531&gt;0),M2531/L2531,IF($B2531=$B2530,IF(N2530=0,1,N2530),1))</f>
        <v>0.391304347826087</v>
      </c>
      <c r="O2531" s="30" t="n">
        <f aca="false">IF(AND(ISNUMBER(M2531),L2531&gt;0),M2531,L2531*N2531)</f>
        <v>0</v>
      </c>
      <c r="P2531" s="28" t="n">
        <v>0</v>
      </c>
      <c r="Q2531" s="28"/>
      <c r="R2531" s="29" t="n">
        <f aca="false">IF(AND(ISNUMBER(Q2531),P2531&gt;0),Q2531/P2531,IF($B2531=$B2530,IF(R2530=0,1,R2530),1))</f>
        <v>1.4453125</v>
      </c>
      <c r="S2531" s="30" t="n">
        <f aca="false">IF(AND(ISNUMBER(Q2531),P2531&gt;0),Q2531,P2531*R2531)</f>
        <v>0</v>
      </c>
      <c r="T2531" s="31" t="n">
        <f aca="false">DAY(EOMONTH(C2531,0))</f>
        <v>31</v>
      </c>
    </row>
    <row r="2532" customFormat="false" ht="15" hidden="false" customHeight="false" outlineLevel="0" collapsed="false">
      <c r="A2532" s="26" t="s">
        <v>90</v>
      </c>
      <c r="B2532" s="26" t="s">
        <v>63</v>
      </c>
      <c r="C2532" s="27" t="n">
        <v>39083</v>
      </c>
      <c r="D2532" s="28" t="n">
        <v>0</v>
      </c>
      <c r="E2532" s="28"/>
      <c r="F2532" s="29" t="n">
        <f aca="false">IF(AND(ISNUMBER(E2532),D2532&gt;0),E2532/D2532,IF($B2532=$B2531,IF(F2531=0,1,F2531),1))</f>
        <v>1.67619047619048</v>
      </c>
      <c r="G2532" s="30" t="n">
        <f aca="false">IF(AND(ISNUMBER(E2532),D2532&gt;0),E2532,D2532*F2532)</f>
        <v>0</v>
      </c>
      <c r="H2532" s="28" t="n">
        <v>0</v>
      </c>
      <c r="I2532" s="28"/>
      <c r="J2532" s="29" t="n">
        <f aca="false">IF(AND(ISNUMBER(I2532),H2532&gt;0),I2532/H2532,IF($B2532=$B2531,IF(J2531=0,1,J2531),1))</f>
        <v>1.22616136919315</v>
      </c>
      <c r="K2532" s="30" t="n">
        <f aca="false">IF(AND(ISNUMBER(I2532),H2532&gt;0),I2532,H2532*J2532)</f>
        <v>0</v>
      </c>
      <c r="L2532" s="28" t="n">
        <v>0</v>
      </c>
      <c r="M2532" s="28"/>
      <c r="N2532" s="29" t="n">
        <f aca="false">IF(AND(ISNUMBER(M2532),L2532&gt;0),M2532/L2532,IF($B2532=$B2531,IF(N2531=0,1,N2531),1))</f>
        <v>0.391304347826087</v>
      </c>
      <c r="O2532" s="30" t="n">
        <f aca="false">IF(AND(ISNUMBER(M2532),L2532&gt;0),M2532,L2532*N2532)</f>
        <v>0</v>
      </c>
      <c r="P2532" s="28" t="n">
        <v>0</v>
      </c>
      <c r="Q2532" s="28"/>
      <c r="R2532" s="29" t="n">
        <f aca="false">IF(AND(ISNUMBER(Q2532),P2532&gt;0),Q2532/P2532,IF($B2532=$B2531,IF(R2531=0,1,R2531),1))</f>
        <v>1.4453125</v>
      </c>
      <c r="S2532" s="30" t="n">
        <f aca="false">IF(AND(ISNUMBER(Q2532),P2532&gt;0),Q2532,P2532*R2532)</f>
        <v>0</v>
      </c>
      <c r="T2532" s="31" t="n">
        <f aca="false">DAY(EOMONTH(C2532,0))</f>
        <v>31</v>
      </c>
    </row>
    <row r="2533" customFormat="false" ht="15" hidden="false" customHeight="false" outlineLevel="0" collapsed="false">
      <c r="A2533" s="26" t="s">
        <v>90</v>
      </c>
      <c r="B2533" s="26" t="s">
        <v>63</v>
      </c>
      <c r="C2533" s="27" t="n">
        <v>39114</v>
      </c>
      <c r="D2533" s="28" t="n">
        <v>0</v>
      </c>
      <c r="E2533" s="28"/>
      <c r="F2533" s="29" t="n">
        <f aca="false">IF(AND(ISNUMBER(E2533),D2533&gt;0),E2533/D2533,IF($B2533=$B2532,IF(F2532=0,1,F2532),1))</f>
        <v>1.67619047619048</v>
      </c>
      <c r="G2533" s="30" t="n">
        <f aca="false">IF(AND(ISNUMBER(E2533),D2533&gt;0),E2533,D2533*F2533)</f>
        <v>0</v>
      </c>
      <c r="H2533" s="28" t="n">
        <v>0</v>
      </c>
      <c r="I2533" s="28"/>
      <c r="J2533" s="29" t="n">
        <f aca="false">IF(AND(ISNUMBER(I2533),H2533&gt;0),I2533/H2533,IF($B2533=$B2532,IF(J2532=0,1,J2532),1))</f>
        <v>1.22616136919315</v>
      </c>
      <c r="K2533" s="30" t="n">
        <f aca="false">IF(AND(ISNUMBER(I2533),H2533&gt;0),I2533,H2533*J2533)</f>
        <v>0</v>
      </c>
      <c r="L2533" s="28" t="n">
        <v>0</v>
      </c>
      <c r="M2533" s="28"/>
      <c r="N2533" s="29" t="n">
        <f aca="false">IF(AND(ISNUMBER(M2533),L2533&gt;0),M2533/L2533,IF($B2533=$B2532,IF(N2532=0,1,N2532),1))</f>
        <v>0.391304347826087</v>
      </c>
      <c r="O2533" s="30" t="n">
        <f aca="false">IF(AND(ISNUMBER(M2533),L2533&gt;0),M2533,L2533*N2533)</f>
        <v>0</v>
      </c>
      <c r="P2533" s="28" t="n">
        <v>0</v>
      </c>
      <c r="Q2533" s="28"/>
      <c r="R2533" s="29" t="n">
        <f aca="false">IF(AND(ISNUMBER(Q2533),P2533&gt;0),Q2533/P2533,IF($B2533=$B2532,IF(R2532=0,1,R2532),1))</f>
        <v>1.4453125</v>
      </c>
      <c r="S2533" s="30" t="n">
        <f aca="false">IF(AND(ISNUMBER(Q2533),P2533&gt;0),Q2533,P2533*R2533)</f>
        <v>0</v>
      </c>
      <c r="T2533" s="31" t="n">
        <f aca="false">DAY(EOMONTH(C2533,0))</f>
        <v>28</v>
      </c>
    </row>
    <row r="2534" customFormat="false" ht="15" hidden="false" customHeight="false" outlineLevel="0" collapsed="false">
      <c r="A2534" s="26" t="s">
        <v>90</v>
      </c>
      <c r="B2534" s="26" t="s">
        <v>63</v>
      </c>
      <c r="C2534" s="27" t="n">
        <v>39142</v>
      </c>
      <c r="D2534" s="28" t="n">
        <v>0</v>
      </c>
      <c r="E2534" s="28"/>
      <c r="F2534" s="29" t="n">
        <f aca="false">IF(AND(ISNUMBER(E2534),D2534&gt;0),E2534/D2534,IF($B2534=$B2533,IF(F2533=0,1,F2533),1))</f>
        <v>1.67619047619048</v>
      </c>
      <c r="G2534" s="30" t="n">
        <f aca="false">IF(AND(ISNUMBER(E2534),D2534&gt;0),E2534,D2534*F2534)</f>
        <v>0</v>
      </c>
      <c r="H2534" s="28" t="n">
        <v>0</v>
      </c>
      <c r="I2534" s="28"/>
      <c r="J2534" s="29" t="n">
        <f aca="false">IF(AND(ISNUMBER(I2534),H2534&gt;0),I2534/H2534,IF($B2534=$B2533,IF(J2533=0,1,J2533),1))</f>
        <v>1.22616136919315</v>
      </c>
      <c r="K2534" s="30" t="n">
        <f aca="false">IF(AND(ISNUMBER(I2534),H2534&gt;0),I2534,H2534*J2534)</f>
        <v>0</v>
      </c>
      <c r="L2534" s="28" t="n">
        <v>0</v>
      </c>
      <c r="M2534" s="28"/>
      <c r="N2534" s="29" t="n">
        <f aca="false">IF(AND(ISNUMBER(M2534),L2534&gt;0),M2534/L2534,IF($B2534=$B2533,IF(N2533=0,1,N2533),1))</f>
        <v>0.391304347826087</v>
      </c>
      <c r="O2534" s="30" t="n">
        <f aca="false">IF(AND(ISNUMBER(M2534),L2534&gt;0),M2534,L2534*N2534)</f>
        <v>0</v>
      </c>
      <c r="P2534" s="28" t="n">
        <v>0</v>
      </c>
      <c r="Q2534" s="28"/>
      <c r="R2534" s="29" t="n">
        <f aca="false">IF(AND(ISNUMBER(Q2534),P2534&gt;0),Q2534/P2534,IF($B2534=$B2533,IF(R2533=0,1,R2533),1))</f>
        <v>1.4453125</v>
      </c>
      <c r="S2534" s="30" t="n">
        <f aca="false">IF(AND(ISNUMBER(Q2534),P2534&gt;0),Q2534,P2534*R2534)</f>
        <v>0</v>
      </c>
      <c r="T2534" s="31" t="n">
        <f aca="false">DAY(EOMONTH(C2534,0))</f>
        <v>31</v>
      </c>
    </row>
    <row r="2535" customFormat="false" ht="15" hidden="false" customHeight="false" outlineLevel="0" collapsed="false">
      <c r="A2535" s="26" t="s">
        <v>90</v>
      </c>
      <c r="B2535" s="26" t="s">
        <v>63</v>
      </c>
      <c r="C2535" s="27" t="n">
        <v>39173</v>
      </c>
      <c r="D2535" s="28" t="n">
        <v>0</v>
      </c>
      <c r="E2535" s="28"/>
      <c r="F2535" s="29" t="n">
        <f aca="false">IF(AND(ISNUMBER(E2535),D2535&gt;0),E2535/D2535,IF($B2535=$B2534,IF(F2534=0,1,F2534),1))</f>
        <v>1.67619047619048</v>
      </c>
      <c r="G2535" s="30" t="n">
        <f aca="false">IF(AND(ISNUMBER(E2535),D2535&gt;0),E2535,D2535*F2535)</f>
        <v>0</v>
      </c>
      <c r="H2535" s="28" t="n">
        <v>0</v>
      </c>
      <c r="I2535" s="28"/>
      <c r="J2535" s="29" t="n">
        <f aca="false">IF(AND(ISNUMBER(I2535),H2535&gt;0),I2535/H2535,IF($B2535=$B2534,IF(J2534=0,1,J2534),1))</f>
        <v>1.22616136919315</v>
      </c>
      <c r="K2535" s="30" t="n">
        <f aca="false">IF(AND(ISNUMBER(I2535),H2535&gt;0),I2535,H2535*J2535)</f>
        <v>0</v>
      </c>
      <c r="L2535" s="28" t="n">
        <v>0</v>
      </c>
      <c r="M2535" s="28"/>
      <c r="N2535" s="29" t="n">
        <f aca="false">IF(AND(ISNUMBER(M2535),L2535&gt;0),M2535/L2535,IF($B2535=$B2534,IF(N2534=0,1,N2534),1))</f>
        <v>0.391304347826087</v>
      </c>
      <c r="O2535" s="30" t="n">
        <f aca="false">IF(AND(ISNUMBER(M2535),L2535&gt;0),M2535,L2535*N2535)</f>
        <v>0</v>
      </c>
      <c r="P2535" s="28" t="n">
        <v>0</v>
      </c>
      <c r="Q2535" s="28"/>
      <c r="R2535" s="29" t="n">
        <f aca="false">IF(AND(ISNUMBER(Q2535),P2535&gt;0),Q2535/P2535,IF($B2535=$B2534,IF(R2534=0,1,R2534),1))</f>
        <v>1.4453125</v>
      </c>
      <c r="S2535" s="30" t="n">
        <f aca="false">IF(AND(ISNUMBER(Q2535),P2535&gt;0),Q2535,P2535*R2535)</f>
        <v>0</v>
      </c>
      <c r="T2535" s="31" t="n">
        <f aca="false">DAY(EOMONTH(C2535,0))</f>
        <v>30</v>
      </c>
    </row>
    <row r="2536" customFormat="false" ht="15" hidden="false" customHeight="false" outlineLevel="0" collapsed="false">
      <c r="A2536" s="26" t="s">
        <v>90</v>
      </c>
      <c r="B2536" s="26" t="s">
        <v>63</v>
      </c>
      <c r="C2536" s="27" t="n">
        <v>39203</v>
      </c>
      <c r="D2536" s="28" t="n">
        <v>0</v>
      </c>
      <c r="E2536" s="28"/>
      <c r="F2536" s="29" t="n">
        <f aca="false">IF(AND(ISNUMBER(E2536),D2536&gt;0),E2536/D2536,IF($B2536=$B2535,IF(F2535=0,1,F2535),1))</f>
        <v>1.67619047619048</v>
      </c>
      <c r="G2536" s="30" t="n">
        <f aca="false">IF(AND(ISNUMBER(E2536),D2536&gt;0),E2536,D2536*F2536)</f>
        <v>0</v>
      </c>
      <c r="H2536" s="28" t="n">
        <v>0</v>
      </c>
      <c r="I2536" s="28"/>
      <c r="J2536" s="29" t="n">
        <f aca="false">IF(AND(ISNUMBER(I2536),H2536&gt;0),I2536/H2536,IF($B2536=$B2535,IF(J2535=0,1,J2535),1))</f>
        <v>1.22616136919315</v>
      </c>
      <c r="K2536" s="30" t="n">
        <f aca="false">IF(AND(ISNUMBER(I2536),H2536&gt;0),I2536,H2536*J2536)</f>
        <v>0</v>
      </c>
      <c r="L2536" s="28" t="n">
        <v>0</v>
      </c>
      <c r="M2536" s="28"/>
      <c r="N2536" s="29" t="n">
        <f aca="false">IF(AND(ISNUMBER(M2536),L2536&gt;0),M2536/L2536,IF($B2536=$B2535,IF(N2535=0,1,N2535),1))</f>
        <v>0.391304347826087</v>
      </c>
      <c r="O2536" s="30" t="n">
        <f aca="false">IF(AND(ISNUMBER(M2536),L2536&gt;0),M2536,L2536*N2536)</f>
        <v>0</v>
      </c>
      <c r="P2536" s="28" t="n">
        <v>0</v>
      </c>
      <c r="Q2536" s="28"/>
      <c r="R2536" s="29" t="n">
        <f aca="false">IF(AND(ISNUMBER(Q2536),P2536&gt;0),Q2536/P2536,IF($B2536=$B2535,IF(R2535=0,1,R2535),1))</f>
        <v>1.4453125</v>
      </c>
      <c r="S2536" s="30" t="n">
        <f aca="false">IF(AND(ISNUMBER(Q2536),P2536&gt;0),Q2536,P2536*R2536)</f>
        <v>0</v>
      </c>
      <c r="T2536" s="31" t="n">
        <f aca="false">DAY(EOMONTH(C2536,0))</f>
        <v>31</v>
      </c>
    </row>
    <row r="2537" customFormat="false" ht="15" hidden="false" customHeight="false" outlineLevel="0" collapsed="false">
      <c r="A2537" s="26" t="s">
        <v>90</v>
      </c>
      <c r="B2537" s="26" t="s">
        <v>63</v>
      </c>
      <c r="C2537" s="27" t="n">
        <v>39234</v>
      </c>
      <c r="D2537" s="28" t="n">
        <v>0</v>
      </c>
      <c r="E2537" s="28"/>
      <c r="F2537" s="29" t="n">
        <f aca="false">IF(AND(ISNUMBER(E2537),D2537&gt;0),E2537/D2537,IF($B2537=$B2536,IF(F2536=0,1,F2536),1))</f>
        <v>1.67619047619048</v>
      </c>
      <c r="G2537" s="30" t="n">
        <f aca="false">IF(AND(ISNUMBER(E2537),D2537&gt;0),E2537,D2537*F2537)</f>
        <v>0</v>
      </c>
      <c r="H2537" s="28" t="n">
        <v>0</v>
      </c>
      <c r="I2537" s="28"/>
      <c r="J2537" s="29" t="n">
        <f aca="false">IF(AND(ISNUMBER(I2537),H2537&gt;0),I2537/H2537,IF($B2537=$B2536,IF(J2536=0,1,J2536),1))</f>
        <v>1.22616136919315</v>
      </c>
      <c r="K2537" s="30" t="n">
        <f aca="false">IF(AND(ISNUMBER(I2537),H2537&gt;0),I2537,H2537*J2537)</f>
        <v>0</v>
      </c>
      <c r="L2537" s="28" t="n">
        <v>0</v>
      </c>
      <c r="M2537" s="28"/>
      <c r="N2537" s="29" t="n">
        <f aca="false">IF(AND(ISNUMBER(M2537),L2537&gt;0),M2537/L2537,IF($B2537=$B2536,IF(N2536=0,1,N2536),1))</f>
        <v>0.391304347826087</v>
      </c>
      <c r="O2537" s="30" t="n">
        <f aca="false">IF(AND(ISNUMBER(M2537),L2537&gt;0),M2537,L2537*N2537)</f>
        <v>0</v>
      </c>
      <c r="P2537" s="28" t="n">
        <v>0</v>
      </c>
      <c r="Q2537" s="28"/>
      <c r="R2537" s="29" t="n">
        <f aca="false">IF(AND(ISNUMBER(Q2537),P2537&gt;0),Q2537/P2537,IF($B2537=$B2536,IF(R2536=0,1,R2536),1))</f>
        <v>1.4453125</v>
      </c>
      <c r="S2537" s="30" t="n">
        <f aca="false">IF(AND(ISNUMBER(Q2537),P2537&gt;0),Q2537,P2537*R2537)</f>
        <v>0</v>
      </c>
      <c r="T2537" s="31" t="n">
        <f aca="false">DAY(EOMONTH(C2537,0))</f>
        <v>30</v>
      </c>
    </row>
    <row r="2538" customFormat="false" ht="15" hidden="false" customHeight="false" outlineLevel="0" collapsed="false">
      <c r="A2538" s="26" t="s">
        <v>90</v>
      </c>
      <c r="B2538" s="26" t="s">
        <v>63</v>
      </c>
      <c r="C2538" s="27" t="n">
        <v>39264</v>
      </c>
      <c r="D2538" s="28" t="n">
        <v>0</v>
      </c>
      <c r="E2538" s="28"/>
      <c r="F2538" s="29" t="n">
        <f aca="false">IF(AND(ISNUMBER(E2538),D2538&gt;0),E2538/D2538,IF($B2538=$B2537,IF(F2537=0,1,F2537),1))</f>
        <v>1.67619047619048</v>
      </c>
      <c r="G2538" s="30" t="n">
        <f aca="false">IF(AND(ISNUMBER(E2538),D2538&gt;0),E2538,D2538*F2538)</f>
        <v>0</v>
      </c>
      <c r="H2538" s="28" t="n">
        <v>0</v>
      </c>
      <c r="I2538" s="28"/>
      <c r="J2538" s="29" t="n">
        <f aca="false">IF(AND(ISNUMBER(I2538),H2538&gt;0),I2538/H2538,IF($B2538=$B2537,IF(J2537=0,1,J2537),1))</f>
        <v>1.22616136919315</v>
      </c>
      <c r="K2538" s="30" t="n">
        <f aca="false">IF(AND(ISNUMBER(I2538),H2538&gt;0),I2538,H2538*J2538)</f>
        <v>0</v>
      </c>
      <c r="L2538" s="28" t="n">
        <v>0</v>
      </c>
      <c r="M2538" s="28"/>
      <c r="N2538" s="29" t="n">
        <f aca="false">IF(AND(ISNUMBER(M2538),L2538&gt;0),M2538/L2538,IF($B2538=$B2537,IF(N2537=0,1,N2537),1))</f>
        <v>0.391304347826087</v>
      </c>
      <c r="O2538" s="30" t="n">
        <f aca="false">IF(AND(ISNUMBER(M2538),L2538&gt;0),M2538,L2538*N2538)</f>
        <v>0</v>
      </c>
      <c r="P2538" s="28" t="n">
        <v>0</v>
      </c>
      <c r="Q2538" s="28"/>
      <c r="R2538" s="29" t="n">
        <f aca="false">IF(AND(ISNUMBER(Q2538),P2538&gt;0),Q2538/P2538,IF($B2538=$B2537,IF(R2537=0,1,R2537),1))</f>
        <v>1.4453125</v>
      </c>
      <c r="S2538" s="30" t="n">
        <f aca="false">IF(AND(ISNUMBER(Q2538),P2538&gt;0),Q2538,P2538*R2538)</f>
        <v>0</v>
      </c>
      <c r="T2538" s="31" t="n">
        <f aca="false">DAY(EOMONTH(C2538,0))</f>
        <v>31</v>
      </c>
    </row>
    <row r="2539" customFormat="false" ht="15" hidden="false" customHeight="false" outlineLevel="0" collapsed="false">
      <c r="A2539" s="26" t="s">
        <v>90</v>
      </c>
      <c r="B2539" s="26" t="s">
        <v>63</v>
      </c>
      <c r="C2539" s="27" t="n">
        <v>39295</v>
      </c>
      <c r="D2539" s="28" t="n">
        <v>0</v>
      </c>
      <c r="E2539" s="28"/>
      <c r="F2539" s="29" t="n">
        <f aca="false">IF(AND(ISNUMBER(E2539),D2539&gt;0),E2539/D2539,IF($B2539=$B2538,IF(F2538=0,1,F2538),1))</f>
        <v>1.67619047619048</v>
      </c>
      <c r="G2539" s="30" t="n">
        <f aca="false">IF(AND(ISNUMBER(E2539),D2539&gt;0),E2539,D2539*F2539)</f>
        <v>0</v>
      </c>
      <c r="H2539" s="28" t="n">
        <v>0</v>
      </c>
      <c r="I2539" s="28"/>
      <c r="J2539" s="29" t="n">
        <f aca="false">IF(AND(ISNUMBER(I2539),H2539&gt;0),I2539/H2539,IF($B2539=$B2538,IF(J2538=0,1,J2538),1))</f>
        <v>1.22616136919315</v>
      </c>
      <c r="K2539" s="30" t="n">
        <f aca="false">IF(AND(ISNUMBER(I2539),H2539&gt;0),I2539,H2539*J2539)</f>
        <v>0</v>
      </c>
      <c r="L2539" s="28" t="n">
        <v>0</v>
      </c>
      <c r="M2539" s="28"/>
      <c r="N2539" s="29" t="n">
        <f aca="false">IF(AND(ISNUMBER(M2539),L2539&gt;0),M2539/L2539,IF($B2539=$B2538,IF(N2538=0,1,N2538),1))</f>
        <v>0.391304347826087</v>
      </c>
      <c r="O2539" s="30" t="n">
        <f aca="false">IF(AND(ISNUMBER(M2539),L2539&gt;0),M2539,L2539*N2539)</f>
        <v>0</v>
      </c>
      <c r="P2539" s="28" t="n">
        <v>0</v>
      </c>
      <c r="Q2539" s="28"/>
      <c r="R2539" s="29" t="n">
        <f aca="false">IF(AND(ISNUMBER(Q2539),P2539&gt;0),Q2539/P2539,IF($B2539=$B2538,IF(R2538=0,1,R2538),1))</f>
        <v>1.4453125</v>
      </c>
      <c r="S2539" s="30" t="n">
        <f aca="false">IF(AND(ISNUMBER(Q2539),P2539&gt;0),Q2539,P2539*R2539)</f>
        <v>0</v>
      </c>
      <c r="T2539" s="31" t="n">
        <f aca="false">DAY(EOMONTH(C2539,0))</f>
        <v>31</v>
      </c>
    </row>
    <row r="2540" customFormat="false" ht="15" hidden="false" customHeight="false" outlineLevel="0" collapsed="false">
      <c r="A2540" s="26" t="s">
        <v>90</v>
      </c>
      <c r="B2540" s="26" t="s">
        <v>63</v>
      </c>
      <c r="C2540" s="27" t="n">
        <v>39326</v>
      </c>
      <c r="D2540" s="28" t="n">
        <v>0</v>
      </c>
      <c r="E2540" s="28"/>
      <c r="F2540" s="29" t="n">
        <f aca="false">IF(AND(ISNUMBER(E2540),D2540&gt;0),E2540/D2540,IF($B2540=$B2539,IF(F2539=0,1,F2539),1))</f>
        <v>1.67619047619048</v>
      </c>
      <c r="G2540" s="30" t="n">
        <f aca="false">IF(AND(ISNUMBER(E2540),D2540&gt;0),E2540,D2540*F2540)</f>
        <v>0</v>
      </c>
      <c r="H2540" s="28" t="n">
        <v>0</v>
      </c>
      <c r="I2540" s="28"/>
      <c r="J2540" s="29" t="n">
        <f aca="false">IF(AND(ISNUMBER(I2540),H2540&gt;0),I2540/H2540,IF($B2540=$B2539,IF(J2539=0,1,J2539),1))</f>
        <v>1.22616136919315</v>
      </c>
      <c r="K2540" s="30" t="n">
        <f aca="false">IF(AND(ISNUMBER(I2540),H2540&gt;0),I2540,H2540*J2540)</f>
        <v>0</v>
      </c>
      <c r="L2540" s="28" t="n">
        <v>0</v>
      </c>
      <c r="M2540" s="28"/>
      <c r="N2540" s="29" t="n">
        <f aca="false">IF(AND(ISNUMBER(M2540),L2540&gt;0),M2540/L2540,IF($B2540=$B2539,IF(N2539=0,1,N2539),1))</f>
        <v>0.391304347826087</v>
      </c>
      <c r="O2540" s="30" t="n">
        <f aca="false">IF(AND(ISNUMBER(M2540),L2540&gt;0),M2540,L2540*N2540)</f>
        <v>0</v>
      </c>
      <c r="P2540" s="28" t="n">
        <v>0</v>
      </c>
      <c r="Q2540" s="28"/>
      <c r="R2540" s="29" t="n">
        <f aca="false">IF(AND(ISNUMBER(Q2540),P2540&gt;0),Q2540/P2540,IF($B2540=$B2539,IF(R2539=0,1,R2539),1))</f>
        <v>1.4453125</v>
      </c>
      <c r="S2540" s="30" t="n">
        <f aca="false">IF(AND(ISNUMBER(Q2540),P2540&gt;0),Q2540,P2540*R2540)</f>
        <v>0</v>
      </c>
      <c r="T2540" s="31" t="n">
        <f aca="false">DAY(EOMONTH(C2540,0))</f>
        <v>30</v>
      </c>
    </row>
    <row r="2541" customFormat="false" ht="15" hidden="false" customHeight="false" outlineLevel="0" collapsed="false">
      <c r="A2541" s="26" t="s">
        <v>90</v>
      </c>
      <c r="B2541" s="26" t="s">
        <v>63</v>
      </c>
      <c r="C2541" s="27" t="n">
        <v>39356</v>
      </c>
      <c r="D2541" s="28" t="n">
        <v>0</v>
      </c>
      <c r="E2541" s="28"/>
      <c r="F2541" s="29" t="n">
        <f aca="false">IF(AND(ISNUMBER(E2541),D2541&gt;0),E2541/D2541,IF($B2541=$B2540,IF(F2540=0,1,F2540),1))</f>
        <v>1.67619047619048</v>
      </c>
      <c r="G2541" s="30" t="n">
        <f aca="false">IF(AND(ISNUMBER(E2541),D2541&gt;0),E2541,D2541*F2541)</f>
        <v>0</v>
      </c>
      <c r="H2541" s="28" t="n">
        <v>0</v>
      </c>
      <c r="I2541" s="28"/>
      <c r="J2541" s="29" t="n">
        <f aca="false">IF(AND(ISNUMBER(I2541),H2541&gt;0),I2541/H2541,IF($B2541=$B2540,IF(J2540=0,1,J2540),1))</f>
        <v>1.22616136919315</v>
      </c>
      <c r="K2541" s="30" t="n">
        <f aca="false">IF(AND(ISNUMBER(I2541),H2541&gt;0),I2541,H2541*J2541)</f>
        <v>0</v>
      </c>
      <c r="L2541" s="28" t="n">
        <v>0</v>
      </c>
      <c r="M2541" s="28"/>
      <c r="N2541" s="29" t="n">
        <f aca="false">IF(AND(ISNUMBER(M2541),L2541&gt;0),M2541/L2541,IF($B2541=$B2540,IF(N2540=0,1,N2540),1))</f>
        <v>0.391304347826087</v>
      </c>
      <c r="O2541" s="30" t="n">
        <f aca="false">IF(AND(ISNUMBER(M2541),L2541&gt;0),M2541,L2541*N2541)</f>
        <v>0</v>
      </c>
      <c r="P2541" s="28" t="n">
        <v>0</v>
      </c>
      <c r="Q2541" s="28"/>
      <c r="R2541" s="29" t="n">
        <f aca="false">IF(AND(ISNUMBER(Q2541),P2541&gt;0),Q2541/P2541,IF($B2541=$B2540,IF(R2540=0,1,R2540),1))</f>
        <v>1.4453125</v>
      </c>
      <c r="S2541" s="30" t="n">
        <f aca="false">IF(AND(ISNUMBER(Q2541),P2541&gt;0),Q2541,P2541*R2541)</f>
        <v>0</v>
      </c>
      <c r="T2541" s="31" t="n">
        <f aca="false">DAY(EOMONTH(C2541,0))</f>
        <v>31</v>
      </c>
    </row>
    <row r="2542" customFormat="false" ht="15" hidden="false" customHeight="false" outlineLevel="0" collapsed="false">
      <c r="A2542" s="26" t="s">
        <v>90</v>
      </c>
      <c r="B2542" s="26" t="s">
        <v>63</v>
      </c>
      <c r="C2542" s="27" t="n">
        <v>39387</v>
      </c>
      <c r="D2542" s="28" t="n">
        <v>0</v>
      </c>
      <c r="E2542" s="28"/>
      <c r="F2542" s="29" t="n">
        <f aca="false">IF(AND(ISNUMBER(E2542),D2542&gt;0),E2542/D2542,IF($B2542=$B2541,IF(F2541=0,1,F2541),1))</f>
        <v>1.67619047619048</v>
      </c>
      <c r="G2542" s="30" t="n">
        <f aca="false">IF(AND(ISNUMBER(E2542),D2542&gt;0),E2542,D2542*F2542)</f>
        <v>0</v>
      </c>
      <c r="H2542" s="28" t="n">
        <v>0</v>
      </c>
      <c r="I2542" s="28"/>
      <c r="J2542" s="29" t="n">
        <f aca="false">IF(AND(ISNUMBER(I2542),H2542&gt;0),I2542/H2542,IF($B2542=$B2541,IF(J2541=0,1,J2541),1))</f>
        <v>1.22616136919315</v>
      </c>
      <c r="K2542" s="30" t="n">
        <f aca="false">IF(AND(ISNUMBER(I2542),H2542&gt;0),I2542,H2542*J2542)</f>
        <v>0</v>
      </c>
      <c r="L2542" s="28" t="n">
        <v>0</v>
      </c>
      <c r="M2542" s="28"/>
      <c r="N2542" s="29" t="n">
        <f aca="false">IF(AND(ISNUMBER(M2542),L2542&gt;0),M2542/L2542,IF($B2542=$B2541,IF(N2541=0,1,N2541),1))</f>
        <v>0.391304347826087</v>
      </c>
      <c r="O2542" s="30" t="n">
        <f aca="false">IF(AND(ISNUMBER(M2542),L2542&gt;0),M2542,L2542*N2542)</f>
        <v>0</v>
      </c>
      <c r="P2542" s="28" t="n">
        <v>0</v>
      </c>
      <c r="Q2542" s="28"/>
      <c r="R2542" s="29" t="n">
        <f aca="false">IF(AND(ISNUMBER(Q2542),P2542&gt;0),Q2542/P2542,IF($B2542=$B2541,IF(R2541=0,1,R2541),1))</f>
        <v>1.4453125</v>
      </c>
      <c r="S2542" s="30" t="n">
        <f aca="false">IF(AND(ISNUMBER(Q2542),P2542&gt;0),Q2542,P2542*R2542)</f>
        <v>0</v>
      </c>
      <c r="T2542" s="31" t="n">
        <f aca="false">DAY(EOMONTH(C2542,0))</f>
        <v>30</v>
      </c>
    </row>
    <row r="2543" customFormat="false" ht="15" hidden="false" customHeight="false" outlineLevel="0" collapsed="false">
      <c r="A2543" s="26" t="s">
        <v>90</v>
      </c>
      <c r="B2543" s="26" t="s">
        <v>63</v>
      </c>
      <c r="C2543" s="27" t="n">
        <v>39417</v>
      </c>
      <c r="D2543" s="28" t="n">
        <v>0</v>
      </c>
      <c r="E2543" s="28"/>
      <c r="F2543" s="29" t="n">
        <f aca="false">IF(AND(ISNUMBER(E2543),D2543&gt;0),E2543/D2543,IF($B2543=$B2542,IF(F2542=0,1,F2542),1))</f>
        <v>1.67619047619048</v>
      </c>
      <c r="G2543" s="30" t="n">
        <f aca="false">IF(AND(ISNUMBER(E2543),D2543&gt;0),E2543,D2543*F2543)</f>
        <v>0</v>
      </c>
      <c r="H2543" s="28" t="n">
        <v>0</v>
      </c>
      <c r="I2543" s="28"/>
      <c r="J2543" s="29" t="n">
        <f aca="false">IF(AND(ISNUMBER(I2543),H2543&gt;0),I2543/H2543,IF($B2543=$B2542,IF(J2542=0,1,J2542),1))</f>
        <v>1.22616136919315</v>
      </c>
      <c r="K2543" s="30" t="n">
        <f aca="false">IF(AND(ISNUMBER(I2543),H2543&gt;0),I2543,H2543*J2543)</f>
        <v>0</v>
      </c>
      <c r="L2543" s="28" t="n">
        <v>0</v>
      </c>
      <c r="M2543" s="28"/>
      <c r="N2543" s="29" t="n">
        <f aca="false">IF(AND(ISNUMBER(M2543),L2543&gt;0),M2543/L2543,IF($B2543=$B2542,IF(N2542=0,1,N2542),1))</f>
        <v>0.391304347826087</v>
      </c>
      <c r="O2543" s="30" t="n">
        <f aca="false">IF(AND(ISNUMBER(M2543),L2543&gt;0),M2543,L2543*N2543)</f>
        <v>0</v>
      </c>
      <c r="P2543" s="28" t="n">
        <v>0</v>
      </c>
      <c r="Q2543" s="28"/>
      <c r="R2543" s="29" t="n">
        <f aca="false">IF(AND(ISNUMBER(Q2543),P2543&gt;0),Q2543/P2543,IF($B2543=$B2542,IF(R2542=0,1,R2542),1))</f>
        <v>1.4453125</v>
      </c>
      <c r="S2543" s="30" t="n">
        <f aca="false">IF(AND(ISNUMBER(Q2543),P2543&gt;0),Q2543,P2543*R2543)</f>
        <v>0</v>
      </c>
      <c r="T2543" s="31" t="n">
        <f aca="false">DAY(EOMONTH(C2543,0))</f>
        <v>31</v>
      </c>
    </row>
    <row r="2544" customFormat="false" ht="15" hidden="false" customHeight="false" outlineLevel="0" collapsed="false">
      <c r="A2544" s="26" t="s">
        <v>90</v>
      </c>
      <c r="B2544" s="26" t="s">
        <v>63</v>
      </c>
      <c r="C2544" s="27" t="n">
        <v>39448</v>
      </c>
      <c r="D2544" s="28" t="n">
        <v>0</v>
      </c>
      <c r="E2544" s="28"/>
      <c r="F2544" s="29" t="n">
        <f aca="false">IF(AND(ISNUMBER(E2544),D2544&gt;0),E2544/D2544,IF($B2544=$B2543,IF(F2543=0,1,F2543),1))</f>
        <v>1.67619047619048</v>
      </c>
      <c r="G2544" s="30" t="n">
        <f aca="false">IF(AND(ISNUMBER(E2544),D2544&gt;0),E2544,D2544*F2544)</f>
        <v>0</v>
      </c>
      <c r="H2544" s="28" t="n">
        <v>0</v>
      </c>
      <c r="I2544" s="28"/>
      <c r="J2544" s="29" t="n">
        <f aca="false">IF(AND(ISNUMBER(I2544),H2544&gt;0),I2544/H2544,IF($B2544=$B2543,IF(J2543=0,1,J2543),1))</f>
        <v>1.22616136919315</v>
      </c>
      <c r="K2544" s="30" t="n">
        <f aca="false">IF(AND(ISNUMBER(I2544),H2544&gt;0),I2544,H2544*J2544)</f>
        <v>0</v>
      </c>
      <c r="L2544" s="28" t="n">
        <v>0</v>
      </c>
      <c r="M2544" s="28"/>
      <c r="N2544" s="29" t="n">
        <f aca="false">IF(AND(ISNUMBER(M2544),L2544&gt;0),M2544/L2544,IF($B2544=$B2543,IF(N2543=0,1,N2543),1))</f>
        <v>0.391304347826087</v>
      </c>
      <c r="O2544" s="30" t="n">
        <f aca="false">IF(AND(ISNUMBER(M2544),L2544&gt;0),M2544,L2544*N2544)</f>
        <v>0</v>
      </c>
      <c r="P2544" s="28" t="n">
        <v>0</v>
      </c>
      <c r="Q2544" s="28"/>
      <c r="R2544" s="29" t="n">
        <f aca="false">IF(AND(ISNUMBER(Q2544),P2544&gt;0),Q2544/P2544,IF($B2544=$B2543,IF(R2543=0,1,R2543),1))</f>
        <v>1.4453125</v>
      </c>
      <c r="S2544" s="30" t="n">
        <f aca="false">IF(AND(ISNUMBER(Q2544),P2544&gt;0),Q2544,P2544*R2544)</f>
        <v>0</v>
      </c>
      <c r="T2544" s="31" t="n">
        <f aca="false">DAY(EOMONTH(C2544,0))</f>
        <v>31</v>
      </c>
    </row>
    <row r="2545" customFormat="false" ht="15" hidden="false" customHeight="false" outlineLevel="0" collapsed="false">
      <c r="A2545" s="26" t="s">
        <v>90</v>
      </c>
      <c r="B2545" s="26" t="s">
        <v>63</v>
      </c>
      <c r="C2545" s="27" t="n">
        <v>39479</v>
      </c>
      <c r="D2545" s="28" t="n">
        <v>0</v>
      </c>
      <c r="E2545" s="28"/>
      <c r="F2545" s="29" t="n">
        <f aca="false">IF(AND(ISNUMBER(E2545),D2545&gt;0),E2545/D2545,IF($B2545=$B2544,IF(F2544=0,1,F2544),1))</f>
        <v>1.67619047619048</v>
      </c>
      <c r="G2545" s="30" t="n">
        <f aca="false">IF(AND(ISNUMBER(E2545),D2545&gt;0),E2545,D2545*F2545)</f>
        <v>0</v>
      </c>
      <c r="H2545" s="28" t="n">
        <v>0</v>
      </c>
      <c r="I2545" s="28"/>
      <c r="J2545" s="29" t="n">
        <f aca="false">IF(AND(ISNUMBER(I2545),H2545&gt;0),I2545/H2545,IF($B2545=$B2544,IF(J2544=0,1,J2544),1))</f>
        <v>1.22616136919315</v>
      </c>
      <c r="K2545" s="30" t="n">
        <f aca="false">IF(AND(ISNUMBER(I2545),H2545&gt;0),I2545,H2545*J2545)</f>
        <v>0</v>
      </c>
      <c r="L2545" s="28" t="n">
        <v>0</v>
      </c>
      <c r="M2545" s="28"/>
      <c r="N2545" s="29" t="n">
        <f aca="false">IF(AND(ISNUMBER(M2545),L2545&gt;0),M2545/L2545,IF($B2545=$B2544,IF(N2544=0,1,N2544),1))</f>
        <v>0.391304347826087</v>
      </c>
      <c r="O2545" s="30" t="n">
        <f aca="false">IF(AND(ISNUMBER(M2545),L2545&gt;0),M2545,L2545*N2545)</f>
        <v>0</v>
      </c>
      <c r="P2545" s="28" t="n">
        <v>0</v>
      </c>
      <c r="Q2545" s="28"/>
      <c r="R2545" s="29" t="n">
        <f aca="false">IF(AND(ISNUMBER(Q2545),P2545&gt;0),Q2545/P2545,IF($B2545=$B2544,IF(R2544=0,1,R2544),1))</f>
        <v>1.4453125</v>
      </c>
      <c r="S2545" s="30" t="n">
        <f aca="false">IF(AND(ISNUMBER(Q2545),P2545&gt;0),Q2545,P2545*R2545)</f>
        <v>0</v>
      </c>
      <c r="T2545" s="31" t="n">
        <f aca="false">DAY(EOMONTH(C2545,0))</f>
        <v>29</v>
      </c>
    </row>
    <row r="2546" customFormat="false" ht="15" hidden="false" customHeight="false" outlineLevel="0" collapsed="false">
      <c r="A2546" s="26" t="s">
        <v>90</v>
      </c>
      <c r="B2546" s="26" t="s">
        <v>63</v>
      </c>
      <c r="C2546" s="27" t="n">
        <v>39508</v>
      </c>
      <c r="D2546" s="28" t="n">
        <v>0</v>
      </c>
      <c r="E2546" s="28"/>
      <c r="F2546" s="29" t="n">
        <f aca="false">IF(AND(ISNUMBER(E2546),D2546&gt;0),E2546/D2546,IF($B2546=$B2545,IF(F2545=0,1,F2545),1))</f>
        <v>1.67619047619048</v>
      </c>
      <c r="G2546" s="30" t="n">
        <f aca="false">IF(AND(ISNUMBER(E2546),D2546&gt;0),E2546,D2546*F2546)</f>
        <v>0</v>
      </c>
      <c r="H2546" s="28" t="n">
        <v>0</v>
      </c>
      <c r="I2546" s="28"/>
      <c r="J2546" s="29" t="n">
        <f aca="false">IF(AND(ISNUMBER(I2546),H2546&gt;0),I2546/H2546,IF($B2546=$B2545,IF(J2545=0,1,J2545),1))</f>
        <v>1.22616136919315</v>
      </c>
      <c r="K2546" s="30" t="n">
        <f aca="false">IF(AND(ISNUMBER(I2546),H2546&gt;0),I2546,H2546*J2546)</f>
        <v>0</v>
      </c>
      <c r="L2546" s="28" t="n">
        <v>0</v>
      </c>
      <c r="M2546" s="28"/>
      <c r="N2546" s="29" t="n">
        <f aca="false">IF(AND(ISNUMBER(M2546),L2546&gt;0),M2546/L2546,IF($B2546=$B2545,IF(N2545=0,1,N2545),1))</f>
        <v>0.391304347826087</v>
      </c>
      <c r="O2546" s="30" t="n">
        <f aca="false">IF(AND(ISNUMBER(M2546),L2546&gt;0),M2546,L2546*N2546)</f>
        <v>0</v>
      </c>
      <c r="P2546" s="28" t="n">
        <v>0</v>
      </c>
      <c r="Q2546" s="28"/>
      <c r="R2546" s="29" t="n">
        <f aca="false">IF(AND(ISNUMBER(Q2546),P2546&gt;0),Q2546/P2546,IF($B2546=$B2545,IF(R2545=0,1,R2545),1))</f>
        <v>1.4453125</v>
      </c>
      <c r="S2546" s="30" t="n">
        <f aca="false">IF(AND(ISNUMBER(Q2546),P2546&gt;0),Q2546,P2546*R2546)</f>
        <v>0</v>
      </c>
      <c r="T2546" s="31" t="n">
        <f aca="false">DAY(EOMONTH(C2546,0))</f>
        <v>31</v>
      </c>
    </row>
    <row r="2547" customFormat="false" ht="15" hidden="false" customHeight="false" outlineLevel="0" collapsed="false">
      <c r="A2547" s="26" t="s">
        <v>90</v>
      </c>
      <c r="B2547" s="26" t="s">
        <v>63</v>
      </c>
      <c r="C2547" s="27" t="n">
        <v>39539</v>
      </c>
      <c r="D2547" s="28" t="n">
        <v>0</v>
      </c>
      <c r="E2547" s="28"/>
      <c r="F2547" s="29" t="n">
        <f aca="false">IF(AND(ISNUMBER(E2547),D2547&gt;0),E2547/D2547,IF($B2547=$B2546,IF(F2546=0,1,F2546),1))</f>
        <v>1.67619047619048</v>
      </c>
      <c r="G2547" s="30" t="n">
        <f aca="false">IF(AND(ISNUMBER(E2547),D2547&gt;0),E2547,D2547*F2547)</f>
        <v>0</v>
      </c>
      <c r="H2547" s="28" t="n">
        <v>0</v>
      </c>
      <c r="I2547" s="28"/>
      <c r="J2547" s="29" t="n">
        <f aca="false">IF(AND(ISNUMBER(I2547),H2547&gt;0),I2547/H2547,IF($B2547=$B2546,IF(J2546=0,1,J2546),1))</f>
        <v>1.22616136919315</v>
      </c>
      <c r="K2547" s="30" t="n">
        <f aca="false">IF(AND(ISNUMBER(I2547),H2547&gt;0),I2547,H2547*J2547)</f>
        <v>0</v>
      </c>
      <c r="L2547" s="28" t="n">
        <v>0</v>
      </c>
      <c r="M2547" s="28"/>
      <c r="N2547" s="29" t="n">
        <f aca="false">IF(AND(ISNUMBER(M2547),L2547&gt;0),M2547/L2547,IF($B2547=$B2546,IF(N2546=0,1,N2546),1))</f>
        <v>0.391304347826087</v>
      </c>
      <c r="O2547" s="30" t="n">
        <f aca="false">IF(AND(ISNUMBER(M2547),L2547&gt;0),M2547,L2547*N2547)</f>
        <v>0</v>
      </c>
      <c r="P2547" s="28" t="n">
        <v>0</v>
      </c>
      <c r="Q2547" s="28"/>
      <c r="R2547" s="29" t="n">
        <f aca="false">IF(AND(ISNUMBER(Q2547),P2547&gt;0),Q2547/P2547,IF($B2547=$B2546,IF(R2546=0,1,R2546),1))</f>
        <v>1.4453125</v>
      </c>
      <c r="S2547" s="30" t="n">
        <f aca="false">IF(AND(ISNUMBER(Q2547),P2547&gt;0),Q2547,P2547*R2547)</f>
        <v>0</v>
      </c>
      <c r="T2547" s="31" t="n">
        <f aca="false">DAY(EOMONTH(C2547,0))</f>
        <v>30</v>
      </c>
    </row>
    <row r="2548" customFormat="false" ht="15" hidden="false" customHeight="false" outlineLevel="0" collapsed="false">
      <c r="A2548" s="26" t="s">
        <v>90</v>
      </c>
      <c r="B2548" s="26" t="s">
        <v>63</v>
      </c>
      <c r="C2548" s="27" t="n">
        <v>39569</v>
      </c>
      <c r="D2548" s="28" t="n">
        <v>0</v>
      </c>
      <c r="E2548" s="28"/>
      <c r="F2548" s="29" t="n">
        <f aca="false">IF(AND(ISNUMBER(E2548),D2548&gt;0),E2548/D2548,IF($B2548=$B2547,IF(F2547=0,1,F2547),1))</f>
        <v>1.67619047619048</v>
      </c>
      <c r="G2548" s="30" t="n">
        <f aca="false">IF(AND(ISNUMBER(E2548),D2548&gt;0),E2548,D2548*F2548)</f>
        <v>0</v>
      </c>
      <c r="H2548" s="28" t="n">
        <v>0</v>
      </c>
      <c r="I2548" s="28"/>
      <c r="J2548" s="29" t="n">
        <f aca="false">IF(AND(ISNUMBER(I2548),H2548&gt;0),I2548/H2548,IF($B2548=$B2547,IF(J2547=0,1,J2547),1))</f>
        <v>1.22616136919315</v>
      </c>
      <c r="K2548" s="30" t="n">
        <f aca="false">IF(AND(ISNUMBER(I2548),H2548&gt;0),I2548,H2548*J2548)</f>
        <v>0</v>
      </c>
      <c r="L2548" s="28" t="n">
        <v>0</v>
      </c>
      <c r="M2548" s="28"/>
      <c r="N2548" s="29" t="n">
        <f aca="false">IF(AND(ISNUMBER(M2548),L2548&gt;0),M2548/L2548,IF($B2548=$B2547,IF(N2547=0,1,N2547),1))</f>
        <v>0.391304347826087</v>
      </c>
      <c r="O2548" s="30" t="n">
        <f aca="false">IF(AND(ISNUMBER(M2548),L2548&gt;0),M2548,L2548*N2548)</f>
        <v>0</v>
      </c>
      <c r="P2548" s="28" t="n">
        <v>0</v>
      </c>
      <c r="Q2548" s="28"/>
      <c r="R2548" s="29" t="n">
        <f aca="false">IF(AND(ISNUMBER(Q2548),P2548&gt;0),Q2548/P2548,IF($B2548=$B2547,IF(R2547=0,1,R2547),1))</f>
        <v>1.4453125</v>
      </c>
      <c r="S2548" s="30" t="n">
        <f aca="false">IF(AND(ISNUMBER(Q2548),P2548&gt;0),Q2548,P2548*R2548)</f>
        <v>0</v>
      </c>
      <c r="T2548" s="31" t="n">
        <f aca="false">DAY(EOMONTH(C2548,0))</f>
        <v>31</v>
      </c>
    </row>
    <row r="2549" customFormat="false" ht="15" hidden="false" customHeight="false" outlineLevel="0" collapsed="false">
      <c r="A2549" s="26" t="s">
        <v>90</v>
      </c>
      <c r="B2549" s="26" t="s">
        <v>63</v>
      </c>
      <c r="C2549" s="27" t="n">
        <v>39600</v>
      </c>
      <c r="D2549" s="28" t="n">
        <v>0</v>
      </c>
      <c r="E2549" s="28"/>
      <c r="F2549" s="29" t="n">
        <f aca="false">IF(AND(ISNUMBER(E2549),D2549&gt;0),E2549/D2549,IF($B2549=$B2548,IF(F2548=0,1,F2548),1))</f>
        <v>1.67619047619048</v>
      </c>
      <c r="G2549" s="30" t="n">
        <f aca="false">IF(AND(ISNUMBER(E2549),D2549&gt;0),E2549,D2549*F2549)</f>
        <v>0</v>
      </c>
      <c r="H2549" s="28" t="n">
        <v>0</v>
      </c>
      <c r="I2549" s="28"/>
      <c r="J2549" s="29" t="n">
        <f aca="false">IF(AND(ISNUMBER(I2549),H2549&gt;0),I2549/H2549,IF($B2549=$B2548,IF(J2548=0,1,J2548),1))</f>
        <v>1.22616136919315</v>
      </c>
      <c r="K2549" s="30" t="n">
        <f aca="false">IF(AND(ISNUMBER(I2549),H2549&gt;0),I2549,H2549*J2549)</f>
        <v>0</v>
      </c>
      <c r="L2549" s="28" t="n">
        <v>0</v>
      </c>
      <c r="M2549" s="28"/>
      <c r="N2549" s="29" t="n">
        <f aca="false">IF(AND(ISNUMBER(M2549),L2549&gt;0),M2549/L2549,IF($B2549=$B2548,IF(N2548=0,1,N2548),1))</f>
        <v>0.391304347826087</v>
      </c>
      <c r="O2549" s="30" t="n">
        <f aca="false">IF(AND(ISNUMBER(M2549),L2549&gt;0),M2549,L2549*N2549)</f>
        <v>0</v>
      </c>
      <c r="P2549" s="28" t="n">
        <v>0</v>
      </c>
      <c r="Q2549" s="28"/>
      <c r="R2549" s="29" t="n">
        <f aca="false">IF(AND(ISNUMBER(Q2549),P2549&gt;0),Q2549/P2549,IF($B2549=$B2548,IF(R2548=0,1,R2548),1))</f>
        <v>1.4453125</v>
      </c>
      <c r="S2549" s="30" t="n">
        <f aca="false">IF(AND(ISNUMBER(Q2549),P2549&gt;0),Q2549,P2549*R2549)</f>
        <v>0</v>
      </c>
      <c r="T2549" s="31" t="n">
        <f aca="false">DAY(EOMONTH(C2549,0))</f>
        <v>30</v>
      </c>
    </row>
    <row r="2550" customFormat="false" ht="15" hidden="false" customHeight="false" outlineLevel="0" collapsed="false">
      <c r="A2550" s="26" t="s">
        <v>90</v>
      </c>
      <c r="B2550" s="26" t="s">
        <v>63</v>
      </c>
      <c r="C2550" s="27" t="n">
        <v>39630</v>
      </c>
      <c r="D2550" s="28" t="n">
        <v>0</v>
      </c>
      <c r="E2550" s="28"/>
      <c r="F2550" s="29" t="n">
        <f aca="false">IF(AND(ISNUMBER(E2550),D2550&gt;0),E2550/D2550,IF($B2550=$B2549,IF(F2549=0,1,F2549),1))</f>
        <v>1.67619047619048</v>
      </c>
      <c r="G2550" s="30" t="n">
        <f aca="false">IF(AND(ISNUMBER(E2550),D2550&gt;0),E2550,D2550*F2550)</f>
        <v>0</v>
      </c>
      <c r="H2550" s="28" t="n">
        <v>0</v>
      </c>
      <c r="I2550" s="28"/>
      <c r="J2550" s="29" t="n">
        <f aca="false">IF(AND(ISNUMBER(I2550),H2550&gt;0),I2550/H2550,IF($B2550=$B2549,IF(J2549=0,1,J2549),1))</f>
        <v>1.22616136919315</v>
      </c>
      <c r="K2550" s="30" t="n">
        <f aca="false">IF(AND(ISNUMBER(I2550),H2550&gt;0),I2550,H2550*J2550)</f>
        <v>0</v>
      </c>
      <c r="L2550" s="28" t="n">
        <v>0</v>
      </c>
      <c r="M2550" s="28"/>
      <c r="N2550" s="29" t="n">
        <f aca="false">IF(AND(ISNUMBER(M2550),L2550&gt;0),M2550/L2550,IF($B2550=$B2549,IF(N2549=0,1,N2549),1))</f>
        <v>0.391304347826087</v>
      </c>
      <c r="O2550" s="30" t="n">
        <f aca="false">IF(AND(ISNUMBER(M2550),L2550&gt;0),M2550,L2550*N2550)</f>
        <v>0</v>
      </c>
      <c r="P2550" s="28" t="n">
        <v>0</v>
      </c>
      <c r="Q2550" s="28"/>
      <c r="R2550" s="29" t="n">
        <f aca="false">IF(AND(ISNUMBER(Q2550),P2550&gt;0),Q2550/P2550,IF($B2550=$B2549,IF(R2549=0,1,R2549),1))</f>
        <v>1.4453125</v>
      </c>
      <c r="S2550" s="30" t="n">
        <f aca="false">IF(AND(ISNUMBER(Q2550),P2550&gt;0),Q2550,P2550*R2550)</f>
        <v>0</v>
      </c>
      <c r="T2550" s="31" t="n">
        <f aca="false">DAY(EOMONTH(C2550,0))</f>
        <v>31</v>
      </c>
    </row>
    <row r="2551" customFormat="false" ht="15" hidden="false" customHeight="false" outlineLevel="0" collapsed="false">
      <c r="A2551" s="26" t="s">
        <v>90</v>
      </c>
      <c r="B2551" s="26" t="s">
        <v>63</v>
      </c>
      <c r="C2551" s="27" t="n">
        <v>39661</v>
      </c>
      <c r="D2551" s="28" t="n">
        <v>0</v>
      </c>
      <c r="E2551" s="28"/>
      <c r="F2551" s="29" t="n">
        <f aca="false">IF(AND(ISNUMBER(E2551),D2551&gt;0),E2551/D2551,IF($B2551=$B2550,IF(F2550=0,1,F2550),1))</f>
        <v>1.67619047619048</v>
      </c>
      <c r="G2551" s="30" t="n">
        <f aca="false">IF(AND(ISNUMBER(E2551),D2551&gt;0),E2551,D2551*F2551)</f>
        <v>0</v>
      </c>
      <c r="H2551" s="28" t="n">
        <v>0</v>
      </c>
      <c r="I2551" s="28"/>
      <c r="J2551" s="29" t="n">
        <f aca="false">IF(AND(ISNUMBER(I2551),H2551&gt;0),I2551/H2551,IF($B2551=$B2550,IF(J2550=0,1,J2550),1))</f>
        <v>1.22616136919315</v>
      </c>
      <c r="K2551" s="30" t="n">
        <f aca="false">IF(AND(ISNUMBER(I2551),H2551&gt;0),I2551,H2551*J2551)</f>
        <v>0</v>
      </c>
      <c r="L2551" s="28" t="n">
        <v>0</v>
      </c>
      <c r="M2551" s="28"/>
      <c r="N2551" s="29" t="n">
        <f aca="false">IF(AND(ISNUMBER(M2551),L2551&gt;0),M2551/L2551,IF($B2551=$B2550,IF(N2550=0,1,N2550),1))</f>
        <v>0.391304347826087</v>
      </c>
      <c r="O2551" s="30" t="n">
        <f aca="false">IF(AND(ISNUMBER(M2551),L2551&gt;0),M2551,L2551*N2551)</f>
        <v>0</v>
      </c>
      <c r="P2551" s="28" t="n">
        <v>0</v>
      </c>
      <c r="Q2551" s="28"/>
      <c r="R2551" s="29" t="n">
        <f aca="false">IF(AND(ISNUMBER(Q2551),P2551&gt;0),Q2551/P2551,IF($B2551=$B2550,IF(R2550=0,1,R2550),1))</f>
        <v>1.4453125</v>
      </c>
      <c r="S2551" s="30" t="n">
        <f aca="false">IF(AND(ISNUMBER(Q2551),P2551&gt;0),Q2551,P2551*R2551)</f>
        <v>0</v>
      </c>
      <c r="T2551" s="31" t="n">
        <f aca="false">DAY(EOMONTH(C2551,0))</f>
        <v>31</v>
      </c>
    </row>
    <row r="2552" customFormat="false" ht="15" hidden="false" customHeight="false" outlineLevel="0" collapsed="false">
      <c r="A2552" s="26" t="s">
        <v>90</v>
      </c>
      <c r="B2552" s="26" t="s">
        <v>63</v>
      </c>
      <c r="C2552" s="27" t="n">
        <v>39692</v>
      </c>
      <c r="D2552" s="28" t="n">
        <v>0</v>
      </c>
      <c r="E2552" s="28"/>
      <c r="F2552" s="29" t="n">
        <f aca="false">IF(AND(ISNUMBER(E2552),D2552&gt;0),E2552/D2552,IF($B2552=$B2551,IF(F2551=0,1,F2551),1))</f>
        <v>1.67619047619048</v>
      </c>
      <c r="G2552" s="30" t="n">
        <f aca="false">IF(AND(ISNUMBER(E2552),D2552&gt;0),E2552,D2552*F2552)</f>
        <v>0</v>
      </c>
      <c r="H2552" s="28" t="n">
        <v>0</v>
      </c>
      <c r="I2552" s="28"/>
      <c r="J2552" s="29" t="n">
        <f aca="false">IF(AND(ISNUMBER(I2552),H2552&gt;0),I2552/H2552,IF($B2552=$B2551,IF(J2551=0,1,J2551),1))</f>
        <v>1.22616136919315</v>
      </c>
      <c r="K2552" s="30" t="n">
        <f aca="false">IF(AND(ISNUMBER(I2552),H2552&gt;0),I2552,H2552*J2552)</f>
        <v>0</v>
      </c>
      <c r="L2552" s="28" t="n">
        <v>0</v>
      </c>
      <c r="M2552" s="28"/>
      <c r="N2552" s="29" t="n">
        <f aca="false">IF(AND(ISNUMBER(M2552),L2552&gt;0),M2552/L2552,IF($B2552=$B2551,IF(N2551=0,1,N2551),1))</f>
        <v>0.391304347826087</v>
      </c>
      <c r="O2552" s="30" t="n">
        <f aca="false">IF(AND(ISNUMBER(M2552),L2552&gt;0),M2552,L2552*N2552)</f>
        <v>0</v>
      </c>
      <c r="P2552" s="28" t="n">
        <v>0</v>
      </c>
      <c r="Q2552" s="28"/>
      <c r="R2552" s="29" t="n">
        <f aca="false">IF(AND(ISNUMBER(Q2552),P2552&gt;0),Q2552/P2552,IF($B2552=$B2551,IF(R2551=0,1,R2551),1))</f>
        <v>1.4453125</v>
      </c>
      <c r="S2552" s="30" t="n">
        <f aca="false">IF(AND(ISNUMBER(Q2552),P2552&gt;0),Q2552,P2552*R2552)</f>
        <v>0</v>
      </c>
      <c r="T2552" s="31" t="n">
        <f aca="false">DAY(EOMONTH(C2552,0))</f>
        <v>30</v>
      </c>
    </row>
    <row r="2553" customFormat="false" ht="15" hidden="false" customHeight="false" outlineLevel="0" collapsed="false">
      <c r="A2553" s="26" t="s">
        <v>90</v>
      </c>
      <c r="B2553" s="26" t="s">
        <v>63</v>
      </c>
      <c r="C2553" s="27" t="n">
        <v>39722</v>
      </c>
      <c r="D2553" s="28" t="n">
        <v>0</v>
      </c>
      <c r="E2553" s="28"/>
      <c r="F2553" s="29" t="n">
        <f aca="false">IF(AND(ISNUMBER(E2553),D2553&gt;0),E2553/D2553,IF($B2553=$B2552,IF(F2552=0,1,F2552),1))</f>
        <v>1.67619047619048</v>
      </c>
      <c r="G2553" s="30" t="n">
        <f aca="false">IF(AND(ISNUMBER(E2553),D2553&gt;0),E2553,D2553*F2553)</f>
        <v>0</v>
      </c>
      <c r="H2553" s="28" t="n">
        <v>0</v>
      </c>
      <c r="I2553" s="28"/>
      <c r="J2553" s="29" t="n">
        <f aca="false">IF(AND(ISNUMBER(I2553),H2553&gt;0),I2553/H2553,IF($B2553=$B2552,IF(J2552=0,1,J2552),1))</f>
        <v>1.22616136919315</v>
      </c>
      <c r="K2553" s="30" t="n">
        <f aca="false">IF(AND(ISNUMBER(I2553),H2553&gt;0),I2553,H2553*J2553)</f>
        <v>0</v>
      </c>
      <c r="L2553" s="28" t="n">
        <v>0</v>
      </c>
      <c r="M2553" s="28"/>
      <c r="N2553" s="29" t="n">
        <f aca="false">IF(AND(ISNUMBER(M2553),L2553&gt;0),M2553/L2553,IF($B2553=$B2552,IF(N2552=0,1,N2552),1))</f>
        <v>0.391304347826087</v>
      </c>
      <c r="O2553" s="30" t="n">
        <f aca="false">IF(AND(ISNUMBER(M2553),L2553&gt;0),M2553,L2553*N2553)</f>
        <v>0</v>
      </c>
      <c r="P2553" s="28" t="n">
        <v>0</v>
      </c>
      <c r="Q2553" s="28"/>
      <c r="R2553" s="29" t="n">
        <f aca="false">IF(AND(ISNUMBER(Q2553),P2553&gt;0),Q2553/P2553,IF($B2553=$B2552,IF(R2552=0,1,R2552),1))</f>
        <v>1.4453125</v>
      </c>
      <c r="S2553" s="30" t="n">
        <f aca="false">IF(AND(ISNUMBER(Q2553),P2553&gt;0),Q2553,P2553*R2553)</f>
        <v>0</v>
      </c>
      <c r="T2553" s="31" t="n">
        <f aca="false">DAY(EOMONTH(C2553,0))</f>
        <v>31</v>
      </c>
    </row>
    <row r="2554" customFormat="false" ht="15" hidden="false" customHeight="false" outlineLevel="0" collapsed="false">
      <c r="A2554" s="26" t="s">
        <v>90</v>
      </c>
      <c r="B2554" s="26" t="s">
        <v>63</v>
      </c>
      <c r="C2554" s="27" t="n">
        <v>39753</v>
      </c>
      <c r="D2554" s="28" t="n">
        <v>0</v>
      </c>
      <c r="E2554" s="28"/>
      <c r="F2554" s="29" t="n">
        <f aca="false">IF(AND(ISNUMBER(E2554),D2554&gt;0),E2554/D2554,IF($B2554=$B2553,IF(F2553=0,1,F2553),1))</f>
        <v>1.67619047619048</v>
      </c>
      <c r="G2554" s="30" t="n">
        <f aca="false">IF(AND(ISNUMBER(E2554),D2554&gt;0),E2554,D2554*F2554)</f>
        <v>0</v>
      </c>
      <c r="H2554" s="28" t="n">
        <v>0</v>
      </c>
      <c r="I2554" s="28"/>
      <c r="J2554" s="29" t="n">
        <f aca="false">IF(AND(ISNUMBER(I2554),H2554&gt;0),I2554/H2554,IF($B2554=$B2553,IF(J2553=0,1,J2553),1))</f>
        <v>1.22616136919315</v>
      </c>
      <c r="K2554" s="30" t="n">
        <f aca="false">IF(AND(ISNUMBER(I2554),H2554&gt;0),I2554,H2554*J2554)</f>
        <v>0</v>
      </c>
      <c r="L2554" s="28" t="n">
        <v>0</v>
      </c>
      <c r="M2554" s="28"/>
      <c r="N2554" s="29" t="n">
        <f aca="false">IF(AND(ISNUMBER(M2554),L2554&gt;0),M2554/L2554,IF($B2554=$B2553,IF(N2553=0,1,N2553),1))</f>
        <v>0.391304347826087</v>
      </c>
      <c r="O2554" s="30" t="n">
        <f aca="false">IF(AND(ISNUMBER(M2554),L2554&gt;0),M2554,L2554*N2554)</f>
        <v>0</v>
      </c>
      <c r="P2554" s="28" t="n">
        <v>0</v>
      </c>
      <c r="Q2554" s="28"/>
      <c r="R2554" s="29" t="n">
        <f aca="false">IF(AND(ISNUMBER(Q2554),P2554&gt;0),Q2554/P2554,IF($B2554=$B2553,IF(R2553=0,1,R2553),1))</f>
        <v>1.4453125</v>
      </c>
      <c r="S2554" s="30" t="n">
        <f aca="false">IF(AND(ISNUMBER(Q2554),P2554&gt;0),Q2554,P2554*R2554)</f>
        <v>0</v>
      </c>
      <c r="T2554" s="31" t="n">
        <f aca="false">DAY(EOMONTH(C2554,0))</f>
        <v>30</v>
      </c>
    </row>
    <row r="2555" customFormat="false" ht="15" hidden="false" customHeight="false" outlineLevel="0" collapsed="false">
      <c r="A2555" s="26" t="s">
        <v>90</v>
      </c>
      <c r="B2555" s="26" t="s">
        <v>63</v>
      </c>
      <c r="C2555" s="27" t="n">
        <v>39783</v>
      </c>
      <c r="D2555" s="28" t="n">
        <v>0</v>
      </c>
      <c r="E2555" s="28"/>
      <c r="F2555" s="29" t="n">
        <f aca="false">IF(AND(ISNUMBER(E2555),D2555&gt;0),E2555/D2555,IF($B2555=$B2554,IF(F2554=0,1,F2554),1))</f>
        <v>1.67619047619048</v>
      </c>
      <c r="G2555" s="30" t="n">
        <f aca="false">IF(AND(ISNUMBER(E2555),D2555&gt;0),E2555,D2555*F2555)</f>
        <v>0</v>
      </c>
      <c r="H2555" s="28" t="n">
        <v>0</v>
      </c>
      <c r="I2555" s="28"/>
      <c r="J2555" s="29" t="n">
        <f aca="false">IF(AND(ISNUMBER(I2555),H2555&gt;0),I2555/H2555,IF($B2555=$B2554,IF(J2554=0,1,J2554),1))</f>
        <v>1.22616136919315</v>
      </c>
      <c r="K2555" s="30" t="n">
        <f aca="false">IF(AND(ISNUMBER(I2555),H2555&gt;0),I2555,H2555*J2555)</f>
        <v>0</v>
      </c>
      <c r="L2555" s="28" t="n">
        <v>0</v>
      </c>
      <c r="M2555" s="28"/>
      <c r="N2555" s="29" t="n">
        <f aca="false">IF(AND(ISNUMBER(M2555),L2555&gt;0),M2555/L2555,IF($B2555=$B2554,IF(N2554=0,1,N2554),1))</f>
        <v>0.391304347826087</v>
      </c>
      <c r="O2555" s="30" t="n">
        <f aca="false">IF(AND(ISNUMBER(M2555),L2555&gt;0),M2555,L2555*N2555)</f>
        <v>0</v>
      </c>
      <c r="P2555" s="28" t="n">
        <v>0</v>
      </c>
      <c r="Q2555" s="28"/>
      <c r="R2555" s="29" t="n">
        <f aca="false">IF(AND(ISNUMBER(Q2555),P2555&gt;0),Q2555/P2555,IF($B2555=$B2554,IF(R2554=0,1,R2554),1))</f>
        <v>1.4453125</v>
      </c>
      <c r="S2555" s="30" t="n">
        <f aca="false">IF(AND(ISNUMBER(Q2555),P2555&gt;0),Q2555,P2555*R2555)</f>
        <v>0</v>
      </c>
      <c r="T2555" s="31" t="n">
        <f aca="false">DAY(EOMONTH(C2555,0))</f>
        <v>31</v>
      </c>
    </row>
    <row r="2556" customFormat="false" ht="15" hidden="false" customHeight="false" outlineLevel="0" collapsed="false">
      <c r="A2556" s="26" t="s">
        <v>90</v>
      </c>
      <c r="B2556" s="26" t="s">
        <v>63</v>
      </c>
      <c r="C2556" s="27" t="n">
        <v>39814</v>
      </c>
      <c r="D2556" s="28" t="n">
        <v>0</v>
      </c>
      <c r="E2556" s="28"/>
      <c r="F2556" s="29" t="n">
        <f aca="false">IF(AND(ISNUMBER(E2556),D2556&gt;0),E2556/D2556,IF($B2556=$B2555,IF(F2555=0,1,F2555),1))</f>
        <v>1.67619047619048</v>
      </c>
      <c r="G2556" s="30" t="n">
        <f aca="false">IF(AND(ISNUMBER(E2556),D2556&gt;0),E2556,D2556*F2556)</f>
        <v>0</v>
      </c>
      <c r="H2556" s="28" t="n">
        <v>0</v>
      </c>
      <c r="I2556" s="28"/>
      <c r="J2556" s="29" t="n">
        <f aca="false">IF(AND(ISNUMBER(I2556),H2556&gt;0),I2556/H2556,IF($B2556=$B2555,IF(J2555=0,1,J2555),1))</f>
        <v>1.22616136919315</v>
      </c>
      <c r="K2556" s="30" t="n">
        <f aca="false">IF(AND(ISNUMBER(I2556),H2556&gt;0),I2556,H2556*J2556)</f>
        <v>0</v>
      </c>
      <c r="L2556" s="28" t="n">
        <v>0</v>
      </c>
      <c r="M2556" s="28"/>
      <c r="N2556" s="29" t="n">
        <f aca="false">IF(AND(ISNUMBER(M2556),L2556&gt;0),M2556/L2556,IF($B2556=$B2555,IF(N2555=0,1,N2555),1))</f>
        <v>0.391304347826087</v>
      </c>
      <c r="O2556" s="30" t="n">
        <f aca="false">IF(AND(ISNUMBER(M2556),L2556&gt;0),M2556,L2556*N2556)</f>
        <v>0</v>
      </c>
      <c r="P2556" s="28" t="n">
        <v>0</v>
      </c>
      <c r="Q2556" s="28"/>
      <c r="R2556" s="29" t="n">
        <f aca="false">IF(AND(ISNUMBER(Q2556),P2556&gt;0),Q2556/P2556,IF($B2556=$B2555,IF(R2555=0,1,R2555),1))</f>
        <v>1.4453125</v>
      </c>
      <c r="S2556" s="30" t="n">
        <f aca="false">IF(AND(ISNUMBER(Q2556),P2556&gt;0),Q2556,P2556*R2556)</f>
        <v>0</v>
      </c>
      <c r="T2556" s="31" t="n">
        <f aca="false">DAY(EOMONTH(C2556,0))</f>
        <v>31</v>
      </c>
    </row>
    <row r="2557" customFormat="false" ht="15" hidden="false" customHeight="false" outlineLevel="0" collapsed="false">
      <c r="A2557" s="26" t="s">
        <v>90</v>
      </c>
      <c r="B2557" s="26" t="s">
        <v>63</v>
      </c>
      <c r="C2557" s="27" t="n">
        <v>39845</v>
      </c>
      <c r="D2557" s="28" t="n">
        <v>127</v>
      </c>
      <c r="E2557" s="28"/>
      <c r="F2557" s="29" t="n">
        <f aca="false">IF(AND(ISNUMBER(E2557),D2557&gt;0),E2557/D2557,IF($B2557=$B2556,IF(F2556=0,1,F2556),1))</f>
        <v>1.67619047619048</v>
      </c>
      <c r="G2557" s="30" t="n">
        <f aca="false">IF(AND(ISNUMBER(E2557),D2557&gt;0),E2557,D2557*F2557)</f>
        <v>212.876190476191</v>
      </c>
      <c r="H2557" s="28" t="n">
        <v>1950</v>
      </c>
      <c r="I2557" s="28"/>
      <c r="J2557" s="29" t="n">
        <f aca="false">IF(AND(ISNUMBER(I2557),H2557&gt;0),I2557/H2557,IF($B2557=$B2556,IF(J2556=0,1,J2556),1))</f>
        <v>1.22616136919315</v>
      </c>
      <c r="K2557" s="30" t="n">
        <f aca="false">IF(AND(ISNUMBER(I2557),H2557&gt;0),I2557,H2557*J2557)</f>
        <v>2391.01466992665</v>
      </c>
      <c r="L2557" s="28" t="n">
        <v>16.4</v>
      </c>
      <c r="M2557" s="28"/>
      <c r="N2557" s="29" t="n">
        <f aca="false">IF(AND(ISNUMBER(M2557),L2557&gt;0),M2557/L2557,IF($B2557=$B2556,IF(N2556=0,1,N2556),1))</f>
        <v>0.391304347826087</v>
      </c>
      <c r="O2557" s="30" t="n">
        <f aca="false">IF(AND(ISNUMBER(M2557),L2557&gt;0),M2557,L2557*N2557)</f>
        <v>6.41739130434783</v>
      </c>
      <c r="P2557" s="28" t="n">
        <v>144</v>
      </c>
      <c r="Q2557" s="28"/>
      <c r="R2557" s="29" t="n">
        <f aca="false">IF(AND(ISNUMBER(Q2557),P2557&gt;0),Q2557/P2557,IF($B2557=$B2556,IF(R2556=0,1,R2556),1))</f>
        <v>1.4453125</v>
      </c>
      <c r="S2557" s="30" t="n">
        <f aca="false">IF(AND(ISNUMBER(Q2557),P2557&gt;0),Q2557,P2557*R2557)</f>
        <v>208.125</v>
      </c>
      <c r="T2557" s="31" t="n">
        <f aca="false">DAY(EOMONTH(C2557,0))</f>
        <v>28</v>
      </c>
    </row>
    <row r="2558" customFormat="false" ht="15" hidden="false" customHeight="false" outlineLevel="0" collapsed="false">
      <c r="A2558" s="26" t="s">
        <v>90</v>
      </c>
      <c r="B2558" s="26" t="s">
        <v>63</v>
      </c>
      <c r="C2558" s="27" t="n">
        <v>39873</v>
      </c>
      <c r="D2558" s="28" t="n">
        <v>0</v>
      </c>
      <c r="E2558" s="28"/>
      <c r="F2558" s="29" t="n">
        <f aca="false">IF(AND(ISNUMBER(E2558),D2558&gt;0),E2558/D2558,IF($B2558=$B2557,IF(F2557=0,1,F2557),1))</f>
        <v>1.67619047619048</v>
      </c>
      <c r="G2558" s="30" t="n">
        <f aca="false">IF(AND(ISNUMBER(E2558),D2558&gt;0),E2558,D2558*F2558)</f>
        <v>0</v>
      </c>
      <c r="H2558" s="28" t="n">
        <v>0</v>
      </c>
      <c r="I2558" s="28"/>
      <c r="J2558" s="29" t="n">
        <f aca="false">IF(AND(ISNUMBER(I2558),H2558&gt;0),I2558/H2558,IF($B2558=$B2557,IF(J2557=0,1,J2557),1))</f>
        <v>1.22616136919315</v>
      </c>
      <c r="K2558" s="30" t="n">
        <f aca="false">IF(AND(ISNUMBER(I2558),H2558&gt;0),I2558,H2558*J2558)</f>
        <v>0</v>
      </c>
      <c r="L2558" s="28" t="n">
        <v>0</v>
      </c>
      <c r="M2558" s="28"/>
      <c r="N2558" s="29" t="n">
        <f aca="false">IF(AND(ISNUMBER(M2558),L2558&gt;0),M2558/L2558,IF($B2558=$B2557,IF(N2557=0,1,N2557),1))</f>
        <v>0.391304347826087</v>
      </c>
      <c r="O2558" s="30" t="n">
        <f aca="false">IF(AND(ISNUMBER(M2558),L2558&gt;0),M2558,L2558*N2558)</f>
        <v>0</v>
      </c>
      <c r="P2558" s="28" t="n">
        <v>0</v>
      </c>
      <c r="Q2558" s="28"/>
      <c r="R2558" s="29" t="n">
        <f aca="false">IF(AND(ISNUMBER(Q2558),P2558&gt;0),Q2558/P2558,IF($B2558=$B2557,IF(R2557=0,1,R2557),1))</f>
        <v>1.4453125</v>
      </c>
      <c r="S2558" s="30" t="n">
        <f aca="false">IF(AND(ISNUMBER(Q2558),P2558&gt;0),Q2558,P2558*R2558)</f>
        <v>0</v>
      </c>
      <c r="T2558" s="31" t="n">
        <f aca="false">DAY(EOMONTH(C2558,0))</f>
        <v>31</v>
      </c>
    </row>
    <row r="2559" customFormat="false" ht="15" hidden="false" customHeight="false" outlineLevel="0" collapsed="false">
      <c r="A2559" s="26" t="s">
        <v>90</v>
      </c>
      <c r="B2559" s="26" t="s">
        <v>63</v>
      </c>
      <c r="C2559" s="27" t="n">
        <v>39904</v>
      </c>
      <c r="D2559" s="28" t="n">
        <v>0</v>
      </c>
      <c r="E2559" s="28"/>
      <c r="F2559" s="29" t="n">
        <f aca="false">IF(AND(ISNUMBER(E2559),D2559&gt;0),E2559/D2559,IF($B2559=$B2558,IF(F2558=0,1,F2558),1))</f>
        <v>1.67619047619048</v>
      </c>
      <c r="G2559" s="30" t="n">
        <f aca="false">IF(AND(ISNUMBER(E2559),D2559&gt;0),E2559,D2559*F2559)</f>
        <v>0</v>
      </c>
      <c r="H2559" s="28" t="n">
        <v>0</v>
      </c>
      <c r="I2559" s="28"/>
      <c r="J2559" s="29" t="n">
        <f aca="false">IF(AND(ISNUMBER(I2559),H2559&gt;0),I2559/H2559,IF($B2559=$B2558,IF(J2558=0,1,J2558),1))</f>
        <v>1.22616136919315</v>
      </c>
      <c r="K2559" s="30" t="n">
        <f aca="false">IF(AND(ISNUMBER(I2559),H2559&gt;0),I2559,H2559*J2559)</f>
        <v>0</v>
      </c>
      <c r="L2559" s="28" t="n">
        <v>0</v>
      </c>
      <c r="M2559" s="28"/>
      <c r="N2559" s="29" t="n">
        <f aca="false">IF(AND(ISNUMBER(M2559),L2559&gt;0),M2559/L2559,IF($B2559=$B2558,IF(N2558=0,1,N2558),1))</f>
        <v>0.391304347826087</v>
      </c>
      <c r="O2559" s="30" t="n">
        <f aca="false">IF(AND(ISNUMBER(M2559),L2559&gt;0),M2559,L2559*N2559)</f>
        <v>0</v>
      </c>
      <c r="P2559" s="28" t="n">
        <v>0</v>
      </c>
      <c r="Q2559" s="28"/>
      <c r="R2559" s="29" t="n">
        <f aca="false">IF(AND(ISNUMBER(Q2559),P2559&gt;0),Q2559/P2559,IF($B2559=$B2558,IF(R2558=0,1,R2558),1))</f>
        <v>1.4453125</v>
      </c>
      <c r="S2559" s="30" t="n">
        <f aca="false">IF(AND(ISNUMBER(Q2559),P2559&gt;0),Q2559,P2559*R2559)</f>
        <v>0</v>
      </c>
      <c r="T2559" s="31" t="n">
        <f aca="false">DAY(EOMONTH(C2559,0))</f>
        <v>30</v>
      </c>
    </row>
    <row r="2560" customFormat="false" ht="15" hidden="false" customHeight="false" outlineLevel="0" collapsed="false">
      <c r="A2560" s="26" t="s">
        <v>90</v>
      </c>
      <c r="B2560" s="26" t="s">
        <v>63</v>
      </c>
      <c r="C2560" s="27" t="n">
        <v>39934</v>
      </c>
      <c r="D2560" s="28" t="n">
        <v>0</v>
      </c>
      <c r="E2560" s="28"/>
      <c r="F2560" s="29" t="n">
        <f aca="false">IF(AND(ISNUMBER(E2560),D2560&gt;0),E2560/D2560,IF($B2560=$B2559,IF(F2559=0,1,F2559),1))</f>
        <v>1.67619047619048</v>
      </c>
      <c r="G2560" s="30" t="n">
        <f aca="false">IF(AND(ISNUMBER(E2560),D2560&gt;0),E2560,D2560*F2560)</f>
        <v>0</v>
      </c>
      <c r="H2560" s="28" t="n">
        <v>0</v>
      </c>
      <c r="I2560" s="28"/>
      <c r="J2560" s="29" t="n">
        <f aca="false">IF(AND(ISNUMBER(I2560),H2560&gt;0),I2560/H2560,IF($B2560=$B2559,IF(J2559=0,1,J2559),1))</f>
        <v>1.22616136919315</v>
      </c>
      <c r="K2560" s="30" t="n">
        <f aca="false">IF(AND(ISNUMBER(I2560),H2560&gt;0),I2560,H2560*J2560)</f>
        <v>0</v>
      </c>
      <c r="L2560" s="28" t="n">
        <v>0</v>
      </c>
      <c r="M2560" s="28"/>
      <c r="N2560" s="29" t="n">
        <f aca="false">IF(AND(ISNUMBER(M2560),L2560&gt;0),M2560/L2560,IF($B2560=$B2559,IF(N2559=0,1,N2559),1))</f>
        <v>0.391304347826087</v>
      </c>
      <c r="O2560" s="30" t="n">
        <f aca="false">IF(AND(ISNUMBER(M2560),L2560&gt;0),M2560,L2560*N2560)</f>
        <v>0</v>
      </c>
      <c r="P2560" s="28" t="n">
        <v>0</v>
      </c>
      <c r="Q2560" s="28"/>
      <c r="R2560" s="29" t="n">
        <f aca="false">IF(AND(ISNUMBER(Q2560),P2560&gt;0),Q2560/P2560,IF($B2560=$B2559,IF(R2559=0,1,R2559),1))</f>
        <v>1.4453125</v>
      </c>
      <c r="S2560" s="30" t="n">
        <f aca="false">IF(AND(ISNUMBER(Q2560),P2560&gt;0),Q2560,P2560*R2560)</f>
        <v>0</v>
      </c>
      <c r="T2560" s="31" t="n">
        <f aca="false">DAY(EOMONTH(C2560,0))</f>
        <v>31</v>
      </c>
    </row>
    <row r="2561" customFormat="false" ht="15" hidden="false" customHeight="false" outlineLevel="0" collapsed="false">
      <c r="A2561" s="26" t="s">
        <v>90</v>
      </c>
      <c r="B2561" s="26" t="s">
        <v>63</v>
      </c>
      <c r="C2561" s="27" t="n">
        <v>39965</v>
      </c>
      <c r="D2561" s="28" t="n">
        <v>115</v>
      </c>
      <c r="E2561" s="28"/>
      <c r="F2561" s="29" t="n">
        <f aca="false">IF(AND(ISNUMBER(E2561),D2561&gt;0),E2561/D2561,IF($B2561=$B2560,IF(F2560=0,1,F2560),1))</f>
        <v>1.67619047619048</v>
      </c>
      <c r="G2561" s="30" t="n">
        <f aca="false">IF(AND(ISNUMBER(E2561),D2561&gt;0),E2561,D2561*F2561)</f>
        <v>192.761904761905</v>
      </c>
      <c r="H2561" s="28" t="n">
        <v>1417</v>
      </c>
      <c r="I2561" s="28"/>
      <c r="J2561" s="29" t="n">
        <f aca="false">IF(AND(ISNUMBER(I2561),H2561&gt;0),I2561/H2561,IF($B2561=$B2560,IF(J2560=0,1,J2560),1))</f>
        <v>1.22616136919315</v>
      </c>
      <c r="K2561" s="30" t="n">
        <f aca="false">IF(AND(ISNUMBER(I2561),H2561&gt;0),I2561,H2561*J2561)</f>
        <v>1737.4706601467</v>
      </c>
      <c r="L2561" s="28" t="n">
        <v>10</v>
      </c>
      <c r="M2561" s="28"/>
      <c r="N2561" s="29" t="n">
        <f aca="false">IF(AND(ISNUMBER(M2561),L2561&gt;0),M2561/L2561,IF($B2561=$B2560,IF(N2560=0,1,N2560),1))</f>
        <v>0.391304347826087</v>
      </c>
      <c r="O2561" s="30" t="n">
        <f aca="false">IF(AND(ISNUMBER(M2561),L2561&gt;0),M2561,L2561*N2561)</f>
        <v>3.91304347826087</v>
      </c>
      <c r="P2561" s="28" t="n">
        <v>125</v>
      </c>
      <c r="Q2561" s="28"/>
      <c r="R2561" s="29" t="n">
        <f aca="false">IF(AND(ISNUMBER(Q2561),P2561&gt;0),Q2561/P2561,IF($B2561=$B2560,IF(R2560=0,1,R2560),1))</f>
        <v>1.4453125</v>
      </c>
      <c r="S2561" s="30" t="n">
        <f aca="false">IF(AND(ISNUMBER(Q2561),P2561&gt;0),Q2561,P2561*R2561)</f>
        <v>180.6640625</v>
      </c>
      <c r="T2561" s="31" t="n">
        <f aca="false">DAY(EOMONTH(C2561,0))</f>
        <v>30</v>
      </c>
    </row>
    <row r="2562" customFormat="false" ht="15" hidden="false" customHeight="false" outlineLevel="0" collapsed="false">
      <c r="A2562" s="26" t="s">
        <v>90</v>
      </c>
      <c r="B2562" s="26" t="s">
        <v>63</v>
      </c>
      <c r="C2562" s="27" t="n">
        <v>39995</v>
      </c>
      <c r="D2562" s="28" t="n">
        <v>0</v>
      </c>
      <c r="E2562" s="28"/>
      <c r="F2562" s="29" t="n">
        <f aca="false">IF(AND(ISNUMBER(E2562),D2562&gt;0),E2562/D2562,IF($B2562=$B2561,IF(F2561=0,1,F2561),1))</f>
        <v>1.67619047619048</v>
      </c>
      <c r="G2562" s="30" t="n">
        <f aca="false">IF(AND(ISNUMBER(E2562),D2562&gt;0),E2562,D2562*F2562)</f>
        <v>0</v>
      </c>
      <c r="H2562" s="28" t="n">
        <v>0</v>
      </c>
      <c r="I2562" s="28"/>
      <c r="J2562" s="29" t="n">
        <f aca="false">IF(AND(ISNUMBER(I2562),H2562&gt;0),I2562/H2562,IF($B2562=$B2561,IF(J2561=0,1,J2561),1))</f>
        <v>1.22616136919315</v>
      </c>
      <c r="K2562" s="30" t="n">
        <f aca="false">IF(AND(ISNUMBER(I2562),H2562&gt;0),I2562,H2562*J2562)</f>
        <v>0</v>
      </c>
      <c r="L2562" s="28" t="n">
        <v>0</v>
      </c>
      <c r="M2562" s="28"/>
      <c r="N2562" s="29" t="n">
        <f aca="false">IF(AND(ISNUMBER(M2562),L2562&gt;0),M2562/L2562,IF($B2562=$B2561,IF(N2561=0,1,N2561),1))</f>
        <v>0.391304347826087</v>
      </c>
      <c r="O2562" s="30" t="n">
        <f aca="false">IF(AND(ISNUMBER(M2562),L2562&gt;0),M2562,L2562*N2562)</f>
        <v>0</v>
      </c>
      <c r="P2562" s="28" t="n">
        <v>0</v>
      </c>
      <c r="Q2562" s="28"/>
      <c r="R2562" s="29" t="n">
        <f aca="false">IF(AND(ISNUMBER(Q2562),P2562&gt;0),Q2562/P2562,IF($B2562=$B2561,IF(R2561=0,1,R2561),1))</f>
        <v>1.4453125</v>
      </c>
      <c r="S2562" s="30" t="n">
        <f aca="false">IF(AND(ISNUMBER(Q2562),P2562&gt;0),Q2562,P2562*R2562)</f>
        <v>0</v>
      </c>
      <c r="T2562" s="31" t="n">
        <f aca="false">DAY(EOMONTH(C2562,0))</f>
        <v>31</v>
      </c>
    </row>
    <row r="2563" customFormat="false" ht="15" hidden="false" customHeight="false" outlineLevel="0" collapsed="false">
      <c r="A2563" s="26" t="s">
        <v>90</v>
      </c>
      <c r="B2563" s="26" t="s">
        <v>63</v>
      </c>
      <c r="C2563" s="27" t="n">
        <v>40026</v>
      </c>
      <c r="D2563" s="28" t="n">
        <v>0</v>
      </c>
      <c r="E2563" s="28"/>
      <c r="F2563" s="29" t="n">
        <f aca="false">IF(AND(ISNUMBER(E2563),D2563&gt;0),E2563/D2563,IF($B2563=$B2562,IF(F2562=0,1,F2562),1))</f>
        <v>1.67619047619048</v>
      </c>
      <c r="G2563" s="30" t="n">
        <f aca="false">IF(AND(ISNUMBER(E2563),D2563&gt;0),E2563,D2563*F2563)</f>
        <v>0</v>
      </c>
      <c r="H2563" s="28" t="n">
        <v>0</v>
      </c>
      <c r="I2563" s="28"/>
      <c r="J2563" s="29" t="n">
        <f aca="false">IF(AND(ISNUMBER(I2563),H2563&gt;0),I2563/H2563,IF($B2563=$B2562,IF(J2562=0,1,J2562),1))</f>
        <v>1.22616136919315</v>
      </c>
      <c r="K2563" s="30" t="n">
        <f aca="false">IF(AND(ISNUMBER(I2563),H2563&gt;0),I2563,H2563*J2563)</f>
        <v>0</v>
      </c>
      <c r="L2563" s="28" t="n">
        <v>0</v>
      </c>
      <c r="M2563" s="28"/>
      <c r="N2563" s="29" t="n">
        <f aca="false">IF(AND(ISNUMBER(M2563),L2563&gt;0),M2563/L2563,IF($B2563=$B2562,IF(N2562=0,1,N2562),1))</f>
        <v>0.391304347826087</v>
      </c>
      <c r="O2563" s="30" t="n">
        <f aca="false">IF(AND(ISNUMBER(M2563),L2563&gt;0),M2563,L2563*N2563)</f>
        <v>0</v>
      </c>
      <c r="P2563" s="28" t="n">
        <v>0</v>
      </c>
      <c r="Q2563" s="28"/>
      <c r="R2563" s="29" t="n">
        <f aca="false">IF(AND(ISNUMBER(Q2563),P2563&gt;0),Q2563/P2563,IF($B2563=$B2562,IF(R2562=0,1,R2562),1))</f>
        <v>1.4453125</v>
      </c>
      <c r="S2563" s="30" t="n">
        <f aca="false">IF(AND(ISNUMBER(Q2563),P2563&gt;0),Q2563,P2563*R2563)</f>
        <v>0</v>
      </c>
      <c r="T2563" s="31" t="n">
        <f aca="false">DAY(EOMONTH(C2563,0))</f>
        <v>31</v>
      </c>
    </row>
    <row r="2564" customFormat="false" ht="15" hidden="false" customHeight="false" outlineLevel="0" collapsed="false">
      <c r="A2564" s="26" t="s">
        <v>90</v>
      </c>
      <c r="B2564" s="26" t="s">
        <v>63</v>
      </c>
      <c r="C2564" s="27" t="n">
        <v>40057</v>
      </c>
      <c r="D2564" s="28" t="n">
        <v>0</v>
      </c>
      <c r="E2564" s="28"/>
      <c r="F2564" s="29" t="n">
        <f aca="false">IF(AND(ISNUMBER(E2564),D2564&gt;0),E2564/D2564,IF($B2564=$B2563,IF(F2563=0,1,F2563),1))</f>
        <v>1.67619047619048</v>
      </c>
      <c r="G2564" s="30" t="n">
        <f aca="false">IF(AND(ISNUMBER(E2564),D2564&gt;0),E2564,D2564*F2564)</f>
        <v>0</v>
      </c>
      <c r="H2564" s="28" t="n">
        <v>0</v>
      </c>
      <c r="I2564" s="28"/>
      <c r="J2564" s="29" t="n">
        <f aca="false">IF(AND(ISNUMBER(I2564),H2564&gt;0),I2564/H2564,IF($B2564=$B2563,IF(J2563=0,1,J2563),1))</f>
        <v>1.22616136919315</v>
      </c>
      <c r="K2564" s="30" t="n">
        <f aca="false">IF(AND(ISNUMBER(I2564),H2564&gt;0),I2564,H2564*J2564)</f>
        <v>0</v>
      </c>
      <c r="L2564" s="28" t="n">
        <v>0</v>
      </c>
      <c r="M2564" s="28"/>
      <c r="N2564" s="29" t="n">
        <f aca="false">IF(AND(ISNUMBER(M2564),L2564&gt;0),M2564/L2564,IF($B2564=$B2563,IF(N2563=0,1,N2563),1))</f>
        <v>0.391304347826087</v>
      </c>
      <c r="O2564" s="30" t="n">
        <f aca="false">IF(AND(ISNUMBER(M2564),L2564&gt;0),M2564,L2564*N2564)</f>
        <v>0</v>
      </c>
      <c r="P2564" s="28" t="n">
        <v>0</v>
      </c>
      <c r="Q2564" s="28"/>
      <c r="R2564" s="29" t="n">
        <f aca="false">IF(AND(ISNUMBER(Q2564),P2564&gt;0),Q2564/P2564,IF($B2564=$B2563,IF(R2563=0,1,R2563),1))</f>
        <v>1.4453125</v>
      </c>
      <c r="S2564" s="30" t="n">
        <f aca="false">IF(AND(ISNUMBER(Q2564),P2564&gt;0),Q2564,P2564*R2564)</f>
        <v>0</v>
      </c>
      <c r="T2564" s="31" t="n">
        <f aca="false">DAY(EOMONTH(C2564,0))</f>
        <v>30</v>
      </c>
    </row>
    <row r="2565" customFormat="false" ht="15" hidden="false" customHeight="false" outlineLevel="0" collapsed="false">
      <c r="A2565" s="26" t="s">
        <v>90</v>
      </c>
      <c r="B2565" s="26" t="s">
        <v>63</v>
      </c>
      <c r="C2565" s="27" t="n">
        <v>40087</v>
      </c>
      <c r="D2565" s="28" t="n">
        <v>0</v>
      </c>
      <c r="E2565" s="28"/>
      <c r="F2565" s="29" t="n">
        <f aca="false">IF(AND(ISNUMBER(E2565),D2565&gt;0),E2565/D2565,IF($B2565=$B2564,IF(F2564=0,1,F2564),1))</f>
        <v>1.67619047619048</v>
      </c>
      <c r="G2565" s="30" t="n">
        <f aca="false">IF(AND(ISNUMBER(E2565),D2565&gt;0),E2565,D2565*F2565)</f>
        <v>0</v>
      </c>
      <c r="H2565" s="28" t="n">
        <v>0</v>
      </c>
      <c r="I2565" s="28"/>
      <c r="J2565" s="29" t="n">
        <f aca="false">IF(AND(ISNUMBER(I2565),H2565&gt;0),I2565/H2565,IF($B2565=$B2564,IF(J2564=0,1,J2564),1))</f>
        <v>1.22616136919315</v>
      </c>
      <c r="K2565" s="30" t="n">
        <f aca="false">IF(AND(ISNUMBER(I2565),H2565&gt;0),I2565,H2565*J2565)</f>
        <v>0</v>
      </c>
      <c r="L2565" s="28" t="n">
        <v>0</v>
      </c>
      <c r="M2565" s="28"/>
      <c r="N2565" s="29" t="n">
        <f aca="false">IF(AND(ISNUMBER(M2565),L2565&gt;0),M2565/L2565,IF($B2565=$B2564,IF(N2564=0,1,N2564),1))</f>
        <v>0.391304347826087</v>
      </c>
      <c r="O2565" s="30" t="n">
        <f aca="false">IF(AND(ISNUMBER(M2565),L2565&gt;0),M2565,L2565*N2565)</f>
        <v>0</v>
      </c>
      <c r="P2565" s="28" t="n">
        <v>0</v>
      </c>
      <c r="Q2565" s="28"/>
      <c r="R2565" s="29" t="n">
        <f aca="false">IF(AND(ISNUMBER(Q2565),P2565&gt;0),Q2565/P2565,IF($B2565=$B2564,IF(R2564=0,1,R2564),1))</f>
        <v>1.4453125</v>
      </c>
      <c r="S2565" s="30" t="n">
        <f aca="false">IF(AND(ISNUMBER(Q2565),P2565&gt;0),Q2565,P2565*R2565)</f>
        <v>0</v>
      </c>
      <c r="T2565" s="31" t="n">
        <f aca="false">DAY(EOMONTH(C2565,0))</f>
        <v>31</v>
      </c>
    </row>
    <row r="2566" customFormat="false" ht="15" hidden="false" customHeight="false" outlineLevel="0" collapsed="false">
      <c r="A2566" s="26" t="s">
        <v>90</v>
      </c>
      <c r="B2566" s="26" t="s">
        <v>63</v>
      </c>
      <c r="C2566" s="27" t="n">
        <v>40118</v>
      </c>
      <c r="D2566" s="28" t="n">
        <v>0</v>
      </c>
      <c r="E2566" s="28"/>
      <c r="F2566" s="29" t="n">
        <f aca="false">IF(AND(ISNUMBER(E2566),D2566&gt;0),E2566/D2566,IF($B2566=$B2565,IF(F2565=0,1,F2565),1))</f>
        <v>1.67619047619048</v>
      </c>
      <c r="G2566" s="30" t="n">
        <f aca="false">IF(AND(ISNUMBER(E2566),D2566&gt;0),E2566,D2566*F2566)</f>
        <v>0</v>
      </c>
      <c r="H2566" s="28" t="n">
        <v>0</v>
      </c>
      <c r="I2566" s="28"/>
      <c r="J2566" s="29" t="n">
        <f aca="false">IF(AND(ISNUMBER(I2566),H2566&gt;0),I2566/H2566,IF($B2566=$B2565,IF(J2565=0,1,J2565),1))</f>
        <v>1.22616136919315</v>
      </c>
      <c r="K2566" s="30" t="n">
        <f aca="false">IF(AND(ISNUMBER(I2566),H2566&gt;0),I2566,H2566*J2566)</f>
        <v>0</v>
      </c>
      <c r="L2566" s="28" t="n">
        <v>0</v>
      </c>
      <c r="M2566" s="28"/>
      <c r="N2566" s="29" t="n">
        <f aca="false">IF(AND(ISNUMBER(M2566),L2566&gt;0),M2566/L2566,IF($B2566=$B2565,IF(N2565=0,1,N2565),1))</f>
        <v>0.391304347826087</v>
      </c>
      <c r="O2566" s="30" t="n">
        <f aca="false">IF(AND(ISNUMBER(M2566),L2566&gt;0),M2566,L2566*N2566)</f>
        <v>0</v>
      </c>
      <c r="P2566" s="28" t="n">
        <v>0</v>
      </c>
      <c r="Q2566" s="28"/>
      <c r="R2566" s="29" t="n">
        <f aca="false">IF(AND(ISNUMBER(Q2566),P2566&gt;0),Q2566/P2566,IF($B2566=$B2565,IF(R2565=0,1,R2565),1))</f>
        <v>1.4453125</v>
      </c>
      <c r="S2566" s="30" t="n">
        <f aca="false">IF(AND(ISNUMBER(Q2566),P2566&gt;0),Q2566,P2566*R2566)</f>
        <v>0</v>
      </c>
      <c r="T2566" s="31" t="n">
        <f aca="false">DAY(EOMONTH(C2566,0))</f>
        <v>30</v>
      </c>
    </row>
    <row r="2567" customFormat="false" ht="15" hidden="false" customHeight="false" outlineLevel="0" collapsed="false">
      <c r="A2567" s="26" t="s">
        <v>90</v>
      </c>
      <c r="B2567" s="26" t="s">
        <v>63</v>
      </c>
      <c r="C2567" s="27" t="n">
        <v>40148</v>
      </c>
      <c r="D2567" s="28" t="n">
        <v>0</v>
      </c>
      <c r="E2567" s="28"/>
      <c r="F2567" s="29" t="n">
        <f aca="false">IF(AND(ISNUMBER(E2567),D2567&gt;0),E2567/D2567,IF($B2567=$B2566,IF(F2566=0,1,F2566),1))</f>
        <v>1.67619047619048</v>
      </c>
      <c r="G2567" s="30" t="n">
        <f aca="false">IF(AND(ISNUMBER(E2567),D2567&gt;0),E2567,D2567*F2567)</f>
        <v>0</v>
      </c>
      <c r="H2567" s="28" t="n">
        <v>0</v>
      </c>
      <c r="I2567" s="28"/>
      <c r="J2567" s="29" t="n">
        <f aca="false">IF(AND(ISNUMBER(I2567),H2567&gt;0),I2567/H2567,IF($B2567=$B2566,IF(J2566=0,1,J2566),1))</f>
        <v>1.22616136919315</v>
      </c>
      <c r="K2567" s="30" t="n">
        <f aca="false">IF(AND(ISNUMBER(I2567),H2567&gt;0),I2567,H2567*J2567)</f>
        <v>0</v>
      </c>
      <c r="L2567" s="28" t="n">
        <v>0</v>
      </c>
      <c r="M2567" s="28"/>
      <c r="N2567" s="29" t="n">
        <f aca="false">IF(AND(ISNUMBER(M2567),L2567&gt;0),M2567/L2567,IF($B2567=$B2566,IF(N2566=0,1,N2566),1))</f>
        <v>0.391304347826087</v>
      </c>
      <c r="O2567" s="30" t="n">
        <f aca="false">IF(AND(ISNUMBER(M2567),L2567&gt;0),M2567,L2567*N2567)</f>
        <v>0</v>
      </c>
      <c r="P2567" s="28" t="n">
        <v>0</v>
      </c>
      <c r="Q2567" s="28"/>
      <c r="R2567" s="29" t="n">
        <f aca="false">IF(AND(ISNUMBER(Q2567),P2567&gt;0),Q2567/P2567,IF($B2567=$B2566,IF(R2566=0,1,R2566),1))</f>
        <v>1.4453125</v>
      </c>
      <c r="S2567" s="30" t="n">
        <f aca="false">IF(AND(ISNUMBER(Q2567),P2567&gt;0),Q2567,P2567*R2567)</f>
        <v>0</v>
      </c>
      <c r="T2567" s="31" t="n">
        <f aca="false">DAY(EOMONTH(C2567,0))</f>
        <v>31</v>
      </c>
    </row>
    <row r="2568" customFormat="false" ht="15" hidden="false" customHeight="false" outlineLevel="0" collapsed="false">
      <c r="A2568" s="26" t="s">
        <v>90</v>
      </c>
      <c r="B2568" s="26" t="s">
        <v>63</v>
      </c>
      <c r="C2568" s="27" t="n">
        <v>40179</v>
      </c>
      <c r="D2568" s="28" t="n">
        <v>0</v>
      </c>
      <c r="E2568" s="28"/>
      <c r="F2568" s="29" t="n">
        <f aca="false">IF(AND(ISNUMBER(E2568),D2568&gt;0),E2568/D2568,IF($B2568=$B2567,IF(F2567=0,1,F2567),1))</f>
        <v>1.67619047619048</v>
      </c>
      <c r="G2568" s="30" t="n">
        <f aca="false">IF(AND(ISNUMBER(E2568),D2568&gt;0),E2568,D2568*F2568)</f>
        <v>0</v>
      </c>
      <c r="H2568" s="28" t="n">
        <v>0</v>
      </c>
      <c r="I2568" s="28"/>
      <c r="J2568" s="29" t="n">
        <f aca="false">IF(AND(ISNUMBER(I2568),H2568&gt;0),I2568/H2568,IF($B2568=$B2567,IF(J2567=0,1,J2567),1))</f>
        <v>1.22616136919315</v>
      </c>
      <c r="K2568" s="30" t="n">
        <f aca="false">IF(AND(ISNUMBER(I2568),H2568&gt;0),I2568,H2568*J2568)</f>
        <v>0</v>
      </c>
      <c r="L2568" s="28" t="n">
        <v>0</v>
      </c>
      <c r="M2568" s="28"/>
      <c r="N2568" s="29" t="n">
        <f aca="false">IF(AND(ISNUMBER(M2568),L2568&gt;0),M2568/L2568,IF($B2568=$B2567,IF(N2567=0,1,N2567),1))</f>
        <v>0.391304347826087</v>
      </c>
      <c r="O2568" s="30" t="n">
        <f aca="false">IF(AND(ISNUMBER(M2568),L2568&gt;0),M2568,L2568*N2568)</f>
        <v>0</v>
      </c>
      <c r="P2568" s="28" t="n">
        <v>0</v>
      </c>
      <c r="Q2568" s="28"/>
      <c r="R2568" s="29" t="n">
        <f aca="false">IF(AND(ISNUMBER(Q2568),P2568&gt;0),Q2568/P2568,IF($B2568=$B2567,IF(R2567=0,1,R2567),1))</f>
        <v>1.4453125</v>
      </c>
      <c r="S2568" s="30" t="n">
        <f aca="false">IF(AND(ISNUMBER(Q2568),P2568&gt;0),Q2568,P2568*R2568)</f>
        <v>0</v>
      </c>
      <c r="T2568" s="31" t="n">
        <f aca="false">DAY(EOMONTH(C2568,0))</f>
        <v>31</v>
      </c>
    </row>
    <row r="2569" customFormat="false" ht="15" hidden="false" customHeight="false" outlineLevel="0" collapsed="false">
      <c r="A2569" s="26" t="s">
        <v>90</v>
      </c>
      <c r="B2569" s="26" t="s">
        <v>63</v>
      </c>
      <c r="C2569" s="27" t="n">
        <v>40210</v>
      </c>
      <c r="D2569" s="28" t="n">
        <v>93.3</v>
      </c>
      <c r="E2569" s="28"/>
      <c r="F2569" s="29" t="n">
        <f aca="false">IF(AND(ISNUMBER(E2569),D2569&gt;0),E2569/D2569,IF($B2569=$B2568,IF(F2568=0,1,F2568),1))</f>
        <v>1.67619047619048</v>
      </c>
      <c r="G2569" s="30" t="n">
        <f aca="false">IF(AND(ISNUMBER(E2569),D2569&gt;0),E2569,D2569*F2569)</f>
        <v>156.388571428571</v>
      </c>
      <c r="H2569" s="28" t="n">
        <v>0</v>
      </c>
      <c r="I2569" s="28"/>
      <c r="J2569" s="29" t="n">
        <f aca="false">IF(AND(ISNUMBER(I2569),H2569&gt;0),I2569/H2569,IF($B2569=$B2568,IF(J2568=0,1,J2568),1))</f>
        <v>1.22616136919315</v>
      </c>
      <c r="K2569" s="30" t="n">
        <f aca="false">IF(AND(ISNUMBER(I2569),H2569&gt;0),I2569,H2569*J2569)</f>
        <v>0</v>
      </c>
      <c r="L2569" s="28" t="n">
        <v>11.9</v>
      </c>
      <c r="M2569" s="28"/>
      <c r="N2569" s="29" t="n">
        <f aca="false">IF(AND(ISNUMBER(M2569),L2569&gt;0),M2569/L2569,IF($B2569=$B2568,IF(N2568=0,1,N2568),1))</f>
        <v>0.391304347826087</v>
      </c>
      <c r="O2569" s="30" t="n">
        <f aca="false">IF(AND(ISNUMBER(M2569),L2569&gt;0),M2569,L2569*N2569)</f>
        <v>4.65652173913044</v>
      </c>
      <c r="P2569" s="28" t="n">
        <v>105</v>
      </c>
      <c r="Q2569" s="28"/>
      <c r="R2569" s="29" t="n">
        <f aca="false">IF(AND(ISNUMBER(Q2569),P2569&gt;0),Q2569/P2569,IF($B2569=$B2568,IF(R2568=0,1,R2568),1))</f>
        <v>1.4453125</v>
      </c>
      <c r="S2569" s="30" t="n">
        <f aca="false">IF(AND(ISNUMBER(Q2569),P2569&gt;0),Q2569,P2569*R2569)</f>
        <v>151.7578125</v>
      </c>
      <c r="T2569" s="31" t="n">
        <f aca="false">DAY(EOMONTH(C2569,0))</f>
        <v>28</v>
      </c>
    </row>
    <row r="2570" customFormat="false" ht="15" hidden="false" customHeight="false" outlineLevel="0" collapsed="false">
      <c r="A2570" s="26" t="s">
        <v>90</v>
      </c>
      <c r="B2570" s="26" t="s">
        <v>63</v>
      </c>
      <c r="C2570" s="27" t="n">
        <v>40238</v>
      </c>
      <c r="D2570" s="28" t="n">
        <v>130</v>
      </c>
      <c r="E2570" s="28"/>
      <c r="F2570" s="29" t="n">
        <f aca="false">IF(AND(ISNUMBER(E2570),D2570&gt;0),E2570/D2570,IF($B2570=$B2569,IF(F2569=0,1,F2569),1))</f>
        <v>1.67619047619048</v>
      </c>
      <c r="G2570" s="30" t="n">
        <f aca="false">IF(AND(ISNUMBER(E2570),D2570&gt;0),E2570,D2570*F2570)</f>
        <v>217.904761904762</v>
      </c>
      <c r="H2570" s="28" t="n">
        <v>0</v>
      </c>
      <c r="I2570" s="28"/>
      <c r="J2570" s="29" t="n">
        <f aca="false">IF(AND(ISNUMBER(I2570),H2570&gt;0),I2570/H2570,IF($B2570=$B2569,IF(J2569=0,1,J2569),1))</f>
        <v>1.22616136919315</v>
      </c>
      <c r="K2570" s="30" t="n">
        <f aca="false">IF(AND(ISNUMBER(I2570),H2570&gt;0),I2570,H2570*J2570)</f>
        <v>0</v>
      </c>
      <c r="L2570" s="28" t="n">
        <v>7.66</v>
      </c>
      <c r="M2570" s="28"/>
      <c r="N2570" s="29" t="n">
        <f aca="false">IF(AND(ISNUMBER(M2570),L2570&gt;0),M2570/L2570,IF($B2570=$B2569,IF(N2569=0,1,N2569),1))</f>
        <v>0.391304347826087</v>
      </c>
      <c r="O2570" s="30" t="n">
        <f aca="false">IF(AND(ISNUMBER(M2570),L2570&gt;0),M2570,L2570*N2570)</f>
        <v>2.99739130434783</v>
      </c>
      <c r="P2570" s="28" t="n">
        <v>138</v>
      </c>
      <c r="Q2570" s="28"/>
      <c r="R2570" s="29" t="n">
        <f aca="false">IF(AND(ISNUMBER(Q2570),P2570&gt;0),Q2570/P2570,IF($B2570=$B2569,IF(R2569=0,1,R2569),1))</f>
        <v>1.4453125</v>
      </c>
      <c r="S2570" s="30" t="n">
        <f aca="false">IF(AND(ISNUMBER(Q2570),P2570&gt;0),Q2570,P2570*R2570)</f>
        <v>199.453125</v>
      </c>
      <c r="T2570" s="31" t="n">
        <f aca="false">DAY(EOMONTH(C2570,0))</f>
        <v>31</v>
      </c>
    </row>
    <row r="2571" customFormat="false" ht="15" hidden="false" customHeight="false" outlineLevel="0" collapsed="false">
      <c r="A2571" s="26" t="s">
        <v>90</v>
      </c>
      <c r="B2571" s="26" t="s">
        <v>63</v>
      </c>
      <c r="C2571" s="27" t="n">
        <v>40269</v>
      </c>
      <c r="D2571" s="28" t="n">
        <v>0</v>
      </c>
      <c r="E2571" s="28"/>
      <c r="F2571" s="29" t="n">
        <f aca="false">IF(AND(ISNUMBER(E2571),D2571&gt;0),E2571/D2571,IF($B2571=$B2570,IF(F2570=0,1,F2570),1))</f>
        <v>1.67619047619048</v>
      </c>
      <c r="G2571" s="30" t="n">
        <f aca="false">IF(AND(ISNUMBER(E2571),D2571&gt;0),E2571,D2571*F2571)</f>
        <v>0</v>
      </c>
      <c r="H2571" s="28" t="n">
        <v>0</v>
      </c>
      <c r="I2571" s="28"/>
      <c r="J2571" s="29" t="n">
        <f aca="false">IF(AND(ISNUMBER(I2571),H2571&gt;0),I2571/H2571,IF($B2571=$B2570,IF(J2570=0,1,J2570),1))</f>
        <v>1.22616136919315</v>
      </c>
      <c r="K2571" s="30" t="n">
        <f aca="false">IF(AND(ISNUMBER(I2571),H2571&gt;0),I2571,H2571*J2571)</f>
        <v>0</v>
      </c>
      <c r="L2571" s="28" t="n">
        <v>0</v>
      </c>
      <c r="M2571" s="28"/>
      <c r="N2571" s="29" t="n">
        <f aca="false">IF(AND(ISNUMBER(M2571),L2571&gt;0),M2571/L2571,IF($B2571=$B2570,IF(N2570=0,1,N2570),1))</f>
        <v>0.391304347826087</v>
      </c>
      <c r="O2571" s="30" t="n">
        <f aca="false">IF(AND(ISNUMBER(M2571),L2571&gt;0),M2571,L2571*N2571)</f>
        <v>0</v>
      </c>
      <c r="P2571" s="28" t="n">
        <v>0</v>
      </c>
      <c r="Q2571" s="28"/>
      <c r="R2571" s="29" t="n">
        <f aca="false">IF(AND(ISNUMBER(Q2571),P2571&gt;0),Q2571/P2571,IF($B2571=$B2570,IF(R2570=0,1,R2570),1))</f>
        <v>1.4453125</v>
      </c>
      <c r="S2571" s="30" t="n">
        <f aca="false">IF(AND(ISNUMBER(Q2571),P2571&gt;0),Q2571,P2571*R2571)</f>
        <v>0</v>
      </c>
      <c r="T2571" s="31" t="n">
        <f aca="false">DAY(EOMONTH(C2571,0))</f>
        <v>30</v>
      </c>
    </row>
    <row r="2572" customFormat="false" ht="15" hidden="false" customHeight="false" outlineLevel="0" collapsed="false">
      <c r="A2572" s="26" t="s">
        <v>90</v>
      </c>
      <c r="B2572" s="26" t="s">
        <v>63</v>
      </c>
      <c r="C2572" s="27" t="n">
        <v>40299</v>
      </c>
      <c r="D2572" s="28" t="n">
        <v>0</v>
      </c>
      <c r="E2572" s="28"/>
      <c r="F2572" s="29" t="n">
        <f aca="false">IF(AND(ISNUMBER(E2572),D2572&gt;0),E2572/D2572,IF($B2572=$B2571,IF(F2571=0,1,F2571),1))</f>
        <v>1.67619047619048</v>
      </c>
      <c r="G2572" s="30" t="n">
        <f aca="false">IF(AND(ISNUMBER(E2572),D2572&gt;0),E2572,D2572*F2572)</f>
        <v>0</v>
      </c>
      <c r="H2572" s="28" t="n">
        <v>0</v>
      </c>
      <c r="I2572" s="28"/>
      <c r="J2572" s="29" t="n">
        <f aca="false">IF(AND(ISNUMBER(I2572),H2572&gt;0),I2572/H2572,IF($B2572=$B2571,IF(J2571=0,1,J2571),1))</f>
        <v>1.22616136919315</v>
      </c>
      <c r="K2572" s="30" t="n">
        <f aca="false">IF(AND(ISNUMBER(I2572),H2572&gt;0),I2572,H2572*J2572)</f>
        <v>0</v>
      </c>
      <c r="L2572" s="28" t="n">
        <v>0</v>
      </c>
      <c r="M2572" s="28"/>
      <c r="N2572" s="29" t="n">
        <f aca="false">IF(AND(ISNUMBER(M2572),L2572&gt;0),M2572/L2572,IF($B2572=$B2571,IF(N2571=0,1,N2571),1))</f>
        <v>0.391304347826087</v>
      </c>
      <c r="O2572" s="30" t="n">
        <f aca="false">IF(AND(ISNUMBER(M2572),L2572&gt;0),M2572,L2572*N2572)</f>
        <v>0</v>
      </c>
      <c r="P2572" s="28" t="n">
        <v>0</v>
      </c>
      <c r="Q2572" s="28"/>
      <c r="R2572" s="29" t="n">
        <f aca="false">IF(AND(ISNUMBER(Q2572),P2572&gt;0),Q2572/P2572,IF($B2572=$B2571,IF(R2571=0,1,R2571),1))</f>
        <v>1.4453125</v>
      </c>
      <c r="S2572" s="30" t="n">
        <f aca="false">IF(AND(ISNUMBER(Q2572),P2572&gt;0),Q2572,P2572*R2572)</f>
        <v>0</v>
      </c>
      <c r="T2572" s="31" t="n">
        <f aca="false">DAY(EOMONTH(C2572,0))</f>
        <v>31</v>
      </c>
    </row>
    <row r="2573" customFormat="false" ht="15" hidden="false" customHeight="false" outlineLevel="0" collapsed="false">
      <c r="A2573" s="26" t="s">
        <v>90</v>
      </c>
      <c r="B2573" s="26" t="s">
        <v>63</v>
      </c>
      <c r="C2573" s="27" t="n">
        <v>40330</v>
      </c>
      <c r="D2573" s="28" t="n">
        <v>0</v>
      </c>
      <c r="E2573" s="28"/>
      <c r="F2573" s="29" t="n">
        <f aca="false">IF(AND(ISNUMBER(E2573),D2573&gt;0),E2573/D2573,IF($B2573=$B2572,IF(F2572=0,1,F2572),1))</f>
        <v>1.67619047619048</v>
      </c>
      <c r="G2573" s="30" t="n">
        <f aca="false">IF(AND(ISNUMBER(E2573),D2573&gt;0),E2573,D2573*F2573)</f>
        <v>0</v>
      </c>
      <c r="H2573" s="28" t="n">
        <v>0</v>
      </c>
      <c r="I2573" s="28"/>
      <c r="J2573" s="29" t="n">
        <f aca="false">IF(AND(ISNUMBER(I2573),H2573&gt;0),I2573/H2573,IF($B2573=$B2572,IF(J2572=0,1,J2572),1))</f>
        <v>1.22616136919315</v>
      </c>
      <c r="K2573" s="30" t="n">
        <f aca="false">IF(AND(ISNUMBER(I2573),H2573&gt;0),I2573,H2573*J2573)</f>
        <v>0</v>
      </c>
      <c r="L2573" s="28" t="n">
        <v>0</v>
      </c>
      <c r="M2573" s="28"/>
      <c r="N2573" s="29" t="n">
        <f aca="false">IF(AND(ISNUMBER(M2573),L2573&gt;0),M2573/L2573,IF($B2573=$B2572,IF(N2572=0,1,N2572),1))</f>
        <v>0.391304347826087</v>
      </c>
      <c r="O2573" s="30" t="n">
        <f aca="false">IF(AND(ISNUMBER(M2573),L2573&gt;0),M2573,L2573*N2573)</f>
        <v>0</v>
      </c>
      <c r="P2573" s="28" t="n">
        <v>0</v>
      </c>
      <c r="Q2573" s="28"/>
      <c r="R2573" s="29" t="n">
        <f aca="false">IF(AND(ISNUMBER(Q2573),P2573&gt;0),Q2573/P2573,IF($B2573=$B2572,IF(R2572=0,1,R2572),1))</f>
        <v>1.4453125</v>
      </c>
      <c r="S2573" s="30" t="n">
        <f aca="false">IF(AND(ISNUMBER(Q2573),P2573&gt;0),Q2573,P2573*R2573)</f>
        <v>0</v>
      </c>
      <c r="T2573" s="31" t="n">
        <f aca="false">DAY(EOMONTH(C2573,0))</f>
        <v>30</v>
      </c>
    </row>
    <row r="2574" customFormat="false" ht="15" hidden="false" customHeight="false" outlineLevel="0" collapsed="false">
      <c r="A2574" s="26" t="s">
        <v>90</v>
      </c>
      <c r="B2574" s="26" t="s">
        <v>63</v>
      </c>
      <c r="C2574" s="27" t="n">
        <v>40360</v>
      </c>
      <c r="D2574" s="28" t="n">
        <v>0</v>
      </c>
      <c r="E2574" s="28"/>
      <c r="F2574" s="29" t="n">
        <f aca="false">IF(AND(ISNUMBER(E2574),D2574&gt;0),E2574/D2574,IF($B2574=$B2573,IF(F2573=0,1,F2573),1))</f>
        <v>1.67619047619048</v>
      </c>
      <c r="G2574" s="30" t="n">
        <f aca="false">IF(AND(ISNUMBER(E2574),D2574&gt;0),E2574,D2574*F2574)</f>
        <v>0</v>
      </c>
      <c r="H2574" s="28" t="n">
        <v>0</v>
      </c>
      <c r="I2574" s="28"/>
      <c r="J2574" s="29" t="n">
        <f aca="false">IF(AND(ISNUMBER(I2574),H2574&gt;0),I2574/H2574,IF($B2574=$B2573,IF(J2573=0,1,J2573),1))</f>
        <v>1.22616136919315</v>
      </c>
      <c r="K2574" s="30" t="n">
        <f aca="false">IF(AND(ISNUMBER(I2574),H2574&gt;0),I2574,H2574*J2574)</f>
        <v>0</v>
      </c>
      <c r="L2574" s="28" t="n">
        <v>0</v>
      </c>
      <c r="M2574" s="28"/>
      <c r="N2574" s="29" t="n">
        <f aca="false">IF(AND(ISNUMBER(M2574),L2574&gt;0),M2574/L2574,IF($B2574=$B2573,IF(N2573=0,1,N2573),1))</f>
        <v>0.391304347826087</v>
      </c>
      <c r="O2574" s="30" t="n">
        <f aca="false">IF(AND(ISNUMBER(M2574),L2574&gt;0),M2574,L2574*N2574)</f>
        <v>0</v>
      </c>
      <c r="P2574" s="28" t="n">
        <v>0</v>
      </c>
      <c r="Q2574" s="28"/>
      <c r="R2574" s="29" t="n">
        <f aca="false">IF(AND(ISNUMBER(Q2574),P2574&gt;0),Q2574/P2574,IF($B2574=$B2573,IF(R2573=0,1,R2573),1))</f>
        <v>1.4453125</v>
      </c>
      <c r="S2574" s="30" t="n">
        <f aca="false">IF(AND(ISNUMBER(Q2574),P2574&gt;0),Q2574,P2574*R2574)</f>
        <v>0</v>
      </c>
      <c r="T2574" s="31" t="n">
        <f aca="false">DAY(EOMONTH(C2574,0))</f>
        <v>31</v>
      </c>
    </row>
    <row r="2575" customFormat="false" ht="15" hidden="false" customHeight="false" outlineLevel="0" collapsed="false">
      <c r="A2575" s="26" t="s">
        <v>90</v>
      </c>
      <c r="B2575" s="26" t="s">
        <v>63</v>
      </c>
      <c r="C2575" s="27" t="n">
        <v>40391</v>
      </c>
      <c r="D2575" s="28" t="n">
        <v>0</v>
      </c>
      <c r="E2575" s="28"/>
      <c r="F2575" s="29" t="n">
        <f aca="false">IF(AND(ISNUMBER(E2575),D2575&gt;0),E2575/D2575,IF($B2575=$B2574,IF(F2574=0,1,F2574),1))</f>
        <v>1.67619047619048</v>
      </c>
      <c r="G2575" s="30" t="n">
        <f aca="false">IF(AND(ISNUMBER(E2575),D2575&gt;0),E2575,D2575*F2575)</f>
        <v>0</v>
      </c>
      <c r="H2575" s="28" t="n">
        <v>0</v>
      </c>
      <c r="I2575" s="28"/>
      <c r="J2575" s="29" t="n">
        <f aca="false">IF(AND(ISNUMBER(I2575),H2575&gt;0),I2575/H2575,IF($B2575=$B2574,IF(J2574=0,1,J2574),1))</f>
        <v>1.22616136919315</v>
      </c>
      <c r="K2575" s="30" t="n">
        <f aca="false">IF(AND(ISNUMBER(I2575),H2575&gt;0),I2575,H2575*J2575)</f>
        <v>0</v>
      </c>
      <c r="L2575" s="28" t="n">
        <v>0</v>
      </c>
      <c r="M2575" s="28"/>
      <c r="N2575" s="29" t="n">
        <f aca="false">IF(AND(ISNUMBER(M2575),L2575&gt;0),M2575/L2575,IF($B2575=$B2574,IF(N2574=0,1,N2574),1))</f>
        <v>0.391304347826087</v>
      </c>
      <c r="O2575" s="30" t="n">
        <f aca="false">IF(AND(ISNUMBER(M2575),L2575&gt;0),M2575,L2575*N2575)</f>
        <v>0</v>
      </c>
      <c r="P2575" s="28" t="n">
        <v>0</v>
      </c>
      <c r="Q2575" s="28"/>
      <c r="R2575" s="29" t="n">
        <f aca="false">IF(AND(ISNUMBER(Q2575),P2575&gt;0),Q2575/P2575,IF($B2575=$B2574,IF(R2574=0,1,R2574),1))</f>
        <v>1.4453125</v>
      </c>
      <c r="S2575" s="30" t="n">
        <f aca="false">IF(AND(ISNUMBER(Q2575),P2575&gt;0),Q2575,P2575*R2575)</f>
        <v>0</v>
      </c>
      <c r="T2575" s="31" t="n">
        <f aca="false">DAY(EOMONTH(C2575,0))</f>
        <v>31</v>
      </c>
    </row>
    <row r="2576" customFormat="false" ht="15" hidden="false" customHeight="false" outlineLevel="0" collapsed="false">
      <c r="A2576" s="26" t="s">
        <v>90</v>
      </c>
      <c r="B2576" s="26" t="s">
        <v>63</v>
      </c>
      <c r="C2576" s="27" t="n">
        <v>40422</v>
      </c>
      <c r="D2576" s="28" t="n">
        <v>0</v>
      </c>
      <c r="E2576" s="28"/>
      <c r="F2576" s="29" t="n">
        <f aca="false">IF(AND(ISNUMBER(E2576),D2576&gt;0),E2576/D2576,IF($B2576=$B2575,IF(F2575=0,1,F2575),1))</f>
        <v>1.67619047619048</v>
      </c>
      <c r="G2576" s="30" t="n">
        <f aca="false">IF(AND(ISNUMBER(E2576),D2576&gt;0),E2576,D2576*F2576)</f>
        <v>0</v>
      </c>
      <c r="H2576" s="28" t="n">
        <v>0</v>
      </c>
      <c r="I2576" s="28"/>
      <c r="J2576" s="29" t="n">
        <f aca="false">IF(AND(ISNUMBER(I2576),H2576&gt;0),I2576/H2576,IF($B2576=$B2575,IF(J2575=0,1,J2575),1))</f>
        <v>1.22616136919315</v>
      </c>
      <c r="K2576" s="30" t="n">
        <f aca="false">IF(AND(ISNUMBER(I2576),H2576&gt;0),I2576,H2576*J2576)</f>
        <v>0</v>
      </c>
      <c r="L2576" s="28" t="n">
        <v>0</v>
      </c>
      <c r="M2576" s="28"/>
      <c r="N2576" s="29" t="n">
        <f aca="false">IF(AND(ISNUMBER(M2576),L2576&gt;0),M2576/L2576,IF($B2576=$B2575,IF(N2575=0,1,N2575),1))</f>
        <v>0.391304347826087</v>
      </c>
      <c r="O2576" s="30" t="n">
        <f aca="false">IF(AND(ISNUMBER(M2576),L2576&gt;0),M2576,L2576*N2576)</f>
        <v>0</v>
      </c>
      <c r="P2576" s="28" t="n">
        <v>0</v>
      </c>
      <c r="Q2576" s="28"/>
      <c r="R2576" s="29" t="n">
        <f aca="false">IF(AND(ISNUMBER(Q2576),P2576&gt;0),Q2576/P2576,IF($B2576=$B2575,IF(R2575=0,1,R2575),1))</f>
        <v>1.4453125</v>
      </c>
      <c r="S2576" s="30" t="n">
        <f aca="false">IF(AND(ISNUMBER(Q2576),P2576&gt;0),Q2576,P2576*R2576)</f>
        <v>0</v>
      </c>
      <c r="T2576" s="31" t="n">
        <f aca="false">DAY(EOMONTH(C2576,0))</f>
        <v>30</v>
      </c>
    </row>
    <row r="2577" customFormat="false" ht="15" hidden="false" customHeight="false" outlineLevel="0" collapsed="false">
      <c r="A2577" s="26" t="s">
        <v>90</v>
      </c>
      <c r="B2577" s="26" t="s">
        <v>63</v>
      </c>
      <c r="C2577" s="27" t="n">
        <v>40452</v>
      </c>
      <c r="D2577" s="28" t="n">
        <v>0</v>
      </c>
      <c r="E2577" s="28"/>
      <c r="F2577" s="29" t="n">
        <f aca="false">IF(AND(ISNUMBER(E2577),D2577&gt;0),E2577/D2577,IF($B2577=$B2576,IF(F2576=0,1,F2576),1))</f>
        <v>1.67619047619048</v>
      </c>
      <c r="G2577" s="30" t="n">
        <f aca="false">IF(AND(ISNUMBER(E2577),D2577&gt;0),E2577,D2577*F2577)</f>
        <v>0</v>
      </c>
      <c r="H2577" s="28" t="n">
        <v>0</v>
      </c>
      <c r="I2577" s="28"/>
      <c r="J2577" s="29" t="n">
        <f aca="false">IF(AND(ISNUMBER(I2577),H2577&gt;0),I2577/H2577,IF($B2577=$B2576,IF(J2576=0,1,J2576),1))</f>
        <v>1.22616136919315</v>
      </c>
      <c r="K2577" s="30" t="n">
        <f aca="false">IF(AND(ISNUMBER(I2577),H2577&gt;0),I2577,H2577*J2577)</f>
        <v>0</v>
      </c>
      <c r="L2577" s="28" t="n">
        <v>0</v>
      </c>
      <c r="M2577" s="28"/>
      <c r="N2577" s="29" t="n">
        <f aca="false">IF(AND(ISNUMBER(M2577),L2577&gt;0),M2577/L2577,IF($B2577=$B2576,IF(N2576=0,1,N2576),1))</f>
        <v>0.391304347826087</v>
      </c>
      <c r="O2577" s="30" t="n">
        <f aca="false">IF(AND(ISNUMBER(M2577),L2577&gt;0),M2577,L2577*N2577)</f>
        <v>0</v>
      </c>
      <c r="P2577" s="28" t="n">
        <v>0</v>
      </c>
      <c r="Q2577" s="28"/>
      <c r="R2577" s="29" t="n">
        <f aca="false">IF(AND(ISNUMBER(Q2577),P2577&gt;0),Q2577/P2577,IF($B2577=$B2576,IF(R2576=0,1,R2576),1))</f>
        <v>1.4453125</v>
      </c>
      <c r="S2577" s="30" t="n">
        <f aca="false">IF(AND(ISNUMBER(Q2577),P2577&gt;0),Q2577,P2577*R2577)</f>
        <v>0</v>
      </c>
      <c r="T2577" s="31" t="n">
        <f aca="false">DAY(EOMONTH(C2577,0))</f>
        <v>31</v>
      </c>
    </row>
    <row r="2578" customFormat="false" ht="15" hidden="false" customHeight="false" outlineLevel="0" collapsed="false">
      <c r="A2578" s="26" t="s">
        <v>90</v>
      </c>
      <c r="B2578" s="26" t="s">
        <v>63</v>
      </c>
      <c r="C2578" s="27" t="n">
        <v>40483</v>
      </c>
      <c r="D2578" s="28" t="n">
        <v>0</v>
      </c>
      <c r="E2578" s="28"/>
      <c r="F2578" s="29" t="n">
        <f aca="false">IF(AND(ISNUMBER(E2578),D2578&gt;0),E2578/D2578,IF($B2578=$B2577,IF(F2577=0,1,F2577),1))</f>
        <v>1.67619047619048</v>
      </c>
      <c r="G2578" s="30" t="n">
        <f aca="false">IF(AND(ISNUMBER(E2578),D2578&gt;0),E2578,D2578*F2578)</f>
        <v>0</v>
      </c>
      <c r="H2578" s="28" t="n">
        <v>0</v>
      </c>
      <c r="I2578" s="28"/>
      <c r="J2578" s="29" t="n">
        <f aca="false">IF(AND(ISNUMBER(I2578),H2578&gt;0),I2578/H2578,IF($B2578=$B2577,IF(J2577=0,1,J2577),1))</f>
        <v>1.22616136919315</v>
      </c>
      <c r="K2578" s="30" t="n">
        <f aca="false">IF(AND(ISNUMBER(I2578),H2578&gt;0),I2578,H2578*J2578)</f>
        <v>0</v>
      </c>
      <c r="L2578" s="28" t="n">
        <v>0</v>
      </c>
      <c r="M2578" s="28"/>
      <c r="N2578" s="29" t="n">
        <f aca="false">IF(AND(ISNUMBER(M2578),L2578&gt;0),M2578/L2578,IF($B2578=$B2577,IF(N2577=0,1,N2577),1))</f>
        <v>0.391304347826087</v>
      </c>
      <c r="O2578" s="30" t="n">
        <f aca="false">IF(AND(ISNUMBER(M2578),L2578&gt;0),M2578,L2578*N2578)</f>
        <v>0</v>
      </c>
      <c r="P2578" s="28" t="n">
        <v>0</v>
      </c>
      <c r="Q2578" s="28"/>
      <c r="R2578" s="29" t="n">
        <f aca="false">IF(AND(ISNUMBER(Q2578),P2578&gt;0),Q2578/P2578,IF($B2578=$B2577,IF(R2577=0,1,R2577),1))</f>
        <v>1.4453125</v>
      </c>
      <c r="S2578" s="30" t="n">
        <f aca="false">IF(AND(ISNUMBER(Q2578),P2578&gt;0),Q2578,P2578*R2578)</f>
        <v>0</v>
      </c>
      <c r="T2578" s="31" t="n">
        <f aca="false">DAY(EOMONTH(C2578,0))</f>
        <v>30</v>
      </c>
    </row>
    <row r="2579" customFormat="false" ht="15" hidden="false" customHeight="false" outlineLevel="0" collapsed="false">
      <c r="A2579" s="26" t="s">
        <v>90</v>
      </c>
      <c r="B2579" s="26" t="s">
        <v>63</v>
      </c>
      <c r="C2579" s="27" t="n">
        <v>40513</v>
      </c>
      <c r="D2579" s="28" t="n">
        <v>0</v>
      </c>
      <c r="E2579" s="28"/>
      <c r="F2579" s="29" t="n">
        <f aca="false">IF(AND(ISNUMBER(E2579),D2579&gt;0),E2579/D2579,IF($B2579=$B2578,IF(F2578=0,1,F2578),1))</f>
        <v>1.67619047619048</v>
      </c>
      <c r="G2579" s="30" t="n">
        <f aca="false">IF(AND(ISNUMBER(E2579),D2579&gt;0),E2579,D2579*F2579)</f>
        <v>0</v>
      </c>
      <c r="H2579" s="28" t="n">
        <v>0</v>
      </c>
      <c r="I2579" s="28"/>
      <c r="J2579" s="29" t="n">
        <f aca="false">IF(AND(ISNUMBER(I2579),H2579&gt;0),I2579/H2579,IF($B2579=$B2578,IF(J2578=0,1,J2578),1))</f>
        <v>1.22616136919315</v>
      </c>
      <c r="K2579" s="30" t="n">
        <f aca="false">IF(AND(ISNUMBER(I2579),H2579&gt;0),I2579,H2579*J2579)</f>
        <v>0</v>
      </c>
      <c r="L2579" s="28" t="n">
        <v>0</v>
      </c>
      <c r="M2579" s="28"/>
      <c r="N2579" s="29" t="n">
        <f aca="false">IF(AND(ISNUMBER(M2579),L2579&gt;0),M2579/L2579,IF($B2579=$B2578,IF(N2578=0,1,N2578),1))</f>
        <v>0.391304347826087</v>
      </c>
      <c r="O2579" s="30" t="n">
        <f aca="false">IF(AND(ISNUMBER(M2579),L2579&gt;0),M2579,L2579*N2579)</f>
        <v>0</v>
      </c>
      <c r="P2579" s="28" t="n">
        <v>0</v>
      </c>
      <c r="Q2579" s="28"/>
      <c r="R2579" s="29" t="n">
        <f aca="false">IF(AND(ISNUMBER(Q2579),P2579&gt;0),Q2579/P2579,IF($B2579=$B2578,IF(R2578=0,1,R2578),1))</f>
        <v>1.4453125</v>
      </c>
      <c r="S2579" s="30" t="n">
        <f aca="false">IF(AND(ISNUMBER(Q2579),P2579&gt;0),Q2579,P2579*R2579)</f>
        <v>0</v>
      </c>
      <c r="T2579" s="31" t="n">
        <f aca="false">DAY(EOMONTH(C2579,0))</f>
        <v>31</v>
      </c>
    </row>
    <row r="2580" customFormat="false" ht="15" hidden="false" customHeight="false" outlineLevel="0" collapsed="false">
      <c r="A2580" s="26" t="s">
        <v>90</v>
      </c>
      <c r="B2580" s="26" t="s">
        <v>63</v>
      </c>
      <c r="C2580" s="27" t="n">
        <v>40544</v>
      </c>
      <c r="D2580" s="28" t="n">
        <v>0</v>
      </c>
      <c r="E2580" s="28"/>
      <c r="F2580" s="29" t="n">
        <f aca="false">IF(AND(ISNUMBER(E2580),D2580&gt;0),E2580/D2580,IF($B2580=$B2579,IF(F2579=0,1,F2579),1))</f>
        <v>1.67619047619048</v>
      </c>
      <c r="G2580" s="30" t="n">
        <f aca="false">IF(AND(ISNUMBER(E2580),D2580&gt;0),E2580,D2580*F2580)</f>
        <v>0</v>
      </c>
      <c r="H2580" s="28" t="n">
        <v>0</v>
      </c>
      <c r="I2580" s="28"/>
      <c r="J2580" s="29" t="n">
        <f aca="false">IF(AND(ISNUMBER(I2580),H2580&gt;0),I2580/H2580,IF($B2580=$B2579,IF(J2579=0,1,J2579),1))</f>
        <v>1.22616136919315</v>
      </c>
      <c r="K2580" s="30" t="n">
        <f aca="false">IF(AND(ISNUMBER(I2580),H2580&gt;0),I2580,H2580*J2580)</f>
        <v>0</v>
      </c>
      <c r="L2580" s="28" t="n">
        <v>0</v>
      </c>
      <c r="M2580" s="28"/>
      <c r="N2580" s="29" t="n">
        <f aca="false">IF(AND(ISNUMBER(M2580),L2580&gt;0),M2580/L2580,IF($B2580=$B2579,IF(N2579=0,1,N2579),1))</f>
        <v>0.391304347826087</v>
      </c>
      <c r="O2580" s="30" t="n">
        <f aca="false">IF(AND(ISNUMBER(M2580),L2580&gt;0),M2580,L2580*N2580)</f>
        <v>0</v>
      </c>
      <c r="P2580" s="28" t="n">
        <v>0</v>
      </c>
      <c r="Q2580" s="28"/>
      <c r="R2580" s="29" t="n">
        <f aca="false">IF(AND(ISNUMBER(Q2580),P2580&gt;0),Q2580/P2580,IF($B2580=$B2579,IF(R2579=0,1,R2579),1))</f>
        <v>1.4453125</v>
      </c>
      <c r="S2580" s="30" t="n">
        <f aca="false">IF(AND(ISNUMBER(Q2580),P2580&gt;0),Q2580,P2580*R2580)</f>
        <v>0</v>
      </c>
      <c r="T2580" s="31" t="n">
        <f aca="false">DAY(EOMONTH(C2580,0))</f>
        <v>31</v>
      </c>
    </row>
    <row r="2581" customFormat="false" ht="15" hidden="false" customHeight="false" outlineLevel="0" collapsed="false">
      <c r="A2581" s="26" t="s">
        <v>90</v>
      </c>
      <c r="B2581" s="26" t="s">
        <v>63</v>
      </c>
      <c r="C2581" s="27" t="n">
        <v>40575</v>
      </c>
      <c r="D2581" s="28" t="n">
        <v>0</v>
      </c>
      <c r="E2581" s="28"/>
      <c r="F2581" s="29" t="n">
        <f aca="false">IF(AND(ISNUMBER(E2581),D2581&gt;0),E2581/D2581,IF($B2581=$B2580,IF(F2580=0,1,F2580),1))</f>
        <v>1.67619047619048</v>
      </c>
      <c r="G2581" s="30" t="n">
        <f aca="false">IF(AND(ISNUMBER(E2581),D2581&gt;0),E2581,D2581*F2581)</f>
        <v>0</v>
      </c>
      <c r="H2581" s="28" t="n">
        <v>0</v>
      </c>
      <c r="I2581" s="28"/>
      <c r="J2581" s="29" t="n">
        <f aca="false">IF(AND(ISNUMBER(I2581),H2581&gt;0),I2581/H2581,IF($B2581=$B2580,IF(J2580=0,1,J2580),1))</f>
        <v>1.22616136919315</v>
      </c>
      <c r="K2581" s="30" t="n">
        <f aca="false">IF(AND(ISNUMBER(I2581),H2581&gt;0),I2581,H2581*J2581)</f>
        <v>0</v>
      </c>
      <c r="L2581" s="28" t="n">
        <v>0</v>
      </c>
      <c r="M2581" s="28"/>
      <c r="N2581" s="29" t="n">
        <f aca="false">IF(AND(ISNUMBER(M2581),L2581&gt;0),M2581/L2581,IF($B2581=$B2580,IF(N2580=0,1,N2580),1))</f>
        <v>0.391304347826087</v>
      </c>
      <c r="O2581" s="30" t="n">
        <f aca="false">IF(AND(ISNUMBER(M2581),L2581&gt;0),M2581,L2581*N2581)</f>
        <v>0</v>
      </c>
      <c r="P2581" s="28" t="n">
        <v>0</v>
      </c>
      <c r="Q2581" s="28"/>
      <c r="R2581" s="29" t="n">
        <f aca="false">IF(AND(ISNUMBER(Q2581),P2581&gt;0),Q2581/P2581,IF($B2581=$B2580,IF(R2580=0,1,R2580),1))</f>
        <v>1.4453125</v>
      </c>
      <c r="S2581" s="30" t="n">
        <f aca="false">IF(AND(ISNUMBER(Q2581),P2581&gt;0),Q2581,P2581*R2581)</f>
        <v>0</v>
      </c>
      <c r="T2581" s="31" t="n">
        <f aca="false">DAY(EOMONTH(C2581,0))</f>
        <v>28</v>
      </c>
    </row>
    <row r="2582" customFormat="false" ht="15" hidden="false" customHeight="false" outlineLevel="0" collapsed="false">
      <c r="A2582" s="26" t="s">
        <v>90</v>
      </c>
      <c r="B2582" s="26" t="s">
        <v>63</v>
      </c>
      <c r="C2582" s="27" t="n">
        <v>40603</v>
      </c>
      <c r="D2582" s="28" t="n">
        <v>0</v>
      </c>
      <c r="E2582" s="28"/>
      <c r="F2582" s="29" t="n">
        <f aca="false">IF(AND(ISNUMBER(E2582),D2582&gt;0),E2582/D2582,IF($B2582=$B2581,IF(F2581=0,1,F2581),1))</f>
        <v>1.67619047619048</v>
      </c>
      <c r="G2582" s="30" t="n">
        <f aca="false">IF(AND(ISNUMBER(E2582),D2582&gt;0),E2582,D2582*F2582)</f>
        <v>0</v>
      </c>
      <c r="H2582" s="28" t="n">
        <v>0</v>
      </c>
      <c r="I2582" s="28"/>
      <c r="J2582" s="29" t="n">
        <f aca="false">IF(AND(ISNUMBER(I2582),H2582&gt;0),I2582/H2582,IF($B2582=$B2581,IF(J2581=0,1,J2581),1))</f>
        <v>1.22616136919315</v>
      </c>
      <c r="K2582" s="30" t="n">
        <f aca="false">IF(AND(ISNUMBER(I2582),H2582&gt;0),I2582,H2582*J2582)</f>
        <v>0</v>
      </c>
      <c r="L2582" s="28" t="n">
        <v>0</v>
      </c>
      <c r="M2582" s="28"/>
      <c r="N2582" s="29" t="n">
        <f aca="false">IF(AND(ISNUMBER(M2582),L2582&gt;0),M2582/L2582,IF($B2582=$B2581,IF(N2581=0,1,N2581),1))</f>
        <v>0.391304347826087</v>
      </c>
      <c r="O2582" s="30" t="n">
        <f aca="false">IF(AND(ISNUMBER(M2582),L2582&gt;0),M2582,L2582*N2582)</f>
        <v>0</v>
      </c>
      <c r="P2582" s="28" t="n">
        <v>0</v>
      </c>
      <c r="Q2582" s="28"/>
      <c r="R2582" s="29" t="n">
        <f aca="false">IF(AND(ISNUMBER(Q2582),P2582&gt;0),Q2582/P2582,IF($B2582=$B2581,IF(R2581=0,1,R2581),1))</f>
        <v>1.4453125</v>
      </c>
      <c r="S2582" s="30" t="n">
        <f aca="false">IF(AND(ISNUMBER(Q2582),P2582&gt;0),Q2582,P2582*R2582)</f>
        <v>0</v>
      </c>
      <c r="T2582" s="31" t="n">
        <f aca="false">DAY(EOMONTH(C2582,0))</f>
        <v>31</v>
      </c>
    </row>
    <row r="2583" customFormat="false" ht="15" hidden="false" customHeight="false" outlineLevel="0" collapsed="false">
      <c r="A2583" s="26" t="s">
        <v>90</v>
      </c>
      <c r="B2583" s="26" t="s">
        <v>63</v>
      </c>
      <c r="C2583" s="27" t="n">
        <v>40634</v>
      </c>
      <c r="D2583" s="28" t="n">
        <v>0</v>
      </c>
      <c r="E2583" s="28"/>
      <c r="F2583" s="29" t="n">
        <f aca="false">IF(AND(ISNUMBER(E2583),D2583&gt;0),E2583/D2583,IF($B2583=$B2582,IF(F2582=0,1,F2582),1))</f>
        <v>1.67619047619048</v>
      </c>
      <c r="G2583" s="30" t="n">
        <f aca="false">IF(AND(ISNUMBER(E2583),D2583&gt;0),E2583,D2583*F2583)</f>
        <v>0</v>
      </c>
      <c r="H2583" s="28" t="n">
        <v>0</v>
      </c>
      <c r="I2583" s="28"/>
      <c r="J2583" s="29" t="n">
        <f aca="false">IF(AND(ISNUMBER(I2583),H2583&gt;0),I2583/H2583,IF($B2583=$B2582,IF(J2582=0,1,J2582),1))</f>
        <v>1.22616136919315</v>
      </c>
      <c r="K2583" s="30" t="n">
        <f aca="false">IF(AND(ISNUMBER(I2583),H2583&gt;0),I2583,H2583*J2583)</f>
        <v>0</v>
      </c>
      <c r="L2583" s="28" t="n">
        <v>0</v>
      </c>
      <c r="M2583" s="28"/>
      <c r="N2583" s="29" t="n">
        <f aca="false">IF(AND(ISNUMBER(M2583),L2583&gt;0),M2583/L2583,IF($B2583=$B2582,IF(N2582=0,1,N2582),1))</f>
        <v>0.391304347826087</v>
      </c>
      <c r="O2583" s="30" t="n">
        <f aca="false">IF(AND(ISNUMBER(M2583),L2583&gt;0),M2583,L2583*N2583)</f>
        <v>0</v>
      </c>
      <c r="P2583" s="28" t="n">
        <v>0</v>
      </c>
      <c r="Q2583" s="28"/>
      <c r="R2583" s="29" t="n">
        <f aca="false">IF(AND(ISNUMBER(Q2583),P2583&gt;0),Q2583/P2583,IF($B2583=$B2582,IF(R2582=0,1,R2582),1))</f>
        <v>1.4453125</v>
      </c>
      <c r="S2583" s="30" t="n">
        <f aca="false">IF(AND(ISNUMBER(Q2583),P2583&gt;0),Q2583,P2583*R2583)</f>
        <v>0</v>
      </c>
      <c r="T2583" s="31" t="n">
        <f aca="false">DAY(EOMONTH(C2583,0))</f>
        <v>30</v>
      </c>
    </row>
    <row r="2584" customFormat="false" ht="15" hidden="false" customHeight="false" outlineLevel="0" collapsed="false">
      <c r="A2584" s="26" t="s">
        <v>90</v>
      </c>
      <c r="B2584" s="26" t="s">
        <v>63</v>
      </c>
      <c r="C2584" s="27" t="n">
        <v>40664</v>
      </c>
      <c r="D2584" s="28" t="n">
        <v>0</v>
      </c>
      <c r="E2584" s="28"/>
      <c r="F2584" s="29" t="n">
        <f aca="false">IF(AND(ISNUMBER(E2584),D2584&gt;0),E2584/D2584,IF($B2584=$B2583,IF(F2583=0,1,F2583),1))</f>
        <v>1.67619047619048</v>
      </c>
      <c r="G2584" s="30" t="n">
        <f aca="false">IF(AND(ISNUMBER(E2584),D2584&gt;0),E2584,D2584*F2584)</f>
        <v>0</v>
      </c>
      <c r="H2584" s="28" t="n">
        <v>0</v>
      </c>
      <c r="I2584" s="28"/>
      <c r="J2584" s="29" t="n">
        <f aca="false">IF(AND(ISNUMBER(I2584),H2584&gt;0),I2584/H2584,IF($B2584=$B2583,IF(J2583=0,1,J2583),1))</f>
        <v>1.22616136919315</v>
      </c>
      <c r="K2584" s="30" t="n">
        <f aca="false">IF(AND(ISNUMBER(I2584),H2584&gt;0),I2584,H2584*J2584)</f>
        <v>0</v>
      </c>
      <c r="L2584" s="28" t="n">
        <v>0</v>
      </c>
      <c r="M2584" s="28"/>
      <c r="N2584" s="29" t="n">
        <f aca="false">IF(AND(ISNUMBER(M2584),L2584&gt;0),M2584/L2584,IF($B2584=$B2583,IF(N2583=0,1,N2583),1))</f>
        <v>0.391304347826087</v>
      </c>
      <c r="O2584" s="30" t="n">
        <f aca="false">IF(AND(ISNUMBER(M2584),L2584&gt;0),M2584,L2584*N2584)</f>
        <v>0</v>
      </c>
      <c r="P2584" s="28" t="n">
        <v>0</v>
      </c>
      <c r="Q2584" s="28"/>
      <c r="R2584" s="29" t="n">
        <f aca="false">IF(AND(ISNUMBER(Q2584),P2584&gt;0),Q2584/P2584,IF($B2584=$B2583,IF(R2583=0,1,R2583),1))</f>
        <v>1.4453125</v>
      </c>
      <c r="S2584" s="30" t="n">
        <f aca="false">IF(AND(ISNUMBER(Q2584),P2584&gt;0),Q2584,P2584*R2584)</f>
        <v>0</v>
      </c>
      <c r="T2584" s="31" t="n">
        <f aca="false">DAY(EOMONTH(C2584,0))</f>
        <v>31</v>
      </c>
    </row>
    <row r="2585" customFormat="false" ht="15" hidden="false" customHeight="false" outlineLevel="0" collapsed="false">
      <c r="A2585" s="26" t="s">
        <v>90</v>
      </c>
      <c r="B2585" s="26" t="s">
        <v>63</v>
      </c>
      <c r="C2585" s="27" t="n">
        <v>40695</v>
      </c>
      <c r="D2585" s="28" t="n">
        <v>0</v>
      </c>
      <c r="E2585" s="28"/>
      <c r="F2585" s="29" t="n">
        <f aca="false">IF(AND(ISNUMBER(E2585),D2585&gt;0),E2585/D2585,IF($B2585=$B2584,IF(F2584=0,1,F2584),1))</f>
        <v>1.67619047619048</v>
      </c>
      <c r="G2585" s="30" t="n">
        <f aca="false">IF(AND(ISNUMBER(E2585),D2585&gt;0),E2585,D2585*F2585)</f>
        <v>0</v>
      </c>
      <c r="H2585" s="28" t="n">
        <v>0</v>
      </c>
      <c r="I2585" s="28"/>
      <c r="J2585" s="29" t="n">
        <f aca="false">IF(AND(ISNUMBER(I2585),H2585&gt;0),I2585/H2585,IF($B2585=$B2584,IF(J2584=0,1,J2584),1))</f>
        <v>1.22616136919315</v>
      </c>
      <c r="K2585" s="30" t="n">
        <f aca="false">IF(AND(ISNUMBER(I2585),H2585&gt;0),I2585,H2585*J2585)</f>
        <v>0</v>
      </c>
      <c r="L2585" s="28" t="n">
        <v>0</v>
      </c>
      <c r="M2585" s="28"/>
      <c r="N2585" s="29" t="n">
        <f aca="false">IF(AND(ISNUMBER(M2585),L2585&gt;0),M2585/L2585,IF($B2585=$B2584,IF(N2584=0,1,N2584),1))</f>
        <v>0.391304347826087</v>
      </c>
      <c r="O2585" s="30" t="n">
        <f aca="false">IF(AND(ISNUMBER(M2585),L2585&gt;0),M2585,L2585*N2585)</f>
        <v>0</v>
      </c>
      <c r="P2585" s="28" t="n">
        <v>0</v>
      </c>
      <c r="Q2585" s="28"/>
      <c r="R2585" s="29" t="n">
        <f aca="false">IF(AND(ISNUMBER(Q2585),P2585&gt;0),Q2585/P2585,IF($B2585=$B2584,IF(R2584=0,1,R2584),1))</f>
        <v>1.4453125</v>
      </c>
      <c r="S2585" s="30" t="n">
        <f aca="false">IF(AND(ISNUMBER(Q2585),P2585&gt;0),Q2585,P2585*R2585)</f>
        <v>0</v>
      </c>
      <c r="T2585" s="31" t="n">
        <f aca="false">DAY(EOMONTH(C2585,0))</f>
        <v>30</v>
      </c>
    </row>
    <row r="2586" customFormat="false" ht="15" hidden="false" customHeight="false" outlineLevel="0" collapsed="false">
      <c r="A2586" s="26" t="s">
        <v>90</v>
      </c>
      <c r="B2586" s="26" t="s">
        <v>63</v>
      </c>
      <c r="C2586" s="27" t="n">
        <v>40725</v>
      </c>
      <c r="D2586" s="28" t="n">
        <v>0</v>
      </c>
      <c r="E2586" s="28"/>
      <c r="F2586" s="29" t="n">
        <f aca="false">IF(AND(ISNUMBER(E2586),D2586&gt;0),E2586/D2586,IF($B2586=$B2585,IF(F2585=0,1,F2585),1))</f>
        <v>1.67619047619048</v>
      </c>
      <c r="G2586" s="30" t="n">
        <f aca="false">IF(AND(ISNUMBER(E2586),D2586&gt;0),E2586,D2586*F2586)</f>
        <v>0</v>
      </c>
      <c r="H2586" s="28" t="n">
        <v>0</v>
      </c>
      <c r="I2586" s="28"/>
      <c r="J2586" s="29" t="n">
        <f aca="false">IF(AND(ISNUMBER(I2586),H2586&gt;0),I2586/H2586,IF($B2586=$B2585,IF(J2585=0,1,J2585),1))</f>
        <v>1.22616136919315</v>
      </c>
      <c r="K2586" s="30" t="n">
        <f aca="false">IF(AND(ISNUMBER(I2586),H2586&gt;0),I2586,H2586*J2586)</f>
        <v>0</v>
      </c>
      <c r="L2586" s="28" t="n">
        <v>0</v>
      </c>
      <c r="M2586" s="28"/>
      <c r="N2586" s="29" t="n">
        <f aca="false">IF(AND(ISNUMBER(M2586),L2586&gt;0),M2586/L2586,IF($B2586=$B2585,IF(N2585=0,1,N2585),1))</f>
        <v>0.391304347826087</v>
      </c>
      <c r="O2586" s="30" t="n">
        <f aca="false">IF(AND(ISNUMBER(M2586),L2586&gt;0),M2586,L2586*N2586)</f>
        <v>0</v>
      </c>
      <c r="P2586" s="28" t="n">
        <v>0</v>
      </c>
      <c r="Q2586" s="28"/>
      <c r="R2586" s="29" t="n">
        <f aca="false">IF(AND(ISNUMBER(Q2586),P2586&gt;0),Q2586/P2586,IF($B2586=$B2585,IF(R2585=0,1,R2585),1))</f>
        <v>1.4453125</v>
      </c>
      <c r="S2586" s="30" t="n">
        <f aca="false">IF(AND(ISNUMBER(Q2586),P2586&gt;0),Q2586,P2586*R2586)</f>
        <v>0</v>
      </c>
      <c r="T2586" s="31" t="n">
        <f aca="false">DAY(EOMONTH(C2586,0))</f>
        <v>31</v>
      </c>
    </row>
    <row r="2587" customFormat="false" ht="15" hidden="false" customHeight="false" outlineLevel="0" collapsed="false">
      <c r="A2587" s="26" t="s">
        <v>90</v>
      </c>
      <c r="B2587" s="26" t="s">
        <v>63</v>
      </c>
      <c r="C2587" s="27" t="n">
        <v>40756</v>
      </c>
      <c r="D2587" s="28" t="n">
        <v>0</v>
      </c>
      <c r="E2587" s="28"/>
      <c r="F2587" s="29" t="n">
        <f aca="false">IF(AND(ISNUMBER(E2587),D2587&gt;0),E2587/D2587,IF($B2587=$B2586,IF(F2586=0,1,F2586),1))</f>
        <v>1.67619047619048</v>
      </c>
      <c r="G2587" s="30" t="n">
        <f aca="false">IF(AND(ISNUMBER(E2587),D2587&gt;0),E2587,D2587*F2587)</f>
        <v>0</v>
      </c>
      <c r="H2587" s="28" t="n">
        <v>0</v>
      </c>
      <c r="I2587" s="28"/>
      <c r="J2587" s="29" t="n">
        <f aca="false">IF(AND(ISNUMBER(I2587),H2587&gt;0),I2587/H2587,IF($B2587=$B2586,IF(J2586=0,1,J2586),1))</f>
        <v>1.22616136919315</v>
      </c>
      <c r="K2587" s="30" t="n">
        <f aca="false">IF(AND(ISNUMBER(I2587),H2587&gt;0),I2587,H2587*J2587)</f>
        <v>0</v>
      </c>
      <c r="L2587" s="28" t="n">
        <v>0</v>
      </c>
      <c r="M2587" s="28"/>
      <c r="N2587" s="29" t="n">
        <f aca="false">IF(AND(ISNUMBER(M2587),L2587&gt;0),M2587/L2587,IF($B2587=$B2586,IF(N2586=0,1,N2586),1))</f>
        <v>0.391304347826087</v>
      </c>
      <c r="O2587" s="30" t="n">
        <f aca="false">IF(AND(ISNUMBER(M2587),L2587&gt;0),M2587,L2587*N2587)</f>
        <v>0</v>
      </c>
      <c r="P2587" s="28" t="n">
        <v>0</v>
      </c>
      <c r="Q2587" s="28"/>
      <c r="R2587" s="29" t="n">
        <f aca="false">IF(AND(ISNUMBER(Q2587),P2587&gt;0),Q2587/P2587,IF($B2587=$B2586,IF(R2586=0,1,R2586),1))</f>
        <v>1.4453125</v>
      </c>
      <c r="S2587" s="30" t="n">
        <f aca="false">IF(AND(ISNUMBER(Q2587),P2587&gt;0),Q2587,P2587*R2587)</f>
        <v>0</v>
      </c>
      <c r="T2587" s="31" t="n">
        <f aca="false">DAY(EOMONTH(C2587,0))</f>
        <v>31</v>
      </c>
    </row>
    <row r="2588" customFormat="false" ht="15" hidden="false" customHeight="false" outlineLevel="0" collapsed="false">
      <c r="A2588" s="26" t="s">
        <v>90</v>
      </c>
      <c r="B2588" s="26" t="s">
        <v>63</v>
      </c>
      <c r="C2588" s="27" t="n">
        <v>40787</v>
      </c>
      <c r="D2588" s="28" t="n">
        <v>0</v>
      </c>
      <c r="E2588" s="28"/>
      <c r="F2588" s="29" t="n">
        <f aca="false">IF(AND(ISNUMBER(E2588),D2588&gt;0),E2588/D2588,IF($B2588=$B2587,IF(F2587=0,1,F2587),1))</f>
        <v>1.67619047619048</v>
      </c>
      <c r="G2588" s="30" t="n">
        <f aca="false">IF(AND(ISNUMBER(E2588),D2588&gt;0),E2588,D2588*F2588)</f>
        <v>0</v>
      </c>
      <c r="H2588" s="28" t="n">
        <v>0</v>
      </c>
      <c r="I2588" s="28"/>
      <c r="J2588" s="29" t="n">
        <f aca="false">IF(AND(ISNUMBER(I2588),H2588&gt;0),I2588/H2588,IF($B2588=$B2587,IF(J2587=0,1,J2587),1))</f>
        <v>1.22616136919315</v>
      </c>
      <c r="K2588" s="30" t="n">
        <f aca="false">IF(AND(ISNUMBER(I2588),H2588&gt;0),I2588,H2588*J2588)</f>
        <v>0</v>
      </c>
      <c r="L2588" s="28" t="n">
        <v>0</v>
      </c>
      <c r="M2588" s="28"/>
      <c r="N2588" s="29" t="n">
        <f aca="false">IF(AND(ISNUMBER(M2588),L2588&gt;0),M2588/L2588,IF($B2588=$B2587,IF(N2587=0,1,N2587),1))</f>
        <v>0.391304347826087</v>
      </c>
      <c r="O2588" s="30" t="n">
        <f aca="false">IF(AND(ISNUMBER(M2588),L2588&gt;0),M2588,L2588*N2588)</f>
        <v>0</v>
      </c>
      <c r="P2588" s="28" t="n">
        <v>0</v>
      </c>
      <c r="Q2588" s="28"/>
      <c r="R2588" s="29" t="n">
        <f aca="false">IF(AND(ISNUMBER(Q2588),P2588&gt;0),Q2588/P2588,IF($B2588=$B2587,IF(R2587=0,1,R2587),1))</f>
        <v>1.4453125</v>
      </c>
      <c r="S2588" s="30" t="n">
        <f aca="false">IF(AND(ISNUMBER(Q2588),P2588&gt;0),Q2588,P2588*R2588)</f>
        <v>0</v>
      </c>
      <c r="T2588" s="31" t="n">
        <f aca="false">DAY(EOMONTH(C2588,0))</f>
        <v>30</v>
      </c>
    </row>
    <row r="2589" customFormat="false" ht="15" hidden="false" customHeight="false" outlineLevel="0" collapsed="false">
      <c r="A2589" s="26" t="s">
        <v>90</v>
      </c>
      <c r="B2589" s="26" t="s">
        <v>63</v>
      </c>
      <c r="C2589" s="27" t="n">
        <v>40817</v>
      </c>
      <c r="D2589" s="28" t="n">
        <v>0</v>
      </c>
      <c r="E2589" s="28"/>
      <c r="F2589" s="29" t="n">
        <f aca="false">IF(AND(ISNUMBER(E2589),D2589&gt;0),E2589/D2589,IF($B2589=$B2588,IF(F2588=0,1,F2588),1))</f>
        <v>1.67619047619048</v>
      </c>
      <c r="G2589" s="30" t="n">
        <f aca="false">IF(AND(ISNUMBER(E2589),D2589&gt;0),E2589,D2589*F2589)</f>
        <v>0</v>
      </c>
      <c r="H2589" s="28" t="n">
        <v>0</v>
      </c>
      <c r="I2589" s="28"/>
      <c r="J2589" s="29" t="n">
        <f aca="false">IF(AND(ISNUMBER(I2589),H2589&gt;0),I2589/H2589,IF($B2589=$B2588,IF(J2588=0,1,J2588),1))</f>
        <v>1.22616136919315</v>
      </c>
      <c r="K2589" s="30" t="n">
        <f aca="false">IF(AND(ISNUMBER(I2589),H2589&gt;0),I2589,H2589*J2589)</f>
        <v>0</v>
      </c>
      <c r="L2589" s="28" t="n">
        <v>0</v>
      </c>
      <c r="M2589" s="28"/>
      <c r="N2589" s="29" t="n">
        <f aca="false">IF(AND(ISNUMBER(M2589),L2589&gt;0),M2589/L2589,IF($B2589=$B2588,IF(N2588=0,1,N2588),1))</f>
        <v>0.391304347826087</v>
      </c>
      <c r="O2589" s="30" t="n">
        <f aca="false">IF(AND(ISNUMBER(M2589),L2589&gt;0),M2589,L2589*N2589)</f>
        <v>0</v>
      </c>
      <c r="P2589" s="28" t="n">
        <v>0</v>
      </c>
      <c r="Q2589" s="28"/>
      <c r="R2589" s="29" t="n">
        <f aca="false">IF(AND(ISNUMBER(Q2589),P2589&gt;0),Q2589/P2589,IF($B2589=$B2588,IF(R2588=0,1,R2588),1))</f>
        <v>1.4453125</v>
      </c>
      <c r="S2589" s="30" t="n">
        <f aca="false">IF(AND(ISNUMBER(Q2589),P2589&gt;0),Q2589,P2589*R2589)</f>
        <v>0</v>
      </c>
      <c r="T2589" s="31" t="n">
        <f aca="false">DAY(EOMONTH(C2589,0))</f>
        <v>31</v>
      </c>
    </row>
    <row r="2590" customFormat="false" ht="15" hidden="false" customHeight="false" outlineLevel="0" collapsed="false">
      <c r="A2590" s="26" t="s">
        <v>90</v>
      </c>
      <c r="B2590" s="26" t="s">
        <v>63</v>
      </c>
      <c r="C2590" s="27" t="n">
        <v>40848</v>
      </c>
      <c r="D2590" s="28" t="n">
        <v>0</v>
      </c>
      <c r="E2590" s="28"/>
      <c r="F2590" s="29" t="n">
        <f aca="false">IF(AND(ISNUMBER(E2590),D2590&gt;0),E2590/D2590,IF($B2590=$B2589,IF(F2589=0,1,F2589),1))</f>
        <v>1.67619047619048</v>
      </c>
      <c r="G2590" s="30" t="n">
        <f aca="false">IF(AND(ISNUMBER(E2590),D2590&gt;0),E2590,D2590*F2590)</f>
        <v>0</v>
      </c>
      <c r="H2590" s="28" t="n">
        <v>0</v>
      </c>
      <c r="I2590" s="28"/>
      <c r="J2590" s="29" t="n">
        <f aca="false">IF(AND(ISNUMBER(I2590),H2590&gt;0),I2590/H2590,IF($B2590=$B2589,IF(J2589=0,1,J2589),1))</f>
        <v>1.22616136919315</v>
      </c>
      <c r="K2590" s="30" t="n">
        <f aca="false">IF(AND(ISNUMBER(I2590),H2590&gt;0),I2590,H2590*J2590)</f>
        <v>0</v>
      </c>
      <c r="L2590" s="28" t="n">
        <v>0</v>
      </c>
      <c r="M2590" s="28"/>
      <c r="N2590" s="29" t="n">
        <f aca="false">IF(AND(ISNUMBER(M2590),L2590&gt;0),M2590/L2590,IF($B2590=$B2589,IF(N2589=0,1,N2589),1))</f>
        <v>0.391304347826087</v>
      </c>
      <c r="O2590" s="30" t="n">
        <f aca="false">IF(AND(ISNUMBER(M2590),L2590&gt;0),M2590,L2590*N2590)</f>
        <v>0</v>
      </c>
      <c r="P2590" s="28" t="n">
        <v>0</v>
      </c>
      <c r="Q2590" s="28"/>
      <c r="R2590" s="29" t="n">
        <f aca="false">IF(AND(ISNUMBER(Q2590),P2590&gt;0),Q2590/P2590,IF($B2590=$B2589,IF(R2589=0,1,R2589),1))</f>
        <v>1.4453125</v>
      </c>
      <c r="S2590" s="30" t="n">
        <f aca="false">IF(AND(ISNUMBER(Q2590),P2590&gt;0),Q2590,P2590*R2590)</f>
        <v>0</v>
      </c>
      <c r="T2590" s="31" t="n">
        <f aca="false">DAY(EOMONTH(C2590,0))</f>
        <v>30</v>
      </c>
    </row>
    <row r="2591" customFormat="false" ht="15" hidden="false" customHeight="false" outlineLevel="0" collapsed="false">
      <c r="A2591" s="26" t="s">
        <v>90</v>
      </c>
      <c r="B2591" s="26" t="s">
        <v>63</v>
      </c>
      <c r="C2591" s="27" t="n">
        <v>40878</v>
      </c>
      <c r="D2591" s="28" t="n">
        <v>0</v>
      </c>
      <c r="E2591" s="28"/>
      <c r="F2591" s="29" t="n">
        <f aca="false">IF(AND(ISNUMBER(E2591),D2591&gt;0),E2591/D2591,IF($B2591=$B2590,IF(F2590=0,1,F2590),1))</f>
        <v>1.67619047619048</v>
      </c>
      <c r="G2591" s="30" t="n">
        <f aca="false">IF(AND(ISNUMBER(E2591),D2591&gt;0),E2591,D2591*F2591)</f>
        <v>0</v>
      </c>
      <c r="H2591" s="28" t="n">
        <v>0</v>
      </c>
      <c r="I2591" s="28"/>
      <c r="J2591" s="29" t="n">
        <f aca="false">IF(AND(ISNUMBER(I2591),H2591&gt;0),I2591/H2591,IF($B2591=$B2590,IF(J2590=0,1,J2590),1))</f>
        <v>1.22616136919315</v>
      </c>
      <c r="K2591" s="30" t="n">
        <f aca="false">IF(AND(ISNUMBER(I2591),H2591&gt;0),I2591,H2591*J2591)</f>
        <v>0</v>
      </c>
      <c r="L2591" s="28" t="n">
        <v>0</v>
      </c>
      <c r="M2591" s="28"/>
      <c r="N2591" s="29" t="n">
        <f aca="false">IF(AND(ISNUMBER(M2591),L2591&gt;0),M2591/L2591,IF($B2591=$B2590,IF(N2590=0,1,N2590),1))</f>
        <v>0.391304347826087</v>
      </c>
      <c r="O2591" s="30" t="n">
        <f aca="false">IF(AND(ISNUMBER(M2591),L2591&gt;0),M2591,L2591*N2591)</f>
        <v>0</v>
      </c>
      <c r="P2591" s="28" t="n">
        <v>0</v>
      </c>
      <c r="Q2591" s="28"/>
      <c r="R2591" s="29" t="n">
        <f aca="false">IF(AND(ISNUMBER(Q2591),P2591&gt;0),Q2591/P2591,IF($B2591=$B2590,IF(R2590=0,1,R2590),1))</f>
        <v>1.4453125</v>
      </c>
      <c r="S2591" s="30" t="n">
        <f aca="false">IF(AND(ISNUMBER(Q2591),P2591&gt;0),Q2591,P2591*R2591)</f>
        <v>0</v>
      </c>
      <c r="T2591" s="31" t="n">
        <f aca="false">DAY(EOMONTH(C2591,0))</f>
        <v>31</v>
      </c>
    </row>
    <row r="2592" customFormat="false" ht="15" hidden="false" customHeight="false" outlineLevel="0" collapsed="false">
      <c r="A2592" s="26" t="s">
        <v>90</v>
      </c>
      <c r="B2592" s="26" t="s">
        <v>63</v>
      </c>
      <c r="C2592" s="27" t="n">
        <v>40909</v>
      </c>
      <c r="D2592" s="28" t="n">
        <v>0</v>
      </c>
      <c r="E2592" s="28"/>
      <c r="F2592" s="29" t="n">
        <f aca="false">IF(AND(ISNUMBER(E2592),D2592&gt;0),E2592/D2592,IF($B2592=$B2591,IF(F2591=0,1,F2591),1))</f>
        <v>1.67619047619048</v>
      </c>
      <c r="G2592" s="30" t="n">
        <f aca="false">IF(AND(ISNUMBER(E2592),D2592&gt;0),E2592,D2592*F2592)</f>
        <v>0</v>
      </c>
      <c r="H2592" s="28" t="n">
        <v>0</v>
      </c>
      <c r="I2592" s="28"/>
      <c r="J2592" s="29" t="n">
        <f aca="false">IF(AND(ISNUMBER(I2592),H2592&gt;0),I2592/H2592,IF($B2592=$B2591,IF(J2591=0,1,J2591),1))</f>
        <v>1.22616136919315</v>
      </c>
      <c r="K2592" s="30" t="n">
        <f aca="false">IF(AND(ISNUMBER(I2592),H2592&gt;0),I2592,H2592*J2592)</f>
        <v>0</v>
      </c>
      <c r="L2592" s="28" t="n">
        <v>0</v>
      </c>
      <c r="M2592" s="28"/>
      <c r="N2592" s="29" t="n">
        <f aca="false">IF(AND(ISNUMBER(M2592),L2592&gt;0),M2592/L2592,IF($B2592=$B2591,IF(N2591=0,1,N2591),1))</f>
        <v>0.391304347826087</v>
      </c>
      <c r="O2592" s="30" t="n">
        <f aca="false">IF(AND(ISNUMBER(M2592),L2592&gt;0),M2592,L2592*N2592)</f>
        <v>0</v>
      </c>
      <c r="P2592" s="28" t="n">
        <v>0</v>
      </c>
      <c r="Q2592" s="28"/>
      <c r="R2592" s="29" t="n">
        <f aca="false">IF(AND(ISNUMBER(Q2592),P2592&gt;0),Q2592/P2592,IF($B2592=$B2591,IF(R2591=0,1,R2591),1))</f>
        <v>1.4453125</v>
      </c>
      <c r="S2592" s="30" t="n">
        <f aca="false">IF(AND(ISNUMBER(Q2592),P2592&gt;0),Q2592,P2592*R2592)</f>
        <v>0</v>
      </c>
      <c r="T2592" s="31" t="n">
        <f aca="false">DAY(EOMONTH(C2592,0))</f>
        <v>31</v>
      </c>
    </row>
    <row r="2593" customFormat="false" ht="15" hidden="false" customHeight="false" outlineLevel="0" collapsed="false">
      <c r="A2593" s="26" t="s">
        <v>90</v>
      </c>
      <c r="B2593" s="26" t="s">
        <v>63</v>
      </c>
      <c r="C2593" s="27" t="n">
        <v>41000</v>
      </c>
      <c r="D2593" s="28" t="n">
        <v>0</v>
      </c>
      <c r="E2593" s="28"/>
      <c r="F2593" s="29" t="n">
        <f aca="false">IF(AND(ISNUMBER(E2593),D2593&gt;0),E2593/D2593,IF($B2593=$B2592,IF(F2592=0,1,F2592),1))</f>
        <v>1.67619047619048</v>
      </c>
      <c r="G2593" s="30" t="n">
        <f aca="false">IF(AND(ISNUMBER(E2593),D2593&gt;0),E2593,D2593*F2593)</f>
        <v>0</v>
      </c>
      <c r="H2593" s="28" t="n">
        <v>0</v>
      </c>
      <c r="I2593" s="28"/>
      <c r="J2593" s="29" t="n">
        <f aca="false">IF(AND(ISNUMBER(I2593),H2593&gt;0),I2593/H2593,IF($B2593=$B2592,IF(J2592=0,1,J2592),1))</f>
        <v>1.22616136919315</v>
      </c>
      <c r="K2593" s="30" t="n">
        <f aca="false">IF(AND(ISNUMBER(I2593),H2593&gt;0),I2593,H2593*J2593)</f>
        <v>0</v>
      </c>
      <c r="L2593" s="28" t="n">
        <v>0</v>
      </c>
      <c r="M2593" s="28"/>
      <c r="N2593" s="29" t="n">
        <f aca="false">IF(AND(ISNUMBER(M2593),L2593&gt;0),M2593/L2593,IF($B2593=$B2592,IF(N2592=0,1,N2592),1))</f>
        <v>0.391304347826087</v>
      </c>
      <c r="O2593" s="30" t="n">
        <f aca="false">IF(AND(ISNUMBER(M2593),L2593&gt;0),M2593,L2593*N2593)</f>
        <v>0</v>
      </c>
      <c r="P2593" s="28" t="n">
        <v>0</v>
      </c>
      <c r="Q2593" s="28"/>
      <c r="R2593" s="29" t="n">
        <f aca="false">IF(AND(ISNUMBER(Q2593),P2593&gt;0),Q2593/P2593,IF($B2593=$B2592,IF(R2592=0,1,R2592),1))</f>
        <v>1.4453125</v>
      </c>
      <c r="S2593" s="30" t="n">
        <f aca="false">IF(AND(ISNUMBER(Q2593),P2593&gt;0),Q2593,P2593*R2593)</f>
        <v>0</v>
      </c>
      <c r="T2593" s="31" t="n">
        <f aca="false">DAY(EOMONTH(C2593,0))</f>
        <v>30</v>
      </c>
    </row>
    <row r="2594" customFormat="false" ht="15" hidden="false" customHeight="false" outlineLevel="0" collapsed="false">
      <c r="A2594" s="26" t="s">
        <v>90</v>
      </c>
      <c r="B2594" s="26" t="s">
        <v>63</v>
      </c>
      <c r="C2594" s="27" t="n">
        <v>41030</v>
      </c>
      <c r="D2594" s="28" t="n">
        <v>0</v>
      </c>
      <c r="E2594" s="28"/>
      <c r="F2594" s="29" t="n">
        <f aca="false">IF(AND(ISNUMBER(E2594),D2594&gt;0),E2594/D2594,IF($B2594=$B2593,IF(F2593=0,1,F2593),1))</f>
        <v>1.67619047619048</v>
      </c>
      <c r="G2594" s="30" t="n">
        <f aca="false">IF(AND(ISNUMBER(E2594),D2594&gt;0),E2594,D2594*F2594)</f>
        <v>0</v>
      </c>
      <c r="H2594" s="28" t="n">
        <v>0</v>
      </c>
      <c r="I2594" s="28"/>
      <c r="J2594" s="29" t="n">
        <f aca="false">IF(AND(ISNUMBER(I2594),H2594&gt;0),I2594/H2594,IF($B2594=$B2593,IF(J2593=0,1,J2593),1))</f>
        <v>1.22616136919315</v>
      </c>
      <c r="K2594" s="30" t="n">
        <f aca="false">IF(AND(ISNUMBER(I2594),H2594&gt;0),I2594,H2594*J2594)</f>
        <v>0</v>
      </c>
      <c r="L2594" s="28" t="n">
        <v>0</v>
      </c>
      <c r="M2594" s="28"/>
      <c r="N2594" s="29" t="n">
        <f aca="false">IF(AND(ISNUMBER(M2594),L2594&gt;0),M2594/L2594,IF($B2594=$B2593,IF(N2593=0,1,N2593),1))</f>
        <v>0.391304347826087</v>
      </c>
      <c r="O2594" s="30" t="n">
        <f aca="false">IF(AND(ISNUMBER(M2594),L2594&gt;0),M2594,L2594*N2594)</f>
        <v>0</v>
      </c>
      <c r="P2594" s="28" t="n">
        <v>0</v>
      </c>
      <c r="Q2594" s="28"/>
      <c r="R2594" s="29" t="n">
        <f aca="false">IF(AND(ISNUMBER(Q2594),P2594&gt;0),Q2594/P2594,IF($B2594=$B2593,IF(R2593=0,1,R2593),1))</f>
        <v>1.4453125</v>
      </c>
      <c r="S2594" s="30" t="n">
        <f aca="false">IF(AND(ISNUMBER(Q2594),P2594&gt;0),Q2594,P2594*R2594)</f>
        <v>0</v>
      </c>
      <c r="T2594" s="31" t="n">
        <f aca="false">DAY(EOMONTH(C2594,0))</f>
        <v>31</v>
      </c>
    </row>
    <row r="2595" customFormat="false" ht="15" hidden="false" customHeight="false" outlineLevel="0" collapsed="false">
      <c r="A2595" s="26" t="s">
        <v>90</v>
      </c>
      <c r="B2595" s="26" t="s">
        <v>63</v>
      </c>
      <c r="C2595" s="27" t="n">
        <v>41061</v>
      </c>
      <c r="D2595" s="28" t="n">
        <v>0</v>
      </c>
      <c r="E2595" s="28"/>
      <c r="F2595" s="29" t="n">
        <f aca="false">IF(AND(ISNUMBER(E2595),D2595&gt;0),E2595/D2595,IF($B2595=$B2594,IF(F2594=0,1,F2594),1))</f>
        <v>1.67619047619048</v>
      </c>
      <c r="G2595" s="30" t="n">
        <f aca="false">IF(AND(ISNUMBER(E2595),D2595&gt;0),E2595,D2595*F2595)</f>
        <v>0</v>
      </c>
      <c r="H2595" s="28" t="n">
        <v>0</v>
      </c>
      <c r="I2595" s="28"/>
      <c r="J2595" s="29" t="n">
        <f aca="false">IF(AND(ISNUMBER(I2595),H2595&gt;0),I2595/H2595,IF($B2595=$B2594,IF(J2594=0,1,J2594),1))</f>
        <v>1.22616136919315</v>
      </c>
      <c r="K2595" s="30" t="n">
        <f aca="false">IF(AND(ISNUMBER(I2595),H2595&gt;0),I2595,H2595*J2595)</f>
        <v>0</v>
      </c>
      <c r="L2595" s="28" t="n">
        <v>0</v>
      </c>
      <c r="M2595" s="28"/>
      <c r="N2595" s="29" t="n">
        <f aca="false">IF(AND(ISNUMBER(M2595),L2595&gt;0),M2595/L2595,IF($B2595=$B2594,IF(N2594=0,1,N2594),1))</f>
        <v>0.391304347826087</v>
      </c>
      <c r="O2595" s="30" t="n">
        <f aca="false">IF(AND(ISNUMBER(M2595),L2595&gt;0),M2595,L2595*N2595)</f>
        <v>0</v>
      </c>
      <c r="P2595" s="28" t="n">
        <v>0</v>
      </c>
      <c r="Q2595" s="28"/>
      <c r="R2595" s="29" t="n">
        <f aca="false">IF(AND(ISNUMBER(Q2595),P2595&gt;0),Q2595/P2595,IF($B2595=$B2594,IF(R2594=0,1,R2594),1))</f>
        <v>1.4453125</v>
      </c>
      <c r="S2595" s="30" t="n">
        <f aca="false">IF(AND(ISNUMBER(Q2595),P2595&gt;0),Q2595,P2595*R2595)</f>
        <v>0</v>
      </c>
      <c r="T2595" s="31" t="n">
        <f aca="false">DAY(EOMONTH(C2595,0))</f>
        <v>30</v>
      </c>
    </row>
    <row r="2596" customFormat="false" ht="15" hidden="false" customHeight="false" outlineLevel="0" collapsed="false">
      <c r="A2596" s="26" t="s">
        <v>90</v>
      </c>
      <c r="B2596" s="26" t="s">
        <v>63</v>
      </c>
      <c r="C2596" s="27" t="n">
        <v>41091</v>
      </c>
      <c r="D2596" s="28" t="n">
        <v>134</v>
      </c>
      <c r="E2596" s="28"/>
      <c r="F2596" s="29" t="n">
        <f aca="false">IF(AND(ISNUMBER(E2596),D2596&gt;0),E2596/D2596,IF($B2596=$B2595,IF(F2595=0,1,F2595),1))</f>
        <v>1.67619047619048</v>
      </c>
      <c r="G2596" s="30" t="n">
        <f aca="false">IF(AND(ISNUMBER(E2596),D2596&gt;0),E2596,D2596*F2596)</f>
        <v>224.609523809524</v>
      </c>
      <c r="H2596" s="28" t="n">
        <v>304</v>
      </c>
      <c r="I2596" s="28"/>
      <c r="J2596" s="29" t="n">
        <f aca="false">IF(AND(ISNUMBER(I2596),H2596&gt;0),I2596/H2596,IF($B2596=$B2595,IF(J2595=0,1,J2595),1))</f>
        <v>1.22616136919315</v>
      </c>
      <c r="K2596" s="30" t="n">
        <f aca="false">IF(AND(ISNUMBER(I2596),H2596&gt;0),I2596,H2596*J2596)</f>
        <v>372.753056234719</v>
      </c>
      <c r="L2596" s="28" t="n">
        <v>8.68</v>
      </c>
      <c r="M2596" s="28"/>
      <c r="N2596" s="29" t="n">
        <f aca="false">IF(AND(ISNUMBER(M2596),L2596&gt;0),M2596/L2596,IF($B2596=$B2595,IF(N2595=0,1,N2595),1))</f>
        <v>0.391304347826087</v>
      </c>
      <c r="O2596" s="30" t="n">
        <f aca="false">IF(AND(ISNUMBER(M2596),L2596&gt;0),M2596,L2596*N2596)</f>
        <v>3.39652173913044</v>
      </c>
      <c r="P2596" s="28" t="n">
        <v>142</v>
      </c>
      <c r="Q2596" s="28"/>
      <c r="R2596" s="29" t="n">
        <f aca="false">IF(AND(ISNUMBER(Q2596),P2596&gt;0),Q2596/P2596,IF($B2596=$B2595,IF(R2595=0,1,R2595),1))</f>
        <v>1.4453125</v>
      </c>
      <c r="S2596" s="30" t="n">
        <f aca="false">IF(AND(ISNUMBER(Q2596),P2596&gt;0),Q2596,P2596*R2596)</f>
        <v>205.234375</v>
      </c>
      <c r="T2596" s="31" t="n">
        <f aca="false">DAY(EOMONTH(C2596,0))</f>
        <v>31</v>
      </c>
    </row>
    <row r="2597" customFormat="false" ht="15" hidden="false" customHeight="false" outlineLevel="0" collapsed="false">
      <c r="A2597" s="26" t="s">
        <v>90</v>
      </c>
      <c r="B2597" s="26" t="s">
        <v>63</v>
      </c>
      <c r="C2597" s="27" t="n">
        <v>41122</v>
      </c>
      <c r="D2597" s="28" t="n">
        <v>179</v>
      </c>
      <c r="E2597" s="28"/>
      <c r="F2597" s="29" t="n">
        <f aca="false">IF(AND(ISNUMBER(E2597),D2597&gt;0),E2597/D2597,IF($B2597=$B2596,IF(F2596=0,1,F2596),1))</f>
        <v>1.67619047619048</v>
      </c>
      <c r="G2597" s="30" t="n">
        <f aca="false">IF(AND(ISNUMBER(E2597),D2597&gt;0),E2597,D2597*F2597)</f>
        <v>300.038095238095</v>
      </c>
      <c r="H2597" s="28" t="n">
        <v>207</v>
      </c>
      <c r="I2597" s="28"/>
      <c r="J2597" s="29" t="n">
        <f aca="false">IF(AND(ISNUMBER(I2597),H2597&gt;0),I2597/H2597,IF($B2597=$B2596,IF(J2596=0,1,J2596),1))</f>
        <v>1.22616136919315</v>
      </c>
      <c r="K2597" s="30" t="n">
        <f aca="false">IF(AND(ISNUMBER(I2597),H2597&gt;0),I2597,H2597*J2597)</f>
        <v>253.815403422983</v>
      </c>
      <c r="L2597" s="28" t="n">
        <v>8.89</v>
      </c>
      <c r="M2597" s="28"/>
      <c r="N2597" s="29" t="n">
        <f aca="false">IF(AND(ISNUMBER(M2597),L2597&gt;0),M2597/L2597,IF($B2597=$B2596,IF(N2596=0,1,N2596),1))</f>
        <v>0.391304347826087</v>
      </c>
      <c r="O2597" s="30" t="n">
        <f aca="false">IF(AND(ISNUMBER(M2597),L2597&gt;0),M2597,L2597*N2597)</f>
        <v>3.47869565217391</v>
      </c>
      <c r="P2597" s="28" t="n">
        <v>188</v>
      </c>
      <c r="Q2597" s="28"/>
      <c r="R2597" s="29" t="n">
        <f aca="false">IF(AND(ISNUMBER(Q2597),P2597&gt;0),Q2597/P2597,IF($B2597=$B2596,IF(R2596=0,1,R2596),1))</f>
        <v>1.4453125</v>
      </c>
      <c r="S2597" s="30" t="n">
        <f aca="false">IF(AND(ISNUMBER(Q2597),P2597&gt;0),Q2597,P2597*R2597)</f>
        <v>271.71875</v>
      </c>
      <c r="T2597" s="31" t="n">
        <f aca="false">DAY(EOMONTH(C2597,0))</f>
        <v>31</v>
      </c>
    </row>
    <row r="2598" customFormat="false" ht="15" hidden="false" customHeight="false" outlineLevel="0" collapsed="false">
      <c r="A2598" s="26" t="s">
        <v>90</v>
      </c>
      <c r="B2598" s="26" t="s">
        <v>63</v>
      </c>
      <c r="C2598" s="27" t="n">
        <v>41153</v>
      </c>
      <c r="D2598" s="28" t="n">
        <v>181</v>
      </c>
      <c r="E2598" s="28"/>
      <c r="F2598" s="29" t="n">
        <f aca="false">IF(AND(ISNUMBER(E2598),D2598&gt;0),E2598/D2598,IF($B2598=$B2597,IF(F2597=0,1,F2597),1))</f>
        <v>1.67619047619048</v>
      </c>
      <c r="G2598" s="30" t="n">
        <f aca="false">IF(AND(ISNUMBER(E2598),D2598&gt;0),E2598,D2598*F2598)</f>
        <v>303.390476190476</v>
      </c>
      <c r="H2598" s="28" t="n">
        <v>197</v>
      </c>
      <c r="I2598" s="28"/>
      <c r="J2598" s="29" t="n">
        <f aca="false">IF(AND(ISNUMBER(I2598),H2598&gt;0),I2598/H2598,IF($B2598=$B2597,IF(J2597=0,1,J2597),1))</f>
        <v>1.22616136919315</v>
      </c>
      <c r="K2598" s="30" t="n">
        <f aca="false">IF(AND(ISNUMBER(I2598),H2598&gt;0),I2598,H2598*J2598)</f>
        <v>241.553789731051</v>
      </c>
      <c r="L2598" s="28" t="n">
        <v>7.84</v>
      </c>
      <c r="M2598" s="28"/>
      <c r="N2598" s="29" t="n">
        <f aca="false">IF(AND(ISNUMBER(M2598),L2598&gt;0),M2598/L2598,IF($B2598=$B2597,IF(N2597=0,1,N2597),1))</f>
        <v>0.391304347826087</v>
      </c>
      <c r="O2598" s="30" t="n">
        <f aca="false">IF(AND(ISNUMBER(M2598),L2598&gt;0),M2598,L2598*N2598)</f>
        <v>3.06782608695652</v>
      </c>
      <c r="P2598" s="28" t="n">
        <v>189</v>
      </c>
      <c r="Q2598" s="28"/>
      <c r="R2598" s="29" t="n">
        <f aca="false">IF(AND(ISNUMBER(Q2598),P2598&gt;0),Q2598/P2598,IF($B2598=$B2597,IF(R2597=0,1,R2597),1))</f>
        <v>1.4453125</v>
      </c>
      <c r="S2598" s="30" t="n">
        <f aca="false">IF(AND(ISNUMBER(Q2598),P2598&gt;0),Q2598,P2598*R2598)</f>
        <v>273.1640625</v>
      </c>
      <c r="T2598" s="31" t="n">
        <f aca="false">DAY(EOMONTH(C2598,0))</f>
        <v>30</v>
      </c>
    </row>
    <row r="2599" customFormat="false" ht="15" hidden="false" customHeight="false" outlineLevel="0" collapsed="false">
      <c r="A2599" s="26" t="s">
        <v>90</v>
      </c>
      <c r="B2599" s="26" t="s">
        <v>63</v>
      </c>
      <c r="C2599" s="27" t="n">
        <v>41183</v>
      </c>
      <c r="D2599" s="28" t="n">
        <v>149</v>
      </c>
      <c r="E2599" s="28"/>
      <c r="F2599" s="29" t="n">
        <f aca="false">IF(AND(ISNUMBER(E2599),D2599&gt;0),E2599/D2599,IF($B2599=$B2598,IF(F2598=0,1,F2598),1))</f>
        <v>1.67619047619048</v>
      </c>
      <c r="G2599" s="30" t="n">
        <f aca="false">IF(AND(ISNUMBER(E2599),D2599&gt;0),E2599,D2599*F2599)</f>
        <v>249.752380952381</v>
      </c>
      <c r="H2599" s="28" t="n">
        <v>195</v>
      </c>
      <c r="I2599" s="28"/>
      <c r="J2599" s="29" t="n">
        <f aca="false">IF(AND(ISNUMBER(I2599),H2599&gt;0),I2599/H2599,IF($B2599=$B2598,IF(J2598=0,1,J2598),1))</f>
        <v>1.22616136919315</v>
      </c>
      <c r="K2599" s="30" t="n">
        <f aca="false">IF(AND(ISNUMBER(I2599),H2599&gt;0),I2599,H2599*J2599)</f>
        <v>239.101466992665</v>
      </c>
      <c r="L2599" s="28" t="n">
        <v>14.6</v>
      </c>
      <c r="M2599" s="28"/>
      <c r="N2599" s="29" t="n">
        <f aca="false">IF(AND(ISNUMBER(M2599),L2599&gt;0),M2599/L2599,IF($B2599=$B2598,IF(N2598=0,1,N2598),1))</f>
        <v>0.391304347826087</v>
      </c>
      <c r="O2599" s="30" t="n">
        <f aca="false">IF(AND(ISNUMBER(M2599),L2599&gt;0),M2599,L2599*N2599)</f>
        <v>5.71304347826087</v>
      </c>
      <c r="P2599" s="28" t="n">
        <v>163</v>
      </c>
      <c r="Q2599" s="28"/>
      <c r="R2599" s="29" t="n">
        <f aca="false">IF(AND(ISNUMBER(Q2599),P2599&gt;0),Q2599/P2599,IF($B2599=$B2598,IF(R2598=0,1,R2598),1))</f>
        <v>1.4453125</v>
      </c>
      <c r="S2599" s="30" t="n">
        <f aca="false">IF(AND(ISNUMBER(Q2599),P2599&gt;0),Q2599,P2599*R2599)</f>
        <v>235.5859375</v>
      </c>
      <c r="T2599" s="31" t="n">
        <f aca="false">DAY(EOMONTH(C2599,0))</f>
        <v>31</v>
      </c>
    </row>
    <row r="2600" customFormat="false" ht="15" hidden="false" customHeight="false" outlineLevel="0" collapsed="false">
      <c r="A2600" s="26" t="s">
        <v>90</v>
      </c>
      <c r="B2600" s="26" t="s">
        <v>63</v>
      </c>
      <c r="C2600" s="27" t="n">
        <v>41214</v>
      </c>
      <c r="D2600" s="28" t="n">
        <v>145</v>
      </c>
      <c r="E2600" s="28"/>
      <c r="F2600" s="29" t="n">
        <f aca="false">IF(AND(ISNUMBER(E2600),D2600&gt;0),E2600/D2600,IF($B2600=$B2599,IF(F2599=0,1,F2599),1))</f>
        <v>1.67619047619048</v>
      </c>
      <c r="G2600" s="30" t="n">
        <f aca="false">IF(AND(ISNUMBER(E2600),D2600&gt;0),E2600,D2600*F2600)</f>
        <v>243.047619047619</v>
      </c>
      <c r="H2600" s="28" t="n">
        <v>186</v>
      </c>
      <c r="I2600" s="28"/>
      <c r="J2600" s="29" t="n">
        <f aca="false">IF(AND(ISNUMBER(I2600),H2600&gt;0),I2600/H2600,IF($B2600=$B2599,IF(J2599=0,1,J2599),1))</f>
        <v>1.22616136919315</v>
      </c>
      <c r="K2600" s="30" t="n">
        <f aca="false">IF(AND(ISNUMBER(I2600),H2600&gt;0),I2600,H2600*J2600)</f>
        <v>228.066014669927</v>
      </c>
      <c r="L2600" s="28" t="n">
        <v>13.8</v>
      </c>
      <c r="M2600" s="28"/>
      <c r="N2600" s="29" t="n">
        <f aca="false">IF(AND(ISNUMBER(M2600),L2600&gt;0),M2600/L2600,IF($B2600=$B2599,IF(N2599=0,1,N2599),1))</f>
        <v>0.391304347826087</v>
      </c>
      <c r="O2600" s="30" t="n">
        <f aca="false">IF(AND(ISNUMBER(M2600),L2600&gt;0),M2600,L2600*N2600)</f>
        <v>5.4</v>
      </c>
      <c r="P2600" s="28" t="n">
        <v>159</v>
      </c>
      <c r="Q2600" s="28"/>
      <c r="R2600" s="29" t="n">
        <f aca="false">IF(AND(ISNUMBER(Q2600),P2600&gt;0),Q2600/P2600,IF($B2600=$B2599,IF(R2599=0,1,R2599),1))</f>
        <v>1.4453125</v>
      </c>
      <c r="S2600" s="30" t="n">
        <f aca="false">IF(AND(ISNUMBER(Q2600),P2600&gt;0),Q2600,P2600*R2600)</f>
        <v>229.8046875</v>
      </c>
      <c r="T2600" s="31" t="n">
        <f aca="false">DAY(EOMONTH(C2600,0))</f>
        <v>30</v>
      </c>
    </row>
    <row r="2601" customFormat="false" ht="15" hidden="false" customHeight="false" outlineLevel="0" collapsed="false">
      <c r="A2601" s="26" t="s">
        <v>90</v>
      </c>
      <c r="B2601" s="26" t="s">
        <v>63</v>
      </c>
      <c r="C2601" s="27" t="n">
        <v>41244</v>
      </c>
      <c r="D2601" s="28" t="n">
        <v>137</v>
      </c>
      <c r="E2601" s="28"/>
      <c r="F2601" s="29" t="n">
        <f aca="false">IF(AND(ISNUMBER(E2601),D2601&gt;0),E2601/D2601,IF($B2601=$B2600,IF(F2600=0,1,F2600),1))</f>
        <v>1.67619047619048</v>
      </c>
      <c r="G2601" s="30" t="n">
        <f aca="false">IF(AND(ISNUMBER(E2601),D2601&gt;0),E2601,D2601*F2601)</f>
        <v>229.638095238095</v>
      </c>
      <c r="H2601" s="28" t="n">
        <v>171</v>
      </c>
      <c r="I2601" s="28"/>
      <c r="J2601" s="29" t="n">
        <f aca="false">IF(AND(ISNUMBER(I2601),H2601&gt;0),I2601/H2601,IF($B2601=$B2600,IF(J2600=0,1,J2600),1))</f>
        <v>1.22616136919315</v>
      </c>
      <c r="K2601" s="30" t="n">
        <f aca="false">IF(AND(ISNUMBER(I2601),H2601&gt;0),I2601,H2601*J2601)</f>
        <v>209.673594132029</v>
      </c>
      <c r="L2601" s="28" t="n">
        <v>14.5</v>
      </c>
      <c r="M2601" s="28"/>
      <c r="N2601" s="29" t="n">
        <f aca="false">IF(AND(ISNUMBER(M2601),L2601&gt;0),M2601/L2601,IF($B2601=$B2600,IF(N2600=0,1,N2600),1))</f>
        <v>0.391304347826087</v>
      </c>
      <c r="O2601" s="30" t="n">
        <f aca="false">IF(AND(ISNUMBER(M2601),L2601&gt;0),M2601,L2601*N2601)</f>
        <v>5.67391304347826</v>
      </c>
      <c r="P2601" s="28" t="n">
        <v>152</v>
      </c>
      <c r="Q2601" s="28"/>
      <c r="R2601" s="29" t="n">
        <f aca="false">IF(AND(ISNUMBER(Q2601),P2601&gt;0),Q2601/P2601,IF($B2601=$B2600,IF(R2600=0,1,R2600),1))</f>
        <v>1.4453125</v>
      </c>
      <c r="S2601" s="30" t="n">
        <f aca="false">IF(AND(ISNUMBER(Q2601),P2601&gt;0),Q2601,P2601*R2601)</f>
        <v>219.6875</v>
      </c>
      <c r="T2601" s="31" t="n">
        <f aca="false">DAY(EOMONTH(C2601,0))</f>
        <v>31</v>
      </c>
    </row>
    <row r="2602" customFormat="false" ht="15" hidden="false" customHeight="false" outlineLevel="0" collapsed="false">
      <c r="A2602" s="26" t="s">
        <v>90</v>
      </c>
      <c r="B2602" s="26" t="s">
        <v>63</v>
      </c>
      <c r="C2602" s="27" t="n">
        <v>41275</v>
      </c>
      <c r="D2602" s="28" t="n">
        <v>49.9</v>
      </c>
      <c r="E2602" s="28"/>
      <c r="F2602" s="29" t="n">
        <f aca="false">IF(AND(ISNUMBER(E2602),D2602&gt;0),E2602/D2602,IF($B2602=$B2601,IF(F2601=0,1,F2601),1))</f>
        <v>1.67619047619048</v>
      </c>
      <c r="G2602" s="30" t="n">
        <f aca="false">IF(AND(ISNUMBER(E2602),D2602&gt;0),E2602,D2602*F2602)</f>
        <v>83.6419047619048</v>
      </c>
      <c r="H2602" s="28" t="n">
        <v>275</v>
      </c>
      <c r="I2602" s="28"/>
      <c r="J2602" s="29" t="n">
        <f aca="false">IF(AND(ISNUMBER(I2602),H2602&gt;0),I2602/H2602,IF($B2602=$B2601,IF(J2601=0,1,J2601),1))</f>
        <v>1.22616136919315</v>
      </c>
      <c r="K2602" s="30" t="n">
        <f aca="false">IF(AND(ISNUMBER(I2602),H2602&gt;0),I2602,H2602*J2602)</f>
        <v>337.194376528117</v>
      </c>
      <c r="L2602" s="28" t="n">
        <v>796</v>
      </c>
      <c r="M2602" s="28"/>
      <c r="N2602" s="29" t="n">
        <f aca="false">IF(AND(ISNUMBER(M2602),L2602&gt;0),M2602/L2602,IF($B2602=$B2601,IF(N2601=0,1,N2601),1))</f>
        <v>0.391304347826087</v>
      </c>
      <c r="O2602" s="30" t="n">
        <f aca="false">IF(AND(ISNUMBER(M2602),L2602&gt;0),M2602,L2602*N2602)</f>
        <v>311.478260869565</v>
      </c>
      <c r="P2602" s="28" t="n">
        <v>846</v>
      </c>
      <c r="Q2602" s="28"/>
      <c r="R2602" s="29" t="n">
        <f aca="false">IF(AND(ISNUMBER(Q2602),P2602&gt;0),Q2602/P2602,IF($B2602=$B2601,IF(R2601=0,1,R2601),1))</f>
        <v>1.4453125</v>
      </c>
      <c r="S2602" s="30" t="n">
        <f aca="false">IF(AND(ISNUMBER(Q2602),P2602&gt;0),Q2602,P2602*R2602)</f>
        <v>1222.734375</v>
      </c>
      <c r="T2602" s="31" t="n">
        <f aca="false">DAY(EOMONTH(C2602,0))</f>
        <v>31</v>
      </c>
    </row>
    <row r="2603" customFormat="false" ht="15" hidden="false" customHeight="false" outlineLevel="0" collapsed="false">
      <c r="A2603" s="26" t="s">
        <v>90</v>
      </c>
      <c r="B2603" s="26" t="s">
        <v>63</v>
      </c>
      <c r="C2603" s="27" t="n">
        <v>41306</v>
      </c>
      <c r="D2603" s="28" t="n">
        <v>29.5</v>
      </c>
      <c r="E2603" s="28"/>
      <c r="F2603" s="29" t="n">
        <f aca="false">IF(AND(ISNUMBER(E2603),D2603&gt;0),E2603/D2603,IF($B2603=$B2602,IF(F2602=0,1,F2602),1))</f>
        <v>1.67619047619048</v>
      </c>
      <c r="G2603" s="30" t="n">
        <f aca="false">IF(AND(ISNUMBER(E2603),D2603&gt;0),E2603,D2603*F2603)</f>
        <v>49.4476190476191</v>
      </c>
      <c r="H2603" s="28" t="n">
        <v>306</v>
      </c>
      <c r="I2603" s="28"/>
      <c r="J2603" s="29" t="n">
        <f aca="false">IF(AND(ISNUMBER(I2603),H2603&gt;0),I2603/H2603,IF($B2603=$B2602,IF(J2602=0,1,J2602),1))</f>
        <v>1.22616136919315</v>
      </c>
      <c r="K2603" s="30" t="n">
        <f aca="false">IF(AND(ISNUMBER(I2603),H2603&gt;0),I2603,H2603*J2603)</f>
        <v>375.205378973105</v>
      </c>
      <c r="L2603" s="28" t="n">
        <v>138</v>
      </c>
      <c r="M2603" s="28"/>
      <c r="N2603" s="29" t="n">
        <f aca="false">IF(AND(ISNUMBER(M2603),L2603&gt;0),M2603/L2603,IF($B2603=$B2602,IF(N2602=0,1,N2602),1))</f>
        <v>0.391304347826087</v>
      </c>
      <c r="O2603" s="30" t="n">
        <f aca="false">IF(AND(ISNUMBER(M2603),L2603&gt;0),M2603,L2603*N2603)</f>
        <v>54</v>
      </c>
      <c r="P2603" s="28" t="n">
        <v>168</v>
      </c>
      <c r="Q2603" s="28"/>
      <c r="R2603" s="29" t="n">
        <f aca="false">IF(AND(ISNUMBER(Q2603),P2603&gt;0),Q2603/P2603,IF($B2603=$B2602,IF(R2602=0,1,R2602),1))</f>
        <v>1.4453125</v>
      </c>
      <c r="S2603" s="30" t="n">
        <f aca="false">IF(AND(ISNUMBER(Q2603),P2603&gt;0),Q2603,P2603*R2603)</f>
        <v>242.8125</v>
      </c>
      <c r="T2603" s="31" t="n">
        <f aca="false">DAY(EOMONTH(C2603,0))</f>
        <v>28</v>
      </c>
    </row>
    <row r="2604" customFormat="false" ht="15" hidden="false" customHeight="false" outlineLevel="0" collapsed="false">
      <c r="A2604" s="26" t="s">
        <v>90</v>
      </c>
      <c r="B2604" s="26" t="s">
        <v>63</v>
      </c>
      <c r="C2604" s="27" t="n">
        <v>41334</v>
      </c>
      <c r="D2604" s="28" t="n">
        <v>28.4</v>
      </c>
      <c r="E2604" s="28"/>
      <c r="F2604" s="29" t="n">
        <f aca="false">IF(AND(ISNUMBER(E2604),D2604&gt;0),E2604/D2604,IF($B2604=$B2603,IF(F2603=0,1,F2603),1))</f>
        <v>1.67619047619048</v>
      </c>
      <c r="G2604" s="30" t="n">
        <f aca="false">IF(AND(ISNUMBER(E2604),D2604&gt;0),E2604,D2604*F2604)</f>
        <v>47.6038095238095</v>
      </c>
      <c r="H2604" s="28" t="n">
        <v>340</v>
      </c>
      <c r="I2604" s="28"/>
      <c r="J2604" s="29" t="n">
        <f aca="false">IF(AND(ISNUMBER(I2604),H2604&gt;0),I2604/H2604,IF($B2604=$B2603,IF(J2603=0,1,J2603),1))</f>
        <v>1.22616136919315</v>
      </c>
      <c r="K2604" s="30" t="n">
        <f aca="false">IF(AND(ISNUMBER(I2604),H2604&gt;0),I2604,H2604*J2604)</f>
        <v>416.894865525672</v>
      </c>
      <c r="L2604" s="28" t="n">
        <v>132</v>
      </c>
      <c r="M2604" s="28"/>
      <c r="N2604" s="29" t="n">
        <f aca="false">IF(AND(ISNUMBER(M2604),L2604&gt;0),M2604/L2604,IF($B2604=$B2603,IF(N2603=0,1,N2603),1))</f>
        <v>0.391304347826087</v>
      </c>
      <c r="O2604" s="30" t="n">
        <f aca="false">IF(AND(ISNUMBER(M2604),L2604&gt;0),M2604,L2604*N2604)</f>
        <v>51.6521739130435</v>
      </c>
      <c r="P2604" s="28" t="n">
        <v>160</v>
      </c>
      <c r="Q2604" s="28"/>
      <c r="R2604" s="29" t="n">
        <f aca="false">IF(AND(ISNUMBER(Q2604),P2604&gt;0),Q2604/P2604,IF($B2604=$B2603,IF(R2603=0,1,R2603),1))</f>
        <v>1.4453125</v>
      </c>
      <c r="S2604" s="30" t="n">
        <f aca="false">IF(AND(ISNUMBER(Q2604),P2604&gt;0),Q2604,P2604*R2604)</f>
        <v>231.25</v>
      </c>
      <c r="T2604" s="31" t="n">
        <f aca="false">DAY(EOMONTH(C2604,0))</f>
        <v>31</v>
      </c>
    </row>
    <row r="2605" customFormat="false" ht="15" hidden="false" customHeight="false" outlineLevel="0" collapsed="false">
      <c r="A2605" s="26" t="s">
        <v>90</v>
      </c>
      <c r="B2605" s="26" t="s">
        <v>63</v>
      </c>
      <c r="C2605" s="27" t="n">
        <v>41365</v>
      </c>
      <c r="D2605" s="28" t="n">
        <v>25.1</v>
      </c>
      <c r="E2605" s="28"/>
      <c r="F2605" s="29" t="n">
        <f aca="false">IF(AND(ISNUMBER(E2605),D2605&gt;0),E2605/D2605,IF($B2605=$B2604,IF(F2604=0,1,F2604),1))</f>
        <v>1.67619047619048</v>
      </c>
      <c r="G2605" s="30" t="n">
        <f aca="false">IF(AND(ISNUMBER(E2605),D2605&gt;0),E2605,D2605*F2605)</f>
        <v>42.072380952381</v>
      </c>
      <c r="H2605" s="28" t="n">
        <v>238</v>
      </c>
      <c r="I2605" s="28"/>
      <c r="J2605" s="29" t="n">
        <f aca="false">IF(AND(ISNUMBER(I2605),H2605&gt;0),I2605/H2605,IF($B2605=$B2604,IF(J2604=0,1,J2604),1))</f>
        <v>1.22616136919315</v>
      </c>
      <c r="K2605" s="30" t="n">
        <f aca="false">IF(AND(ISNUMBER(I2605),H2605&gt;0),I2605,H2605*J2605)</f>
        <v>291.826405867971</v>
      </c>
      <c r="L2605" s="28" t="n">
        <v>193</v>
      </c>
      <c r="M2605" s="28"/>
      <c r="N2605" s="29" t="n">
        <f aca="false">IF(AND(ISNUMBER(M2605),L2605&gt;0),M2605/L2605,IF($B2605=$B2604,IF(N2604=0,1,N2604),1))</f>
        <v>0.391304347826087</v>
      </c>
      <c r="O2605" s="30" t="n">
        <f aca="false">IF(AND(ISNUMBER(M2605),L2605&gt;0),M2605,L2605*N2605)</f>
        <v>75.5217391304348</v>
      </c>
      <c r="P2605" s="28" t="n">
        <v>218</v>
      </c>
      <c r="Q2605" s="28"/>
      <c r="R2605" s="29" t="n">
        <f aca="false">IF(AND(ISNUMBER(Q2605),P2605&gt;0),Q2605/P2605,IF($B2605=$B2604,IF(R2604=0,1,R2604),1))</f>
        <v>1.4453125</v>
      </c>
      <c r="S2605" s="30" t="n">
        <f aca="false">IF(AND(ISNUMBER(Q2605),P2605&gt;0),Q2605,P2605*R2605)</f>
        <v>315.078125</v>
      </c>
      <c r="T2605" s="31" t="n">
        <f aca="false">DAY(EOMONTH(C2605,0))</f>
        <v>30</v>
      </c>
    </row>
    <row r="2606" customFormat="false" ht="15" hidden="false" customHeight="false" outlineLevel="0" collapsed="false">
      <c r="A2606" s="26" t="s">
        <v>90</v>
      </c>
      <c r="B2606" s="26" t="s">
        <v>63</v>
      </c>
      <c r="C2606" s="27" t="n">
        <v>41395</v>
      </c>
      <c r="D2606" s="28" t="n">
        <v>24.5</v>
      </c>
      <c r="E2606" s="28"/>
      <c r="F2606" s="29" t="n">
        <f aca="false">IF(AND(ISNUMBER(E2606),D2606&gt;0),E2606/D2606,IF($B2606=$B2605,IF(F2605=0,1,F2605),1))</f>
        <v>1.67619047619048</v>
      </c>
      <c r="G2606" s="30" t="n">
        <f aca="false">IF(AND(ISNUMBER(E2606),D2606&gt;0),E2606,D2606*F2606)</f>
        <v>41.0666666666667</v>
      </c>
      <c r="H2606" s="28" t="n">
        <v>208</v>
      </c>
      <c r="I2606" s="28"/>
      <c r="J2606" s="29" t="n">
        <f aca="false">IF(AND(ISNUMBER(I2606),H2606&gt;0),I2606/H2606,IF($B2606=$B2605,IF(J2605=0,1,J2605),1))</f>
        <v>1.22616136919315</v>
      </c>
      <c r="K2606" s="30" t="n">
        <f aca="false">IF(AND(ISNUMBER(I2606),H2606&gt;0),I2606,H2606*J2606)</f>
        <v>255.041564792176</v>
      </c>
      <c r="L2606" s="28" t="n">
        <v>184</v>
      </c>
      <c r="M2606" s="28"/>
      <c r="N2606" s="29" t="n">
        <f aca="false">IF(AND(ISNUMBER(M2606),L2606&gt;0),M2606/L2606,IF($B2606=$B2605,IF(N2605=0,1,N2605),1))</f>
        <v>0.391304347826087</v>
      </c>
      <c r="O2606" s="30" t="n">
        <f aca="false">IF(AND(ISNUMBER(M2606),L2606&gt;0),M2606,L2606*N2606)</f>
        <v>72</v>
      </c>
      <c r="P2606" s="28" t="n">
        <v>209</v>
      </c>
      <c r="Q2606" s="28"/>
      <c r="R2606" s="29" t="n">
        <f aca="false">IF(AND(ISNUMBER(Q2606),P2606&gt;0),Q2606/P2606,IF($B2606=$B2605,IF(R2605=0,1,R2605),1))</f>
        <v>1.4453125</v>
      </c>
      <c r="S2606" s="30" t="n">
        <f aca="false">IF(AND(ISNUMBER(Q2606),P2606&gt;0),Q2606,P2606*R2606)</f>
        <v>302.0703125</v>
      </c>
      <c r="T2606" s="31" t="n">
        <f aca="false">DAY(EOMONTH(C2606,0))</f>
        <v>31</v>
      </c>
    </row>
    <row r="2607" customFormat="false" ht="15" hidden="false" customHeight="false" outlineLevel="0" collapsed="false">
      <c r="A2607" s="26" t="s">
        <v>90</v>
      </c>
      <c r="B2607" s="26" t="s">
        <v>63</v>
      </c>
      <c r="C2607" s="27" t="n">
        <v>41426</v>
      </c>
      <c r="D2607" s="28" t="n">
        <v>35.8</v>
      </c>
      <c r="E2607" s="28"/>
      <c r="F2607" s="29" t="n">
        <f aca="false">IF(AND(ISNUMBER(E2607),D2607&gt;0),E2607/D2607,IF($B2607=$B2606,IF(F2606=0,1,F2606),1))</f>
        <v>1.67619047619048</v>
      </c>
      <c r="G2607" s="30" t="n">
        <f aca="false">IF(AND(ISNUMBER(E2607),D2607&gt;0),E2607,D2607*F2607)</f>
        <v>60.007619047619</v>
      </c>
      <c r="H2607" s="28" t="n">
        <v>202</v>
      </c>
      <c r="I2607" s="28"/>
      <c r="J2607" s="29" t="n">
        <f aca="false">IF(AND(ISNUMBER(I2607),H2607&gt;0),I2607/H2607,IF($B2607=$B2606,IF(J2606=0,1,J2606),1))</f>
        <v>1.22616136919315</v>
      </c>
      <c r="K2607" s="30" t="n">
        <f aca="false">IF(AND(ISNUMBER(I2607),H2607&gt;0),I2607,H2607*J2607)</f>
        <v>247.684596577017</v>
      </c>
      <c r="L2607" s="28" t="n">
        <v>205</v>
      </c>
      <c r="M2607" s="28"/>
      <c r="N2607" s="29" t="n">
        <f aca="false">IF(AND(ISNUMBER(M2607),L2607&gt;0),M2607/L2607,IF($B2607=$B2606,IF(N2606=0,1,N2606),1))</f>
        <v>0.391304347826087</v>
      </c>
      <c r="O2607" s="30" t="n">
        <f aca="false">IF(AND(ISNUMBER(M2607),L2607&gt;0),M2607,L2607*N2607)</f>
        <v>80.2173913043478</v>
      </c>
      <c r="P2607" s="28" t="n">
        <v>241</v>
      </c>
      <c r="Q2607" s="28"/>
      <c r="R2607" s="29" t="n">
        <f aca="false">IF(AND(ISNUMBER(Q2607),P2607&gt;0),Q2607/P2607,IF($B2607=$B2606,IF(R2606=0,1,R2606),1))</f>
        <v>1.4453125</v>
      </c>
      <c r="S2607" s="30" t="n">
        <f aca="false">IF(AND(ISNUMBER(Q2607),P2607&gt;0),Q2607,P2607*R2607)</f>
        <v>348.3203125</v>
      </c>
      <c r="T2607" s="31" t="n">
        <f aca="false">DAY(EOMONTH(C2607,0))</f>
        <v>30</v>
      </c>
    </row>
    <row r="2608" customFormat="false" ht="15" hidden="false" customHeight="false" outlineLevel="0" collapsed="false">
      <c r="A2608" s="26" t="s">
        <v>90</v>
      </c>
      <c r="B2608" s="26" t="s">
        <v>63</v>
      </c>
      <c r="C2608" s="27" t="n">
        <v>41456</v>
      </c>
      <c r="D2608" s="28" t="n">
        <v>35.9</v>
      </c>
      <c r="E2608" s="28"/>
      <c r="F2608" s="29" t="n">
        <f aca="false">IF(AND(ISNUMBER(E2608),D2608&gt;0),E2608/D2608,IF($B2608=$B2607,IF(F2607=0,1,F2607),1))</f>
        <v>1.67619047619048</v>
      </c>
      <c r="G2608" s="30" t="n">
        <f aca="false">IF(AND(ISNUMBER(E2608),D2608&gt;0),E2608,D2608*F2608)</f>
        <v>60.1752380952381</v>
      </c>
      <c r="H2608" s="28" t="n">
        <v>177</v>
      </c>
      <c r="I2608" s="28"/>
      <c r="J2608" s="29" t="n">
        <f aca="false">IF(AND(ISNUMBER(I2608),H2608&gt;0),I2608/H2608,IF($B2608=$B2607,IF(J2607=0,1,J2607),1))</f>
        <v>1.22616136919315</v>
      </c>
      <c r="K2608" s="30" t="n">
        <f aca="false">IF(AND(ISNUMBER(I2608),H2608&gt;0),I2608,H2608*J2608)</f>
        <v>217.030562347188</v>
      </c>
      <c r="L2608" s="28" t="n">
        <v>191</v>
      </c>
      <c r="M2608" s="28"/>
      <c r="N2608" s="29" t="n">
        <f aca="false">IF(AND(ISNUMBER(M2608),L2608&gt;0),M2608/L2608,IF($B2608=$B2607,IF(N2607=0,1,N2607),1))</f>
        <v>0.391304347826087</v>
      </c>
      <c r="O2608" s="30" t="n">
        <f aca="false">IF(AND(ISNUMBER(M2608),L2608&gt;0),M2608,L2608*N2608)</f>
        <v>74.7391304347826</v>
      </c>
      <c r="P2608" s="28" t="n">
        <v>227</v>
      </c>
      <c r="Q2608" s="28"/>
      <c r="R2608" s="29" t="n">
        <f aca="false">IF(AND(ISNUMBER(Q2608),P2608&gt;0),Q2608/P2608,IF($B2608=$B2607,IF(R2607=0,1,R2607),1))</f>
        <v>1.4453125</v>
      </c>
      <c r="S2608" s="30" t="n">
        <f aca="false">IF(AND(ISNUMBER(Q2608),P2608&gt;0),Q2608,P2608*R2608)</f>
        <v>328.0859375</v>
      </c>
      <c r="T2608" s="31" t="n">
        <f aca="false">DAY(EOMONTH(C2608,0))</f>
        <v>31</v>
      </c>
    </row>
    <row r="2609" customFormat="false" ht="15" hidden="false" customHeight="false" outlineLevel="0" collapsed="false">
      <c r="A2609" s="26" t="s">
        <v>90</v>
      </c>
      <c r="B2609" s="26" t="s">
        <v>63</v>
      </c>
      <c r="C2609" s="27" t="n">
        <v>41487</v>
      </c>
      <c r="D2609" s="28" t="n">
        <v>44.5</v>
      </c>
      <c r="E2609" s="28"/>
      <c r="F2609" s="29" t="n">
        <f aca="false">IF(AND(ISNUMBER(E2609),D2609&gt;0),E2609/D2609,IF($B2609=$B2608,IF(F2608=0,1,F2608),1))</f>
        <v>1.67619047619048</v>
      </c>
      <c r="G2609" s="30" t="n">
        <f aca="false">IF(AND(ISNUMBER(E2609),D2609&gt;0),E2609,D2609*F2609)</f>
        <v>74.5904761904762</v>
      </c>
      <c r="H2609" s="28" t="n">
        <v>154</v>
      </c>
      <c r="I2609" s="28"/>
      <c r="J2609" s="29" t="n">
        <f aca="false">IF(AND(ISNUMBER(I2609),H2609&gt;0),I2609/H2609,IF($B2609=$B2608,IF(J2608=0,1,J2608),1))</f>
        <v>1.22616136919315</v>
      </c>
      <c r="K2609" s="30" t="n">
        <f aca="false">IF(AND(ISNUMBER(I2609),H2609&gt;0),I2609,H2609*J2609)</f>
        <v>188.828850855746</v>
      </c>
      <c r="L2609" s="28" t="n">
        <v>1041</v>
      </c>
      <c r="M2609" s="28"/>
      <c r="N2609" s="29" t="n">
        <f aca="false">IF(AND(ISNUMBER(M2609),L2609&gt;0),M2609/L2609,IF($B2609=$B2608,IF(N2608=0,1,N2608),1))</f>
        <v>0.391304347826087</v>
      </c>
      <c r="O2609" s="30" t="n">
        <f aca="false">IF(AND(ISNUMBER(M2609),L2609&gt;0),M2609,L2609*N2609)</f>
        <v>407.347826086957</v>
      </c>
      <c r="P2609" s="28" t="n">
        <v>1086</v>
      </c>
      <c r="Q2609" s="28"/>
      <c r="R2609" s="29" t="n">
        <f aca="false">IF(AND(ISNUMBER(Q2609),P2609&gt;0),Q2609/P2609,IF($B2609=$B2608,IF(R2608=0,1,R2608),1))</f>
        <v>1.4453125</v>
      </c>
      <c r="S2609" s="30" t="n">
        <f aca="false">IF(AND(ISNUMBER(Q2609),P2609&gt;0),Q2609,P2609*R2609)</f>
        <v>1569.609375</v>
      </c>
      <c r="T2609" s="31" t="n">
        <f aca="false">DAY(EOMONTH(C2609,0))</f>
        <v>31</v>
      </c>
    </row>
    <row r="2610" customFormat="false" ht="15" hidden="false" customHeight="false" outlineLevel="0" collapsed="false">
      <c r="A2610" s="26" t="s">
        <v>90</v>
      </c>
      <c r="B2610" s="26" t="s">
        <v>63</v>
      </c>
      <c r="C2610" s="27" t="n">
        <v>41518</v>
      </c>
      <c r="D2610" s="28" t="n">
        <v>41</v>
      </c>
      <c r="E2610" s="28"/>
      <c r="F2610" s="29" t="n">
        <f aca="false">IF(AND(ISNUMBER(E2610),D2610&gt;0),E2610/D2610,IF($B2610=$B2609,IF(F2609=0,1,F2609),1))</f>
        <v>1.67619047619048</v>
      </c>
      <c r="G2610" s="30" t="n">
        <f aca="false">IF(AND(ISNUMBER(E2610),D2610&gt;0),E2610,D2610*F2610)</f>
        <v>68.7238095238095</v>
      </c>
      <c r="H2610" s="28" t="n">
        <v>126</v>
      </c>
      <c r="I2610" s="28"/>
      <c r="J2610" s="29" t="n">
        <f aca="false">IF(AND(ISNUMBER(I2610),H2610&gt;0),I2610/H2610,IF($B2610=$B2609,IF(J2609=0,1,J2609),1))</f>
        <v>1.22616136919315</v>
      </c>
      <c r="K2610" s="30" t="n">
        <f aca="false">IF(AND(ISNUMBER(I2610),H2610&gt;0),I2610,H2610*J2610)</f>
        <v>154.496332518337</v>
      </c>
      <c r="L2610" s="28" t="n">
        <v>1006</v>
      </c>
      <c r="M2610" s="28"/>
      <c r="N2610" s="29" t="n">
        <f aca="false">IF(AND(ISNUMBER(M2610),L2610&gt;0),M2610/L2610,IF($B2610=$B2609,IF(N2609=0,1,N2609),1))</f>
        <v>0.391304347826087</v>
      </c>
      <c r="O2610" s="30" t="n">
        <f aca="false">IF(AND(ISNUMBER(M2610),L2610&gt;0),M2610,L2610*N2610)</f>
        <v>393.652173913044</v>
      </c>
      <c r="P2610" s="28" t="n">
        <v>1047</v>
      </c>
      <c r="Q2610" s="28"/>
      <c r="R2610" s="29" t="n">
        <f aca="false">IF(AND(ISNUMBER(Q2610),P2610&gt;0),Q2610/P2610,IF($B2610=$B2609,IF(R2609=0,1,R2609),1))</f>
        <v>1.4453125</v>
      </c>
      <c r="S2610" s="30" t="n">
        <f aca="false">IF(AND(ISNUMBER(Q2610),P2610&gt;0),Q2610,P2610*R2610)</f>
        <v>1513.2421875</v>
      </c>
      <c r="T2610" s="31" t="n">
        <f aca="false">DAY(EOMONTH(C2610,0))</f>
        <v>30</v>
      </c>
    </row>
    <row r="2611" customFormat="false" ht="15" hidden="false" customHeight="false" outlineLevel="0" collapsed="false">
      <c r="A2611" s="26" t="s">
        <v>90</v>
      </c>
      <c r="B2611" s="26" t="s">
        <v>63</v>
      </c>
      <c r="C2611" s="27" t="n">
        <v>41548</v>
      </c>
      <c r="D2611" s="28" t="n">
        <v>76.7</v>
      </c>
      <c r="E2611" s="28"/>
      <c r="F2611" s="29" t="n">
        <f aca="false">IF(AND(ISNUMBER(E2611),D2611&gt;0),E2611/D2611,IF($B2611=$B2610,IF(F2610=0,1,F2610),1))</f>
        <v>1.67619047619048</v>
      </c>
      <c r="G2611" s="30" t="n">
        <f aca="false">IF(AND(ISNUMBER(E2611),D2611&gt;0),E2611,D2611*F2611)</f>
        <v>128.56380952381</v>
      </c>
      <c r="H2611" s="28" t="n">
        <v>202</v>
      </c>
      <c r="I2611" s="28"/>
      <c r="J2611" s="29" t="n">
        <f aca="false">IF(AND(ISNUMBER(I2611),H2611&gt;0),I2611/H2611,IF($B2611=$B2610,IF(J2610=0,1,J2610),1))</f>
        <v>1.22616136919315</v>
      </c>
      <c r="K2611" s="30" t="n">
        <f aca="false">IF(AND(ISNUMBER(I2611),H2611&gt;0),I2611,H2611*J2611)</f>
        <v>247.684596577017</v>
      </c>
      <c r="L2611" s="28" t="n">
        <v>6.93</v>
      </c>
      <c r="M2611" s="28"/>
      <c r="N2611" s="29" t="n">
        <f aca="false">IF(AND(ISNUMBER(M2611),L2611&gt;0),M2611/L2611,IF($B2611=$B2610,IF(N2610=0,1,N2610),1))</f>
        <v>0.391304347826087</v>
      </c>
      <c r="O2611" s="30" t="n">
        <f aca="false">IF(AND(ISNUMBER(M2611),L2611&gt;0),M2611,L2611*N2611)</f>
        <v>2.71173913043478</v>
      </c>
      <c r="P2611" s="28" t="n">
        <v>83.6</v>
      </c>
      <c r="Q2611" s="28"/>
      <c r="R2611" s="29" t="n">
        <f aca="false">IF(AND(ISNUMBER(Q2611),P2611&gt;0),Q2611/P2611,IF($B2611=$B2610,IF(R2610=0,1,R2610),1))</f>
        <v>1.4453125</v>
      </c>
      <c r="S2611" s="30" t="n">
        <f aca="false">IF(AND(ISNUMBER(Q2611),P2611&gt;0),Q2611,P2611*R2611)</f>
        <v>120.828125</v>
      </c>
      <c r="T2611" s="31" t="n">
        <f aca="false">DAY(EOMONTH(C2611,0))</f>
        <v>31</v>
      </c>
    </row>
    <row r="2612" customFormat="false" ht="15" hidden="false" customHeight="false" outlineLevel="0" collapsed="false">
      <c r="A2612" s="26" t="s">
        <v>90</v>
      </c>
      <c r="B2612" s="26" t="s">
        <v>63</v>
      </c>
      <c r="C2612" s="27" t="n">
        <v>41579</v>
      </c>
      <c r="D2612" s="28" t="n">
        <v>46.1</v>
      </c>
      <c r="E2612" s="28"/>
      <c r="F2612" s="29" t="n">
        <f aca="false">IF(AND(ISNUMBER(E2612),D2612&gt;0),E2612/D2612,IF($B2612=$B2611,IF(F2611=0,1,F2611),1))</f>
        <v>1.67619047619048</v>
      </c>
      <c r="G2612" s="30" t="n">
        <f aca="false">IF(AND(ISNUMBER(E2612),D2612&gt;0),E2612,D2612*F2612)</f>
        <v>77.272380952381</v>
      </c>
      <c r="H2612" s="28" t="n">
        <v>1188</v>
      </c>
      <c r="I2612" s="28"/>
      <c r="J2612" s="29" t="n">
        <f aca="false">IF(AND(ISNUMBER(I2612),H2612&gt;0),I2612/H2612,IF($B2612=$B2611,IF(J2611=0,1,J2611),1))</f>
        <v>1.22616136919315</v>
      </c>
      <c r="K2612" s="30" t="n">
        <f aca="false">IF(AND(ISNUMBER(I2612),H2612&gt;0),I2612,H2612*J2612)</f>
        <v>1456.67970660147</v>
      </c>
      <c r="L2612" s="28" t="n">
        <v>2028</v>
      </c>
      <c r="M2612" s="28"/>
      <c r="N2612" s="29" t="n">
        <f aca="false">IF(AND(ISNUMBER(M2612),L2612&gt;0),M2612/L2612,IF($B2612=$B2611,IF(N2611=0,1,N2611),1))</f>
        <v>0.391304347826087</v>
      </c>
      <c r="O2612" s="30" t="n">
        <f aca="false">IF(AND(ISNUMBER(M2612),L2612&gt;0),M2612,L2612*N2612)</f>
        <v>793.565217391304</v>
      </c>
      <c r="P2612" s="28" t="n">
        <v>2074</v>
      </c>
      <c r="Q2612" s="28"/>
      <c r="R2612" s="29" t="n">
        <f aca="false">IF(AND(ISNUMBER(Q2612),P2612&gt;0),Q2612/P2612,IF($B2612=$B2611,IF(R2611=0,1,R2611),1))</f>
        <v>1.4453125</v>
      </c>
      <c r="S2612" s="30" t="n">
        <f aca="false">IF(AND(ISNUMBER(Q2612),P2612&gt;0),Q2612,P2612*R2612)</f>
        <v>2997.578125</v>
      </c>
      <c r="T2612" s="31" t="n">
        <f aca="false">DAY(EOMONTH(C2612,0))</f>
        <v>30</v>
      </c>
    </row>
    <row r="2613" customFormat="false" ht="15" hidden="false" customHeight="false" outlineLevel="0" collapsed="false">
      <c r="A2613" s="26" t="s">
        <v>90</v>
      </c>
      <c r="B2613" s="26" t="s">
        <v>63</v>
      </c>
      <c r="C2613" s="27" t="n">
        <v>41609</v>
      </c>
      <c r="D2613" s="28" t="n">
        <v>70.5</v>
      </c>
      <c r="E2613" s="28"/>
      <c r="F2613" s="29" t="n">
        <f aca="false">IF(AND(ISNUMBER(E2613),D2613&gt;0),E2613/D2613,IF($B2613=$B2612,IF(F2612=0,1,F2612),1))</f>
        <v>1.67619047619048</v>
      </c>
      <c r="G2613" s="30" t="n">
        <f aca="false">IF(AND(ISNUMBER(E2613),D2613&gt;0),E2613,D2613*F2613)</f>
        <v>118.171428571429</v>
      </c>
      <c r="H2613" s="28" t="n">
        <v>1210</v>
      </c>
      <c r="I2613" s="28"/>
      <c r="J2613" s="29" t="n">
        <f aca="false">IF(AND(ISNUMBER(I2613),H2613&gt;0),I2613/H2613,IF($B2613=$B2612,IF(J2612=0,1,J2612),1))</f>
        <v>1.22616136919315</v>
      </c>
      <c r="K2613" s="30" t="n">
        <f aca="false">IF(AND(ISNUMBER(I2613),H2613&gt;0),I2613,H2613*J2613)</f>
        <v>1483.65525672372</v>
      </c>
      <c r="L2613" s="28" t="n">
        <v>158</v>
      </c>
      <c r="M2613" s="28"/>
      <c r="N2613" s="29" t="n">
        <f aca="false">IF(AND(ISNUMBER(M2613),L2613&gt;0),M2613/L2613,IF($B2613=$B2612,IF(N2612=0,1,N2612),1))</f>
        <v>0.391304347826087</v>
      </c>
      <c r="O2613" s="30" t="n">
        <f aca="false">IF(AND(ISNUMBER(M2613),L2613&gt;0),M2613,L2613*N2613)</f>
        <v>61.8260869565217</v>
      </c>
      <c r="P2613" s="28" t="n">
        <v>229</v>
      </c>
      <c r="Q2613" s="28"/>
      <c r="R2613" s="29" t="n">
        <f aca="false">IF(AND(ISNUMBER(Q2613),P2613&gt;0),Q2613/P2613,IF($B2613=$B2612,IF(R2612=0,1,R2612),1))</f>
        <v>1.4453125</v>
      </c>
      <c r="S2613" s="30" t="n">
        <f aca="false">IF(AND(ISNUMBER(Q2613),P2613&gt;0),Q2613,P2613*R2613)</f>
        <v>330.9765625</v>
      </c>
      <c r="T2613" s="31" t="n">
        <f aca="false">DAY(EOMONTH(C2613,0))</f>
        <v>31</v>
      </c>
    </row>
    <row r="2614" customFormat="false" ht="15" hidden="false" customHeight="false" outlineLevel="0" collapsed="false">
      <c r="A2614" s="26" t="s">
        <v>90</v>
      </c>
      <c r="B2614" s="26" t="s">
        <v>63</v>
      </c>
      <c r="C2614" s="27" t="n">
        <v>41640</v>
      </c>
      <c r="D2614" s="28" t="n">
        <v>97.1</v>
      </c>
      <c r="E2614" s="28"/>
      <c r="F2614" s="29" t="n">
        <f aca="false">IF(AND(ISNUMBER(E2614),D2614&gt;0),E2614/D2614,IF($B2614=$B2613,IF(F2613=0,1,F2613),1))</f>
        <v>1.67619047619048</v>
      </c>
      <c r="G2614" s="30" t="n">
        <f aca="false">IF(AND(ISNUMBER(E2614),D2614&gt;0),E2614,D2614*F2614)</f>
        <v>162.758095238095</v>
      </c>
      <c r="H2614" s="28" t="n">
        <v>1530</v>
      </c>
      <c r="I2614" s="28"/>
      <c r="J2614" s="29" t="n">
        <f aca="false">IF(AND(ISNUMBER(I2614),H2614&gt;0),I2614/H2614,IF($B2614=$B2613,IF(J2613=0,1,J2613),1))</f>
        <v>1.22616136919315</v>
      </c>
      <c r="K2614" s="30" t="n">
        <f aca="false">IF(AND(ISNUMBER(I2614),H2614&gt;0),I2614,H2614*J2614)</f>
        <v>1876.02689486553</v>
      </c>
      <c r="L2614" s="28" t="n">
        <v>213</v>
      </c>
      <c r="M2614" s="28"/>
      <c r="N2614" s="29" t="n">
        <f aca="false">IF(AND(ISNUMBER(M2614),L2614&gt;0),M2614/L2614,IF($B2614=$B2613,IF(N2613=0,1,N2613),1))</f>
        <v>0.391304347826087</v>
      </c>
      <c r="O2614" s="30" t="n">
        <f aca="false">IF(AND(ISNUMBER(M2614),L2614&gt;0),M2614,L2614*N2614)</f>
        <v>83.3478260869565</v>
      </c>
      <c r="P2614" s="28" t="n">
        <v>310</v>
      </c>
      <c r="Q2614" s="28"/>
      <c r="R2614" s="29" t="n">
        <f aca="false">IF(AND(ISNUMBER(Q2614),P2614&gt;0),Q2614/P2614,IF($B2614=$B2613,IF(R2613=0,1,R2613),1))</f>
        <v>1.4453125</v>
      </c>
      <c r="S2614" s="30" t="n">
        <f aca="false">IF(AND(ISNUMBER(Q2614),P2614&gt;0),Q2614,P2614*R2614)</f>
        <v>448.046875</v>
      </c>
      <c r="T2614" s="31" t="n">
        <f aca="false">DAY(EOMONTH(C2614,0))</f>
        <v>31</v>
      </c>
    </row>
    <row r="2615" customFormat="false" ht="15" hidden="false" customHeight="false" outlineLevel="0" collapsed="false">
      <c r="A2615" s="26" t="s">
        <v>90</v>
      </c>
      <c r="B2615" s="26" t="s">
        <v>63</v>
      </c>
      <c r="C2615" s="27" t="n">
        <v>41671</v>
      </c>
      <c r="D2615" s="28" t="n">
        <v>44.8</v>
      </c>
      <c r="E2615" s="28"/>
      <c r="F2615" s="29" t="n">
        <f aca="false">IF(AND(ISNUMBER(E2615),D2615&gt;0),E2615/D2615,IF($B2615=$B2614,IF(F2614=0,1,F2614),1))</f>
        <v>1.67619047619048</v>
      </c>
      <c r="G2615" s="30" t="n">
        <f aca="false">IF(AND(ISNUMBER(E2615),D2615&gt;0),E2615,D2615*F2615)</f>
        <v>75.0933333333333</v>
      </c>
      <c r="H2615" s="28" t="n">
        <v>1022</v>
      </c>
      <c r="I2615" s="28"/>
      <c r="J2615" s="29" t="n">
        <f aca="false">IF(AND(ISNUMBER(I2615),H2615&gt;0),I2615/H2615,IF($B2615=$B2614,IF(J2614=0,1,J2614),1))</f>
        <v>1.22616136919315</v>
      </c>
      <c r="K2615" s="30" t="n">
        <f aca="false">IF(AND(ISNUMBER(I2615),H2615&gt;0),I2615,H2615*J2615)</f>
        <v>1253.1369193154</v>
      </c>
      <c r="L2615" s="28" t="n">
        <v>0</v>
      </c>
      <c r="M2615" s="28"/>
      <c r="N2615" s="29" t="n">
        <f aca="false">IF(AND(ISNUMBER(M2615),L2615&gt;0),M2615/L2615,IF($B2615=$B2614,IF(N2614=0,1,N2614),1))</f>
        <v>0.391304347826087</v>
      </c>
      <c r="O2615" s="30" t="n">
        <f aca="false">IF(AND(ISNUMBER(M2615),L2615&gt;0),M2615,L2615*N2615)</f>
        <v>0</v>
      </c>
      <c r="P2615" s="28" t="n">
        <v>44.8</v>
      </c>
      <c r="Q2615" s="28"/>
      <c r="R2615" s="29" t="n">
        <f aca="false">IF(AND(ISNUMBER(Q2615),P2615&gt;0),Q2615/P2615,IF($B2615=$B2614,IF(R2614=0,1,R2614),1))</f>
        <v>1.4453125</v>
      </c>
      <c r="S2615" s="30" t="n">
        <f aca="false">IF(AND(ISNUMBER(Q2615),P2615&gt;0),Q2615,P2615*R2615)</f>
        <v>64.75</v>
      </c>
      <c r="T2615" s="31" t="n">
        <f aca="false">DAY(EOMONTH(C2615,0))</f>
        <v>28</v>
      </c>
    </row>
    <row r="2616" customFormat="false" ht="15" hidden="false" customHeight="false" outlineLevel="0" collapsed="false">
      <c r="A2616" s="26" t="s">
        <v>90</v>
      </c>
      <c r="B2616" s="26" t="s">
        <v>63</v>
      </c>
      <c r="C2616" s="27" t="n">
        <v>41699</v>
      </c>
      <c r="D2616" s="28" t="n">
        <v>50.2</v>
      </c>
      <c r="E2616" s="28"/>
      <c r="F2616" s="29" t="n">
        <f aca="false">IF(AND(ISNUMBER(E2616),D2616&gt;0),E2616/D2616,IF($B2616=$B2615,IF(F2615=0,1,F2615),1))</f>
        <v>1.67619047619048</v>
      </c>
      <c r="G2616" s="30" t="n">
        <f aca="false">IF(AND(ISNUMBER(E2616),D2616&gt;0),E2616,D2616*F2616)</f>
        <v>84.1447619047619</v>
      </c>
      <c r="H2616" s="28" t="n">
        <v>835</v>
      </c>
      <c r="I2616" s="28"/>
      <c r="J2616" s="29" t="n">
        <f aca="false">IF(AND(ISNUMBER(I2616),H2616&gt;0),I2616/H2616,IF($B2616=$B2615,IF(J2615=0,1,J2615),1))</f>
        <v>1.22616136919315</v>
      </c>
      <c r="K2616" s="30" t="n">
        <f aca="false">IF(AND(ISNUMBER(I2616),H2616&gt;0),I2616,H2616*J2616)</f>
        <v>1023.84474327628</v>
      </c>
      <c r="L2616" s="28" t="n">
        <v>0</v>
      </c>
      <c r="M2616" s="28"/>
      <c r="N2616" s="29" t="n">
        <f aca="false">IF(AND(ISNUMBER(M2616),L2616&gt;0),M2616/L2616,IF($B2616=$B2615,IF(N2615=0,1,N2615),1))</f>
        <v>0.391304347826087</v>
      </c>
      <c r="O2616" s="30" t="n">
        <f aca="false">IF(AND(ISNUMBER(M2616),L2616&gt;0),M2616,L2616*N2616)</f>
        <v>0</v>
      </c>
      <c r="P2616" s="28" t="n">
        <v>50.2</v>
      </c>
      <c r="Q2616" s="28"/>
      <c r="R2616" s="29" t="n">
        <f aca="false">IF(AND(ISNUMBER(Q2616),P2616&gt;0),Q2616/P2616,IF($B2616=$B2615,IF(R2615=0,1,R2615),1))</f>
        <v>1.4453125</v>
      </c>
      <c r="S2616" s="30" t="n">
        <f aca="false">IF(AND(ISNUMBER(Q2616),P2616&gt;0),Q2616,P2616*R2616)</f>
        <v>72.5546875</v>
      </c>
      <c r="T2616" s="31" t="n">
        <f aca="false">DAY(EOMONTH(C2616,0))</f>
        <v>31</v>
      </c>
    </row>
    <row r="2617" customFormat="false" ht="15" hidden="false" customHeight="false" outlineLevel="0" collapsed="false">
      <c r="A2617" s="26" t="s">
        <v>90</v>
      </c>
      <c r="B2617" s="26" t="s">
        <v>63</v>
      </c>
      <c r="C2617" s="27" t="n">
        <v>41730</v>
      </c>
      <c r="D2617" s="28" t="n">
        <v>49.1</v>
      </c>
      <c r="E2617" s="28"/>
      <c r="F2617" s="29" t="n">
        <f aca="false">IF(AND(ISNUMBER(E2617),D2617&gt;0),E2617/D2617,IF($B2617=$B2616,IF(F2616=0,1,F2616),1))</f>
        <v>1.67619047619048</v>
      </c>
      <c r="G2617" s="30" t="n">
        <f aca="false">IF(AND(ISNUMBER(E2617),D2617&gt;0),E2617,D2617*F2617)</f>
        <v>82.3009523809524</v>
      </c>
      <c r="H2617" s="28" t="n">
        <v>631</v>
      </c>
      <c r="I2617" s="28"/>
      <c r="J2617" s="29" t="n">
        <f aca="false">IF(AND(ISNUMBER(I2617),H2617&gt;0),I2617/H2617,IF($B2617=$B2616,IF(J2616=0,1,J2616),1))</f>
        <v>1.22616136919315</v>
      </c>
      <c r="K2617" s="30" t="n">
        <f aca="false">IF(AND(ISNUMBER(I2617),H2617&gt;0),I2617,H2617*J2617)</f>
        <v>773.70782396088</v>
      </c>
      <c r="L2617" s="28" t="n">
        <v>1387</v>
      </c>
      <c r="M2617" s="28"/>
      <c r="N2617" s="29" t="n">
        <f aca="false">IF(AND(ISNUMBER(M2617),L2617&gt;0),M2617/L2617,IF($B2617=$B2616,IF(N2616=0,1,N2616),1))</f>
        <v>0.391304347826087</v>
      </c>
      <c r="O2617" s="30" t="n">
        <f aca="false">IF(AND(ISNUMBER(M2617),L2617&gt;0),M2617,L2617*N2617)</f>
        <v>542.739130434783</v>
      </c>
      <c r="P2617" s="28" t="n">
        <v>1436</v>
      </c>
      <c r="Q2617" s="28"/>
      <c r="R2617" s="29" t="n">
        <f aca="false">IF(AND(ISNUMBER(Q2617),P2617&gt;0),Q2617/P2617,IF($B2617=$B2616,IF(R2616=0,1,R2616),1))</f>
        <v>1.4453125</v>
      </c>
      <c r="S2617" s="30" t="n">
        <f aca="false">IF(AND(ISNUMBER(Q2617),P2617&gt;0),Q2617,P2617*R2617)</f>
        <v>2075.46875</v>
      </c>
      <c r="T2617" s="31" t="n">
        <f aca="false">DAY(EOMONTH(C2617,0))</f>
        <v>30</v>
      </c>
    </row>
    <row r="2618" customFormat="false" ht="15" hidden="false" customHeight="false" outlineLevel="0" collapsed="false">
      <c r="A2618" s="26" t="s">
        <v>90</v>
      </c>
      <c r="B2618" s="26" t="s">
        <v>63</v>
      </c>
      <c r="C2618" s="27" t="n">
        <v>41760</v>
      </c>
      <c r="D2618" s="28" t="n">
        <v>145</v>
      </c>
      <c r="E2618" s="28"/>
      <c r="F2618" s="29" t="n">
        <f aca="false">IF(AND(ISNUMBER(E2618),D2618&gt;0),E2618/D2618,IF($B2618=$B2617,IF(F2617=0,1,F2617),1))</f>
        <v>1.67619047619048</v>
      </c>
      <c r="G2618" s="30" t="n">
        <f aca="false">IF(AND(ISNUMBER(E2618),D2618&gt;0),E2618,D2618*F2618)</f>
        <v>243.047619047619</v>
      </c>
      <c r="H2618" s="28" t="n">
        <v>1726</v>
      </c>
      <c r="I2618" s="28"/>
      <c r="J2618" s="29" t="n">
        <f aca="false">IF(AND(ISNUMBER(I2618),H2618&gt;0),I2618/H2618,IF($B2618=$B2617,IF(J2617=0,1,J2617),1))</f>
        <v>1.22616136919315</v>
      </c>
      <c r="K2618" s="30" t="n">
        <f aca="false">IF(AND(ISNUMBER(I2618),H2618&gt;0),I2618,H2618*J2618)</f>
        <v>2116.35452322738</v>
      </c>
      <c r="L2618" s="28" t="n">
        <v>13.3</v>
      </c>
      <c r="M2618" s="28"/>
      <c r="N2618" s="29" t="n">
        <f aca="false">IF(AND(ISNUMBER(M2618),L2618&gt;0),M2618/L2618,IF($B2618=$B2617,IF(N2617=0,1,N2617),1))</f>
        <v>0.391304347826087</v>
      </c>
      <c r="O2618" s="30" t="n">
        <f aca="false">IF(AND(ISNUMBER(M2618),L2618&gt;0),M2618,L2618*N2618)</f>
        <v>5.20434782608696</v>
      </c>
      <c r="P2618" s="28" t="n">
        <v>159</v>
      </c>
      <c r="Q2618" s="28"/>
      <c r="R2618" s="29" t="n">
        <f aca="false">IF(AND(ISNUMBER(Q2618),P2618&gt;0),Q2618/P2618,IF($B2618=$B2617,IF(R2617=0,1,R2617),1))</f>
        <v>1.4453125</v>
      </c>
      <c r="S2618" s="30" t="n">
        <f aca="false">IF(AND(ISNUMBER(Q2618),P2618&gt;0),Q2618,P2618*R2618)</f>
        <v>229.8046875</v>
      </c>
      <c r="T2618" s="31" t="n">
        <f aca="false">DAY(EOMONTH(C2618,0))</f>
        <v>31</v>
      </c>
    </row>
    <row r="2619" customFormat="false" ht="15" hidden="false" customHeight="false" outlineLevel="0" collapsed="false">
      <c r="A2619" s="26" t="s">
        <v>90</v>
      </c>
      <c r="B2619" s="26" t="s">
        <v>63</v>
      </c>
      <c r="C2619" s="27" t="n">
        <v>41791</v>
      </c>
      <c r="D2619" s="28" t="n">
        <v>157</v>
      </c>
      <c r="E2619" s="28"/>
      <c r="F2619" s="29" t="n">
        <f aca="false">IF(AND(ISNUMBER(E2619),D2619&gt;0),E2619/D2619,IF($B2619=$B2618,IF(F2618=0,1,F2618),1))</f>
        <v>1.67619047619048</v>
      </c>
      <c r="G2619" s="30" t="n">
        <f aca="false">IF(AND(ISNUMBER(E2619),D2619&gt;0),E2619,D2619*F2619)</f>
        <v>263.161904761905</v>
      </c>
      <c r="H2619" s="28" t="n">
        <v>1370</v>
      </c>
      <c r="I2619" s="28"/>
      <c r="J2619" s="29" t="n">
        <f aca="false">IF(AND(ISNUMBER(I2619),H2619&gt;0),I2619/H2619,IF($B2619=$B2618,IF(J2618=0,1,J2618),1))</f>
        <v>1.22616136919315</v>
      </c>
      <c r="K2619" s="30" t="n">
        <f aca="false">IF(AND(ISNUMBER(I2619),H2619&gt;0),I2619,H2619*J2619)</f>
        <v>1679.84107579462</v>
      </c>
      <c r="L2619" s="28" t="n">
        <v>15.7</v>
      </c>
      <c r="M2619" s="28"/>
      <c r="N2619" s="29" t="n">
        <f aca="false">IF(AND(ISNUMBER(M2619),L2619&gt;0),M2619/L2619,IF($B2619=$B2618,IF(N2618=0,1,N2618),1))</f>
        <v>0.391304347826087</v>
      </c>
      <c r="O2619" s="30" t="n">
        <f aca="false">IF(AND(ISNUMBER(M2619),L2619&gt;0),M2619,L2619*N2619)</f>
        <v>6.14347826086957</v>
      </c>
      <c r="P2619" s="28" t="n">
        <v>173</v>
      </c>
      <c r="Q2619" s="28"/>
      <c r="R2619" s="29" t="n">
        <f aca="false">IF(AND(ISNUMBER(Q2619),P2619&gt;0),Q2619/P2619,IF($B2619=$B2618,IF(R2618=0,1,R2618),1))</f>
        <v>1.4453125</v>
      </c>
      <c r="S2619" s="30" t="n">
        <f aca="false">IF(AND(ISNUMBER(Q2619),P2619&gt;0),Q2619,P2619*R2619)</f>
        <v>250.0390625</v>
      </c>
      <c r="T2619" s="31" t="n">
        <f aca="false">DAY(EOMONTH(C2619,0))</f>
        <v>30</v>
      </c>
    </row>
    <row r="2620" customFormat="false" ht="15" hidden="false" customHeight="false" outlineLevel="0" collapsed="false">
      <c r="A2620" s="26" t="s">
        <v>90</v>
      </c>
      <c r="B2620" s="26" t="s">
        <v>63</v>
      </c>
      <c r="C2620" s="27" t="n">
        <v>41821</v>
      </c>
      <c r="D2620" s="28" t="n">
        <v>64.6</v>
      </c>
      <c r="E2620" s="28"/>
      <c r="F2620" s="29" t="n">
        <f aca="false">IF(AND(ISNUMBER(E2620),D2620&gt;0),E2620/D2620,IF($B2620=$B2619,IF(F2619=0,1,F2619),1))</f>
        <v>1.67619047619048</v>
      </c>
      <c r="G2620" s="30" t="n">
        <f aca="false">IF(AND(ISNUMBER(E2620),D2620&gt;0),E2620,D2620*F2620)</f>
        <v>108.281904761905</v>
      </c>
      <c r="H2620" s="28" t="n">
        <v>1501</v>
      </c>
      <c r="I2620" s="28"/>
      <c r="J2620" s="29" t="n">
        <f aca="false">IF(AND(ISNUMBER(I2620),H2620&gt;0),I2620/H2620,IF($B2620=$B2619,IF(J2619=0,1,J2619),1))</f>
        <v>1.22616136919315</v>
      </c>
      <c r="K2620" s="30" t="n">
        <f aca="false">IF(AND(ISNUMBER(I2620),H2620&gt;0),I2620,H2620*J2620)</f>
        <v>1840.46821515892</v>
      </c>
      <c r="L2620" s="28" t="n">
        <v>20.1</v>
      </c>
      <c r="M2620" s="28"/>
      <c r="N2620" s="29" t="n">
        <f aca="false">IF(AND(ISNUMBER(M2620),L2620&gt;0),M2620/L2620,IF($B2620=$B2619,IF(N2619=0,1,N2619),1))</f>
        <v>0.391304347826087</v>
      </c>
      <c r="O2620" s="30" t="n">
        <f aca="false">IF(AND(ISNUMBER(M2620),L2620&gt;0),M2620,L2620*N2620)</f>
        <v>7.86521739130435</v>
      </c>
      <c r="P2620" s="28" t="n">
        <v>84.7</v>
      </c>
      <c r="Q2620" s="28"/>
      <c r="R2620" s="29" t="n">
        <f aca="false">IF(AND(ISNUMBER(Q2620),P2620&gt;0),Q2620/P2620,IF($B2620=$B2619,IF(R2619=0,1,R2619),1))</f>
        <v>1.4453125</v>
      </c>
      <c r="S2620" s="30" t="n">
        <f aca="false">IF(AND(ISNUMBER(Q2620),P2620&gt;0),Q2620,P2620*R2620)</f>
        <v>122.41796875</v>
      </c>
      <c r="T2620" s="31" t="n">
        <f aca="false">DAY(EOMONTH(C2620,0))</f>
        <v>31</v>
      </c>
    </row>
    <row r="2621" customFormat="false" ht="15" hidden="false" customHeight="false" outlineLevel="0" collapsed="false">
      <c r="A2621" s="26" t="s">
        <v>90</v>
      </c>
      <c r="B2621" s="26" t="s">
        <v>63</v>
      </c>
      <c r="C2621" s="27" t="n">
        <v>41852</v>
      </c>
      <c r="D2621" s="28" t="n">
        <v>60.4</v>
      </c>
      <c r="E2621" s="28"/>
      <c r="F2621" s="29" t="n">
        <f aca="false">IF(AND(ISNUMBER(E2621),D2621&gt;0),E2621/D2621,IF($B2621=$B2620,IF(F2620=0,1,F2620),1))</f>
        <v>1.67619047619048</v>
      </c>
      <c r="G2621" s="30" t="n">
        <f aca="false">IF(AND(ISNUMBER(E2621),D2621&gt;0),E2621,D2621*F2621)</f>
        <v>101.241904761905</v>
      </c>
      <c r="H2621" s="28" t="n">
        <v>1546</v>
      </c>
      <c r="I2621" s="28"/>
      <c r="J2621" s="29" t="n">
        <f aca="false">IF(AND(ISNUMBER(I2621),H2621&gt;0),I2621/H2621,IF($B2621=$B2620,IF(J2620=0,1,J2620),1))</f>
        <v>1.22616136919315</v>
      </c>
      <c r="K2621" s="30" t="n">
        <f aca="false">IF(AND(ISNUMBER(I2621),H2621&gt;0),I2621,H2621*J2621)</f>
        <v>1895.64547677262</v>
      </c>
      <c r="L2621" s="28" t="n">
        <v>7.24</v>
      </c>
      <c r="M2621" s="28"/>
      <c r="N2621" s="29" t="n">
        <f aca="false">IF(AND(ISNUMBER(M2621),L2621&gt;0),M2621/L2621,IF($B2621=$B2620,IF(N2620=0,1,N2620),1))</f>
        <v>0.391304347826087</v>
      </c>
      <c r="O2621" s="30" t="n">
        <f aca="false">IF(AND(ISNUMBER(M2621),L2621&gt;0),M2621,L2621*N2621)</f>
        <v>2.83304347826087</v>
      </c>
      <c r="P2621" s="28" t="n">
        <v>67.6</v>
      </c>
      <c r="Q2621" s="28"/>
      <c r="R2621" s="29" t="n">
        <f aca="false">IF(AND(ISNUMBER(Q2621),P2621&gt;0),Q2621/P2621,IF($B2621=$B2620,IF(R2620=0,1,R2620),1))</f>
        <v>1.4453125</v>
      </c>
      <c r="S2621" s="30" t="n">
        <f aca="false">IF(AND(ISNUMBER(Q2621),P2621&gt;0),Q2621,P2621*R2621)</f>
        <v>97.703125</v>
      </c>
      <c r="T2621" s="31" t="n">
        <f aca="false">DAY(EOMONTH(C2621,0))</f>
        <v>31</v>
      </c>
    </row>
    <row r="2622" customFormat="false" ht="15" hidden="false" customHeight="false" outlineLevel="0" collapsed="false">
      <c r="A2622" s="26" t="s">
        <v>90</v>
      </c>
      <c r="B2622" s="26" t="s">
        <v>63</v>
      </c>
      <c r="C2622" s="27" t="n">
        <v>41883</v>
      </c>
      <c r="D2622" s="28" t="n">
        <v>166</v>
      </c>
      <c r="E2622" s="28"/>
      <c r="F2622" s="29" t="n">
        <f aca="false">IF(AND(ISNUMBER(E2622),D2622&gt;0),E2622/D2622,IF($B2622=$B2621,IF(F2621=0,1,F2621),1))</f>
        <v>1.67619047619048</v>
      </c>
      <c r="G2622" s="30" t="n">
        <f aca="false">IF(AND(ISNUMBER(E2622),D2622&gt;0),E2622,D2622*F2622)</f>
        <v>278.247619047619</v>
      </c>
      <c r="H2622" s="28" t="n">
        <v>1768</v>
      </c>
      <c r="I2622" s="28"/>
      <c r="J2622" s="29" t="n">
        <f aca="false">IF(AND(ISNUMBER(I2622),H2622&gt;0),I2622/H2622,IF($B2622=$B2621,IF(J2621=0,1,J2621),1))</f>
        <v>1.22616136919315</v>
      </c>
      <c r="K2622" s="30" t="n">
        <f aca="false">IF(AND(ISNUMBER(I2622),H2622&gt;0),I2622,H2622*J2622)</f>
        <v>2167.8533007335</v>
      </c>
      <c r="L2622" s="28" t="n">
        <v>15.9</v>
      </c>
      <c r="M2622" s="28"/>
      <c r="N2622" s="29" t="n">
        <f aca="false">IF(AND(ISNUMBER(M2622),L2622&gt;0),M2622/L2622,IF($B2622=$B2621,IF(N2621=0,1,N2621),1))</f>
        <v>0.391304347826087</v>
      </c>
      <c r="O2622" s="30" t="n">
        <f aca="false">IF(AND(ISNUMBER(M2622),L2622&gt;0),M2622,L2622*N2622)</f>
        <v>6.22173913043478</v>
      </c>
      <c r="P2622" s="28" t="n">
        <v>182</v>
      </c>
      <c r="Q2622" s="28"/>
      <c r="R2622" s="29" t="n">
        <f aca="false">IF(AND(ISNUMBER(Q2622),P2622&gt;0),Q2622/P2622,IF($B2622=$B2621,IF(R2621=0,1,R2621),1))</f>
        <v>1.4453125</v>
      </c>
      <c r="S2622" s="30" t="n">
        <f aca="false">IF(AND(ISNUMBER(Q2622),P2622&gt;0),Q2622,P2622*R2622)</f>
        <v>263.046875</v>
      </c>
      <c r="T2622" s="31" t="n">
        <f aca="false">DAY(EOMONTH(C2622,0))</f>
        <v>30</v>
      </c>
    </row>
    <row r="2623" customFormat="false" ht="15" hidden="false" customHeight="false" outlineLevel="0" collapsed="false">
      <c r="A2623" s="26" t="s">
        <v>90</v>
      </c>
      <c r="B2623" s="26" t="s">
        <v>63</v>
      </c>
      <c r="C2623" s="27" t="n">
        <v>41913</v>
      </c>
      <c r="D2623" s="28" t="n">
        <v>169</v>
      </c>
      <c r="E2623" s="28"/>
      <c r="F2623" s="29" t="n">
        <f aca="false">IF(AND(ISNUMBER(E2623),D2623&gt;0),E2623/D2623,IF($B2623=$B2622,IF(F2622=0,1,F2622),1))</f>
        <v>1.67619047619048</v>
      </c>
      <c r="G2623" s="30" t="n">
        <f aca="false">IF(AND(ISNUMBER(E2623),D2623&gt;0),E2623,D2623*F2623)</f>
        <v>283.276190476191</v>
      </c>
      <c r="H2623" s="28" t="n">
        <v>1501</v>
      </c>
      <c r="I2623" s="28"/>
      <c r="J2623" s="29" t="n">
        <f aca="false">IF(AND(ISNUMBER(I2623),H2623&gt;0),I2623/H2623,IF($B2623=$B2622,IF(J2622=0,1,J2622),1))</f>
        <v>1.22616136919315</v>
      </c>
      <c r="K2623" s="30" t="n">
        <f aca="false">IF(AND(ISNUMBER(I2623),H2623&gt;0),I2623,H2623*J2623)</f>
        <v>1840.46821515892</v>
      </c>
      <c r="L2623" s="28" t="n">
        <v>15</v>
      </c>
      <c r="M2623" s="28"/>
      <c r="N2623" s="29" t="n">
        <f aca="false">IF(AND(ISNUMBER(M2623),L2623&gt;0),M2623/L2623,IF($B2623=$B2622,IF(N2622=0,1,N2622),1))</f>
        <v>0.391304347826087</v>
      </c>
      <c r="O2623" s="30" t="n">
        <f aca="false">IF(AND(ISNUMBER(M2623),L2623&gt;0),M2623,L2623*N2623)</f>
        <v>5.86956521739131</v>
      </c>
      <c r="P2623" s="28" t="n">
        <v>184</v>
      </c>
      <c r="Q2623" s="28"/>
      <c r="R2623" s="29" t="n">
        <f aca="false">IF(AND(ISNUMBER(Q2623),P2623&gt;0),Q2623/P2623,IF($B2623=$B2622,IF(R2622=0,1,R2622),1))</f>
        <v>1.4453125</v>
      </c>
      <c r="S2623" s="30" t="n">
        <f aca="false">IF(AND(ISNUMBER(Q2623),P2623&gt;0),Q2623,P2623*R2623)</f>
        <v>265.9375</v>
      </c>
      <c r="T2623" s="31" t="n">
        <f aca="false">DAY(EOMONTH(C2623,0))</f>
        <v>31</v>
      </c>
    </row>
    <row r="2624" customFormat="false" ht="15" hidden="false" customHeight="false" outlineLevel="0" collapsed="false">
      <c r="A2624" s="26" t="s">
        <v>90</v>
      </c>
      <c r="B2624" s="26" t="s">
        <v>63</v>
      </c>
      <c r="C2624" s="27" t="n">
        <v>41944</v>
      </c>
      <c r="D2624" s="28" t="n">
        <v>168</v>
      </c>
      <c r="E2624" s="28"/>
      <c r="F2624" s="29" t="n">
        <f aca="false">IF(AND(ISNUMBER(E2624),D2624&gt;0),E2624/D2624,IF($B2624=$B2623,IF(F2623=0,1,F2623),1))</f>
        <v>1.67619047619048</v>
      </c>
      <c r="G2624" s="30" t="n">
        <f aca="false">IF(AND(ISNUMBER(E2624),D2624&gt;0),E2624,D2624*F2624)</f>
        <v>281.6</v>
      </c>
      <c r="H2624" s="28" t="n">
        <v>1361</v>
      </c>
      <c r="I2624" s="28"/>
      <c r="J2624" s="29" t="n">
        <f aca="false">IF(AND(ISNUMBER(I2624),H2624&gt;0),I2624/H2624,IF($B2624=$B2623,IF(J2623=0,1,J2623),1))</f>
        <v>1.22616136919315</v>
      </c>
      <c r="K2624" s="30" t="n">
        <f aca="false">IF(AND(ISNUMBER(I2624),H2624&gt;0),I2624,H2624*J2624)</f>
        <v>1668.80562347188</v>
      </c>
      <c r="L2624" s="28" t="n">
        <v>14.4</v>
      </c>
      <c r="M2624" s="28"/>
      <c r="N2624" s="29" t="n">
        <f aca="false">IF(AND(ISNUMBER(M2624),L2624&gt;0),M2624/L2624,IF($B2624=$B2623,IF(N2623=0,1,N2623),1))</f>
        <v>0.391304347826087</v>
      </c>
      <c r="O2624" s="30" t="n">
        <f aca="false">IF(AND(ISNUMBER(M2624),L2624&gt;0),M2624,L2624*N2624)</f>
        <v>5.63478260869565</v>
      </c>
      <c r="P2624" s="28" t="n">
        <v>182</v>
      </c>
      <c r="Q2624" s="28"/>
      <c r="R2624" s="29" t="n">
        <f aca="false">IF(AND(ISNUMBER(Q2624),P2624&gt;0),Q2624/P2624,IF($B2624=$B2623,IF(R2623=0,1,R2623),1))</f>
        <v>1.4453125</v>
      </c>
      <c r="S2624" s="30" t="n">
        <f aca="false">IF(AND(ISNUMBER(Q2624),P2624&gt;0),Q2624,P2624*R2624)</f>
        <v>263.046875</v>
      </c>
      <c r="T2624" s="31" t="n">
        <f aca="false">DAY(EOMONTH(C2624,0))</f>
        <v>30</v>
      </c>
    </row>
    <row r="2625" customFormat="false" ht="15" hidden="false" customHeight="false" outlineLevel="0" collapsed="false">
      <c r="A2625" s="26" t="s">
        <v>90</v>
      </c>
      <c r="B2625" s="26" t="s">
        <v>63</v>
      </c>
      <c r="C2625" s="27" t="n">
        <v>41974</v>
      </c>
      <c r="D2625" s="28" t="n">
        <v>0</v>
      </c>
      <c r="E2625" s="28"/>
      <c r="F2625" s="29" t="n">
        <f aca="false">IF(AND(ISNUMBER(E2625),D2625&gt;0),E2625/D2625,IF($B2625=$B2624,IF(F2624=0,1,F2624),1))</f>
        <v>1.67619047619048</v>
      </c>
      <c r="G2625" s="30" t="n">
        <f aca="false">IF(AND(ISNUMBER(E2625),D2625&gt;0),E2625,D2625*F2625)</f>
        <v>0</v>
      </c>
      <c r="H2625" s="28" t="n">
        <v>1521</v>
      </c>
      <c r="I2625" s="28"/>
      <c r="J2625" s="29" t="n">
        <f aca="false">IF(AND(ISNUMBER(I2625),H2625&gt;0),I2625/H2625,IF($B2625=$B2624,IF(J2624=0,1,J2624),1))</f>
        <v>1.22616136919315</v>
      </c>
      <c r="K2625" s="30" t="n">
        <f aca="false">IF(AND(ISNUMBER(I2625),H2625&gt;0),I2625,H2625*J2625)</f>
        <v>1864.99144254279</v>
      </c>
      <c r="L2625" s="28" t="n">
        <v>272</v>
      </c>
      <c r="M2625" s="28"/>
      <c r="N2625" s="29" t="n">
        <f aca="false">IF(AND(ISNUMBER(M2625),L2625&gt;0),M2625/L2625,IF($B2625=$B2624,IF(N2624=0,1,N2624),1))</f>
        <v>0.391304347826087</v>
      </c>
      <c r="O2625" s="30" t="n">
        <f aca="false">IF(AND(ISNUMBER(M2625),L2625&gt;0),M2625,L2625*N2625)</f>
        <v>106.434782608696</v>
      </c>
      <c r="P2625" s="28" t="n">
        <v>272</v>
      </c>
      <c r="Q2625" s="28"/>
      <c r="R2625" s="29" t="n">
        <f aca="false">IF(AND(ISNUMBER(Q2625),P2625&gt;0),Q2625/P2625,IF($B2625=$B2624,IF(R2624=0,1,R2624),1))</f>
        <v>1.4453125</v>
      </c>
      <c r="S2625" s="30" t="n">
        <f aca="false">IF(AND(ISNUMBER(Q2625),P2625&gt;0),Q2625,P2625*R2625)</f>
        <v>393.125</v>
      </c>
      <c r="T2625" s="31" t="n">
        <f aca="false">DAY(EOMONTH(C2625,0))</f>
        <v>31</v>
      </c>
    </row>
    <row r="2626" customFormat="false" ht="15" hidden="false" customHeight="false" outlineLevel="0" collapsed="false">
      <c r="A2626" s="26" t="s">
        <v>90</v>
      </c>
      <c r="B2626" s="26" t="s">
        <v>63</v>
      </c>
      <c r="C2626" s="27" t="n">
        <v>42005</v>
      </c>
      <c r="D2626" s="28" t="n">
        <v>0</v>
      </c>
      <c r="E2626" s="28"/>
      <c r="F2626" s="29" t="n">
        <f aca="false">IF(AND(ISNUMBER(E2626),D2626&gt;0),E2626/D2626,IF($B2626=$B2625,IF(F2625=0,1,F2625),1))</f>
        <v>1.67619047619048</v>
      </c>
      <c r="G2626" s="30" t="n">
        <f aca="false">IF(AND(ISNUMBER(E2626),D2626&gt;0),E2626,D2626*F2626)</f>
        <v>0</v>
      </c>
      <c r="H2626" s="28" t="n">
        <v>1505</v>
      </c>
      <c r="I2626" s="28"/>
      <c r="J2626" s="29" t="n">
        <f aca="false">IF(AND(ISNUMBER(I2626),H2626&gt;0),I2626/H2626,IF($B2626=$B2625,IF(J2625=0,1,J2625),1))</f>
        <v>1.22616136919315</v>
      </c>
      <c r="K2626" s="30" t="n">
        <f aca="false">IF(AND(ISNUMBER(I2626),H2626&gt;0),I2626,H2626*J2626)</f>
        <v>1845.3728606357</v>
      </c>
      <c r="L2626" s="28" t="n">
        <v>267</v>
      </c>
      <c r="M2626" s="28"/>
      <c r="N2626" s="29" t="n">
        <f aca="false">IF(AND(ISNUMBER(M2626),L2626&gt;0),M2626/L2626,IF($B2626=$B2625,IF(N2625=0,1,N2625),1))</f>
        <v>0.391304347826087</v>
      </c>
      <c r="O2626" s="30" t="n">
        <f aca="false">IF(AND(ISNUMBER(M2626),L2626&gt;0),M2626,L2626*N2626)</f>
        <v>104.478260869565</v>
      </c>
      <c r="P2626" s="28" t="n">
        <v>267</v>
      </c>
      <c r="Q2626" s="28"/>
      <c r="R2626" s="29" t="n">
        <f aca="false">IF(AND(ISNUMBER(Q2626),P2626&gt;0),Q2626/P2626,IF($B2626=$B2625,IF(R2625=0,1,R2625),1))</f>
        <v>1.4453125</v>
      </c>
      <c r="S2626" s="30" t="n">
        <f aca="false">IF(AND(ISNUMBER(Q2626),P2626&gt;0),Q2626,P2626*R2626)</f>
        <v>385.8984375</v>
      </c>
      <c r="T2626" s="31" t="n">
        <f aca="false">DAY(EOMONTH(C2626,0))</f>
        <v>31</v>
      </c>
    </row>
    <row r="2627" customFormat="false" ht="15" hidden="false" customHeight="false" outlineLevel="0" collapsed="false">
      <c r="A2627" s="26" t="s">
        <v>90</v>
      </c>
      <c r="B2627" s="26" t="s">
        <v>63</v>
      </c>
      <c r="C2627" s="27" t="n">
        <v>42036</v>
      </c>
      <c r="D2627" s="28" t="n">
        <v>0</v>
      </c>
      <c r="E2627" s="28"/>
      <c r="F2627" s="29" t="n">
        <f aca="false">IF(AND(ISNUMBER(E2627),D2627&gt;0),E2627/D2627,IF($B2627=$B2626,IF(F2626=0,1,F2626),1))</f>
        <v>1.67619047619048</v>
      </c>
      <c r="G2627" s="30" t="n">
        <f aca="false">IF(AND(ISNUMBER(E2627),D2627&gt;0),E2627,D2627*F2627)</f>
        <v>0</v>
      </c>
      <c r="H2627" s="28" t="n">
        <v>1597</v>
      </c>
      <c r="I2627" s="28"/>
      <c r="J2627" s="29" t="n">
        <f aca="false">IF(AND(ISNUMBER(I2627),H2627&gt;0),I2627/H2627,IF($B2627=$B2626,IF(J2626=0,1,J2626),1))</f>
        <v>1.22616136919315</v>
      </c>
      <c r="K2627" s="30" t="n">
        <f aca="false">IF(AND(ISNUMBER(I2627),H2627&gt;0),I2627,H2627*J2627)</f>
        <v>1958.17970660147</v>
      </c>
      <c r="L2627" s="28" t="n">
        <v>254</v>
      </c>
      <c r="M2627" s="28"/>
      <c r="N2627" s="29" t="n">
        <f aca="false">IF(AND(ISNUMBER(M2627),L2627&gt;0),M2627/L2627,IF($B2627=$B2626,IF(N2626=0,1,N2626),1))</f>
        <v>0.391304347826087</v>
      </c>
      <c r="O2627" s="30" t="n">
        <f aca="false">IF(AND(ISNUMBER(M2627),L2627&gt;0),M2627,L2627*N2627)</f>
        <v>99.3913043478261</v>
      </c>
      <c r="P2627" s="28" t="n">
        <v>254</v>
      </c>
      <c r="Q2627" s="28"/>
      <c r="R2627" s="29" t="n">
        <f aca="false">IF(AND(ISNUMBER(Q2627),P2627&gt;0),Q2627/P2627,IF($B2627=$B2626,IF(R2626=0,1,R2626),1))</f>
        <v>1.4453125</v>
      </c>
      <c r="S2627" s="30" t="n">
        <f aca="false">IF(AND(ISNUMBER(Q2627),P2627&gt;0),Q2627,P2627*R2627)</f>
        <v>367.109375</v>
      </c>
      <c r="T2627" s="31" t="n">
        <f aca="false">DAY(EOMONTH(C2627,0))</f>
        <v>28</v>
      </c>
    </row>
    <row r="2628" customFormat="false" ht="15" hidden="false" customHeight="false" outlineLevel="0" collapsed="false">
      <c r="A2628" s="26" t="s">
        <v>90</v>
      </c>
      <c r="B2628" s="26" t="s">
        <v>63</v>
      </c>
      <c r="C2628" s="27" t="n">
        <v>42064</v>
      </c>
      <c r="D2628" s="28" t="n">
        <v>0</v>
      </c>
      <c r="E2628" s="28"/>
      <c r="F2628" s="29" t="n">
        <f aca="false">IF(AND(ISNUMBER(E2628),D2628&gt;0),E2628/D2628,IF($B2628=$B2627,IF(F2627=0,1,F2627),1))</f>
        <v>1.67619047619048</v>
      </c>
      <c r="G2628" s="30" t="n">
        <f aca="false">IF(AND(ISNUMBER(E2628),D2628&gt;0),E2628,D2628*F2628)</f>
        <v>0</v>
      </c>
      <c r="H2628" s="28" t="n">
        <v>2010</v>
      </c>
      <c r="I2628" s="28"/>
      <c r="J2628" s="29" t="n">
        <f aca="false">IF(AND(ISNUMBER(I2628),H2628&gt;0),I2628/H2628,IF($B2628=$B2627,IF(J2627=0,1,J2627),1))</f>
        <v>1.22616136919315</v>
      </c>
      <c r="K2628" s="30" t="n">
        <f aca="false">IF(AND(ISNUMBER(I2628),H2628&gt;0),I2628,H2628*J2628)</f>
        <v>2464.58435207824</v>
      </c>
      <c r="L2628" s="28" t="n">
        <v>207</v>
      </c>
      <c r="M2628" s="28"/>
      <c r="N2628" s="29" t="n">
        <f aca="false">IF(AND(ISNUMBER(M2628),L2628&gt;0),M2628/L2628,IF($B2628=$B2627,IF(N2627=0,1,N2627),1))</f>
        <v>0.391304347826087</v>
      </c>
      <c r="O2628" s="30" t="n">
        <f aca="false">IF(AND(ISNUMBER(M2628),L2628&gt;0),M2628,L2628*N2628)</f>
        <v>81</v>
      </c>
      <c r="P2628" s="28" t="n">
        <v>207</v>
      </c>
      <c r="Q2628" s="28"/>
      <c r="R2628" s="29" t="n">
        <f aca="false">IF(AND(ISNUMBER(Q2628),P2628&gt;0),Q2628/P2628,IF($B2628=$B2627,IF(R2627=0,1,R2627),1))</f>
        <v>1.4453125</v>
      </c>
      <c r="S2628" s="30" t="n">
        <f aca="false">IF(AND(ISNUMBER(Q2628),P2628&gt;0),Q2628,P2628*R2628)</f>
        <v>299.1796875</v>
      </c>
      <c r="T2628" s="31" t="n">
        <f aca="false">DAY(EOMONTH(C2628,0))</f>
        <v>31</v>
      </c>
    </row>
    <row r="2629" customFormat="false" ht="15" hidden="false" customHeight="false" outlineLevel="0" collapsed="false">
      <c r="A2629" s="26" t="s">
        <v>90</v>
      </c>
      <c r="B2629" s="26" t="s">
        <v>63</v>
      </c>
      <c r="C2629" s="27" t="n">
        <v>42095</v>
      </c>
      <c r="D2629" s="28" t="n">
        <v>0</v>
      </c>
      <c r="E2629" s="28"/>
      <c r="F2629" s="29" t="n">
        <f aca="false">IF(AND(ISNUMBER(E2629),D2629&gt;0),E2629/D2629,IF($B2629=$B2628,IF(F2628=0,1,F2628),1))</f>
        <v>1.67619047619048</v>
      </c>
      <c r="G2629" s="30" t="n">
        <f aca="false">IF(AND(ISNUMBER(E2629),D2629&gt;0),E2629,D2629*F2629)</f>
        <v>0</v>
      </c>
      <c r="H2629" s="28" t="n">
        <v>925</v>
      </c>
      <c r="I2629" s="28"/>
      <c r="J2629" s="29" t="n">
        <f aca="false">IF(AND(ISNUMBER(I2629),H2629&gt;0),I2629/H2629,IF($B2629=$B2628,IF(J2628=0,1,J2628),1))</f>
        <v>1.22616136919315</v>
      </c>
      <c r="K2629" s="30" t="n">
        <f aca="false">IF(AND(ISNUMBER(I2629),H2629&gt;0),I2629,H2629*J2629)</f>
        <v>1134.19926650367</v>
      </c>
      <c r="L2629" s="28" t="n">
        <v>75</v>
      </c>
      <c r="M2629" s="28"/>
      <c r="N2629" s="29" t="n">
        <f aca="false">IF(AND(ISNUMBER(M2629),L2629&gt;0),M2629/L2629,IF($B2629=$B2628,IF(N2628=0,1,N2628),1))</f>
        <v>0.391304347826087</v>
      </c>
      <c r="O2629" s="30" t="n">
        <f aca="false">IF(AND(ISNUMBER(M2629),L2629&gt;0),M2629,L2629*N2629)</f>
        <v>29.3478260869565</v>
      </c>
      <c r="P2629" s="28" t="n">
        <v>75</v>
      </c>
      <c r="Q2629" s="28"/>
      <c r="R2629" s="29" t="n">
        <f aca="false">IF(AND(ISNUMBER(Q2629),P2629&gt;0),Q2629/P2629,IF($B2629=$B2628,IF(R2628=0,1,R2628),1))</f>
        <v>1.4453125</v>
      </c>
      <c r="S2629" s="30" t="n">
        <f aca="false">IF(AND(ISNUMBER(Q2629),P2629&gt;0),Q2629,P2629*R2629)</f>
        <v>108.3984375</v>
      </c>
      <c r="T2629" s="31" t="n">
        <f aca="false">DAY(EOMONTH(C2629,0))</f>
        <v>30</v>
      </c>
    </row>
    <row r="2630" customFormat="false" ht="15" hidden="false" customHeight="false" outlineLevel="0" collapsed="false">
      <c r="A2630" s="26" t="s">
        <v>90</v>
      </c>
      <c r="B2630" s="26" t="s">
        <v>63</v>
      </c>
      <c r="C2630" s="27" t="n">
        <v>42125</v>
      </c>
      <c r="D2630" s="28" t="n">
        <v>0</v>
      </c>
      <c r="E2630" s="28"/>
      <c r="F2630" s="29" t="n">
        <f aca="false">IF(AND(ISNUMBER(E2630),D2630&gt;0),E2630/D2630,IF($B2630=$B2629,IF(F2629=0,1,F2629),1))</f>
        <v>1.67619047619048</v>
      </c>
      <c r="G2630" s="30" t="n">
        <f aca="false">IF(AND(ISNUMBER(E2630),D2630&gt;0),E2630,D2630*F2630)</f>
        <v>0</v>
      </c>
      <c r="H2630" s="28" t="n">
        <v>2086</v>
      </c>
      <c r="I2630" s="28"/>
      <c r="J2630" s="29" t="n">
        <f aca="false">IF(AND(ISNUMBER(I2630),H2630&gt;0),I2630/H2630,IF($B2630=$B2629,IF(J2629=0,1,J2629),1))</f>
        <v>1.22616136919315</v>
      </c>
      <c r="K2630" s="30" t="n">
        <f aca="false">IF(AND(ISNUMBER(I2630),H2630&gt;0),I2630,H2630*J2630)</f>
        <v>2557.77261613692</v>
      </c>
      <c r="L2630" s="28" t="n">
        <v>309</v>
      </c>
      <c r="M2630" s="28"/>
      <c r="N2630" s="29" t="n">
        <f aca="false">IF(AND(ISNUMBER(M2630),L2630&gt;0),M2630/L2630,IF($B2630=$B2629,IF(N2629=0,1,N2629),1))</f>
        <v>0.391304347826087</v>
      </c>
      <c r="O2630" s="30" t="n">
        <f aca="false">IF(AND(ISNUMBER(M2630),L2630&gt;0),M2630,L2630*N2630)</f>
        <v>120.913043478261</v>
      </c>
      <c r="P2630" s="28" t="n">
        <v>309</v>
      </c>
      <c r="Q2630" s="28"/>
      <c r="R2630" s="29" t="n">
        <f aca="false">IF(AND(ISNUMBER(Q2630),P2630&gt;0),Q2630/P2630,IF($B2630=$B2629,IF(R2629=0,1,R2629),1))</f>
        <v>1.4453125</v>
      </c>
      <c r="S2630" s="30" t="n">
        <f aca="false">IF(AND(ISNUMBER(Q2630),P2630&gt;0),Q2630,P2630*R2630)</f>
        <v>446.6015625</v>
      </c>
      <c r="T2630" s="31" t="n">
        <f aca="false">DAY(EOMONTH(C2630,0))</f>
        <v>31</v>
      </c>
    </row>
    <row r="2631" customFormat="false" ht="15" hidden="false" customHeight="false" outlineLevel="0" collapsed="false">
      <c r="A2631" s="26" t="s">
        <v>90</v>
      </c>
      <c r="B2631" s="26" t="s">
        <v>63</v>
      </c>
      <c r="C2631" s="27" t="n">
        <v>42156</v>
      </c>
      <c r="D2631" s="28" t="n">
        <v>0</v>
      </c>
      <c r="E2631" s="28"/>
      <c r="F2631" s="29" t="n">
        <f aca="false">IF(AND(ISNUMBER(E2631),D2631&gt;0),E2631/D2631,IF($B2631=$B2630,IF(F2630=0,1,F2630),1))</f>
        <v>1.67619047619048</v>
      </c>
      <c r="G2631" s="30" t="n">
        <f aca="false">IF(AND(ISNUMBER(E2631),D2631&gt;0),E2631,D2631*F2631)</f>
        <v>0</v>
      </c>
      <c r="H2631" s="28" t="n">
        <v>2256</v>
      </c>
      <c r="I2631" s="28"/>
      <c r="J2631" s="29" t="n">
        <f aca="false">IF(AND(ISNUMBER(I2631),H2631&gt;0),I2631/H2631,IF($B2631=$B2630,IF(J2630=0,1,J2630),1))</f>
        <v>1.22616136919315</v>
      </c>
      <c r="K2631" s="30" t="n">
        <f aca="false">IF(AND(ISNUMBER(I2631),H2631&gt;0),I2631,H2631*J2631)</f>
        <v>2766.22004889976</v>
      </c>
      <c r="L2631" s="28" t="n">
        <v>216</v>
      </c>
      <c r="M2631" s="28"/>
      <c r="N2631" s="29" t="n">
        <f aca="false">IF(AND(ISNUMBER(M2631),L2631&gt;0),M2631/L2631,IF($B2631=$B2630,IF(N2630=0,1,N2630),1))</f>
        <v>0.391304347826087</v>
      </c>
      <c r="O2631" s="30" t="n">
        <f aca="false">IF(AND(ISNUMBER(M2631),L2631&gt;0),M2631,L2631*N2631)</f>
        <v>84.5217391304348</v>
      </c>
      <c r="P2631" s="28" t="n">
        <v>216</v>
      </c>
      <c r="Q2631" s="28"/>
      <c r="R2631" s="29" t="n">
        <f aca="false">IF(AND(ISNUMBER(Q2631),P2631&gt;0),Q2631/P2631,IF($B2631=$B2630,IF(R2630=0,1,R2630),1))</f>
        <v>1.4453125</v>
      </c>
      <c r="S2631" s="30" t="n">
        <f aca="false">IF(AND(ISNUMBER(Q2631),P2631&gt;0),Q2631,P2631*R2631)</f>
        <v>312.1875</v>
      </c>
      <c r="T2631" s="31" t="n">
        <f aca="false">DAY(EOMONTH(C2631,0))</f>
        <v>30</v>
      </c>
    </row>
    <row r="2632" customFormat="false" ht="15" hidden="false" customHeight="false" outlineLevel="0" collapsed="false">
      <c r="A2632" s="26" t="s">
        <v>90</v>
      </c>
      <c r="B2632" s="26" t="s">
        <v>63</v>
      </c>
      <c r="C2632" s="27" t="n">
        <v>42186</v>
      </c>
      <c r="D2632" s="28" t="n">
        <v>0</v>
      </c>
      <c r="E2632" s="28"/>
      <c r="F2632" s="29" t="n">
        <f aca="false">IF(AND(ISNUMBER(E2632),D2632&gt;0),E2632/D2632,IF($B2632=$B2631,IF(F2631=0,1,F2631),1))</f>
        <v>1.67619047619048</v>
      </c>
      <c r="G2632" s="30" t="n">
        <f aca="false">IF(AND(ISNUMBER(E2632),D2632&gt;0),E2632,D2632*F2632)</f>
        <v>0</v>
      </c>
      <c r="H2632" s="28" t="n">
        <v>426</v>
      </c>
      <c r="I2632" s="28"/>
      <c r="J2632" s="29" t="n">
        <f aca="false">IF(AND(ISNUMBER(I2632),H2632&gt;0),I2632/H2632,IF($B2632=$B2631,IF(J2631=0,1,J2631),1))</f>
        <v>1.22616136919315</v>
      </c>
      <c r="K2632" s="30" t="n">
        <f aca="false">IF(AND(ISNUMBER(I2632),H2632&gt;0),I2632,H2632*J2632)</f>
        <v>522.344743276284</v>
      </c>
      <c r="L2632" s="28" t="n">
        <v>239</v>
      </c>
      <c r="M2632" s="28"/>
      <c r="N2632" s="29" t="n">
        <f aca="false">IF(AND(ISNUMBER(M2632),L2632&gt;0),M2632/L2632,IF($B2632=$B2631,IF(N2631=0,1,N2631),1))</f>
        <v>0.391304347826087</v>
      </c>
      <c r="O2632" s="30" t="n">
        <f aca="false">IF(AND(ISNUMBER(M2632),L2632&gt;0),M2632,L2632*N2632)</f>
        <v>93.5217391304348</v>
      </c>
      <c r="P2632" s="28" t="n">
        <v>239</v>
      </c>
      <c r="Q2632" s="28"/>
      <c r="R2632" s="29" t="n">
        <f aca="false">IF(AND(ISNUMBER(Q2632),P2632&gt;0),Q2632/P2632,IF($B2632=$B2631,IF(R2631=0,1,R2631),1))</f>
        <v>1.4453125</v>
      </c>
      <c r="S2632" s="30" t="n">
        <f aca="false">IF(AND(ISNUMBER(Q2632),P2632&gt;0),Q2632,P2632*R2632)</f>
        <v>345.4296875</v>
      </c>
      <c r="T2632" s="31" t="n">
        <f aca="false">DAY(EOMONTH(C2632,0))</f>
        <v>31</v>
      </c>
    </row>
    <row r="2633" customFormat="false" ht="15" hidden="false" customHeight="false" outlineLevel="0" collapsed="false">
      <c r="A2633" s="26" t="s">
        <v>90</v>
      </c>
      <c r="B2633" s="26" t="s">
        <v>63</v>
      </c>
      <c r="C2633" s="27" t="n">
        <v>42217</v>
      </c>
      <c r="D2633" s="28" t="n">
        <v>0</v>
      </c>
      <c r="E2633" s="28"/>
      <c r="F2633" s="29" t="n">
        <f aca="false">IF(AND(ISNUMBER(E2633),D2633&gt;0),E2633/D2633,IF($B2633=$B2632,IF(F2632=0,1,F2632),1))</f>
        <v>1.67619047619048</v>
      </c>
      <c r="G2633" s="30" t="n">
        <f aca="false">IF(AND(ISNUMBER(E2633),D2633&gt;0),E2633,D2633*F2633)</f>
        <v>0</v>
      </c>
      <c r="H2633" s="28" t="n">
        <v>473</v>
      </c>
      <c r="I2633" s="28"/>
      <c r="J2633" s="29" t="n">
        <f aca="false">IF(AND(ISNUMBER(I2633),H2633&gt;0),I2633/H2633,IF($B2633=$B2632,IF(J2632=0,1,J2632),1))</f>
        <v>1.22616136919315</v>
      </c>
      <c r="K2633" s="30" t="n">
        <f aca="false">IF(AND(ISNUMBER(I2633),H2633&gt;0),I2633,H2633*J2633)</f>
        <v>579.974327628362</v>
      </c>
      <c r="L2633" s="28" t="n">
        <v>232</v>
      </c>
      <c r="M2633" s="28"/>
      <c r="N2633" s="29" t="n">
        <f aca="false">IF(AND(ISNUMBER(M2633),L2633&gt;0),M2633/L2633,IF($B2633=$B2632,IF(N2632=0,1,N2632),1))</f>
        <v>0.391304347826087</v>
      </c>
      <c r="O2633" s="30" t="n">
        <f aca="false">IF(AND(ISNUMBER(M2633),L2633&gt;0),M2633,L2633*N2633)</f>
        <v>90.7826086956522</v>
      </c>
      <c r="P2633" s="28" t="n">
        <v>232</v>
      </c>
      <c r="Q2633" s="28"/>
      <c r="R2633" s="29" t="n">
        <f aca="false">IF(AND(ISNUMBER(Q2633),P2633&gt;0),Q2633/P2633,IF($B2633=$B2632,IF(R2632=0,1,R2632),1))</f>
        <v>1.4453125</v>
      </c>
      <c r="S2633" s="30" t="n">
        <f aca="false">IF(AND(ISNUMBER(Q2633),P2633&gt;0),Q2633,P2633*R2633)</f>
        <v>335.3125</v>
      </c>
      <c r="T2633" s="31" t="n">
        <f aca="false">DAY(EOMONTH(C2633,0))</f>
        <v>31</v>
      </c>
    </row>
    <row r="2634" customFormat="false" ht="15" hidden="false" customHeight="false" outlineLevel="0" collapsed="false">
      <c r="A2634" s="26" t="s">
        <v>90</v>
      </c>
      <c r="B2634" s="26" t="s">
        <v>63</v>
      </c>
      <c r="C2634" s="27" t="n">
        <v>42248</v>
      </c>
      <c r="D2634" s="28" t="n">
        <v>0</v>
      </c>
      <c r="E2634" s="28"/>
      <c r="F2634" s="29" t="n">
        <f aca="false">IF(AND(ISNUMBER(E2634),D2634&gt;0),E2634/D2634,IF($B2634=$B2633,IF(F2633=0,1,F2633),1))</f>
        <v>1.67619047619048</v>
      </c>
      <c r="G2634" s="30" t="n">
        <f aca="false">IF(AND(ISNUMBER(E2634),D2634&gt;0),E2634,D2634*F2634)</f>
        <v>0</v>
      </c>
      <c r="H2634" s="28" t="n">
        <v>499</v>
      </c>
      <c r="I2634" s="28"/>
      <c r="J2634" s="29" t="n">
        <f aca="false">IF(AND(ISNUMBER(I2634),H2634&gt;0),I2634/H2634,IF($B2634=$B2633,IF(J2633=0,1,J2633),1))</f>
        <v>1.22616136919315</v>
      </c>
      <c r="K2634" s="30" t="n">
        <f aca="false">IF(AND(ISNUMBER(I2634),H2634&gt;0),I2634,H2634*J2634)</f>
        <v>611.854523227384</v>
      </c>
      <c r="L2634" s="28" t="n">
        <v>278</v>
      </c>
      <c r="M2634" s="28"/>
      <c r="N2634" s="29" t="n">
        <f aca="false">IF(AND(ISNUMBER(M2634),L2634&gt;0),M2634/L2634,IF($B2634=$B2633,IF(N2633=0,1,N2633),1))</f>
        <v>0.391304347826087</v>
      </c>
      <c r="O2634" s="30" t="n">
        <f aca="false">IF(AND(ISNUMBER(M2634),L2634&gt;0),M2634,L2634*N2634)</f>
        <v>108.782608695652</v>
      </c>
      <c r="P2634" s="28" t="n">
        <v>278</v>
      </c>
      <c r="Q2634" s="28"/>
      <c r="R2634" s="29" t="n">
        <f aca="false">IF(AND(ISNUMBER(Q2634),P2634&gt;0),Q2634/P2634,IF($B2634=$B2633,IF(R2633=0,1,R2633),1))</f>
        <v>1.4453125</v>
      </c>
      <c r="S2634" s="30" t="n">
        <f aca="false">IF(AND(ISNUMBER(Q2634),P2634&gt;0),Q2634,P2634*R2634)</f>
        <v>401.796875</v>
      </c>
      <c r="T2634" s="31" t="n">
        <f aca="false">DAY(EOMONTH(C2634,0))</f>
        <v>30</v>
      </c>
    </row>
    <row r="2635" customFormat="false" ht="15" hidden="false" customHeight="false" outlineLevel="0" collapsed="false">
      <c r="A2635" s="26" t="s">
        <v>90</v>
      </c>
      <c r="B2635" s="26" t="s">
        <v>63</v>
      </c>
      <c r="C2635" s="27" t="n">
        <v>42278</v>
      </c>
      <c r="D2635" s="28" t="n">
        <v>0</v>
      </c>
      <c r="E2635" s="28"/>
      <c r="F2635" s="29" t="n">
        <f aca="false">IF(AND(ISNUMBER(E2635),D2635&gt;0),E2635/D2635,IF($B2635=$B2634,IF(F2634=0,1,F2634),1))</f>
        <v>1.67619047619048</v>
      </c>
      <c r="G2635" s="30" t="n">
        <f aca="false">IF(AND(ISNUMBER(E2635),D2635&gt;0),E2635,D2635*F2635)</f>
        <v>0</v>
      </c>
      <c r="H2635" s="28" t="n">
        <v>396</v>
      </c>
      <c r="I2635" s="28"/>
      <c r="J2635" s="29" t="n">
        <f aca="false">IF(AND(ISNUMBER(I2635),H2635&gt;0),I2635/H2635,IF($B2635=$B2634,IF(J2634=0,1,J2634),1))</f>
        <v>1.22616136919315</v>
      </c>
      <c r="K2635" s="30" t="n">
        <f aca="false">IF(AND(ISNUMBER(I2635),H2635&gt;0),I2635,H2635*J2635)</f>
        <v>485.559902200489</v>
      </c>
      <c r="L2635" s="28" t="n">
        <v>240</v>
      </c>
      <c r="M2635" s="28"/>
      <c r="N2635" s="29" t="n">
        <f aca="false">IF(AND(ISNUMBER(M2635),L2635&gt;0),M2635/L2635,IF($B2635=$B2634,IF(N2634=0,1,N2634),1))</f>
        <v>0.391304347826087</v>
      </c>
      <c r="O2635" s="30" t="n">
        <f aca="false">IF(AND(ISNUMBER(M2635),L2635&gt;0),M2635,L2635*N2635)</f>
        <v>93.9130434782609</v>
      </c>
      <c r="P2635" s="28" t="n">
        <v>240</v>
      </c>
      <c r="Q2635" s="28"/>
      <c r="R2635" s="29" t="n">
        <f aca="false">IF(AND(ISNUMBER(Q2635),P2635&gt;0),Q2635/P2635,IF($B2635=$B2634,IF(R2634=0,1,R2634),1))</f>
        <v>1.4453125</v>
      </c>
      <c r="S2635" s="30" t="n">
        <f aca="false">IF(AND(ISNUMBER(Q2635),P2635&gt;0),Q2635,P2635*R2635)</f>
        <v>346.875</v>
      </c>
      <c r="T2635" s="31" t="n">
        <f aca="false">DAY(EOMONTH(C2635,0))</f>
        <v>31</v>
      </c>
    </row>
    <row r="2636" customFormat="false" ht="15" hidden="false" customHeight="false" outlineLevel="0" collapsed="false">
      <c r="A2636" s="26" t="s">
        <v>90</v>
      </c>
      <c r="B2636" s="26" t="s">
        <v>63</v>
      </c>
      <c r="C2636" s="27" t="n">
        <v>42309</v>
      </c>
      <c r="D2636" s="28" t="n">
        <v>0</v>
      </c>
      <c r="E2636" s="28"/>
      <c r="F2636" s="29" t="n">
        <f aca="false">IF(AND(ISNUMBER(E2636),D2636&gt;0),E2636/D2636,IF($B2636=$B2635,IF(F2635=0,1,F2635),1))</f>
        <v>1.67619047619048</v>
      </c>
      <c r="G2636" s="30" t="n">
        <f aca="false">IF(AND(ISNUMBER(E2636),D2636&gt;0),E2636,D2636*F2636)</f>
        <v>0</v>
      </c>
      <c r="H2636" s="28" t="n">
        <v>500</v>
      </c>
      <c r="I2636" s="28"/>
      <c r="J2636" s="29" t="n">
        <f aca="false">IF(AND(ISNUMBER(I2636),H2636&gt;0),I2636/H2636,IF($B2636=$B2635,IF(J2635=0,1,J2635),1))</f>
        <v>1.22616136919315</v>
      </c>
      <c r="K2636" s="30" t="n">
        <f aca="false">IF(AND(ISNUMBER(I2636),H2636&gt;0),I2636,H2636*J2636)</f>
        <v>613.080684596577</v>
      </c>
      <c r="L2636" s="28" t="n">
        <v>186</v>
      </c>
      <c r="M2636" s="28"/>
      <c r="N2636" s="29" t="n">
        <f aca="false">IF(AND(ISNUMBER(M2636),L2636&gt;0),M2636/L2636,IF($B2636=$B2635,IF(N2635=0,1,N2635),1))</f>
        <v>0.391304347826087</v>
      </c>
      <c r="O2636" s="30" t="n">
        <f aca="false">IF(AND(ISNUMBER(M2636),L2636&gt;0),M2636,L2636*N2636)</f>
        <v>72.7826086956522</v>
      </c>
      <c r="P2636" s="28" t="n">
        <v>186</v>
      </c>
      <c r="Q2636" s="28"/>
      <c r="R2636" s="29" t="n">
        <f aca="false">IF(AND(ISNUMBER(Q2636),P2636&gt;0),Q2636/P2636,IF($B2636=$B2635,IF(R2635=0,1,R2635),1))</f>
        <v>1.4453125</v>
      </c>
      <c r="S2636" s="30" t="n">
        <f aca="false">IF(AND(ISNUMBER(Q2636),P2636&gt;0),Q2636,P2636*R2636)</f>
        <v>268.828125</v>
      </c>
      <c r="T2636" s="31" t="n">
        <f aca="false">DAY(EOMONTH(C2636,0))</f>
        <v>30</v>
      </c>
    </row>
    <row r="2637" customFormat="false" ht="15" hidden="false" customHeight="false" outlineLevel="0" collapsed="false">
      <c r="A2637" s="26" t="s">
        <v>90</v>
      </c>
      <c r="B2637" s="26" t="s">
        <v>63</v>
      </c>
      <c r="C2637" s="27" t="n">
        <v>42339</v>
      </c>
      <c r="D2637" s="28" t="n">
        <v>0</v>
      </c>
      <c r="E2637" s="28"/>
      <c r="F2637" s="29" t="n">
        <f aca="false">IF(AND(ISNUMBER(E2637),D2637&gt;0),E2637/D2637,IF($B2637=$B2636,IF(F2636=0,1,F2636),1))</f>
        <v>1.67619047619048</v>
      </c>
      <c r="G2637" s="30" t="n">
        <f aca="false">IF(AND(ISNUMBER(E2637),D2637&gt;0),E2637,D2637*F2637)</f>
        <v>0</v>
      </c>
      <c r="H2637" s="28" t="n">
        <v>2495</v>
      </c>
      <c r="I2637" s="28"/>
      <c r="J2637" s="29" t="n">
        <f aca="false">IF(AND(ISNUMBER(I2637),H2637&gt;0),I2637/H2637,IF($B2637=$B2636,IF(J2636=0,1,J2636),1))</f>
        <v>1.22616136919315</v>
      </c>
      <c r="K2637" s="30" t="n">
        <f aca="false">IF(AND(ISNUMBER(I2637),H2637&gt;0),I2637,H2637*J2637)</f>
        <v>3059.27261613692</v>
      </c>
      <c r="L2637" s="28" t="n">
        <v>420</v>
      </c>
      <c r="M2637" s="28"/>
      <c r="N2637" s="29" t="n">
        <f aca="false">IF(AND(ISNUMBER(M2637),L2637&gt;0),M2637/L2637,IF($B2637=$B2636,IF(N2636=0,1,N2636),1))</f>
        <v>0.391304347826087</v>
      </c>
      <c r="O2637" s="30" t="n">
        <f aca="false">IF(AND(ISNUMBER(M2637),L2637&gt;0),M2637,L2637*N2637)</f>
        <v>164.347826086957</v>
      </c>
      <c r="P2637" s="28" t="n">
        <v>420</v>
      </c>
      <c r="Q2637" s="28"/>
      <c r="R2637" s="29" t="n">
        <f aca="false">IF(AND(ISNUMBER(Q2637),P2637&gt;0),Q2637/P2637,IF($B2637=$B2636,IF(R2636=0,1,R2636),1))</f>
        <v>1.4453125</v>
      </c>
      <c r="S2637" s="30" t="n">
        <f aca="false">IF(AND(ISNUMBER(Q2637),P2637&gt;0),Q2637,P2637*R2637)</f>
        <v>607.03125</v>
      </c>
      <c r="T2637" s="31" t="n">
        <f aca="false">DAY(EOMONTH(C2637,0))</f>
        <v>31</v>
      </c>
    </row>
    <row r="2638" customFormat="false" ht="15" hidden="false" customHeight="false" outlineLevel="0" collapsed="false">
      <c r="A2638" s="26" t="s">
        <v>90</v>
      </c>
      <c r="B2638" s="26" t="s">
        <v>63</v>
      </c>
      <c r="C2638" s="27" t="n">
        <v>42370</v>
      </c>
      <c r="D2638" s="28" t="n">
        <v>74.5</v>
      </c>
      <c r="E2638" s="28" t="n">
        <v>0</v>
      </c>
      <c r="F2638" s="29" t="n">
        <f aca="false">IF(AND(ISNUMBER(E2638),D2638&gt;0),E2638/D2638,IF($B2638=$B2637,IF(F2637=0,1,F2637),1))</f>
        <v>0</v>
      </c>
      <c r="G2638" s="30" t="n">
        <f aca="false">IF(AND(ISNUMBER(E2638),D2638&gt;0),E2638,D2638*F2638)</f>
        <v>0</v>
      </c>
      <c r="H2638" s="28" t="n">
        <v>2408</v>
      </c>
      <c r="I2638" s="28" t="n">
        <v>4147.33333333333</v>
      </c>
      <c r="J2638" s="29" t="n">
        <f aca="false">IF(AND(ISNUMBER(I2638),H2638&gt;0),I2638/H2638,IF($B2638=$B2637,IF(J2637=0,1,J2637),1))</f>
        <v>1.72231450719823</v>
      </c>
      <c r="K2638" s="30" t="n">
        <f aca="false">IF(AND(ISNUMBER(I2638),H2638&gt;0),I2638,H2638*J2638)</f>
        <v>4147.33333333333</v>
      </c>
      <c r="L2638" s="28" t="n">
        <v>8.87</v>
      </c>
      <c r="M2638" s="28" t="n">
        <v>0</v>
      </c>
      <c r="N2638" s="29" t="n">
        <f aca="false">IF(AND(ISNUMBER(M2638),L2638&gt;0),M2638/L2638,IF($B2638=$B2637,IF(N2637=0,1,N2637),1))</f>
        <v>0</v>
      </c>
      <c r="O2638" s="30" t="n">
        <f aca="false">IF(AND(ISNUMBER(M2638),L2638&gt;0),M2638,L2638*N2638)</f>
        <v>0</v>
      </c>
      <c r="P2638" s="28" t="n">
        <v>83.3</v>
      </c>
      <c r="Q2638" s="28" t="n">
        <v>0</v>
      </c>
      <c r="R2638" s="29" t="n">
        <f aca="false">IF(AND(ISNUMBER(Q2638),P2638&gt;0),Q2638/P2638,IF($B2638=$B2637,IF(R2637=0,1,R2637),1))</f>
        <v>0</v>
      </c>
      <c r="S2638" s="30" t="n">
        <f aca="false">IF(AND(ISNUMBER(Q2638),P2638&gt;0),Q2638,P2638*R2638)</f>
        <v>0</v>
      </c>
      <c r="T2638" s="31" t="n">
        <f aca="false">DAY(EOMONTH(C2638,0))</f>
        <v>31</v>
      </c>
    </row>
    <row r="2639" customFormat="false" ht="15" hidden="false" customHeight="false" outlineLevel="0" collapsed="false">
      <c r="A2639" s="26" t="s">
        <v>90</v>
      </c>
      <c r="B2639" s="26" t="s">
        <v>63</v>
      </c>
      <c r="C2639" s="27" t="n">
        <v>42401</v>
      </c>
      <c r="D2639" s="28" t="n">
        <v>0</v>
      </c>
      <c r="E2639" s="28" t="n">
        <v>0</v>
      </c>
      <c r="F2639" s="29" t="n">
        <f aca="false">IF(AND(ISNUMBER(E2639),D2639&gt;0),E2639/D2639,IF($B2639=$B2638,IF(F2638=0,1,F2638),1))</f>
        <v>1</v>
      </c>
      <c r="G2639" s="30" t="n">
        <f aca="false">IF(AND(ISNUMBER(E2639),D2639&gt;0),E2639,D2639*F2639)</f>
        <v>0</v>
      </c>
      <c r="H2639" s="28" t="n">
        <v>3175</v>
      </c>
      <c r="I2639" s="28" t="n">
        <v>4018</v>
      </c>
      <c r="J2639" s="29" t="n">
        <f aca="false">IF(AND(ISNUMBER(I2639),H2639&gt;0),I2639/H2639,IF($B2639=$B2638,IF(J2638=0,1,J2638),1))</f>
        <v>1.26551181102362</v>
      </c>
      <c r="K2639" s="30" t="n">
        <f aca="false">IF(AND(ISNUMBER(I2639),H2639&gt;0),I2639,H2639*J2639)</f>
        <v>4018</v>
      </c>
      <c r="L2639" s="28" t="n">
        <v>0</v>
      </c>
      <c r="M2639" s="28" t="n">
        <v>0</v>
      </c>
      <c r="N2639" s="29" t="n">
        <f aca="false">IF(AND(ISNUMBER(M2639),L2639&gt;0),M2639/L2639,IF($B2639=$B2638,IF(N2638=0,1,N2638),1))</f>
        <v>1</v>
      </c>
      <c r="O2639" s="30" t="n">
        <f aca="false">IF(AND(ISNUMBER(M2639),L2639&gt;0),M2639,L2639*N2639)</f>
        <v>0</v>
      </c>
      <c r="P2639" s="28" t="n">
        <v>0</v>
      </c>
      <c r="Q2639" s="28" t="n">
        <v>0</v>
      </c>
      <c r="R2639" s="29" t="n">
        <f aca="false">IF(AND(ISNUMBER(Q2639),P2639&gt;0),Q2639/P2639,IF($B2639=$B2638,IF(R2638=0,1,R2638),1))</f>
        <v>1</v>
      </c>
      <c r="S2639" s="30" t="n">
        <f aca="false">IF(AND(ISNUMBER(Q2639),P2639&gt;0),Q2639,P2639*R2639)</f>
        <v>0</v>
      </c>
      <c r="T2639" s="31" t="n">
        <f aca="false">DAY(EOMONTH(C2639,0))</f>
        <v>29</v>
      </c>
    </row>
    <row r="2640" customFormat="false" ht="15" hidden="false" customHeight="false" outlineLevel="0" collapsed="false">
      <c r="A2640" s="26" t="s">
        <v>90</v>
      </c>
      <c r="B2640" s="26" t="s">
        <v>63</v>
      </c>
      <c r="C2640" s="27" t="n">
        <v>42430</v>
      </c>
      <c r="D2640" s="28" t="n">
        <v>0</v>
      </c>
      <c r="E2640" s="28"/>
      <c r="F2640" s="29" t="n">
        <f aca="false">IF(AND(ISNUMBER(E2640),D2640&gt;0),E2640/D2640,IF($B2640=$B2639,IF(F2639=0,1,F2639),1))</f>
        <v>1</v>
      </c>
      <c r="G2640" s="30" t="n">
        <f aca="false">IF(AND(ISNUMBER(E2640),D2640&gt;0),E2640,D2640*F2640)</f>
        <v>0</v>
      </c>
      <c r="H2640" s="28" t="n">
        <v>3240</v>
      </c>
      <c r="I2640" s="28"/>
      <c r="J2640" s="29" t="n">
        <f aca="false">IF(AND(ISNUMBER(I2640),H2640&gt;0),I2640/H2640,IF($B2640=$B2639,IF(J2639=0,1,J2639),1))</f>
        <v>1.26551181102362</v>
      </c>
      <c r="K2640" s="30" t="n">
        <f aca="false">IF(AND(ISNUMBER(I2640),H2640&gt;0),I2640,H2640*J2640)</f>
        <v>4100.25826771654</v>
      </c>
      <c r="L2640" s="28" t="n">
        <v>0</v>
      </c>
      <c r="M2640" s="28"/>
      <c r="N2640" s="29" t="n">
        <f aca="false">IF(AND(ISNUMBER(M2640),L2640&gt;0),M2640/L2640,IF($B2640=$B2639,IF(N2639=0,1,N2639),1))</f>
        <v>1</v>
      </c>
      <c r="O2640" s="30" t="n">
        <f aca="false">IF(AND(ISNUMBER(M2640),L2640&gt;0),M2640,L2640*N2640)</f>
        <v>0</v>
      </c>
      <c r="P2640" s="28" t="n">
        <v>0</v>
      </c>
      <c r="Q2640" s="28"/>
      <c r="R2640" s="29" t="n">
        <f aca="false">IF(AND(ISNUMBER(Q2640),P2640&gt;0),Q2640/P2640,IF($B2640=$B2639,IF(R2639=0,1,R2639),1))</f>
        <v>1</v>
      </c>
      <c r="S2640" s="30" t="n">
        <f aca="false">IF(AND(ISNUMBER(Q2640),P2640&gt;0),Q2640,P2640*R2640)</f>
        <v>0</v>
      </c>
      <c r="T2640" s="31" t="n">
        <f aca="false">DAY(EOMONTH(C2640,0))</f>
        <v>31</v>
      </c>
    </row>
    <row r="2641" customFormat="false" ht="15" hidden="false" customHeight="false" outlineLevel="0" collapsed="false">
      <c r="A2641" s="26" t="s">
        <v>90</v>
      </c>
      <c r="B2641" s="26" t="s">
        <v>63</v>
      </c>
      <c r="C2641" s="27" t="n">
        <v>42461</v>
      </c>
      <c r="D2641" s="28" t="n">
        <v>0</v>
      </c>
      <c r="E2641" s="28" t="n">
        <v>0</v>
      </c>
      <c r="F2641" s="29" t="n">
        <f aca="false">IF(AND(ISNUMBER(E2641),D2641&gt;0),E2641/D2641,IF($B2641=$B2640,IF(F2640=0,1,F2640),1))</f>
        <v>1</v>
      </c>
      <c r="G2641" s="30" t="n">
        <f aca="false">IF(AND(ISNUMBER(E2641),D2641&gt;0),E2641,D2641*F2641)</f>
        <v>0</v>
      </c>
      <c r="H2641" s="28" t="n">
        <v>4048</v>
      </c>
      <c r="I2641" s="28" t="n">
        <v>5212.75</v>
      </c>
      <c r="J2641" s="29" t="n">
        <f aca="false">IF(AND(ISNUMBER(I2641),H2641&gt;0),I2641/H2641,IF($B2641=$B2640,IF(J2640=0,1,J2640),1))</f>
        <v>1.28773468379447</v>
      </c>
      <c r="K2641" s="30" t="n">
        <f aca="false">IF(AND(ISNUMBER(I2641),H2641&gt;0),I2641,H2641*J2641)</f>
        <v>5212.75</v>
      </c>
      <c r="L2641" s="28" t="n">
        <v>0</v>
      </c>
      <c r="M2641" s="28" t="n">
        <v>15</v>
      </c>
      <c r="N2641" s="29" t="n">
        <f aca="false">IF(AND(ISNUMBER(M2641),L2641&gt;0),M2641/L2641,IF($B2641=$B2640,IF(N2640=0,1,N2640),1))</f>
        <v>1</v>
      </c>
      <c r="O2641" s="30" t="n">
        <f aca="false">IF(AND(ISNUMBER(M2641),L2641&gt;0),M2641,L2641*N2641)</f>
        <v>0</v>
      </c>
      <c r="P2641" s="28" t="n">
        <v>0</v>
      </c>
      <c r="Q2641" s="28" t="n">
        <v>15</v>
      </c>
      <c r="R2641" s="29" t="n">
        <f aca="false">IF(AND(ISNUMBER(Q2641),P2641&gt;0),Q2641/P2641,IF($B2641=$B2640,IF(R2640=0,1,R2640),1))</f>
        <v>1</v>
      </c>
      <c r="S2641" s="30" t="n">
        <f aca="false">IF(AND(ISNUMBER(Q2641),P2641&gt;0),Q2641,P2641*R2641)</f>
        <v>0</v>
      </c>
      <c r="T2641" s="31" t="n">
        <f aca="false">DAY(EOMONTH(C2641,0))</f>
        <v>30</v>
      </c>
    </row>
    <row r="2642" customFormat="false" ht="15" hidden="false" customHeight="false" outlineLevel="0" collapsed="false">
      <c r="A2642" s="26" t="s">
        <v>90</v>
      </c>
      <c r="B2642" s="26" t="s">
        <v>63</v>
      </c>
      <c r="C2642" s="27" t="n">
        <v>42491</v>
      </c>
      <c r="D2642" s="28" t="n">
        <v>0</v>
      </c>
      <c r="E2642" s="28" t="n">
        <v>0</v>
      </c>
      <c r="F2642" s="29" t="n">
        <f aca="false">IF(AND(ISNUMBER(E2642),D2642&gt;0),E2642/D2642,IF($B2642=$B2641,IF(F2641=0,1,F2641),1))</f>
        <v>1</v>
      </c>
      <c r="G2642" s="30" t="n">
        <f aca="false">IF(AND(ISNUMBER(E2642),D2642&gt;0),E2642,D2642*F2642)</f>
        <v>0</v>
      </c>
      <c r="H2642" s="28" t="n">
        <v>3147</v>
      </c>
      <c r="I2642" s="28" t="n">
        <v>4193</v>
      </c>
      <c r="J2642" s="29" t="n">
        <f aca="false">IF(AND(ISNUMBER(I2642),H2642&gt;0),I2642/H2642,IF($B2642=$B2641,IF(J2641=0,1,J2641),1))</f>
        <v>1.33238004448681</v>
      </c>
      <c r="K2642" s="30" t="n">
        <f aca="false">IF(AND(ISNUMBER(I2642),H2642&gt;0),I2642,H2642*J2642)</f>
        <v>4193</v>
      </c>
      <c r="L2642" s="28" t="n">
        <v>110</v>
      </c>
      <c r="M2642" s="28" t="n">
        <v>0</v>
      </c>
      <c r="N2642" s="29" t="n">
        <f aca="false">IF(AND(ISNUMBER(M2642),L2642&gt;0),M2642/L2642,IF($B2642=$B2641,IF(N2641=0,1,N2641),1))</f>
        <v>0</v>
      </c>
      <c r="O2642" s="30" t="n">
        <f aca="false">IF(AND(ISNUMBER(M2642),L2642&gt;0),M2642,L2642*N2642)</f>
        <v>0</v>
      </c>
      <c r="P2642" s="28" t="n">
        <v>110</v>
      </c>
      <c r="Q2642" s="28" t="n">
        <v>0</v>
      </c>
      <c r="R2642" s="29" t="n">
        <f aca="false">IF(AND(ISNUMBER(Q2642),P2642&gt;0),Q2642/P2642,IF($B2642=$B2641,IF(R2641=0,1,R2641),1))</f>
        <v>0</v>
      </c>
      <c r="S2642" s="30" t="n">
        <f aca="false">IF(AND(ISNUMBER(Q2642),P2642&gt;0),Q2642,P2642*R2642)</f>
        <v>0</v>
      </c>
      <c r="T2642" s="31" t="n">
        <f aca="false">DAY(EOMONTH(C2642,0))</f>
        <v>31</v>
      </c>
    </row>
    <row r="2643" customFormat="false" ht="15" hidden="false" customHeight="false" outlineLevel="0" collapsed="false">
      <c r="A2643" s="26" t="s">
        <v>90</v>
      </c>
      <c r="B2643" s="26" t="s">
        <v>63</v>
      </c>
      <c r="C2643" s="27" t="n">
        <v>42522</v>
      </c>
      <c r="D2643" s="28" t="n">
        <v>0</v>
      </c>
      <c r="E2643" s="28"/>
      <c r="F2643" s="29" t="n">
        <f aca="false">IF(AND(ISNUMBER(E2643),D2643&gt;0),E2643/D2643,IF($B2643=$B2642,IF(F2642=0,1,F2642),1))</f>
        <v>1</v>
      </c>
      <c r="G2643" s="30" t="n">
        <f aca="false">IF(AND(ISNUMBER(E2643),D2643&gt;0),E2643,D2643*F2643)</f>
        <v>0</v>
      </c>
      <c r="H2643" s="28" t="n">
        <v>2948</v>
      </c>
      <c r="I2643" s="28"/>
      <c r="J2643" s="29" t="n">
        <f aca="false">IF(AND(ISNUMBER(I2643),H2643&gt;0),I2643/H2643,IF($B2643=$B2642,IF(J2642=0,1,J2642),1))</f>
        <v>1.33238004448681</v>
      </c>
      <c r="K2643" s="30" t="n">
        <f aca="false">IF(AND(ISNUMBER(I2643),H2643&gt;0),I2643,H2643*J2643)</f>
        <v>3927.85637114712</v>
      </c>
      <c r="L2643" s="28" t="n">
        <v>0</v>
      </c>
      <c r="M2643" s="28"/>
      <c r="N2643" s="29" t="n">
        <f aca="false">IF(AND(ISNUMBER(M2643),L2643&gt;0),M2643/L2643,IF($B2643=$B2642,IF(N2642=0,1,N2642),1))</f>
        <v>1</v>
      </c>
      <c r="O2643" s="30" t="n">
        <f aca="false">IF(AND(ISNUMBER(M2643),L2643&gt;0),M2643,L2643*N2643)</f>
        <v>0</v>
      </c>
      <c r="P2643" s="28" t="n">
        <v>0</v>
      </c>
      <c r="Q2643" s="28"/>
      <c r="R2643" s="29" t="n">
        <f aca="false">IF(AND(ISNUMBER(Q2643),P2643&gt;0),Q2643/P2643,IF($B2643=$B2642,IF(R2642=0,1,R2642),1))</f>
        <v>1</v>
      </c>
      <c r="S2643" s="30" t="n">
        <f aca="false">IF(AND(ISNUMBER(Q2643),P2643&gt;0),Q2643,P2643*R2643)</f>
        <v>0</v>
      </c>
      <c r="T2643" s="31" t="n">
        <f aca="false">DAY(EOMONTH(C2643,0))</f>
        <v>30</v>
      </c>
    </row>
    <row r="2644" customFormat="false" ht="15" hidden="false" customHeight="false" outlineLevel="0" collapsed="false">
      <c r="A2644" s="26" t="s">
        <v>90</v>
      </c>
      <c r="B2644" s="26" t="s">
        <v>63</v>
      </c>
      <c r="C2644" s="27" t="n">
        <v>42552</v>
      </c>
      <c r="D2644" s="28" t="n">
        <v>0</v>
      </c>
      <c r="E2644" s="28"/>
      <c r="F2644" s="29" t="n">
        <f aca="false">IF(AND(ISNUMBER(E2644),D2644&gt;0),E2644/D2644,IF($B2644=$B2643,IF(F2643=0,1,F2643),1))</f>
        <v>1</v>
      </c>
      <c r="G2644" s="30" t="n">
        <f aca="false">IF(AND(ISNUMBER(E2644),D2644&gt;0),E2644,D2644*F2644)</f>
        <v>0</v>
      </c>
      <c r="H2644" s="28" t="n">
        <v>2907</v>
      </c>
      <c r="I2644" s="28"/>
      <c r="J2644" s="29" t="n">
        <f aca="false">IF(AND(ISNUMBER(I2644),H2644&gt;0),I2644/H2644,IF($B2644=$B2643,IF(J2643=0,1,J2643),1))</f>
        <v>1.33238004448681</v>
      </c>
      <c r="K2644" s="30" t="n">
        <f aca="false">IF(AND(ISNUMBER(I2644),H2644&gt;0),I2644,H2644*J2644)</f>
        <v>3873.22878932316</v>
      </c>
      <c r="L2644" s="28" t="n">
        <v>0</v>
      </c>
      <c r="M2644" s="28"/>
      <c r="N2644" s="29" t="n">
        <f aca="false">IF(AND(ISNUMBER(M2644),L2644&gt;0),M2644/L2644,IF($B2644=$B2643,IF(N2643=0,1,N2643),1))</f>
        <v>1</v>
      </c>
      <c r="O2644" s="30" t="n">
        <f aca="false">IF(AND(ISNUMBER(M2644),L2644&gt;0),M2644,L2644*N2644)</f>
        <v>0</v>
      </c>
      <c r="P2644" s="28" t="n">
        <v>0</v>
      </c>
      <c r="Q2644" s="28"/>
      <c r="R2644" s="29" t="n">
        <f aca="false">IF(AND(ISNUMBER(Q2644),P2644&gt;0),Q2644/P2644,IF($B2644=$B2643,IF(R2643=0,1,R2643),1))</f>
        <v>1</v>
      </c>
      <c r="S2644" s="30" t="n">
        <f aca="false">IF(AND(ISNUMBER(Q2644),P2644&gt;0),Q2644,P2644*R2644)</f>
        <v>0</v>
      </c>
      <c r="T2644" s="31" t="n">
        <f aca="false">DAY(EOMONTH(C2644,0))</f>
        <v>31</v>
      </c>
    </row>
    <row r="2645" customFormat="false" ht="15" hidden="false" customHeight="false" outlineLevel="0" collapsed="false">
      <c r="A2645" s="26" t="s">
        <v>90</v>
      </c>
      <c r="B2645" s="26" t="s">
        <v>63</v>
      </c>
      <c r="C2645" s="27" t="n">
        <v>42583</v>
      </c>
      <c r="D2645" s="28" t="n">
        <v>0</v>
      </c>
      <c r="E2645" s="28"/>
      <c r="F2645" s="29" t="n">
        <f aca="false">IF(AND(ISNUMBER(E2645),D2645&gt;0),E2645/D2645,IF($B2645=$B2644,IF(F2644=0,1,F2644),1))</f>
        <v>1</v>
      </c>
      <c r="G2645" s="30" t="n">
        <f aca="false">IF(AND(ISNUMBER(E2645),D2645&gt;0),E2645,D2645*F2645)</f>
        <v>0</v>
      </c>
      <c r="H2645" s="28" t="n">
        <v>2824</v>
      </c>
      <c r="I2645" s="28"/>
      <c r="J2645" s="29" t="n">
        <f aca="false">IF(AND(ISNUMBER(I2645),H2645&gt;0),I2645/H2645,IF($B2645=$B2644,IF(J2644=0,1,J2644),1))</f>
        <v>1.33238004448681</v>
      </c>
      <c r="K2645" s="30" t="n">
        <f aca="false">IF(AND(ISNUMBER(I2645),H2645&gt;0),I2645,H2645*J2645)</f>
        <v>3762.64124563076</v>
      </c>
      <c r="L2645" s="28" t="n">
        <v>0</v>
      </c>
      <c r="M2645" s="28"/>
      <c r="N2645" s="29" t="n">
        <f aca="false">IF(AND(ISNUMBER(M2645),L2645&gt;0),M2645/L2645,IF($B2645=$B2644,IF(N2644=0,1,N2644),1))</f>
        <v>1</v>
      </c>
      <c r="O2645" s="30" t="n">
        <f aca="false">IF(AND(ISNUMBER(M2645),L2645&gt;0),M2645,L2645*N2645)</f>
        <v>0</v>
      </c>
      <c r="P2645" s="28" t="n">
        <v>0</v>
      </c>
      <c r="Q2645" s="28"/>
      <c r="R2645" s="29" t="n">
        <f aca="false">IF(AND(ISNUMBER(Q2645),P2645&gt;0),Q2645/P2645,IF($B2645=$B2644,IF(R2644=0,1,R2644),1))</f>
        <v>1</v>
      </c>
      <c r="S2645" s="30" t="n">
        <f aca="false">IF(AND(ISNUMBER(Q2645),P2645&gt;0),Q2645,P2645*R2645)</f>
        <v>0</v>
      </c>
      <c r="T2645" s="31" t="n">
        <f aca="false">DAY(EOMONTH(C2645,0))</f>
        <v>31</v>
      </c>
    </row>
    <row r="2646" customFormat="false" ht="15" hidden="false" customHeight="false" outlineLevel="0" collapsed="false">
      <c r="A2646" s="26" t="s">
        <v>90</v>
      </c>
      <c r="B2646" s="26" t="s">
        <v>63</v>
      </c>
      <c r="C2646" s="27" t="n">
        <v>42614</v>
      </c>
      <c r="D2646" s="28" t="n">
        <v>0</v>
      </c>
      <c r="E2646" s="28"/>
      <c r="F2646" s="29" t="n">
        <f aca="false">IF(AND(ISNUMBER(E2646),D2646&gt;0),E2646/D2646,IF($B2646=$B2645,IF(F2645=0,1,F2645),1))</f>
        <v>1</v>
      </c>
      <c r="G2646" s="30" t="n">
        <f aca="false">IF(AND(ISNUMBER(E2646),D2646&gt;0),E2646,D2646*F2646)</f>
        <v>0</v>
      </c>
      <c r="H2646" s="28" t="n">
        <v>2633</v>
      </c>
      <c r="I2646" s="28"/>
      <c r="J2646" s="29" t="n">
        <f aca="false">IF(AND(ISNUMBER(I2646),H2646&gt;0),I2646/H2646,IF($B2646=$B2645,IF(J2645=0,1,J2645),1))</f>
        <v>1.33238004448681</v>
      </c>
      <c r="K2646" s="30" t="n">
        <f aca="false">IF(AND(ISNUMBER(I2646),H2646&gt;0),I2646,H2646*J2646)</f>
        <v>3508.15665713378</v>
      </c>
      <c r="L2646" s="28" t="n">
        <v>0</v>
      </c>
      <c r="M2646" s="28"/>
      <c r="N2646" s="29" t="n">
        <f aca="false">IF(AND(ISNUMBER(M2646),L2646&gt;0),M2646/L2646,IF($B2646=$B2645,IF(N2645=0,1,N2645),1))</f>
        <v>1</v>
      </c>
      <c r="O2646" s="30" t="n">
        <f aca="false">IF(AND(ISNUMBER(M2646),L2646&gt;0),M2646,L2646*N2646)</f>
        <v>0</v>
      </c>
      <c r="P2646" s="28" t="n">
        <v>0</v>
      </c>
      <c r="Q2646" s="28"/>
      <c r="R2646" s="29" t="n">
        <f aca="false">IF(AND(ISNUMBER(Q2646),P2646&gt;0),Q2646/P2646,IF($B2646=$B2645,IF(R2645=0,1,R2645),1))</f>
        <v>1</v>
      </c>
      <c r="S2646" s="30" t="n">
        <f aca="false">IF(AND(ISNUMBER(Q2646),P2646&gt;0),Q2646,P2646*R2646)</f>
        <v>0</v>
      </c>
      <c r="T2646" s="31" t="n">
        <f aca="false">DAY(EOMONTH(C2646,0))</f>
        <v>30</v>
      </c>
    </row>
    <row r="2647" customFormat="false" ht="15" hidden="false" customHeight="false" outlineLevel="0" collapsed="false">
      <c r="A2647" s="26" t="s">
        <v>90</v>
      </c>
      <c r="B2647" s="26" t="s">
        <v>63</v>
      </c>
      <c r="C2647" s="27" t="n">
        <v>42644</v>
      </c>
      <c r="D2647" s="28" t="n">
        <v>0</v>
      </c>
      <c r="E2647" s="28"/>
      <c r="F2647" s="29" t="n">
        <f aca="false">IF(AND(ISNUMBER(E2647),D2647&gt;0),E2647/D2647,IF($B2647=$B2646,IF(F2646=0,1,F2646),1))</f>
        <v>1</v>
      </c>
      <c r="G2647" s="30" t="n">
        <f aca="false">IF(AND(ISNUMBER(E2647),D2647&gt;0),E2647,D2647*F2647)</f>
        <v>0</v>
      </c>
      <c r="H2647" s="28" t="n">
        <v>3261</v>
      </c>
      <c r="I2647" s="28"/>
      <c r="J2647" s="29" t="n">
        <f aca="false">IF(AND(ISNUMBER(I2647),H2647&gt;0),I2647/H2647,IF($B2647=$B2646,IF(J2646=0,1,J2646),1))</f>
        <v>1.33238004448681</v>
      </c>
      <c r="K2647" s="30" t="n">
        <f aca="false">IF(AND(ISNUMBER(I2647),H2647&gt;0),I2647,H2647*J2647)</f>
        <v>4344.8913250715</v>
      </c>
      <c r="L2647" s="28" t="n">
        <v>0</v>
      </c>
      <c r="M2647" s="28"/>
      <c r="N2647" s="29" t="n">
        <f aca="false">IF(AND(ISNUMBER(M2647),L2647&gt;0),M2647/L2647,IF($B2647=$B2646,IF(N2646=0,1,N2646),1))</f>
        <v>1</v>
      </c>
      <c r="O2647" s="30" t="n">
        <f aca="false">IF(AND(ISNUMBER(M2647),L2647&gt;0),M2647,L2647*N2647)</f>
        <v>0</v>
      </c>
      <c r="P2647" s="28" t="n">
        <v>0</v>
      </c>
      <c r="Q2647" s="28"/>
      <c r="R2647" s="29" t="n">
        <f aca="false">IF(AND(ISNUMBER(Q2647),P2647&gt;0),Q2647/P2647,IF($B2647=$B2646,IF(R2646=0,1,R2646),1))</f>
        <v>1</v>
      </c>
      <c r="S2647" s="30" t="n">
        <f aca="false">IF(AND(ISNUMBER(Q2647),P2647&gt;0),Q2647,P2647*R2647)</f>
        <v>0</v>
      </c>
      <c r="T2647" s="31" t="n">
        <f aca="false">DAY(EOMONTH(C2647,0))</f>
        <v>31</v>
      </c>
    </row>
    <row r="2648" customFormat="false" ht="15" hidden="false" customHeight="false" outlineLevel="0" collapsed="false">
      <c r="A2648" s="26" t="s">
        <v>90</v>
      </c>
      <c r="B2648" s="26" t="s">
        <v>63</v>
      </c>
      <c r="C2648" s="27" t="n">
        <v>42675</v>
      </c>
      <c r="D2648" s="28" t="n">
        <v>0</v>
      </c>
      <c r="E2648" s="28"/>
      <c r="F2648" s="29" t="n">
        <f aca="false">IF(AND(ISNUMBER(E2648),D2648&gt;0),E2648/D2648,IF($B2648=$B2647,IF(F2647=0,1,F2647),1))</f>
        <v>1</v>
      </c>
      <c r="G2648" s="30" t="n">
        <f aca="false">IF(AND(ISNUMBER(E2648),D2648&gt;0),E2648,D2648*F2648)</f>
        <v>0</v>
      </c>
      <c r="H2648" s="28" t="n">
        <v>3202</v>
      </c>
      <c r="I2648" s="28"/>
      <c r="J2648" s="29" t="n">
        <f aca="false">IF(AND(ISNUMBER(I2648),H2648&gt;0),I2648/H2648,IF($B2648=$B2647,IF(J2647=0,1,J2647),1))</f>
        <v>1.33238004448681</v>
      </c>
      <c r="K2648" s="30" t="n">
        <f aca="false">IF(AND(ISNUMBER(I2648),H2648&gt;0),I2648,H2648*J2648)</f>
        <v>4266.28090244677</v>
      </c>
      <c r="L2648" s="28" t="n">
        <v>0</v>
      </c>
      <c r="M2648" s="28"/>
      <c r="N2648" s="29" t="n">
        <f aca="false">IF(AND(ISNUMBER(M2648),L2648&gt;0),M2648/L2648,IF($B2648=$B2647,IF(N2647=0,1,N2647),1))</f>
        <v>1</v>
      </c>
      <c r="O2648" s="30" t="n">
        <f aca="false">IF(AND(ISNUMBER(M2648),L2648&gt;0),M2648,L2648*N2648)</f>
        <v>0</v>
      </c>
      <c r="P2648" s="28" t="n">
        <v>0</v>
      </c>
      <c r="Q2648" s="28"/>
      <c r="R2648" s="29" t="n">
        <f aca="false">IF(AND(ISNUMBER(Q2648),P2648&gt;0),Q2648/P2648,IF($B2648=$B2647,IF(R2647=0,1,R2647),1))</f>
        <v>1</v>
      </c>
      <c r="S2648" s="30" t="n">
        <f aca="false">IF(AND(ISNUMBER(Q2648),P2648&gt;0),Q2648,P2648*R2648)</f>
        <v>0</v>
      </c>
      <c r="T2648" s="31" t="n">
        <f aca="false">DAY(EOMONTH(C2648,0))</f>
        <v>30</v>
      </c>
    </row>
    <row r="2649" customFormat="false" ht="15" hidden="false" customHeight="false" outlineLevel="0" collapsed="false">
      <c r="A2649" s="26" t="s">
        <v>90</v>
      </c>
      <c r="B2649" s="26" t="s">
        <v>63</v>
      </c>
      <c r="C2649" s="27" t="n">
        <v>42705</v>
      </c>
      <c r="D2649" s="28" t="n">
        <v>0</v>
      </c>
      <c r="E2649" s="28" t="n">
        <v>0</v>
      </c>
      <c r="F2649" s="29" t="n">
        <f aca="false">IF(AND(ISNUMBER(E2649),D2649&gt;0),E2649/D2649,IF($B2649=$B2648,IF(F2648=0,1,F2648),1))</f>
        <v>1</v>
      </c>
      <c r="G2649" s="30" t="n">
        <f aca="false">IF(AND(ISNUMBER(E2649),D2649&gt;0),E2649,D2649*F2649)</f>
        <v>0</v>
      </c>
      <c r="H2649" s="28" t="n">
        <v>2783</v>
      </c>
      <c r="I2649" s="28" t="n">
        <v>1783</v>
      </c>
      <c r="J2649" s="29" t="n">
        <f aca="false">IF(AND(ISNUMBER(I2649),H2649&gt;0),I2649/H2649,IF($B2649=$B2648,IF(J2648=0,1,J2648),1))</f>
        <v>0.640675530003593</v>
      </c>
      <c r="K2649" s="30" t="n">
        <f aca="false">IF(AND(ISNUMBER(I2649),H2649&gt;0),I2649,H2649*J2649)</f>
        <v>1783</v>
      </c>
      <c r="L2649" s="28" t="n">
        <v>0</v>
      </c>
      <c r="M2649" s="28" t="n">
        <v>0</v>
      </c>
      <c r="N2649" s="29" t="n">
        <f aca="false">IF(AND(ISNUMBER(M2649),L2649&gt;0),M2649/L2649,IF($B2649=$B2648,IF(N2648=0,1,N2648),1))</f>
        <v>1</v>
      </c>
      <c r="O2649" s="30" t="n">
        <f aca="false">IF(AND(ISNUMBER(M2649),L2649&gt;0),M2649,L2649*N2649)</f>
        <v>0</v>
      </c>
      <c r="P2649" s="28" t="n">
        <v>0</v>
      </c>
      <c r="Q2649" s="28" t="n">
        <v>0</v>
      </c>
      <c r="R2649" s="29" t="n">
        <f aca="false">IF(AND(ISNUMBER(Q2649),P2649&gt;0),Q2649/P2649,IF($B2649=$B2648,IF(R2648=0,1,R2648),1))</f>
        <v>1</v>
      </c>
      <c r="S2649" s="30" t="n">
        <f aca="false">IF(AND(ISNUMBER(Q2649),P2649&gt;0),Q2649,P2649*R2649)</f>
        <v>0</v>
      </c>
      <c r="T2649" s="31" t="n">
        <f aca="false">DAY(EOMONTH(C2649,0))</f>
        <v>31</v>
      </c>
    </row>
    <row r="2650" customFormat="false" ht="15" hidden="false" customHeight="false" outlineLevel="0" collapsed="false">
      <c r="A2650" s="26" t="s">
        <v>90</v>
      </c>
      <c r="B2650" s="26" t="s">
        <v>63</v>
      </c>
      <c r="C2650" s="27" t="n">
        <v>42736</v>
      </c>
      <c r="D2650" s="28" t="n">
        <v>0</v>
      </c>
      <c r="E2650" s="28" t="n">
        <v>0</v>
      </c>
      <c r="F2650" s="29" t="n">
        <f aca="false">IF(AND(ISNUMBER(E2650),D2650&gt;0),E2650/D2650,IF($B2650=$B2649,IF(F2649=0,1,F2649),1))</f>
        <v>1</v>
      </c>
      <c r="G2650" s="30" t="n">
        <f aca="false">IF(AND(ISNUMBER(E2650),D2650&gt;0),E2650,D2650*F2650)</f>
        <v>0</v>
      </c>
      <c r="H2650" s="28" t="n">
        <v>2305</v>
      </c>
      <c r="I2650" s="28" t="n">
        <v>3258</v>
      </c>
      <c r="J2650" s="29" t="n">
        <f aca="false">IF(AND(ISNUMBER(I2650),H2650&gt;0),I2650/H2650,IF($B2650=$B2649,IF(J2649=0,1,J2649),1))</f>
        <v>1.41344902386117</v>
      </c>
      <c r="K2650" s="30" t="n">
        <f aca="false">IF(AND(ISNUMBER(I2650),H2650&gt;0),I2650,H2650*J2650)</f>
        <v>3258</v>
      </c>
      <c r="L2650" s="28" t="n">
        <v>0</v>
      </c>
      <c r="M2650" s="28" t="n">
        <v>0</v>
      </c>
      <c r="N2650" s="29" t="n">
        <f aca="false">IF(AND(ISNUMBER(M2650),L2650&gt;0),M2650/L2650,IF($B2650=$B2649,IF(N2649=0,1,N2649),1))</f>
        <v>1</v>
      </c>
      <c r="O2650" s="30" t="n">
        <f aca="false">IF(AND(ISNUMBER(M2650),L2650&gt;0),M2650,L2650*N2650)</f>
        <v>0</v>
      </c>
      <c r="P2650" s="28" t="n">
        <v>0</v>
      </c>
      <c r="Q2650" s="28" t="n">
        <v>0</v>
      </c>
      <c r="R2650" s="29" t="n">
        <f aca="false">IF(AND(ISNUMBER(Q2650),P2650&gt;0),Q2650/P2650,IF($B2650=$B2649,IF(R2649=0,1,R2649),1))</f>
        <v>1</v>
      </c>
      <c r="S2650" s="30" t="n">
        <f aca="false">IF(AND(ISNUMBER(Q2650),P2650&gt;0),Q2650,P2650*R2650)</f>
        <v>0</v>
      </c>
      <c r="T2650" s="31" t="n">
        <f aca="false">DAY(EOMONTH(C2650,0))</f>
        <v>31</v>
      </c>
    </row>
    <row r="2651" customFormat="false" ht="15" hidden="false" customHeight="false" outlineLevel="0" collapsed="false">
      <c r="A2651" s="26" t="s">
        <v>90</v>
      </c>
      <c r="B2651" s="26" t="s">
        <v>63</v>
      </c>
      <c r="C2651" s="27" t="n">
        <v>42767</v>
      </c>
      <c r="D2651" s="28" t="n">
        <v>0</v>
      </c>
      <c r="E2651" s="28"/>
      <c r="F2651" s="29" t="n">
        <f aca="false">IF(AND(ISNUMBER(E2651),D2651&gt;0),E2651/D2651,IF($B2651=$B2650,IF(F2650=0,1,F2650),1))</f>
        <v>1</v>
      </c>
      <c r="G2651" s="30" t="n">
        <f aca="false">IF(AND(ISNUMBER(E2651),D2651&gt;0),E2651,D2651*F2651)</f>
        <v>0</v>
      </c>
      <c r="H2651" s="28" t="n">
        <v>2225</v>
      </c>
      <c r="I2651" s="28"/>
      <c r="J2651" s="29" t="n">
        <f aca="false">IF(AND(ISNUMBER(I2651),H2651&gt;0),I2651/H2651,IF($B2651=$B2650,IF(J2650=0,1,J2650),1))</f>
        <v>1.41344902386117</v>
      </c>
      <c r="K2651" s="30" t="n">
        <f aca="false">IF(AND(ISNUMBER(I2651),H2651&gt;0),I2651,H2651*J2651)</f>
        <v>3144.92407809111</v>
      </c>
      <c r="L2651" s="28" t="n">
        <v>0</v>
      </c>
      <c r="M2651" s="28"/>
      <c r="N2651" s="29" t="n">
        <f aca="false">IF(AND(ISNUMBER(M2651),L2651&gt;0),M2651/L2651,IF($B2651=$B2650,IF(N2650=0,1,N2650),1))</f>
        <v>1</v>
      </c>
      <c r="O2651" s="30" t="n">
        <f aca="false">IF(AND(ISNUMBER(M2651),L2651&gt;0),M2651,L2651*N2651)</f>
        <v>0</v>
      </c>
      <c r="P2651" s="28" t="n">
        <v>0</v>
      </c>
      <c r="Q2651" s="28"/>
      <c r="R2651" s="29" t="n">
        <f aca="false">IF(AND(ISNUMBER(Q2651),P2651&gt;0),Q2651/P2651,IF($B2651=$B2650,IF(R2650=0,1,R2650),1))</f>
        <v>1</v>
      </c>
      <c r="S2651" s="30" t="n">
        <f aca="false">IF(AND(ISNUMBER(Q2651),P2651&gt;0),Q2651,P2651*R2651)</f>
        <v>0</v>
      </c>
      <c r="T2651" s="31" t="n">
        <f aca="false">DAY(EOMONTH(C2651,0))</f>
        <v>28</v>
      </c>
    </row>
    <row r="2652" customFormat="false" ht="15" hidden="false" customHeight="false" outlineLevel="0" collapsed="false">
      <c r="A2652" s="26" t="s">
        <v>90</v>
      </c>
      <c r="B2652" s="26" t="s">
        <v>63</v>
      </c>
      <c r="C2652" s="27" t="n">
        <v>42795</v>
      </c>
      <c r="D2652" s="28" t="n">
        <v>0</v>
      </c>
      <c r="E2652" s="28"/>
      <c r="F2652" s="29" t="n">
        <f aca="false">IF(AND(ISNUMBER(E2652),D2652&gt;0),E2652/D2652,IF($B2652=$B2651,IF(F2651=0,1,F2651),1))</f>
        <v>1</v>
      </c>
      <c r="G2652" s="30" t="n">
        <f aca="false">IF(AND(ISNUMBER(E2652),D2652&gt;0),E2652,D2652*F2652)</f>
        <v>0</v>
      </c>
      <c r="H2652" s="28" t="n">
        <v>2150</v>
      </c>
      <c r="I2652" s="28"/>
      <c r="J2652" s="29" t="n">
        <f aca="false">IF(AND(ISNUMBER(I2652),H2652&gt;0),I2652/H2652,IF($B2652=$B2651,IF(J2651=0,1,J2651),1))</f>
        <v>1.41344902386117</v>
      </c>
      <c r="K2652" s="30" t="n">
        <f aca="false">IF(AND(ISNUMBER(I2652),H2652&gt;0),I2652,H2652*J2652)</f>
        <v>3038.91540130152</v>
      </c>
      <c r="L2652" s="28" t="n">
        <v>0</v>
      </c>
      <c r="M2652" s="28"/>
      <c r="N2652" s="29" t="n">
        <f aca="false">IF(AND(ISNUMBER(M2652),L2652&gt;0),M2652/L2652,IF($B2652=$B2651,IF(N2651=0,1,N2651),1))</f>
        <v>1</v>
      </c>
      <c r="O2652" s="30" t="n">
        <f aca="false">IF(AND(ISNUMBER(M2652),L2652&gt;0),M2652,L2652*N2652)</f>
        <v>0</v>
      </c>
      <c r="P2652" s="28" t="n">
        <v>0</v>
      </c>
      <c r="Q2652" s="28"/>
      <c r="R2652" s="29" t="n">
        <f aca="false">IF(AND(ISNUMBER(Q2652),P2652&gt;0),Q2652/P2652,IF($B2652=$B2651,IF(R2651=0,1,R2651),1))</f>
        <v>1</v>
      </c>
      <c r="S2652" s="30" t="n">
        <f aca="false">IF(AND(ISNUMBER(Q2652),P2652&gt;0),Q2652,P2652*R2652)</f>
        <v>0</v>
      </c>
      <c r="T2652" s="31" t="n">
        <f aca="false">DAY(EOMONTH(C2652,0))</f>
        <v>31</v>
      </c>
    </row>
    <row r="2653" customFormat="false" ht="15" hidden="false" customHeight="false" outlineLevel="0" collapsed="false">
      <c r="A2653" s="26" t="s">
        <v>90</v>
      </c>
      <c r="B2653" s="26" t="s">
        <v>63</v>
      </c>
      <c r="C2653" s="27" t="n">
        <v>42826</v>
      </c>
      <c r="D2653" s="28" t="n">
        <v>0</v>
      </c>
      <c r="E2653" s="28"/>
      <c r="F2653" s="29" t="n">
        <f aca="false">IF(AND(ISNUMBER(E2653),D2653&gt;0),E2653/D2653,IF($B2653=$B2652,IF(F2652=0,1,F2652),1))</f>
        <v>1</v>
      </c>
      <c r="G2653" s="30" t="n">
        <f aca="false">IF(AND(ISNUMBER(E2653),D2653&gt;0),E2653,D2653*F2653)</f>
        <v>0</v>
      </c>
      <c r="H2653" s="28" t="n">
        <v>1995</v>
      </c>
      <c r="I2653" s="28"/>
      <c r="J2653" s="29" t="n">
        <f aca="false">IF(AND(ISNUMBER(I2653),H2653&gt;0),I2653/H2653,IF($B2653=$B2652,IF(J2652=0,1,J2652),1))</f>
        <v>1.41344902386117</v>
      </c>
      <c r="K2653" s="30" t="n">
        <f aca="false">IF(AND(ISNUMBER(I2653),H2653&gt;0),I2653,H2653*J2653)</f>
        <v>2819.83080260304</v>
      </c>
      <c r="L2653" s="28" t="n">
        <v>0</v>
      </c>
      <c r="M2653" s="28"/>
      <c r="N2653" s="29" t="n">
        <f aca="false">IF(AND(ISNUMBER(M2653),L2653&gt;0),M2653/L2653,IF($B2653=$B2652,IF(N2652=0,1,N2652),1))</f>
        <v>1</v>
      </c>
      <c r="O2653" s="30" t="n">
        <f aca="false">IF(AND(ISNUMBER(M2653),L2653&gt;0),M2653,L2653*N2653)</f>
        <v>0</v>
      </c>
      <c r="P2653" s="28" t="n">
        <v>0</v>
      </c>
      <c r="Q2653" s="28"/>
      <c r="R2653" s="29" t="n">
        <f aca="false">IF(AND(ISNUMBER(Q2653),P2653&gt;0),Q2653/P2653,IF($B2653=$B2652,IF(R2652=0,1,R2652),1))</f>
        <v>1</v>
      </c>
      <c r="S2653" s="30" t="n">
        <f aca="false">IF(AND(ISNUMBER(Q2653),P2653&gt;0),Q2653,P2653*R2653)</f>
        <v>0</v>
      </c>
      <c r="T2653" s="31" t="n">
        <f aca="false">DAY(EOMONTH(C2653,0))</f>
        <v>30</v>
      </c>
    </row>
    <row r="2654" customFormat="false" ht="15" hidden="false" customHeight="false" outlineLevel="0" collapsed="false">
      <c r="A2654" s="26" t="s">
        <v>90</v>
      </c>
      <c r="B2654" s="26" t="s">
        <v>63</v>
      </c>
      <c r="C2654" s="27" t="n">
        <v>42856</v>
      </c>
      <c r="D2654" s="28" t="n">
        <v>0</v>
      </c>
      <c r="E2654" s="28"/>
      <c r="F2654" s="29" t="n">
        <f aca="false">IF(AND(ISNUMBER(E2654),D2654&gt;0),E2654/D2654,IF($B2654=$B2653,IF(F2653=0,1,F2653),1))</f>
        <v>1</v>
      </c>
      <c r="G2654" s="30" t="n">
        <f aca="false">IF(AND(ISNUMBER(E2654),D2654&gt;0),E2654,D2654*F2654)</f>
        <v>0</v>
      </c>
      <c r="H2654" s="28" t="n">
        <v>2193</v>
      </c>
      <c r="I2654" s="28"/>
      <c r="J2654" s="29" t="n">
        <f aca="false">IF(AND(ISNUMBER(I2654),H2654&gt;0),I2654/H2654,IF($B2654=$B2653,IF(J2653=0,1,J2653),1))</f>
        <v>1.41344902386117</v>
      </c>
      <c r="K2654" s="30" t="n">
        <f aca="false">IF(AND(ISNUMBER(I2654),H2654&gt;0),I2654,H2654*J2654)</f>
        <v>3099.69370932755</v>
      </c>
      <c r="L2654" s="28" t="n">
        <v>0</v>
      </c>
      <c r="M2654" s="28"/>
      <c r="N2654" s="29" t="n">
        <f aca="false">IF(AND(ISNUMBER(M2654),L2654&gt;0),M2654/L2654,IF($B2654=$B2653,IF(N2653=0,1,N2653),1))</f>
        <v>1</v>
      </c>
      <c r="O2654" s="30" t="n">
        <f aca="false">IF(AND(ISNUMBER(M2654),L2654&gt;0),M2654,L2654*N2654)</f>
        <v>0</v>
      </c>
      <c r="P2654" s="28" t="n">
        <v>0</v>
      </c>
      <c r="Q2654" s="28"/>
      <c r="R2654" s="29" t="n">
        <f aca="false">IF(AND(ISNUMBER(Q2654),P2654&gt;0),Q2654/P2654,IF($B2654=$B2653,IF(R2653=0,1,R2653),1))</f>
        <v>1</v>
      </c>
      <c r="S2654" s="30" t="n">
        <f aca="false">IF(AND(ISNUMBER(Q2654),P2654&gt;0),Q2654,P2654*R2654)</f>
        <v>0</v>
      </c>
      <c r="T2654" s="31" t="n">
        <f aca="false">DAY(EOMONTH(C2654,0))</f>
        <v>31</v>
      </c>
    </row>
    <row r="2655" customFormat="false" ht="15" hidden="false" customHeight="false" outlineLevel="0" collapsed="false">
      <c r="A2655" s="26" t="s">
        <v>90</v>
      </c>
      <c r="B2655" s="26" t="s">
        <v>63</v>
      </c>
      <c r="C2655" s="27" t="n">
        <v>42887</v>
      </c>
      <c r="D2655" s="28" t="n">
        <v>0</v>
      </c>
      <c r="E2655" s="28"/>
      <c r="F2655" s="29" t="n">
        <f aca="false">IF(AND(ISNUMBER(E2655),D2655&gt;0),E2655/D2655,IF($B2655=$B2654,IF(F2654=0,1,F2654),1))</f>
        <v>1</v>
      </c>
      <c r="G2655" s="30" t="n">
        <f aca="false">IF(AND(ISNUMBER(E2655),D2655&gt;0),E2655,D2655*F2655)</f>
        <v>0</v>
      </c>
      <c r="H2655" s="28" t="n">
        <v>2125</v>
      </c>
      <c r="I2655" s="28"/>
      <c r="J2655" s="29" t="n">
        <f aca="false">IF(AND(ISNUMBER(I2655),H2655&gt;0),I2655/H2655,IF($B2655=$B2654,IF(J2654=0,1,J2654),1))</f>
        <v>1.41344902386117</v>
      </c>
      <c r="K2655" s="30" t="n">
        <f aca="false">IF(AND(ISNUMBER(I2655),H2655&gt;0),I2655,H2655*J2655)</f>
        <v>3003.57917570499</v>
      </c>
      <c r="L2655" s="28" t="n">
        <v>0</v>
      </c>
      <c r="M2655" s="28"/>
      <c r="N2655" s="29" t="n">
        <f aca="false">IF(AND(ISNUMBER(M2655),L2655&gt;0),M2655/L2655,IF($B2655=$B2654,IF(N2654=0,1,N2654),1))</f>
        <v>1</v>
      </c>
      <c r="O2655" s="30" t="n">
        <f aca="false">IF(AND(ISNUMBER(M2655),L2655&gt;0),M2655,L2655*N2655)</f>
        <v>0</v>
      </c>
      <c r="P2655" s="28" t="n">
        <v>0</v>
      </c>
      <c r="Q2655" s="28"/>
      <c r="R2655" s="29" t="n">
        <f aca="false">IF(AND(ISNUMBER(Q2655),P2655&gt;0),Q2655/P2655,IF($B2655=$B2654,IF(R2654=0,1,R2654),1))</f>
        <v>1</v>
      </c>
      <c r="S2655" s="30" t="n">
        <f aca="false">IF(AND(ISNUMBER(Q2655),P2655&gt;0),Q2655,P2655*R2655)</f>
        <v>0</v>
      </c>
      <c r="T2655" s="31" t="n">
        <f aca="false">DAY(EOMONTH(C2655,0))</f>
        <v>30</v>
      </c>
    </row>
    <row r="2656" customFormat="false" ht="15" hidden="false" customHeight="false" outlineLevel="0" collapsed="false">
      <c r="A2656" s="26" t="s">
        <v>90</v>
      </c>
      <c r="B2656" s="26" t="s">
        <v>63</v>
      </c>
      <c r="C2656" s="27" t="n">
        <v>42917</v>
      </c>
      <c r="D2656" s="28" t="n">
        <v>0</v>
      </c>
      <c r="E2656" s="28"/>
      <c r="F2656" s="29" t="n">
        <f aca="false">IF(AND(ISNUMBER(E2656),D2656&gt;0),E2656/D2656,IF($B2656=$B2655,IF(F2655=0,1,F2655),1))</f>
        <v>1</v>
      </c>
      <c r="G2656" s="30" t="n">
        <f aca="false">IF(AND(ISNUMBER(E2656),D2656&gt;0),E2656,D2656*F2656)</f>
        <v>0</v>
      </c>
      <c r="H2656" s="28" t="n">
        <v>2154</v>
      </c>
      <c r="I2656" s="28"/>
      <c r="J2656" s="29" t="n">
        <f aca="false">IF(AND(ISNUMBER(I2656),H2656&gt;0),I2656/H2656,IF($B2656=$B2655,IF(J2655=0,1,J2655),1))</f>
        <v>1.41344902386117</v>
      </c>
      <c r="K2656" s="30" t="n">
        <f aca="false">IF(AND(ISNUMBER(I2656),H2656&gt;0),I2656,H2656*J2656)</f>
        <v>3044.56919739696</v>
      </c>
      <c r="L2656" s="28" t="n">
        <v>0</v>
      </c>
      <c r="M2656" s="28"/>
      <c r="N2656" s="29" t="n">
        <f aca="false">IF(AND(ISNUMBER(M2656),L2656&gt;0),M2656/L2656,IF($B2656=$B2655,IF(N2655=0,1,N2655),1))</f>
        <v>1</v>
      </c>
      <c r="O2656" s="30" t="n">
        <f aca="false">IF(AND(ISNUMBER(M2656),L2656&gt;0),M2656,L2656*N2656)</f>
        <v>0</v>
      </c>
      <c r="P2656" s="28" t="n">
        <v>0</v>
      </c>
      <c r="Q2656" s="28"/>
      <c r="R2656" s="29" t="n">
        <f aca="false">IF(AND(ISNUMBER(Q2656),P2656&gt;0),Q2656/P2656,IF($B2656=$B2655,IF(R2655=0,1,R2655),1))</f>
        <v>1</v>
      </c>
      <c r="S2656" s="30" t="n">
        <f aca="false">IF(AND(ISNUMBER(Q2656),P2656&gt;0),Q2656,P2656*R2656)</f>
        <v>0</v>
      </c>
      <c r="T2656" s="31" t="n">
        <f aca="false">DAY(EOMONTH(C2656,0))</f>
        <v>31</v>
      </c>
    </row>
    <row r="2657" customFormat="false" ht="15" hidden="false" customHeight="false" outlineLevel="0" collapsed="false">
      <c r="A2657" s="26" t="s">
        <v>90</v>
      </c>
      <c r="B2657" s="26" t="s">
        <v>63</v>
      </c>
      <c r="C2657" s="27" t="n">
        <v>42948</v>
      </c>
      <c r="D2657" s="28" t="n">
        <v>0</v>
      </c>
      <c r="E2657" s="28"/>
      <c r="F2657" s="29" t="n">
        <f aca="false">IF(AND(ISNUMBER(E2657),D2657&gt;0),E2657/D2657,IF($B2657=$B2656,IF(F2656=0,1,F2656),1))</f>
        <v>1</v>
      </c>
      <c r="G2657" s="30" t="n">
        <f aca="false">IF(AND(ISNUMBER(E2657),D2657&gt;0),E2657,D2657*F2657)</f>
        <v>0</v>
      </c>
      <c r="H2657" s="28" t="n">
        <v>2255</v>
      </c>
      <c r="I2657" s="28"/>
      <c r="J2657" s="29" t="n">
        <f aca="false">IF(AND(ISNUMBER(I2657),H2657&gt;0),I2657/H2657,IF($B2657=$B2656,IF(J2656=0,1,J2656),1))</f>
        <v>1.41344902386117</v>
      </c>
      <c r="K2657" s="30" t="n">
        <f aca="false">IF(AND(ISNUMBER(I2657),H2657&gt;0),I2657,H2657*J2657)</f>
        <v>3187.32754880694</v>
      </c>
      <c r="L2657" s="28" t="n">
        <v>0</v>
      </c>
      <c r="M2657" s="28"/>
      <c r="N2657" s="29" t="n">
        <f aca="false">IF(AND(ISNUMBER(M2657),L2657&gt;0),M2657/L2657,IF($B2657=$B2656,IF(N2656=0,1,N2656),1))</f>
        <v>1</v>
      </c>
      <c r="O2657" s="30" t="n">
        <f aca="false">IF(AND(ISNUMBER(M2657),L2657&gt;0),M2657,L2657*N2657)</f>
        <v>0</v>
      </c>
      <c r="P2657" s="28" t="n">
        <v>0</v>
      </c>
      <c r="Q2657" s="28"/>
      <c r="R2657" s="29" t="n">
        <f aca="false">IF(AND(ISNUMBER(Q2657),P2657&gt;0),Q2657/P2657,IF($B2657=$B2656,IF(R2656=0,1,R2656),1))</f>
        <v>1</v>
      </c>
      <c r="S2657" s="30" t="n">
        <f aca="false">IF(AND(ISNUMBER(Q2657),P2657&gt;0),Q2657,P2657*R2657)</f>
        <v>0</v>
      </c>
      <c r="T2657" s="31" t="n">
        <f aca="false">DAY(EOMONTH(C2657,0))</f>
        <v>31</v>
      </c>
    </row>
    <row r="2658" customFormat="false" ht="15" hidden="false" customHeight="false" outlineLevel="0" collapsed="false">
      <c r="A2658" s="26" t="s">
        <v>90</v>
      </c>
      <c r="B2658" s="26" t="s">
        <v>63</v>
      </c>
      <c r="C2658" s="27" t="n">
        <v>42979</v>
      </c>
      <c r="D2658" s="28" t="n">
        <v>0</v>
      </c>
      <c r="E2658" s="28" t="n">
        <v>0</v>
      </c>
      <c r="F2658" s="29" t="n">
        <f aca="false">IF(AND(ISNUMBER(E2658),D2658&gt;0),E2658/D2658,IF($B2658=$B2657,IF(F2657=0,1,F2657),1))</f>
        <v>1</v>
      </c>
      <c r="G2658" s="30" t="n">
        <f aca="false">IF(AND(ISNUMBER(E2658),D2658&gt;0),E2658,D2658*F2658)</f>
        <v>0</v>
      </c>
      <c r="H2658" s="28" t="n">
        <v>1393</v>
      </c>
      <c r="I2658" s="28" t="n">
        <v>1786</v>
      </c>
      <c r="J2658" s="29" t="n">
        <f aca="false">IF(AND(ISNUMBER(I2658),H2658&gt;0),I2658/H2658,IF($B2658=$B2657,IF(J2657=0,1,J2657),1))</f>
        <v>1.28212491026561</v>
      </c>
      <c r="K2658" s="30" t="n">
        <f aca="false">IF(AND(ISNUMBER(I2658),H2658&gt;0),I2658,H2658*J2658)</f>
        <v>1786</v>
      </c>
      <c r="L2658" s="28" t="n">
        <v>0</v>
      </c>
      <c r="M2658" s="28" t="n">
        <v>0</v>
      </c>
      <c r="N2658" s="29" t="n">
        <f aca="false">IF(AND(ISNUMBER(M2658),L2658&gt;0),M2658/L2658,IF($B2658=$B2657,IF(N2657=0,1,N2657),1))</f>
        <v>1</v>
      </c>
      <c r="O2658" s="30" t="n">
        <f aca="false">IF(AND(ISNUMBER(M2658),L2658&gt;0),M2658,L2658*N2658)</f>
        <v>0</v>
      </c>
      <c r="P2658" s="28" t="n">
        <v>0</v>
      </c>
      <c r="Q2658" s="28" t="n">
        <v>0</v>
      </c>
      <c r="R2658" s="29" t="n">
        <f aca="false">IF(AND(ISNUMBER(Q2658),P2658&gt;0),Q2658/P2658,IF($B2658=$B2657,IF(R2657=0,1,R2657),1))</f>
        <v>1</v>
      </c>
      <c r="S2658" s="30" t="n">
        <f aca="false">IF(AND(ISNUMBER(Q2658),P2658&gt;0),Q2658,P2658*R2658)</f>
        <v>0</v>
      </c>
      <c r="T2658" s="31" t="n">
        <f aca="false">DAY(EOMONTH(C2658,0))</f>
        <v>30</v>
      </c>
    </row>
    <row r="2659" customFormat="false" ht="15" hidden="false" customHeight="false" outlineLevel="0" collapsed="false">
      <c r="A2659" s="26" t="s">
        <v>90</v>
      </c>
      <c r="B2659" s="26" t="s">
        <v>63</v>
      </c>
      <c r="C2659" s="27" t="n">
        <v>43009</v>
      </c>
      <c r="D2659" s="28" t="n">
        <v>0</v>
      </c>
      <c r="E2659" s="28"/>
      <c r="F2659" s="29" t="n">
        <f aca="false">IF(AND(ISNUMBER(E2659),D2659&gt;0),E2659/D2659,IF($B2659=$B2658,IF(F2658=0,1,F2658),1))</f>
        <v>1</v>
      </c>
      <c r="G2659" s="30" t="n">
        <f aca="false">IF(AND(ISNUMBER(E2659),D2659&gt;0),E2659,D2659*F2659)</f>
        <v>0</v>
      </c>
      <c r="H2659" s="28" t="n">
        <v>1006</v>
      </c>
      <c r="I2659" s="28"/>
      <c r="J2659" s="29" t="n">
        <f aca="false">IF(AND(ISNUMBER(I2659),H2659&gt;0),I2659/H2659,IF($B2659=$B2658,IF(J2658=0,1,J2658),1))</f>
        <v>1.28212491026561</v>
      </c>
      <c r="K2659" s="30" t="n">
        <f aca="false">IF(AND(ISNUMBER(I2659),H2659&gt;0),I2659,H2659*J2659)</f>
        <v>1289.81765972721</v>
      </c>
      <c r="L2659" s="28" t="n">
        <v>0</v>
      </c>
      <c r="M2659" s="28"/>
      <c r="N2659" s="29" t="n">
        <f aca="false">IF(AND(ISNUMBER(M2659),L2659&gt;0),M2659/L2659,IF($B2659=$B2658,IF(N2658=0,1,N2658),1))</f>
        <v>1</v>
      </c>
      <c r="O2659" s="30" t="n">
        <f aca="false">IF(AND(ISNUMBER(M2659),L2659&gt;0),M2659,L2659*N2659)</f>
        <v>0</v>
      </c>
      <c r="P2659" s="28" t="n">
        <v>0</v>
      </c>
      <c r="Q2659" s="28"/>
      <c r="R2659" s="29" t="n">
        <f aca="false">IF(AND(ISNUMBER(Q2659),P2659&gt;0),Q2659/P2659,IF($B2659=$B2658,IF(R2658=0,1,R2658),1))</f>
        <v>1</v>
      </c>
      <c r="S2659" s="30" t="n">
        <f aca="false">IF(AND(ISNUMBER(Q2659),P2659&gt;0),Q2659,P2659*R2659)</f>
        <v>0</v>
      </c>
      <c r="T2659" s="31" t="n">
        <f aca="false">DAY(EOMONTH(C2659,0))</f>
        <v>31</v>
      </c>
    </row>
    <row r="2660" customFormat="false" ht="15" hidden="false" customHeight="false" outlineLevel="0" collapsed="false">
      <c r="A2660" s="26" t="s">
        <v>90</v>
      </c>
      <c r="B2660" s="26" t="s">
        <v>63</v>
      </c>
      <c r="C2660" s="27" t="n">
        <v>43040</v>
      </c>
      <c r="D2660" s="28" t="n">
        <v>0</v>
      </c>
      <c r="E2660" s="28"/>
      <c r="F2660" s="29" t="n">
        <f aca="false">IF(AND(ISNUMBER(E2660),D2660&gt;0),E2660/D2660,IF($B2660=$B2659,IF(F2659=0,1,F2659),1))</f>
        <v>1</v>
      </c>
      <c r="G2660" s="30" t="n">
        <f aca="false">IF(AND(ISNUMBER(E2660),D2660&gt;0),E2660,D2660*F2660)</f>
        <v>0</v>
      </c>
      <c r="H2660" s="28" t="n">
        <v>1385</v>
      </c>
      <c r="I2660" s="28"/>
      <c r="J2660" s="29" t="n">
        <f aca="false">IF(AND(ISNUMBER(I2660),H2660&gt;0),I2660/H2660,IF($B2660=$B2659,IF(J2659=0,1,J2659),1))</f>
        <v>1.28212491026561</v>
      </c>
      <c r="K2660" s="30" t="n">
        <f aca="false">IF(AND(ISNUMBER(I2660),H2660&gt;0),I2660,H2660*J2660)</f>
        <v>1775.74300071788</v>
      </c>
      <c r="L2660" s="28" t="n">
        <v>0</v>
      </c>
      <c r="M2660" s="28"/>
      <c r="N2660" s="29" t="n">
        <f aca="false">IF(AND(ISNUMBER(M2660),L2660&gt;0),M2660/L2660,IF($B2660=$B2659,IF(N2659=0,1,N2659),1))</f>
        <v>1</v>
      </c>
      <c r="O2660" s="30" t="n">
        <f aca="false">IF(AND(ISNUMBER(M2660),L2660&gt;0),M2660,L2660*N2660)</f>
        <v>0</v>
      </c>
      <c r="P2660" s="28" t="n">
        <v>0</v>
      </c>
      <c r="Q2660" s="28"/>
      <c r="R2660" s="29" t="n">
        <f aca="false">IF(AND(ISNUMBER(Q2660),P2660&gt;0),Q2660/P2660,IF($B2660=$B2659,IF(R2659=0,1,R2659),1))</f>
        <v>1</v>
      </c>
      <c r="S2660" s="30" t="n">
        <f aca="false">IF(AND(ISNUMBER(Q2660),P2660&gt;0),Q2660,P2660*R2660)</f>
        <v>0</v>
      </c>
      <c r="T2660" s="31" t="n">
        <f aca="false">DAY(EOMONTH(C2660,0))</f>
        <v>30</v>
      </c>
    </row>
    <row r="2661" customFormat="false" ht="15" hidden="false" customHeight="false" outlineLevel="0" collapsed="false">
      <c r="A2661" s="26" t="s">
        <v>90</v>
      </c>
      <c r="B2661" s="26" t="s">
        <v>63</v>
      </c>
      <c r="C2661" s="27" t="n">
        <v>43070</v>
      </c>
      <c r="D2661" s="28" t="n">
        <v>0</v>
      </c>
      <c r="E2661" s="28"/>
      <c r="F2661" s="29" t="n">
        <f aca="false">IF(AND(ISNUMBER(E2661),D2661&gt;0),E2661/D2661,IF($B2661=$B2660,IF(F2660=0,1,F2660),1))</f>
        <v>1</v>
      </c>
      <c r="G2661" s="30" t="n">
        <f aca="false">IF(AND(ISNUMBER(E2661),D2661&gt;0),E2661,D2661*F2661)</f>
        <v>0</v>
      </c>
      <c r="H2661" s="28" t="n">
        <v>1155</v>
      </c>
      <c r="I2661" s="28"/>
      <c r="J2661" s="29" t="n">
        <f aca="false">IF(AND(ISNUMBER(I2661),H2661&gt;0),I2661/H2661,IF($B2661=$B2660,IF(J2660=0,1,J2660),1))</f>
        <v>1.28212491026561</v>
      </c>
      <c r="K2661" s="30" t="n">
        <f aca="false">IF(AND(ISNUMBER(I2661),H2661&gt;0),I2661,H2661*J2661)</f>
        <v>1480.85427135678</v>
      </c>
      <c r="L2661" s="28" t="n">
        <v>0</v>
      </c>
      <c r="M2661" s="28"/>
      <c r="N2661" s="29" t="n">
        <f aca="false">IF(AND(ISNUMBER(M2661),L2661&gt;0),M2661/L2661,IF($B2661=$B2660,IF(N2660=0,1,N2660),1))</f>
        <v>1</v>
      </c>
      <c r="O2661" s="30" t="n">
        <f aca="false">IF(AND(ISNUMBER(M2661),L2661&gt;0),M2661,L2661*N2661)</f>
        <v>0</v>
      </c>
      <c r="P2661" s="28" t="n">
        <v>0</v>
      </c>
      <c r="Q2661" s="28"/>
      <c r="R2661" s="29" t="n">
        <f aca="false">IF(AND(ISNUMBER(Q2661),P2661&gt;0),Q2661/P2661,IF($B2661=$B2660,IF(R2660=0,1,R2660),1))</f>
        <v>1</v>
      </c>
      <c r="S2661" s="30" t="n">
        <f aca="false">IF(AND(ISNUMBER(Q2661),P2661&gt;0),Q2661,P2661*R2661)</f>
        <v>0</v>
      </c>
      <c r="T2661" s="31" t="n">
        <f aca="false">DAY(EOMONTH(C2661,0))</f>
        <v>31</v>
      </c>
    </row>
    <row r="2662" customFormat="false" ht="15" hidden="false" customHeight="false" outlineLevel="0" collapsed="false">
      <c r="A2662" s="26" t="s">
        <v>90</v>
      </c>
      <c r="B2662" s="26" t="s">
        <v>63</v>
      </c>
      <c r="C2662" s="27" t="n">
        <v>43101</v>
      </c>
      <c r="D2662" s="28" t="n">
        <v>0</v>
      </c>
      <c r="E2662" s="28"/>
      <c r="F2662" s="29" t="n">
        <f aca="false">IF(AND(ISNUMBER(E2662),D2662&gt;0),E2662/D2662,IF($B2662=$B2661,IF(F2661=0,1,F2661),1))</f>
        <v>1</v>
      </c>
      <c r="G2662" s="30" t="n">
        <f aca="false">IF(AND(ISNUMBER(E2662),D2662&gt;0),E2662,D2662*F2662)</f>
        <v>0</v>
      </c>
      <c r="H2662" s="28" t="n">
        <v>1146</v>
      </c>
      <c r="I2662" s="28"/>
      <c r="J2662" s="29" t="n">
        <f aca="false">IF(AND(ISNUMBER(I2662),H2662&gt;0),I2662/H2662,IF($B2662=$B2661,IF(J2661=0,1,J2661),1))</f>
        <v>1.28212491026561</v>
      </c>
      <c r="K2662" s="30" t="n">
        <f aca="false">IF(AND(ISNUMBER(I2662),H2662&gt;0),I2662,H2662*J2662)</f>
        <v>1469.31514716439</v>
      </c>
      <c r="L2662" s="28" t="n">
        <v>0</v>
      </c>
      <c r="M2662" s="28"/>
      <c r="N2662" s="29" t="n">
        <f aca="false">IF(AND(ISNUMBER(M2662),L2662&gt;0),M2662/L2662,IF($B2662=$B2661,IF(N2661=0,1,N2661),1))</f>
        <v>1</v>
      </c>
      <c r="O2662" s="30" t="n">
        <f aca="false">IF(AND(ISNUMBER(M2662),L2662&gt;0),M2662,L2662*N2662)</f>
        <v>0</v>
      </c>
      <c r="P2662" s="28" t="n">
        <v>0</v>
      </c>
      <c r="Q2662" s="28"/>
      <c r="R2662" s="29" t="n">
        <f aca="false">IF(AND(ISNUMBER(Q2662),P2662&gt;0),Q2662/P2662,IF($B2662=$B2661,IF(R2661=0,1,R2661),1))</f>
        <v>1</v>
      </c>
      <c r="S2662" s="30" t="n">
        <f aca="false">IF(AND(ISNUMBER(Q2662),P2662&gt;0),Q2662,P2662*R2662)</f>
        <v>0</v>
      </c>
      <c r="T2662" s="31" t="n">
        <f aca="false">DAY(EOMONTH(C2662,0))</f>
        <v>31</v>
      </c>
    </row>
    <row r="2663" customFormat="false" ht="15" hidden="false" customHeight="false" outlineLevel="0" collapsed="false">
      <c r="A2663" s="26" t="s">
        <v>90</v>
      </c>
      <c r="B2663" s="26" t="s">
        <v>63</v>
      </c>
      <c r="C2663" s="27" t="n">
        <v>43132</v>
      </c>
      <c r="D2663" s="28" t="n">
        <v>0</v>
      </c>
      <c r="E2663" s="28" t="n">
        <v>0</v>
      </c>
      <c r="F2663" s="29" t="n">
        <f aca="false">IF(AND(ISNUMBER(E2663),D2663&gt;0),E2663/D2663,IF($B2663=$B2662,IF(F2662=0,1,F2662),1))</f>
        <v>1</v>
      </c>
      <c r="G2663" s="30" t="n">
        <f aca="false">IF(AND(ISNUMBER(E2663),D2663&gt;0),E2663,D2663*F2663)</f>
        <v>0</v>
      </c>
      <c r="H2663" s="28" t="n">
        <v>1383</v>
      </c>
      <c r="I2663" s="28" t="n">
        <v>2006</v>
      </c>
      <c r="J2663" s="29" t="n">
        <f aca="false">IF(AND(ISNUMBER(I2663),H2663&gt;0),I2663/H2663,IF($B2663=$B2662,IF(J2662=0,1,J2662),1))</f>
        <v>1.45046999276934</v>
      </c>
      <c r="K2663" s="30" t="n">
        <f aca="false">IF(AND(ISNUMBER(I2663),H2663&gt;0),I2663,H2663*J2663)</f>
        <v>2006</v>
      </c>
      <c r="L2663" s="28" t="n">
        <v>0</v>
      </c>
      <c r="M2663" s="28" t="n">
        <v>0</v>
      </c>
      <c r="N2663" s="29" t="n">
        <f aca="false">IF(AND(ISNUMBER(M2663),L2663&gt;0),M2663/L2663,IF($B2663=$B2662,IF(N2662=0,1,N2662),1))</f>
        <v>1</v>
      </c>
      <c r="O2663" s="30" t="n">
        <f aca="false">IF(AND(ISNUMBER(M2663),L2663&gt;0),M2663,L2663*N2663)</f>
        <v>0</v>
      </c>
      <c r="P2663" s="28" t="n">
        <v>0</v>
      </c>
      <c r="Q2663" s="28" t="n">
        <v>0</v>
      </c>
      <c r="R2663" s="29" t="n">
        <f aca="false">IF(AND(ISNUMBER(Q2663),P2663&gt;0),Q2663/P2663,IF($B2663=$B2662,IF(R2662=0,1,R2662),1))</f>
        <v>1</v>
      </c>
      <c r="S2663" s="30" t="n">
        <f aca="false">IF(AND(ISNUMBER(Q2663),P2663&gt;0),Q2663,P2663*R2663)</f>
        <v>0</v>
      </c>
      <c r="T2663" s="31" t="n">
        <f aca="false">DAY(EOMONTH(C2663,0))</f>
        <v>28</v>
      </c>
    </row>
    <row r="2664" customFormat="false" ht="15" hidden="false" customHeight="false" outlineLevel="0" collapsed="false">
      <c r="A2664" s="26" t="s">
        <v>90</v>
      </c>
      <c r="B2664" s="26" t="s">
        <v>63</v>
      </c>
      <c r="C2664" s="27" t="n">
        <v>43160</v>
      </c>
      <c r="D2664" s="28" t="n">
        <v>0</v>
      </c>
      <c r="E2664" s="28" t="n">
        <v>0</v>
      </c>
      <c r="F2664" s="29" t="n">
        <f aca="false">IF(AND(ISNUMBER(E2664),D2664&gt;0),E2664/D2664,IF($B2664=$B2663,IF(F2663=0,1,F2663),1))</f>
        <v>1</v>
      </c>
      <c r="G2664" s="30" t="n">
        <f aca="false">IF(AND(ISNUMBER(E2664),D2664&gt;0),E2664,D2664*F2664)</f>
        <v>0</v>
      </c>
      <c r="H2664" s="28" t="n">
        <v>1464</v>
      </c>
      <c r="I2664" s="28" t="n">
        <v>2024</v>
      </c>
      <c r="J2664" s="29" t="n">
        <f aca="false">IF(AND(ISNUMBER(I2664),H2664&gt;0),I2664/H2664,IF($B2664=$B2663,IF(J2663=0,1,J2663),1))</f>
        <v>1.38251366120219</v>
      </c>
      <c r="K2664" s="30" t="n">
        <f aca="false">IF(AND(ISNUMBER(I2664),H2664&gt;0),I2664,H2664*J2664)</f>
        <v>2024</v>
      </c>
      <c r="L2664" s="28" t="n">
        <v>0</v>
      </c>
      <c r="M2664" s="28" t="n">
        <v>0</v>
      </c>
      <c r="N2664" s="29" t="n">
        <f aca="false">IF(AND(ISNUMBER(M2664),L2664&gt;0),M2664/L2664,IF($B2664=$B2663,IF(N2663=0,1,N2663),1))</f>
        <v>1</v>
      </c>
      <c r="O2664" s="30" t="n">
        <f aca="false">IF(AND(ISNUMBER(M2664),L2664&gt;0),M2664,L2664*N2664)</f>
        <v>0</v>
      </c>
      <c r="P2664" s="28" t="n">
        <v>0</v>
      </c>
      <c r="Q2664" s="28" t="n">
        <v>0</v>
      </c>
      <c r="R2664" s="29" t="n">
        <f aca="false">IF(AND(ISNUMBER(Q2664),P2664&gt;0),Q2664/P2664,IF($B2664=$B2663,IF(R2663=0,1,R2663),1))</f>
        <v>1</v>
      </c>
      <c r="S2664" s="30" t="n">
        <f aca="false">IF(AND(ISNUMBER(Q2664),P2664&gt;0),Q2664,P2664*R2664)</f>
        <v>0</v>
      </c>
      <c r="T2664" s="31" t="n">
        <f aca="false">DAY(EOMONTH(C2664,0))</f>
        <v>31</v>
      </c>
    </row>
    <row r="2665" customFormat="false" ht="15" hidden="false" customHeight="false" outlineLevel="0" collapsed="false">
      <c r="A2665" s="26" t="s">
        <v>90</v>
      </c>
      <c r="B2665" s="26" t="s">
        <v>63</v>
      </c>
      <c r="C2665" s="27" t="n">
        <v>43191</v>
      </c>
      <c r="D2665" s="28" t="n">
        <v>0</v>
      </c>
      <c r="E2665" s="28"/>
      <c r="F2665" s="29" t="n">
        <f aca="false">IF(AND(ISNUMBER(E2665),D2665&gt;0),E2665/D2665,IF($B2665=$B2664,IF(F2664=0,1,F2664),1))</f>
        <v>1</v>
      </c>
      <c r="G2665" s="30" t="n">
        <f aca="false">IF(AND(ISNUMBER(E2665),D2665&gt;0),E2665,D2665*F2665)</f>
        <v>0</v>
      </c>
      <c r="H2665" s="28" t="n">
        <v>1468</v>
      </c>
      <c r="I2665" s="28"/>
      <c r="J2665" s="29" t="n">
        <f aca="false">IF(AND(ISNUMBER(I2665),H2665&gt;0),I2665/H2665,IF($B2665=$B2664,IF(J2664=0,1,J2664),1))</f>
        <v>1.38251366120219</v>
      </c>
      <c r="K2665" s="30" t="n">
        <f aca="false">IF(AND(ISNUMBER(I2665),H2665&gt;0),I2665,H2665*J2665)</f>
        <v>2029.53005464481</v>
      </c>
      <c r="L2665" s="28" t="n">
        <v>0</v>
      </c>
      <c r="M2665" s="28"/>
      <c r="N2665" s="29" t="n">
        <f aca="false">IF(AND(ISNUMBER(M2665),L2665&gt;0),M2665/L2665,IF($B2665=$B2664,IF(N2664=0,1,N2664),1))</f>
        <v>1</v>
      </c>
      <c r="O2665" s="30" t="n">
        <f aca="false">IF(AND(ISNUMBER(M2665),L2665&gt;0),M2665,L2665*N2665)</f>
        <v>0</v>
      </c>
      <c r="P2665" s="28" t="n">
        <v>0</v>
      </c>
      <c r="Q2665" s="28"/>
      <c r="R2665" s="29" t="n">
        <f aca="false">IF(AND(ISNUMBER(Q2665),P2665&gt;0),Q2665/P2665,IF($B2665=$B2664,IF(R2664=0,1,R2664),1))</f>
        <v>1</v>
      </c>
      <c r="S2665" s="30" t="n">
        <f aca="false">IF(AND(ISNUMBER(Q2665),P2665&gt;0),Q2665,P2665*R2665)</f>
        <v>0</v>
      </c>
      <c r="T2665" s="31" t="n">
        <f aca="false">DAY(EOMONTH(C2665,0))</f>
        <v>30</v>
      </c>
    </row>
    <row r="2666" customFormat="false" ht="15" hidden="false" customHeight="false" outlineLevel="0" collapsed="false">
      <c r="A2666" s="26" t="s">
        <v>90</v>
      </c>
      <c r="B2666" s="26" t="s">
        <v>63</v>
      </c>
      <c r="C2666" s="27" t="n">
        <v>43221</v>
      </c>
      <c r="D2666" s="28" t="n">
        <v>0</v>
      </c>
      <c r="E2666" s="28" t="n">
        <v>0</v>
      </c>
      <c r="F2666" s="29" t="n">
        <f aca="false">IF(AND(ISNUMBER(E2666),D2666&gt;0),E2666/D2666,IF($B2666=$B2665,IF(F2665=0,1,F2665),1))</f>
        <v>1</v>
      </c>
      <c r="G2666" s="30" t="n">
        <f aca="false">IF(AND(ISNUMBER(E2666),D2666&gt;0),E2666,D2666*F2666)</f>
        <v>0</v>
      </c>
      <c r="H2666" s="28" t="n">
        <v>1596</v>
      </c>
      <c r="I2666" s="28" t="n">
        <v>2008</v>
      </c>
      <c r="J2666" s="29" t="n">
        <f aca="false">IF(AND(ISNUMBER(I2666),H2666&gt;0),I2666/H2666,IF($B2666=$B2665,IF(J2665=0,1,J2665),1))</f>
        <v>1.25814536340852</v>
      </c>
      <c r="K2666" s="30" t="n">
        <f aca="false">IF(AND(ISNUMBER(I2666),H2666&gt;0),I2666,H2666*J2666)</f>
        <v>2008</v>
      </c>
      <c r="L2666" s="28" t="n">
        <v>0</v>
      </c>
      <c r="M2666" s="28" t="n">
        <v>0</v>
      </c>
      <c r="N2666" s="29" t="n">
        <f aca="false">IF(AND(ISNUMBER(M2666),L2666&gt;0),M2666/L2666,IF($B2666=$B2665,IF(N2665=0,1,N2665),1))</f>
        <v>1</v>
      </c>
      <c r="O2666" s="30" t="n">
        <f aca="false">IF(AND(ISNUMBER(M2666),L2666&gt;0),M2666,L2666*N2666)</f>
        <v>0</v>
      </c>
      <c r="P2666" s="28" t="n">
        <v>0</v>
      </c>
      <c r="Q2666" s="28" t="n">
        <v>0</v>
      </c>
      <c r="R2666" s="29" t="n">
        <f aca="false">IF(AND(ISNUMBER(Q2666),P2666&gt;0),Q2666/P2666,IF($B2666=$B2665,IF(R2665=0,1,R2665),1))</f>
        <v>1</v>
      </c>
      <c r="S2666" s="30" t="n">
        <f aca="false">IF(AND(ISNUMBER(Q2666),P2666&gt;0),Q2666,P2666*R2666)</f>
        <v>0</v>
      </c>
      <c r="T2666" s="31" t="n">
        <f aca="false">DAY(EOMONTH(C2666,0))</f>
        <v>31</v>
      </c>
    </row>
    <row r="2667" customFormat="false" ht="15" hidden="false" customHeight="false" outlineLevel="0" collapsed="false">
      <c r="A2667" s="26" t="s">
        <v>90</v>
      </c>
      <c r="B2667" s="26" t="s">
        <v>63</v>
      </c>
      <c r="C2667" s="27" t="n">
        <v>43252</v>
      </c>
      <c r="D2667" s="28" t="n">
        <v>0</v>
      </c>
      <c r="E2667" s="28" t="n">
        <v>0</v>
      </c>
      <c r="F2667" s="29" t="n">
        <f aca="false">IF(AND(ISNUMBER(E2667),D2667&gt;0),E2667/D2667,IF($B2667=$B2666,IF(F2666=0,1,F2666),1))</f>
        <v>1</v>
      </c>
      <c r="G2667" s="30" t="n">
        <f aca="false">IF(AND(ISNUMBER(E2667),D2667&gt;0),E2667,D2667*F2667)</f>
        <v>0</v>
      </c>
      <c r="H2667" s="28" t="n">
        <v>1464</v>
      </c>
      <c r="I2667" s="28" t="n">
        <v>2016</v>
      </c>
      <c r="J2667" s="29" t="n">
        <f aca="false">IF(AND(ISNUMBER(I2667),H2667&gt;0),I2667/H2667,IF($B2667=$B2666,IF(J2666=0,1,J2666),1))</f>
        <v>1.37704918032787</v>
      </c>
      <c r="K2667" s="30" t="n">
        <f aca="false">IF(AND(ISNUMBER(I2667),H2667&gt;0),I2667,H2667*J2667)</f>
        <v>2016</v>
      </c>
      <c r="L2667" s="28" t="n">
        <v>0</v>
      </c>
      <c r="M2667" s="28" t="n">
        <v>0</v>
      </c>
      <c r="N2667" s="29" t="n">
        <f aca="false">IF(AND(ISNUMBER(M2667),L2667&gt;0),M2667/L2667,IF($B2667=$B2666,IF(N2666=0,1,N2666),1))</f>
        <v>1</v>
      </c>
      <c r="O2667" s="30" t="n">
        <f aca="false">IF(AND(ISNUMBER(M2667),L2667&gt;0),M2667,L2667*N2667)</f>
        <v>0</v>
      </c>
      <c r="P2667" s="28" t="n">
        <v>0</v>
      </c>
      <c r="Q2667" s="28" t="n">
        <v>0</v>
      </c>
      <c r="R2667" s="29" t="n">
        <f aca="false">IF(AND(ISNUMBER(Q2667),P2667&gt;0),Q2667/P2667,IF($B2667=$B2666,IF(R2666=0,1,R2666),1))</f>
        <v>1</v>
      </c>
      <c r="S2667" s="30" t="n">
        <f aca="false">IF(AND(ISNUMBER(Q2667),P2667&gt;0),Q2667,P2667*R2667)</f>
        <v>0</v>
      </c>
      <c r="T2667" s="31" t="n">
        <f aca="false">DAY(EOMONTH(C2667,0))</f>
        <v>30</v>
      </c>
    </row>
    <row r="2668" customFormat="false" ht="15" hidden="false" customHeight="false" outlineLevel="0" collapsed="false">
      <c r="A2668" s="26" t="s">
        <v>90</v>
      </c>
      <c r="B2668" s="26" t="s">
        <v>63</v>
      </c>
      <c r="C2668" s="27" t="n">
        <v>43282</v>
      </c>
      <c r="D2668" s="28" t="n">
        <v>0</v>
      </c>
      <c r="E2668" s="28" t="n">
        <v>0</v>
      </c>
      <c r="F2668" s="29" t="n">
        <f aca="false">IF(AND(ISNUMBER(E2668),D2668&gt;0),E2668/D2668,IF($B2668=$B2667,IF(F2667=0,1,F2667),1))</f>
        <v>1</v>
      </c>
      <c r="G2668" s="30" t="n">
        <f aca="false">IF(AND(ISNUMBER(E2668),D2668&gt;0),E2668,D2668*F2668)</f>
        <v>0</v>
      </c>
      <c r="H2668" s="28" t="n">
        <v>1380</v>
      </c>
      <c r="I2668" s="28" t="n">
        <v>1989</v>
      </c>
      <c r="J2668" s="29" t="n">
        <f aca="false">IF(AND(ISNUMBER(I2668),H2668&gt;0),I2668/H2668,IF($B2668=$B2667,IF(J2667=0,1,J2667),1))</f>
        <v>1.44130434782609</v>
      </c>
      <c r="K2668" s="30" t="n">
        <f aca="false">IF(AND(ISNUMBER(I2668),H2668&gt;0),I2668,H2668*J2668)</f>
        <v>1989</v>
      </c>
      <c r="L2668" s="28" t="n">
        <v>0</v>
      </c>
      <c r="M2668" s="28" t="n">
        <v>0</v>
      </c>
      <c r="N2668" s="29" t="n">
        <f aca="false">IF(AND(ISNUMBER(M2668),L2668&gt;0),M2668/L2668,IF($B2668=$B2667,IF(N2667=0,1,N2667),1))</f>
        <v>1</v>
      </c>
      <c r="O2668" s="30" t="n">
        <f aca="false">IF(AND(ISNUMBER(M2668),L2668&gt;0),M2668,L2668*N2668)</f>
        <v>0</v>
      </c>
      <c r="P2668" s="28" t="n">
        <v>0</v>
      </c>
      <c r="Q2668" s="28" t="n">
        <v>0</v>
      </c>
      <c r="R2668" s="29" t="n">
        <f aca="false">IF(AND(ISNUMBER(Q2668),P2668&gt;0),Q2668/P2668,IF($B2668=$B2667,IF(R2667=0,1,R2667),1))</f>
        <v>1</v>
      </c>
      <c r="S2668" s="30" t="n">
        <f aca="false">IF(AND(ISNUMBER(Q2668),P2668&gt;0),Q2668,P2668*R2668)</f>
        <v>0</v>
      </c>
      <c r="T2668" s="31" t="n">
        <f aca="false">DAY(EOMONTH(C2668,0))</f>
        <v>31</v>
      </c>
    </row>
    <row r="2669" customFormat="false" ht="15" hidden="false" customHeight="false" outlineLevel="0" collapsed="false">
      <c r="A2669" s="26" t="s">
        <v>90</v>
      </c>
      <c r="B2669" s="26" t="s">
        <v>63</v>
      </c>
      <c r="C2669" s="27" t="n">
        <v>43313</v>
      </c>
      <c r="D2669" s="28" t="n">
        <v>0</v>
      </c>
      <c r="E2669" s="28" t="n">
        <v>0</v>
      </c>
      <c r="F2669" s="29" t="n">
        <f aca="false">IF(AND(ISNUMBER(E2669),D2669&gt;0),E2669/D2669,IF($B2669=$B2668,IF(F2668=0,1,F2668),1))</f>
        <v>1</v>
      </c>
      <c r="G2669" s="30" t="n">
        <f aca="false">IF(AND(ISNUMBER(E2669),D2669&gt;0),E2669,D2669*F2669)</f>
        <v>0</v>
      </c>
      <c r="H2669" s="28" t="n">
        <v>1340</v>
      </c>
      <c r="I2669" s="28" t="n">
        <v>1976</v>
      </c>
      <c r="J2669" s="29" t="n">
        <f aca="false">IF(AND(ISNUMBER(I2669),H2669&gt;0),I2669/H2669,IF($B2669=$B2668,IF(J2668=0,1,J2668),1))</f>
        <v>1.47462686567164</v>
      </c>
      <c r="K2669" s="30" t="n">
        <f aca="false">IF(AND(ISNUMBER(I2669),H2669&gt;0),I2669,H2669*J2669)</f>
        <v>1976</v>
      </c>
      <c r="L2669" s="28" t="n">
        <v>0</v>
      </c>
      <c r="M2669" s="28" t="n">
        <v>0</v>
      </c>
      <c r="N2669" s="29" t="n">
        <f aca="false">IF(AND(ISNUMBER(M2669),L2669&gt;0),M2669/L2669,IF($B2669=$B2668,IF(N2668=0,1,N2668),1))</f>
        <v>1</v>
      </c>
      <c r="O2669" s="30" t="n">
        <f aca="false">IF(AND(ISNUMBER(M2669),L2669&gt;0),M2669,L2669*N2669)</f>
        <v>0</v>
      </c>
      <c r="P2669" s="28" t="n">
        <v>0</v>
      </c>
      <c r="Q2669" s="28" t="n">
        <v>0</v>
      </c>
      <c r="R2669" s="29" t="n">
        <f aca="false">IF(AND(ISNUMBER(Q2669),P2669&gt;0),Q2669/P2669,IF($B2669=$B2668,IF(R2668=0,1,R2668),1))</f>
        <v>1</v>
      </c>
      <c r="S2669" s="30" t="n">
        <f aca="false">IF(AND(ISNUMBER(Q2669),P2669&gt;0),Q2669,P2669*R2669)</f>
        <v>0</v>
      </c>
      <c r="T2669" s="31" t="n">
        <f aca="false">DAY(EOMONTH(C2669,0))</f>
        <v>31</v>
      </c>
    </row>
    <row r="2670" customFormat="false" ht="15" hidden="false" customHeight="false" outlineLevel="0" collapsed="false">
      <c r="A2670" s="26" t="s">
        <v>90</v>
      </c>
      <c r="B2670" s="26" t="s">
        <v>63</v>
      </c>
      <c r="C2670" s="27" t="n">
        <v>43344</v>
      </c>
      <c r="D2670" s="28" t="n">
        <v>0</v>
      </c>
      <c r="E2670" s="28" t="n">
        <v>0</v>
      </c>
      <c r="F2670" s="29" t="n">
        <f aca="false">IF(AND(ISNUMBER(E2670),D2670&gt;0),E2670/D2670,IF($B2670=$B2669,IF(F2669=0,1,F2669),1))</f>
        <v>1</v>
      </c>
      <c r="G2670" s="30" t="n">
        <f aca="false">IF(AND(ISNUMBER(E2670),D2670&gt;0),E2670,D2670*F2670)</f>
        <v>0</v>
      </c>
      <c r="H2670" s="28" t="n">
        <v>1654</v>
      </c>
      <c r="I2670" s="28" t="n">
        <v>1980</v>
      </c>
      <c r="J2670" s="29" t="n">
        <f aca="false">IF(AND(ISNUMBER(I2670),H2670&gt;0),I2670/H2670,IF($B2670=$B2669,IF(J2669=0,1,J2669),1))</f>
        <v>1.19709794437727</v>
      </c>
      <c r="K2670" s="30" t="n">
        <f aca="false">IF(AND(ISNUMBER(I2670),H2670&gt;0),I2670,H2670*J2670)</f>
        <v>1980</v>
      </c>
      <c r="L2670" s="28" t="n">
        <v>0</v>
      </c>
      <c r="M2670" s="28" t="n">
        <v>0</v>
      </c>
      <c r="N2670" s="29" t="n">
        <f aca="false">IF(AND(ISNUMBER(M2670),L2670&gt;0),M2670/L2670,IF($B2670=$B2669,IF(N2669=0,1,N2669),1))</f>
        <v>1</v>
      </c>
      <c r="O2670" s="30" t="n">
        <f aca="false">IF(AND(ISNUMBER(M2670),L2670&gt;0),M2670,L2670*N2670)</f>
        <v>0</v>
      </c>
      <c r="P2670" s="28" t="n">
        <v>0</v>
      </c>
      <c r="Q2670" s="28" t="n">
        <v>0</v>
      </c>
      <c r="R2670" s="29" t="n">
        <f aca="false">IF(AND(ISNUMBER(Q2670),P2670&gt;0),Q2670/P2670,IF($B2670=$B2669,IF(R2669=0,1,R2669),1))</f>
        <v>1</v>
      </c>
      <c r="S2670" s="30" t="n">
        <f aca="false">IF(AND(ISNUMBER(Q2670),P2670&gt;0),Q2670,P2670*R2670)</f>
        <v>0</v>
      </c>
      <c r="T2670" s="31" t="n">
        <f aca="false">DAY(EOMONTH(C2670,0))</f>
        <v>30</v>
      </c>
    </row>
    <row r="2671" customFormat="false" ht="15" hidden="false" customHeight="false" outlineLevel="0" collapsed="false">
      <c r="A2671" s="26" t="s">
        <v>90</v>
      </c>
      <c r="B2671" s="26" t="s">
        <v>63</v>
      </c>
      <c r="C2671" s="27" t="n">
        <v>43374</v>
      </c>
      <c r="D2671" s="28" t="n">
        <v>0</v>
      </c>
      <c r="E2671" s="28" t="n">
        <v>0</v>
      </c>
      <c r="F2671" s="29" t="n">
        <f aca="false">IF(AND(ISNUMBER(E2671),D2671&gt;0),E2671/D2671,IF($B2671=$B2670,IF(F2670=0,1,F2670),1))</f>
        <v>1</v>
      </c>
      <c r="G2671" s="30" t="n">
        <f aca="false">IF(AND(ISNUMBER(E2671),D2671&gt;0),E2671,D2671*F2671)</f>
        <v>0</v>
      </c>
      <c r="H2671" s="28" t="n">
        <v>1515</v>
      </c>
      <c r="I2671" s="28" t="n">
        <v>864</v>
      </c>
      <c r="J2671" s="29" t="n">
        <f aca="false">IF(AND(ISNUMBER(I2671),H2671&gt;0),I2671/H2671,IF($B2671=$B2670,IF(J2670=0,1,J2670),1))</f>
        <v>0.57029702970297</v>
      </c>
      <c r="K2671" s="30" t="n">
        <f aca="false">IF(AND(ISNUMBER(I2671),H2671&gt;0),I2671,H2671*J2671)</f>
        <v>864</v>
      </c>
      <c r="L2671" s="28" t="n">
        <v>0</v>
      </c>
      <c r="M2671" s="28" t="n">
        <v>0</v>
      </c>
      <c r="N2671" s="29" t="n">
        <f aca="false">IF(AND(ISNUMBER(M2671),L2671&gt;0),M2671/L2671,IF($B2671=$B2670,IF(N2670=0,1,N2670),1))</f>
        <v>1</v>
      </c>
      <c r="O2671" s="30" t="n">
        <f aca="false">IF(AND(ISNUMBER(M2671),L2671&gt;0),M2671,L2671*N2671)</f>
        <v>0</v>
      </c>
      <c r="P2671" s="28" t="n">
        <v>0</v>
      </c>
      <c r="Q2671" s="28" t="n">
        <v>0</v>
      </c>
      <c r="R2671" s="29" t="n">
        <f aca="false">IF(AND(ISNUMBER(Q2671),P2671&gt;0),Q2671/P2671,IF($B2671=$B2670,IF(R2670=0,1,R2670),1))</f>
        <v>1</v>
      </c>
      <c r="S2671" s="30" t="n">
        <f aca="false">IF(AND(ISNUMBER(Q2671),P2671&gt;0),Q2671,P2671*R2671)</f>
        <v>0</v>
      </c>
      <c r="T2671" s="31" t="n">
        <f aca="false">DAY(EOMONTH(C2671,0))</f>
        <v>31</v>
      </c>
    </row>
    <row r="2672" customFormat="false" ht="15" hidden="false" customHeight="false" outlineLevel="0" collapsed="false">
      <c r="A2672" s="26" t="s">
        <v>90</v>
      </c>
      <c r="B2672" s="26" t="s">
        <v>63</v>
      </c>
      <c r="C2672" s="27" t="n">
        <v>43405</v>
      </c>
      <c r="D2672" s="28" t="n">
        <v>0</v>
      </c>
      <c r="E2672" s="28"/>
      <c r="F2672" s="29" t="n">
        <f aca="false">IF(AND(ISNUMBER(E2672),D2672&gt;0),E2672/D2672,IF($B2672=$B2671,IF(F2671=0,1,F2671),1))</f>
        <v>1</v>
      </c>
      <c r="G2672" s="30" t="n">
        <f aca="false">IF(AND(ISNUMBER(E2672),D2672&gt;0),E2672,D2672*F2672)</f>
        <v>0</v>
      </c>
      <c r="H2672" s="28" t="n">
        <v>785</v>
      </c>
      <c r="I2672" s="28"/>
      <c r="J2672" s="29" t="n">
        <f aca="false">IF(AND(ISNUMBER(I2672),H2672&gt;0),I2672/H2672,IF($B2672=$B2671,IF(J2671=0,1,J2671),1))</f>
        <v>0.57029702970297</v>
      </c>
      <c r="K2672" s="30" t="n">
        <f aca="false">IF(AND(ISNUMBER(I2672),H2672&gt;0),I2672,H2672*J2672)</f>
        <v>447.683168316832</v>
      </c>
      <c r="L2672" s="28" t="n">
        <v>0</v>
      </c>
      <c r="M2672" s="28"/>
      <c r="N2672" s="29" t="n">
        <f aca="false">IF(AND(ISNUMBER(M2672),L2672&gt;0),M2672/L2672,IF($B2672=$B2671,IF(N2671=0,1,N2671),1))</f>
        <v>1</v>
      </c>
      <c r="O2672" s="30" t="n">
        <f aca="false">IF(AND(ISNUMBER(M2672),L2672&gt;0),M2672,L2672*N2672)</f>
        <v>0</v>
      </c>
      <c r="P2672" s="28" t="n">
        <v>0</v>
      </c>
      <c r="Q2672" s="28"/>
      <c r="R2672" s="29" t="n">
        <f aca="false">IF(AND(ISNUMBER(Q2672),P2672&gt;0),Q2672/P2672,IF($B2672=$B2671,IF(R2671=0,1,R2671),1))</f>
        <v>1</v>
      </c>
      <c r="S2672" s="30" t="n">
        <f aca="false">IF(AND(ISNUMBER(Q2672),P2672&gt;0),Q2672,P2672*R2672)</f>
        <v>0</v>
      </c>
      <c r="T2672" s="31" t="n">
        <f aca="false">DAY(EOMONTH(C2672,0))</f>
        <v>30</v>
      </c>
    </row>
    <row r="2673" customFormat="false" ht="15" hidden="false" customHeight="false" outlineLevel="0" collapsed="false">
      <c r="A2673" s="26" t="s">
        <v>90</v>
      </c>
      <c r="B2673" s="26" t="s">
        <v>63</v>
      </c>
      <c r="C2673" s="27" t="n">
        <v>43435</v>
      </c>
      <c r="D2673" s="28" t="n">
        <v>0</v>
      </c>
      <c r="E2673" s="28"/>
      <c r="F2673" s="29" t="n">
        <f aca="false">IF(AND(ISNUMBER(E2673),D2673&gt;0),E2673/D2673,IF($B2673=$B2672,IF(F2672=0,1,F2672),1))</f>
        <v>1</v>
      </c>
      <c r="G2673" s="30" t="n">
        <f aca="false">IF(AND(ISNUMBER(E2673),D2673&gt;0),E2673,D2673*F2673)</f>
        <v>0</v>
      </c>
      <c r="H2673" s="28" t="n">
        <v>652</v>
      </c>
      <c r="I2673" s="28"/>
      <c r="J2673" s="29" t="n">
        <f aca="false">IF(AND(ISNUMBER(I2673),H2673&gt;0),I2673/H2673,IF($B2673=$B2672,IF(J2672=0,1,J2672),1))</f>
        <v>0.57029702970297</v>
      </c>
      <c r="K2673" s="30" t="n">
        <f aca="false">IF(AND(ISNUMBER(I2673),H2673&gt;0),I2673,H2673*J2673)</f>
        <v>371.833663366337</v>
      </c>
      <c r="L2673" s="28" t="n">
        <v>0</v>
      </c>
      <c r="M2673" s="28"/>
      <c r="N2673" s="29" t="n">
        <f aca="false">IF(AND(ISNUMBER(M2673),L2673&gt;0),M2673/L2673,IF($B2673=$B2672,IF(N2672=0,1,N2672),1))</f>
        <v>1</v>
      </c>
      <c r="O2673" s="30" t="n">
        <f aca="false">IF(AND(ISNUMBER(M2673),L2673&gt;0),M2673,L2673*N2673)</f>
        <v>0</v>
      </c>
      <c r="P2673" s="28" t="n">
        <v>0</v>
      </c>
      <c r="Q2673" s="28"/>
      <c r="R2673" s="29" t="n">
        <f aca="false">IF(AND(ISNUMBER(Q2673),P2673&gt;0),Q2673/P2673,IF($B2673=$B2672,IF(R2672=0,1,R2672),1))</f>
        <v>1</v>
      </c>
      <c r="S2673" s="30" t="n">
        <f aca="false">IF(AND(ISNUMBER(Q2673),P2673&gt;0),Q2673,P2673*R2673)</f>
        <v>0</v>
      </c>
      <c r="T2673" s="31" t="n">
        <f aca="false">DAY(EOMONTH(C2673,0))</f>
        <v>31</v>
      </c>
    </row>
    <row r="2674" customFormat="false" ht="15" hidden="false" customHeight="false" outlineLevel="0" collapsed="false">
      <c r="A2674" s="26" t="s">
        <v>90</v>
      </c>
      <c r="B2674" s="26" t="s">
        <v>63</v>
      </c>
      <c r="C2674" s="27" t="n">
        <v>43525</v>
      </c>
      <c r="D2674" s="28" t="n">
        <v>0</v>
      </c>
      <c r="E2674" s="28"/>
      <c r="F2674" s="29" t="n">
        <f aca="false">IF(AND(ISNUMBER(E2674),D2674&gt;0),E2674/D2674,IF($B2674=$B2673,IF(F2673=0,1,F2673),1))</f>
        <v>1</v>
      </c>
      <c r="G2674" s="30" t="n">
        <f aca="false">IF(AND(ISNUMBER(E2674),D2674&gt;0),E2674,D2674*F2674)</f>
        <v>0</v>
      </c>
      <c r="H2674" s="28" t="n">
        <v>781</v>
      </c>
      <c r="I2674" s="28"/>
      <c r="J2674" s="29" t="n">
        <f aca="false">IF(AND(ISNUMBER(I2674),H2674&gt;0),I2674/H2674,IF($B2674=$B2673,IF(J2673=0,1,J2673),1))</f>
        <v>0.57029702970297</v>
      </c>
      <c r="K2674" s="30" t="n">
        <f aca="false">IF(AND(ISNUMBER(I2674),H2674&gt;0),I2674,H2674*J2674)</f>
        <v>445.40198019802</v>
      </c>
      <c r="L2674" s="28" t="n">
        <v>0</v>
      </c>
      <c r="M2674" s="28"/>
      <c r="N2674" s="29" t="n">
        <f aca="false">IF(AND(ISNUMBER(M2674),L2674&gt;0),M2674/L2674,IF($B2674=$B2673,IF(N2673=0,1,N2673),1))</f>
        <v>1</v>
      </c>
      <c r="O2674" s="30" t="n">
        <f aca="false">IF(AND(ISNUMBER(M2674),L2674&gt;0),M2674,L2674*N2674)</f>
        <v>0</v>
      </c>
      <c r="P2674" s="28" t="n">
        <v>0</v>
      </c>
      <c r="Q2674" s="28"/>
      <c r="R2674" s="29" t="n">
        <f aca="false">IF(AND(ISNUMBER(Q2674),P2674&gt;0),Q2674/P2674,IF($B2674=$B2673,IF(R2673=0,1,R2673),1))</f>
        <v>1</v>
      </c>
      <c r="S2674" s="30" t="n">
        <f aca="false">IF(AND(ISNUMBER(Q2674),P2674&gt;0),Q2674,P2674*R2674)</f>
        <v>0</v>
      </c>
      <c r="T2674" s="31" t="n">
        <f aca="false">DAY(EOMONTH(C2674,0))</f>
        <v>31</v>
      </c>
    </row>
    <row r="2675" customFormat="false" ht="15" hidden="false" customHeight="false" outlineLevel="0" collapsed="false">
      <c r="A2675" s="26" t="s">
        <v>90</v>
      </c>
      <c r="B2675" s="26" t="s">
        <v>63</v>
      </c>
      <c r="C2675" s="27" t="n">
        <v>43586</v>
      </c>
      <c r="D2675" s="28" t="n">
        <v>0</v>
      </c>
      <c r="E2675" s="28"/>
      <c r="F2675" s="29" t="n">
        <f aca="false">IF(AND(ISNUMBER(E2675),D2675&gt;0),E2675/D2675,IF($B2675=$B2674,IF(F2674=0,1,F2674),1))</f>
        <v>1</v>
      </c>
      <c r="G2675" s="30" t="n">
        <f aca="false">IF(AND(ISNUMBER(E2675),D2675&gt;0),E2675,D2675*F2675)</f>
        <v>0</v>
      </c>
      <c r="H2675" s="28" t="n">
        <v>692</v>
      </c>
      <c r="I2675" s="28"/>
      <c r="J2675" s="29" t="n">
        <f aca="false">IF(AND(ISNUMBER(I2675),H2675&gt;0),I2675/H2675,IF($B2675=$B2674,IF(J2674=0,1,J2674),1))</f>
        <v>0.57029702970297</v>
      </c>
      <c r="K2675" s="30" t="n">
        <f aca="false">IF(AND(ISNUMBER(I2675),H2675&gt;0),I2675,H2675*J2675)</f>
        <v>394.645544554455</v>
      </c>
      <c r="L2675" s="28" t="n">
        <v>0</v>
      </c>
      <c r="M2675" s="28"/>
      <c r="N2675" s="29" t="n">
        <f aca="false">IF(AND(ISNUMBER(M2675),L2675&gt;0),M2675/L2675,IF($B2675=$B2674,IF(N2674=0,1,N2674),1))</f>
        <v>1</v>
      </c>
      <c r="O2675" s="30" t="n">
        <f aca="false">IF(AND(ISNUMBER(M2675),L2675&gt;0),M2675,L2675*N2675)</f>
        <v>0</v>
      </c>
      <c r="P2675" s="28" t="n">
        <v>0</v>
      </c>
      <c r="Q2675" s="28"/>
      <c r="R2675" s="29" t="n">
        <f aca="false">IF(AND(ISNUMBER(Q2675),P2675&gt;0),Q2675/P2675,IF($B2675=$B2674,IF(R2674=0,1,R2674),1))</f>
        <v>1</v>
      </c>
      <c r="S2675" s="30" t="n">
        <f aca="false">IF(AND(ISNUMBER(Q2675),P2675&gt;0),Q2675,P2675*R2675)</f>
        <v>0</v>
      </c>
      <c r="T2675" s="31" t="n">
        <f aca="false">DAY(EOMONTH(C2675,0))</f>
        <v>31</v>
      </c>
    </row>
    <row r="2676" customFormat="false" ht="15" hidden="false" customHeight="false" outlineLevel="0" collapsed="false">
      <c r="A2676" s="26" t="s">
        <v>90</v>
      </c>
      <c r="B2676" s="26" t="s">
        <v>63</v>
      </c>
      <c r="C2676" s="27" t="n">
        <v>43617</v>
      </c>
      <c r="D2676" s="28" t="n">
        <v>0</v>
      </c>
      <c r="E2676" s="28"/>
      <c r="F2676" s="29" t="n">
        <f aca="false">IF(AND(ISNUMBER(E2676),D2676&gt;0),E2676/D2676,IF($B2676=$B2675,IF(F2675=0,1,F2675),1))</f>
        <v>1</v>
      </c>
      <c r="G2676" s="30" t="n">
        <f aca="false">IF(AND(ISNUMBER(E2676),D2676&gt;0),E2676,D2676*F2676)</f>
        <v>0</v>
      </c>
      <c r="H2676" s="28" t="n">
        <v>620</v>
      </c>
      <c r="I2676" s="28"/>
      <c r="J2676" s="29" t="n">
        <f aca="false">IF(AND(ISNUMBER(I2676),H2676&gt;0),I2676/H2676,IF($B2676=$B2675,IF(J2675=0,1,J2675),1))</f>
        <v>0.57029702970297</v>
      </c>
      <c r="K2676" s="30" t="n">
        <f aca="false">IF(AND(ISNUMBER(I2676),H2676&gt;0),I2676,H2676*J2676)</f>
        <v>353.584158415842</v>
      </c>
      <c r="L2676" s="28" t="n">
        <v>0</v>
      </c>
      <c r="M2676" s="28"/>
      <c r="N2676" s="29" t="n">
        <f aca="false">IF(AND(ISNUMBER(M2676),L2676&gt;0),M2676/L2676,IF($B2676=$B2675,IF(N2675=0,1,N2675),1))</f>
        <v>1</v>
      </c>
      <c r="O2676" s="30" t="n">
        <f aca="false">IF(AND(ISNUMBER(M2676),L2676&gt;0),M2676,L2676*N2676)</f>
        <v>0</v>
      </c>
      <c r="P2676" s="28" t="n">
        <v>0</v>
      </c>
      <c r="Q2676" s="28"/>
      <c r="R2676" s="29" t="n">
        <f aca="false">IF(AND(ISNUMBER(Q2676),P2676&gt;0),Q2676/P2676,IF($B2676=$B2675,IF(R2675=0,1,R2675),1))</f>
        <v>1</v>
      </c>
      <c r="S2676" s="30" t="n">
        <f aca="false">IF(AND(ISNUMBER(Q2676),P2676&gt;0),Q2676,P2676*R2676)</f>
        <v>0</v>
      </c>
      <c r="T2676" s="31" t="n">
        <f aca="false">DAY(EOMONTH(C2676,0))</f>
        <v>30</v>
      </c>
    </row>
    <row r="2677" customFormat="false" ht="15" hidden="false" customHeight="false" outlineLevel="0" collapsed="false">
      <c r="A2677" s="26" t="s">
        <v>90</v>
      </c>
      <c r="B2677" s="26" t="s">
        <v>63</v>
      </c>
      <c r="C2677" s="27" t="n">
        <v>43647</v>
      </c>
      <c r="D2677" s="28" t="n">
        <v>0</v>
      </c>
      <c r="E2677" s="28"/>
      <c r="F2677" s="29" t="n">
        <f aca="false">IF(AND(ISNUMBER(E2677),D2677&gt;0),E2677/D2677,IF($B2677=$B2676,IF(F2676=0,1,F2676),1))</f>
        <v>1</v>
      </c>
      <c r="G2677" s="30" t="n">
        <f aca="false">IF(AND(ISNUMBER(E2677),D2677&gt;0),E2677,D2677*F2677)</f>
        <v>0</v>
      </c>
      <c r="H2677" s="28" t="n">
        <v>558</v>
      </c>
      <c r="I2677" s="28"/>
      <c r="J2677" s="29" t="n">
        <f aca="false">IF(AND(ISNUMBER(I2677),H2677&gt;0),I2677/H2677,IF($B2677=$B2676,IF(J2676=0,1,J2676),1))</f>
        <v>0.57029702970297</v>
      </c>
      <c r="K2677" s="30" t="n">
        <f aca="false">IF(AND(ISNUMBER(I2677),H2677&gt;0),I2677,H2677*J2677)</f>
        <v>318.225742574257</v>
      </c>
      <c r="L2677" s="28" t="n">
        <v>0</v>
      </c>
      <c r="M2677" s="28"/>
      <c r="N2677" s="29" t="n">
        <f aca="false">IF(AND(ISNUMBER(M2677),L2677&gt;0),M2677/L2677,IF($B2677=$B2676,IF(N2676=0,1,N2676),1))</f>
        <v>1</v>
      </c>
      <c r="O2677" s="30" t="n">
        <f aca="false">IF(AND(ISNUMBER(M2677),L2677&gt;0),M2677,L2677*N2677)</f>
        <v>0</v>
      </c>
      <c r="P2677" s="28" t="n">
        <v>0</v>
      </c>
      <c r="Q2677" s="28"/>
      <c r="R2677" s="29" t="n">
        <f aca="false">IF(AND(ISNUMBER(Q2677),P2677&gt;0),Q2677/P2677,IF($B2677=$B2676,IF(R2676=0,1,R2676),1))</f>
        <v>1</v>
      </c>
      <c r="S2677" s="30" t="n">
        <f aca="false">IF(AND(ISNUMBER(Q2677),P2677&gt;0),Q2677,P2677*R2677)</f>
        <v>0</v>
      </c>
      <c r="T2677" s="31" t="n">
        <f aca="false">DAY(EOMONTH(C2677,0))</f>
        <v>31</v>
      </c>
    </row>
    <row r="2678" customFormat="false" ht="15" hidden="false" customHeight="false" outlineLevel="0" collapsed="false">
      <c r="A2678" s="26" t="s">
        <v>90</v>
      </c>
      <c r="B2678" s="26" t="s">
        <v>63</v>
      </c>
      <c r="C2678" s="27" t="n">
        <v>43678</v>
      </c>
      <c r="D2678" s="28" t="n">
        <v>0</v>
      </c>
      <c r="E2678" s="28"/>
      <c r="F2678" s="29" t="n">
        <f aca="false">IF(AND(ISNUMBER(E2678),D2678&gt;0),E2678/D2678,IF($B2678=$B2677,IF(F2677=0,1,F2677),1))</f>
        <v>1</v>
      </c>
      <c r="G2678" s="30" t="n">
        <f aca="false">IF(AND(ISNUMBER(E2678),D2678&gt;0),E2678,D2678*F2678)</f>
        <v>0</v>
      </c>
      <c r="H2678" s="28" t="n">
        <v>631</v>
      </c>
      <c r="I2678" s="28"/>
      <c r="J2678" s="29" t="n">
        <f aca="false">IF(AND(ISNUMBER(I2678),H2678&gt;0),I2678/H2678,IF($B2678=$B2677,IF(J2677=0,1,J2677),1))</f>
        <v>0.57029702970297</v>
      </c>
      <c r="K2678" s="30" t="n">
        <f aca="false">IF(AND(ISNUMBER(I2678),H2678&gt;0),I2678,H2678*J2678)</f>
        <v>359.857425742574</v>
      </c>
      <c r="L2678" s="28" t="n">
        <v>0</v>
      </c>
      <c r="M2678" s="28"/>
      <c r="N2678" s="29" t="n">
        <f aca="false">IF(AND(ISNUMBER(M2678),L2678&gt;0),M2678/L2678,IF($B2678=$B2677,IF(N2677=0,1,N2677),1))</f>
        <v>1</v>
      </c>
      <c r="O2678" s="30" t="n">
        <f aca="false">IF(AND(ISNUMBER(M2678),L2678&gt;0),M2678,L2678*N2678)</f>
        <v>0</v>
      </c>
      <c r="P2678" s="28" t="n">
        <v>0</v>
      </c>
      <c r="Q2678" s="28"/>
      <c r="R2678" s="29" t="n">
        <f aca="false">IF(AND(ISNUMBER(Q2678),P2678&gt;0),Q2678/P2678,IF($B2678=$B2677,IF(R2677=0,1,R2677),1))</f>
        <v>1</v>
      </c>
      <c r="S2678" s="30" t="n">
        <f aca="false">IF(AND(ISNUMBER(Q2678),P2678&gt;0),Q2678,P2678*R2678)</f>
        <v>0</v>
      </c>
      <c r="T2678" s="31" t="n">
        <f aca="false">DAY(EOMONTH(C2678,0))</f>
        <v>31</v>
      </c>
    </row>
    <row r="2679" customFormat="false" ht="15" hidden="false" customHeight="false" outlineLevel="0" collapsed="false">
      <c r="A2679" s="26" t="s">
        <v>90</v>
      </c>
      <c r="B2679" s="26" t="s">
        <v>63</v>
      </c>
      <c r="C2679" s="27" t="n">
        <v>43709</v>
      </c>
      <c r="D2679" s="28" t="n">
        <v>0</v>
      </c>
      <c r="E2679" s="28"/>
      <c r="F2679" s="29" t="n">
        <f aca="false">IF(AND(ISNUMBER(E2679),D2679&gt;0),E2679/D2679,IF($B2679=$B2678,IF(F2678=0,1,F2678),1))</f>
        <v>1</v>
      </c>
      <c r="G2679" s="30" t="n">
        <f aca="false">IF(AND(ISNUMBER(E2679),D2679&gt;0),E2679,D2679*F2679)</f>
        <v>0</v>
      </c>
      <c r="H2679" s="28" t="n">
        <v>656</v>
      </c>
      <c r="I2679" s="28"/>
      <c r="J2679" s="29" t="n">
        <f aca="false">IF(AND(ISNUMBER(I2679),H2679&gt;0),I2679/H2679,IF($B2679=$B2678,IF(J2678=0,1,J2678),1))</f>
        <v>0.57029702970297</v>
      </c>
      <c r="K2679" s="30" t="n">
        <f aca="false">IF(AND(ISNUMBER(I2679),H2679&gt;0),I2679,H2679*J2679)</f>
        <v>374.114851485149</v>
      </c>
      <c r="L2679" s="28" t="n">
        <v>0</v>
      </c>
      <c r="M2679" s="28"/>
      <c r="N2679" s="29" t="n">
        <f aca="false">IF(AND(ISNUMBER(M2679),L2679&gt;0),M2679/L2679,IF($B2679=$B2678,IF(N2678=0,1,N2678),1))</f>
        <v>1</v>
      </c>
      <c r="O2679" s="30" t="n">
        <f aca="false">IF(AND(ISNUMBER(M2679),L2679&gt;0),M2679,L2679*N2679)</f>
        <v>0</v>
      </c>
      <c r="P2679" s="28" t="n">
        <v>0</v>
      </c>
      <c r="Q2679" s="28"/>
      <c r="R2679" s="29" t="n">
        <f aca="false">IF(AND(ISNUMBER(Q2679),P2679&gt;0),Q2679/P2679,IF($B2679=$B2678,IF(R2678=0,1,R2678),1))</f>
        <v>1</v>
      </c>
      <c r="S2679" s="30" t="n">
        <f aca="false">IF(AND(ISNUMBER(Q2679),P2679&gt;0),Q2679,P2679*R2679)</f>
        <v>0</v>
      </c>
      <c r="T2679" s="31" t="n">
        <f aca="false">DAY(EOMONTH(C2679,0))</f>
        <v>30</v>
      </c>
    </row>
    <row r="2680" customFormat="false" ht="15" hidden="false" customHeight="false" outlineLevel="0" collapsed="false">
      <c r="A2680" s="26" t="s">
        <v>90</v>
      </c>
      <c r="B2680" s="26" t="s">
        <v>63</v>
      </c>
      <c r="C2680" s="27" t="n">
        <v>43739</v>
      </c>
      <c r="D2680" s="28" t="n">
        <v>0</v>
      </c>
      <c r="E2680" s="28"/>
      <c r="F2680" s="29" t="n">
        <f aca="false">IF(AND(ISNUMBER(E2680),D2680&gt;0),E2680/D2680,IF($B2680=$B2679,IF(F2679=0,1,F2679),1))</f>
        <v>1</v>
      </c>
      <c r="G2680" s="30" t="n">
        <f aca="false">IF(AND(ISNUMBER(E2680),D2680&gt;0),E2680,D2680*F2680)</f>
        <v>0</v>
      </c>
      <c r="H2680" s="28" t="n">
        <v>591</v>
      </c>
      <c r="I2680" s="28"/>
      <c r="J2680" s="29" t="n">
        <f aca="false">IF(AND(ISNUMBER(I2680),H2680&gt;0),I2680/H2680,IF($B2680=$B2679,IF(J2679=0,1,J2679),1))</f>
        <v>0.57029702970297</v>
      </c>
      <c r="K2680" s="30" t="n">
        <f aca="false">IF(AND(ISNUMBER(I2680),H2680&gt;0),I2680,H2680*J2680)</f>
        <v>337.045544554455</v>
      </c>
      <c r="L2680" s="28" t="n">
        <v>0</v>
      </c>
      <c r="M2680" s="28"/>
      <c r="N2680" s="29" t="n">
        <f aca="false">IF(AND(ISNUMBER(M2680),L2680&gt;0),M2680/L2680,IF($B2680=$B2679,IF(N2679=0,1,N2679),1))</f>
        <v>1</v>
      </c>
      <c r="O2680" s="30" t="n">
        <f aca="false">IF(AND(ISNUMBER(M2680),L2680&gt;0),M2680,L2680*N2680)</f>
        <v>0</v>
      </c>
      <c r="P2680" s="28" t="n">
        <v>0</v>
      </c>
      <c r="Q2680" s="28"/>
      <c r="R2680" s="29" t="n">
        <f aca="false">IF(AND(ISNUMBER(Q2680),P2680&gt;0),Q2680/P2680,IF($B2680=$B2679,IF(R2679=0,1,R2679),1))</f>
        <v>1</v>
      </c>
      <c r="S2680" s="30" t="n">
        <f aca="false">IF(AND(ISNUMBER(Q2680),P2680&gt;0),Q2680,P2680*R2680)</f>
        <v>0</v>
      </c>
      <c r="T2680" s="31" t="n">
        <f aca="false">DAY(EOMONTH(C2680,0))</f>
        <v>31</v>
      </c>
    </row>
    <row r="2681" customFormat="false" ht="15" hidden="false" customHeight="false" outlineLevel="0" collapsed="false">
      <c r="A2681" s="26" t="s">
        <v>90</v>
      </c>
      <c r="B2681" s="26" t="s">
        <v>63</v>
      </c>
      <c r="C2681" s="27" t="n">
        <v>43770</v>
      </c>
      <c r="D2681" s="28" t="n">
        <v>0</v>
      </c>
      <c r="E2681" s="28"/>
      <c r="F2681" s="29" t="n">
        <f aca="false">IF(AND(ISNUMBER(E2681),D2681&gt;0),E2681/D2681,IF($B2681=$B2680,IF(F2680=0,1,F2680),1))</f>
        <v>1</v>
      </c>
      <c r="G2681" s="30" t="n">
        <f aca="false">IF(AND(ISNUMBER(E2681),D2681&gt;0),E2681,D2681*F2681)</f>
        <v>0</v>
      </c>
      <c r="H2681" s="28" t="n">
        <v>705</v>
      </c>
      <c r="I2681" s="28"/>
      <c r="J2681" s="29" t="n">
        <f aca="false">IF(AND(ISNUMBER(I2681),H2681&gt;0),I2681/H2681,IF($B2681=$B2680,IF(J2680=0,1,J2680),1))</f>
        <v>0.57029702970297</v>
      </c>
      <c r="K2681" s="30" t="n">
        <f aca="false">IF(AND(ISNUMBER(I2681),H2681&gt;0),I2681,H2681*J2681)</f>
        <v>402.059405940594</v>
      </c>
      <c r="L2681" s="28" t="n">
        <v>0</v>
      </c>
      <c r="M2681" s="28"/>
      <c r="N2681" s="29" t="n">
        <f aca="false">IF(AND(ISNUMBER(M2681),L2681&gt;0),M2681/L2681,IF($B2681=$B2680,IF(N2680=0,1,N2680),1))</f>
        <v>1</v>
      </c>
      <c r="O2681" s="30" t="n">
        <f aca="false">IF(AND(ISNUMBER(M2681),L2681&gt;0),M2681,L2681*N2681)</f>
        <v>0</v>
      </c>
      <c r="P2681" s="28" t="n">
        <v>0</v>
      </c>
      <c r="Q2681" s="28"/>
      <c r="R2681" s="29" t="n">
        <f aca="false">IF(AND(ISNUMBER(Q2681),P2681&gt;0),Q2681/P2681,IF($B2681=$B2680,IF(R2680=0,1,R2680),1))</f>
        <v>1</v>
      </c>
      <c r="S2681" s="30" t="n">
        <f aca="false">IF(AND(ISNUMBER(Q2681),P2681&gt;0),Q2681,P2681*R2681)</f>
        <v>0</v>
      </c>
      <c r="T2681" s="31" t="n">
        <f aca="false">DAY(EOMONTH(C2681,0))</f>
        <v>30</v>
      </c>
    </row>
    <row r="2682" customFormat="false" ht="15" hidden="false" customHeight="false" outlineLevel="0" collapsed="false">
      <c r="A2682" s="26" t="s">
        <v>90</v>
      </c>
      <c r="B2682" s="26" t="s">
        <v>63</v>
      </c>
      <c r="C2682" s="27" t="n">
        <v>43800</v>
      </c>
      <c r="D2682" s="28" t="n">
        <v>0</v>
      </c>
      <c r="E2682" s="28"/>
      <c r="F2682" s="29" t="n">
        <f aca="false">IF(AND(ISNUMBER(E2682),D2682&gt;0),E2682/D2682,IF($B2682=$B2681,IF(F2681=0,1,F2681),1))</f>
        <v>1</v>
      </c>
      <c r="G2682" s="30" t="n">
        <f aca="false">IF(AND(ISNUMBER(E2682),D2682&gt;0),E2682,D2682*F2682)</f>
        <v>0</v>
      </c>
      <c r="H2682" s="28" t="n">
        <v>633</v>
      </c>
      <c r="I2682" s="28"/>
      <c r="J2682" s="29" t="n">
        <f aca="false">IF(AND(ISNUMBER(I2682),H2682&gt;0),I2682/H2682,IF($B2682=$B2681,IF(J2681=0,1,J2681),1))</f>
        <v>0.57029702970297</v>
      </c>
      <c r="K2682" s="30" t="n">
        <f aca="false">IF(AND(ISNUMBER(I2682),H2682&gt;0),I2682,H2682*J2682)</f>
        <v>360.99801980198</v>
      </c>
      <c r="L2682" s="28" t="n">
        <v>0</v>
      </c>
      <c r="M2682" s="28"/>
      <c r="N2682" s="29" t="n">
        <f aca="false">IF(AND(ISNUMBER(M2682),L2682&gt;0),M2682/L2682,IF($B2682=$B2681,IF(N2681=0,1,N2681),1))</f>
        <v>1</v>
      </c>
      <c r="O2682" s="30" t="n">
        <f aca="false">IF(AND(ISNUMBER(M2682),L2682&gt;0),M2682,L2682*N2682)</f>
        <v>0</v>
      </c>
      <c r="P2682" s="28" t="n">
        <v>0</v>
      </c>
      <c r="Q2682" s="28"/>
      <c r="R2682" s="29" t="n">
        <f aca="false">IF(AND(ISNUMBER(Q2682),P2682&gt;0),Q2682/P2682,IF($B2682=$B2681,IF(R2681=0,1,R2681),1))</f>
        <v>1</v>
      </c>
      <c r="S2682" s="30" t="n">
        <f aca="false">IF(AND(ISNUMBER(Q2682),P2682&gt;0),Q2682,P2682*R2682)</f>
        <v>0</v>
      </c>
      <c r="T2682" s="31" t="n">
        <f aca="false">DAY(EOMONTH(C2682,0))</f>
        <v>31</v>
      </c>
    </row>
    <row r="2683" customFormat="false" ht="15" hidden="false" customHeight="false" outlineLevel="0" collapsed="false">
      <c r="A2683" s="26" t="s">
        <v>90</v>
      </c>
      <c r="B2683" s="26" t="s">
        <v>63</v>
      </c>
      <c r="C2683" s="27" t="n">
        <v>43831</v>
      </c>
      <c r="D2683" s="28" t="n">
        <v>0</v>
      </c>
      <c r="E2683" s="28"/>
      <c r="F2683" s="29" t="n">
        <f aca="false">IF(AND(ISNUMBER(E2683),D2683&gt;0),E2683/D2683,IF($B2683=$B2682,IF(F2682=0,1,F2682),1))</f>
        <v>1</v>
      </c>
      <c r="G2683" s="30" t="n">
        <f aca="false">IF(AND(ISNUMBER(E2683),D2683&gt;0),E2683,D2683*F2683)</f>
        <v>0</v>
      </c>
      <c r="H2683" s="28" t="n">
        <v>696</v>
      </c>
      <c r="I2683" s="28"/>
      <c r="J2683" s="29" t="n">
        <f aca="false">IF(AND(ISNUMBER(I2683),H2683&gt;0),I2683/H2683,IF($B2683=$B2682,IF(J2682=0,1,J2682),1))</f>
        <v>0.57029702970297</v>
      </c>
      <c r="K2683" s="30" t="n">
        <f aca="false">IF(AND(ISNUMBER(I2683),H2683&gt;0),I2683,H2683*J2683)</f>
        <v>396.926732673267</v>
      </c>
      <c r="L2683" s="28" t="n">
        <v>0</v>
      </c>
      <c r="M2683" s="28"/>
      <c r="N2683" s="29" t="n">
        <f aca="false">IF(AND(ISNUMBER(M2683),L2683&gt;0),M2683/L2683,IF($B2683=$B2682,IF(N2682=0,1,N2682),1))</f>
        <v>1</v>
      </c>
      <c r="O2683" s="30" t="n">
        <f aca="false">IF(AND(ISNUMBER(M2683),L2683&gt;0),M2683,L2683*N2683)</f>
        <v>0</v>
      </c>
      <c r="P2683" s="28" t="n">
        <v>0</v>
      </c>
      <c r="Q2683" s="28"/>
      <c r="R2683" s="29" t="n">
        <f aca="false">IF(AND(ISNUMBER(Q2683),P2683&gt;0),Q2683/P2683,IF($B2683=$B2682,IF(R2682=0,1,R2682),1))</f>
        <v>1</v>
      </c>
      <c r="S2683" s="30" t="n">
        <f aca="false">IF(AND(ISNUMBER(Q2683),P2683&gt;0),Q2683,P2683*R2683)</f>
        <v>0</v>
      </c>
      <c r="T2683" s="31" t="n">
        <f aca="false">DAY(EOMONTH(C2683,0))</f>
        <v>31</v>
      </c>
    </row>
    <row r="2684" customFormat="false" ht="15" hidden="false" customHeight="false" outlineLevel="0" collapsed="false">
      <c r="A2684" s="26" t="s">
        <v>90</v>
      </c>
      <c r="B2684" s="26" t="s">
        <v>63</v>
      </c>
      <c r="C2684" s="27" t="n">
        <v>44287</v>
      </c>
      <c r="D2684" s="28" t="n">
        <v>0</v>
      </c>
      <c r="E2684" s="28"/>
      <c r="F2684" s="29" t="n">
        <f aca="false">IF(AND(ISNUMBER(E2684),D2684&gt;0),E2684/D2684,IF($B2684=$B2683,IF(F2683=0,1,F2683),1))</f>
        <v>1</v>
      </c>
      <c r="G2684" s="30" t="n">
        <f aca="false">IF(AND(ISNUMBER(E2684),D2684&gt;0),E2684,D2684*F2684)</f>
        <v>0</v>
      </c>
      <c r="H2684" s="28" t="n">
        <v>644</v>
      </c>
      <c r="I2684" s="28"/>
      <c r="J2684" s="29" t="n">
        <f aca="false">IF(AND(ISNUMBER(I2684),H2684&gt;0),I2684/H2684,IF($B2684=$B2683,IF(J2683=0,1,J2683),1))</f>
        <v>0.57029702970297</v>
      </c>
      <c r="K2684" s="30" t="n">
        <f aca="false">IF(AND(ISNUMBER(I2684),H2684&gt;0),I2684,H2684*J2684)</f>
        <v>367.271287128713</v>
      </c>
      <c r="L2684" s="28" t="n">
        <v>0</v>
      </c>
      <c r="M2684" s="28"/>
      <c r="N2684" s="29" t="n">
        <f aca="false">IF(AND(ISNUMBER(M2684),L2684&gt;0),M2684/L2684,IF($B2684=$B2683,IF(N2683=0,1,N2683),1))</f>
        <v>1</v>
      </c>
      <c r="O2684" s="30" t="n">
        <f aca="false">IF(AND(ISNUMBER(M2684),L2684&gt;0),M2684,L2684*N2684)</f>
        <v>0</v>
      </c>
      <c r="P2684" s="28" t="n">
        <v>0</v>
      </c>
      <c r="Q2684" s="28"/>
      <c r="R2684" s="29" t="n">
        <f aca="false">IF(AND(ISNUMBER(Q2684),P2684&gt;0),Q2684/P2684,IF($B2684=$B2683,IF(R2683=0,1,R2683),1))</f>
        <v>1</v>
      </c>
      <c r="S2684" s="30" t="n">
        <f aca="false">IF(AND(ISNUMBER(Q2684),P2684&gt;0),Q2684,P2684*R2684)</f>
        <v>0</v>
      </c>
      <c r="T2684" s="31" t="n">
        <f aca="false">DAY(EOMONTH(C2684,0))</f>
        <v>30</v>
      </c>
    </row>
    <row r="2685" customFormat="false" ht="15" hidden="false" customHeight="false" outlineLevel="0" collapsed="false">
      <c r="A2685" s="26" t="s">
        <v>90</v>
      </c>
      <c r="B2685" s="26" t="s">
        <v>63</v>
      </c>
      <c r="C2685" s="27" t="n">
        <v>44317</v>
      </c>
      <c r="D2685" s="28" t="n">
        <v>0</v>
      </c>
      <c r="E2685" s="28"/>
      <c r="F2685" s="29" t="n">
        <f aca="false">IF(AND(ISNUMBER(E2685),D2685&gt;0),E2685/D2685,IF($B2685=$B2684,IF(F2684=0,1,F2684),1))</f>
        <v>1</v>
      </c>
      <c r="G2685" s="30" t="n">
        <f aca="false">IF(AND(ISNUMBER(E2685),D2685&gt;0),E2685,D2685*F2685)</f>
        <v>0</v>
      </c>
      <c r="H2685" s="28" t="n">
        <v>629</v>
      </c>
      <c r="I2685" s="28"/>
      <c r="J2685" s="29" t="n">
        <f aca="false">IF(AND(ISNUMBER(I2685),H2685&gt;0),I2685/H2685,IF($B2685=$B2684,IF(J2684=0,1,J2684),1))</f>
        <v>0.57029702970297</v>
      </c>
      <c r="K2685" s="30" t="n">
        <f aca="false">IF(AND(ISNUMBER(I2685),H2685&gt;0),I2685,H2685*J2685)</f>
        <v>358.716831683168</v>
      </c>
      <c r="L2685" s="28" t="n">
        <v>0</v>
      </c>
      <c r="M2685" s="28"/>
      <c r="N2685" s="29" t="n">
        <f aca="false">IF(AND(ISNUMBER(M2685),L2685&gt;0),M2685/L2685,IF($B2685=$B2684,IF(N2684=0,1,N2684),1))</f>
        <v>1</v>
      </c>
      <c r="O2685" s="30" t="n">
        <f aca="false">IF(AND(ISNUMBER(M2685),L2685&gt;0),M2685,L2685*N2685)</f>
        <v>0</v>
      </c>
      <c r="P2685" s="28" t="n">
        <v>0</v>
      </c>
      <c r="Q2685" s="28"/>
      <c r="R2685" s="29" t="n">
        <f aca="false">IF(AND(ISNUMBER(Q2685),P2685&gt;0),Q2685/P2685,IF($B2685=$B2684,IF(R2684=0,1,R2684),1))</f>
        <v>1</v>
      </c>
      <c r="S2685" s="30" t="n">
        <f aca="false">IF(AND(ISNUMBER(Q2685),P2685&gt;0),Q2685,P2685*R2685)</f>
        <v>0</v>
      </c>
      <c r="T2685" s="31" t="n">
        <f aca="false">DAY(EOMONTH(C2685,0))</f>
        <v>31</v>
      </c>
    </row>
    <row r="2686" customFormat="false" ht="15" hidden="false" customHeight="false" outlineLevel="0" collapsed="false">
      <c r="A2686" s="26" t="s">
        <v>90</v>
      </c>
      <c r="B2686" s="26" t="s">
        <v>63</v>
      </c>
      <c r="C2686" s="27" t="n">
        <v>44348</v>
      </c>
      <c r="D2686" s="28" t="n">
        <v>0</v>
      </c>
      <c r="E2686" s="28"/>
      <c r="F2686" s="29" t="n">
        <f aca="false">IF(AND(ISNUMBER(E2686),D2686&gt;0),E2686/D2686,IF($B2686=$B2685,IF(F2685=0,1,F2685),1))</f>
        <v>1</v>
      </c>
      <c r="G2686" s="30" t="n">
        <f aca="false">IF(AND(ISNUMBER(E2686),D2686&gt;0),E2686,D2686*F2686)</f>
        <v>0</v>
      </c>
      <c r="H2686" s="28" t="n">
        <v>675</v>
      </c>
      <c r="I2686" s="28"/>
      <c r="J2686" s="29" t="n">
        <f aca="false">IF(AND(ISNUMBER(I2686),H2686&gt;0),I2686/H2686,IF($B2686=$B2685,IF(J2685=0,1,J2685),1))</f>
        <v>0.57029702970297</v>
      </c>
      <c r="K2686" s="30" t="n">
        <f aca="false">IF(AND(ISNUMBER(I2686),H2686&gt;0),I2686,H2686*J2686)</f>
        <v>384.950495049505</v>
      </c>
      <c r="L2686" s="28" t="n">
        <v>0</v>
      </c>
      <c r="M2686" s="28"/>
      <c r="N2686" s="29" t="n">
        <f aca="false">IF(AND(ISNUMBER(M2686),L2686&gt;0),M2686/L2686,IF($B2686=$B2685,IF(N2685=0,1,N2685),1))</f>
        <v>1</v>
      </c>
      <c r="O2686" s="30" t="n">
        <f aca="false">IF(AND(ISNUMBER(M2686),L2686&gt;0),M2686,L2686*N2686)</f>
        <v>0</v>
      </c>
      <c r="P2686" s="28" t="n">
        <v>0</v>
      </c>
      <c r="Q2686" s="28"/>
      <c r="R2686" s="29" t="n">
        <f aca="false">IF(AND(ISNUMBER(Q2686),P2686&gt;0),Q2686/P2686,IF($B2686=$B2685,IF(R2685=0,1,R2685),1))</f>
        <v>1</v>
      </c>
      <c r="S2686" s="30" t="n">
        <f aca="false">IF(AND(ISNUMBER(Q2686),P2686&gt;0),Q2686,P2686*R2686)</f>
        <v>0</v>
      </c>
      <c r="T2686" s="31" t="n">
        <f aca="false">DAY(EOMONTH(C2686,0))</f>
        <v>30</v>
      </c>
    </row>
    <row r="2687" customFormat="false" ht="15" hidden="false" customHeight="false" outlineLevel="0" collapsed="false">
      <c r="A2687" s="26" t="s">
        <v>90</v>
      </c>
      <c r="B2687" s="26" t="s">
        <v>63</v>
      </c>
      <c r="C2687" s="27" t="n">
        <v>44743</v>
      </c>
      <c r="D2687" s="28" t="n">
        <v>0</v>
      </c>
      <c r="E2687" s="28"/>
      <c r="F2687" s="29" t="n">
        <f aca="false">IF(AND(ISNUMBER(E2687),D2687&gt;0),E2687/D2687,IF($B2687=$B2686,IF(F2686=0,1,F2686),1))</f>
        <v>1</v>
      </c>
      <c r="G2687" s="30" t="n">
        <f aca="false">IF(AND(ISNUMBER(E2687),D2687&gt;0),E2687,D2687*F2687)</f>
        <v>0</v>
      </c>
      <c r="H2687" s="28" t="n">
        <v>813</v>
      </c>
      <c r="I2687" s="28"/>
      <c r="J2687" s="29" t="n">
        <f aca="false">IF(AND(ISNUMBER(I2687),H2687&gt;0),I2687/H2687,IF($B2687=$B2686,IF(J2686=0,1,J2686),1))</f>
        <v>0.57029702970297</v>
      </c>
      <c r="K2687" s="30" t="n">
        <f aca="false">IF(AND(ISNUMBER(I2687),H2687&gt;0),I2687,H2687*J2687)</f>
        <v>463.651485148515</v>
      </c>
      <c r="L2687" s="28" t="n">
        <v>0</v>
      </c>
      <c r="M2687" s="28"/>
      <c r="N2687" s="29" t="n">
        <f aca="false">IF(AND(ISNUMBER(M2687),L2687&gt;0),M2687/L2687,IF($B2687=$B2686,IF(N2686=0,1,N2686),1))</f>
        <v>1</v>
      </c>
      <c r="O2687" s="30" t="n">
        <f aca="false">IF(AND(ISNUMBER(M2687),L2687&gt;0),M2687,L2687*N2687)</f>
        <v>0</v>
      </c>
      <c r="P2687" s="28" t="n">
        <v>0</v>
      </c>
      <c r="Q2687" s="28"/>
      <c r="R2687" s="29" t="n">
        <f aca="false">IF(AND(ISNUMBER(Q2687),P2687&gt;0),Q2687/P2687,IF($B2687=$B2686,IF(R2686=0,1,R2686),1))</f>
        <v>1</v>
      </c>
      <c r="S2687" s="30" t="n">
        <f aca="false">IF(AND(ISNUMBER(Q2687),P2687&gt;0),Q2687,P2687*R2687)</f>
        <v>0</v>
      </c>
      <c r="T2687" s="31" t="n">
        <f aca="false">DAY(EOMONTH(C2687,0))</f>
        <v>31</v>
      </c>
    </row>
    <row r="2688" customFormat="false" ht="15" hidden="false" customHeight="false" outlineLevel="0" collapsed="false">
      <c r="A2688" s="26" t="s">
        <v>90</v>
      </c>
      <c r="B2688" s="26" t="s">
        <v>63</v>
      </c>
      <c r="C2688" s="27" t="n">
        <v>44774</v>
      </c>
      <c r="D2688" s="28" t="n">
        <v>0</v>
      </c>
      <c r="E2688" s="28"/>
      <c r="F2688" s="29" t="n">
        <f aca="false">IF(AND(ISNUMBER(E2688),D2688&gt;0),E2688/D2688,IF($B2688=$B2687,IF(F2687=0,1,F2687),1))</f>
        <v>1</v>
      </c>
      <c r="G2688" s="30" t="n">
        <f aca="false">IF(AND(ISNUMBER(E2688),D2688&gt;0),E2688,D2688*F2688)</f>
        <v>0</v>
      </c>
      <c r="H2688" s="28" t="n">
        <v>805</v>
      </c>
      <c r="I2688" s="28"/>
      <c r="J2688" s="29" t="n">
        <f aca="false">IF(AND(ISNUMBER(I2688),H2688&gt;0),I2688/H2688,IF($B2688=$B2687,IF(J2687=0,1,J2687),1))</f>
        <v>0.57029702970297</v>
      </c>
      <c r="K2688" s="30" t="n">
        <f aca="false">IF(AND(ISNUMBER(I2688),H2688&gt;0),I2688,H2688*J2688)</f>
        <v>459.089108910891</v>
      </c>
      <c r="L2688" s="28" t="n">
        <v>0</v>
      </c>
      <c r="M2688" s="28"/>
      <c r="N2688" s="29" t="n">
        <f aca="false">IF(AND(ISNUMBER(M2688),L2688&gt;0),M2688/L2688,IF($B2688=$B2687,IF(N2687=0,1,N2687),1))</f>
        <v>1</v>
      </c>
      <c r="O2688" s="30" t="n">
        <f aca="false">IF(AND(ISNUMBER(M2688),L2688&gt;0),M2688,L2688*N2688)</f>
        <v>0</v>
      </c>
      <c r="P2688" s="28" t="n">
        <v>0</v>
      </c>
      <c r="Q2688" s="28"/>
      <c r="R2688" s="29" t="n">
        <f aca="false">IF(AND(ISNUMBER(Q2688),P2688&gt;0),Q2688/P2688,IF($B2688=$B2687,IF(R2687=0,1,R2687),1))</f>
        <v>1</v>
      </c>
      <c r="S2688" s="30" t="n">
        <f aca="false">IF(AND(ISNUMBER(Q2688),P2688&gt;0),Q2688,P2688*R2688)</f>
        <v>0</v>
      </c>
      <c r="T2688" s="31" t="n">
        <f aca="false">DAY(EOMONTH(C2688,0))</f>
        <v>31</v>
      </c>
    </row>
    <row r="2689" customFormat="false" ht="15" hidden="false" customHeight="false" outlineLevel="0" collapsed="false">
      <c r="A2689" s="26" t="s">
        <v>90</v>
      </c>
      <c r="B2689" s="26" t="s">
        <v>63</v>
      </c>
      <c r="C2689" s="27" t="n">
        <v>44805</v>
      </c>
      <c r="D2689" s="28" t="n">
        <v>0</v>
      </c>
      <c r="E2689" s="28"/>
      <c r="F2689" s="29" t="n">
        <f aca="false">IF(AND(ISNUMBER(E2689),D2689&gt;0),E2689/D2689,IF($B2689=$B2688,IF(F2688=0,1,F2688),1))</f>
        <v>1</v>
      </c>
      <c r="G2689" s="30" t="n">
        <f aca="false">IF(AND(ISNUMBER(E2689),D2689&gt;0),E2689,D2689*F2689)</f>
        <v>0</v>
      </c>
      <c r="H2689" s="28" t="n">
        <v>809</v>
      </c>
      <c r="I2689" s="28"/>
      <c r="J2689" s="29" t="n">
        <f aca="false">IF(AND(ISNUMBER(I2689),H2689&gt;0),I2689/H2689,IF($B2689=$B2688,IF(J2688=0,1,J2688),1))</f>
        <v>0.57029702970297</v>
      </c>
      <c r="K2689" s="30" t="n">
        <f aca="false">IF(AND(ISNUMBER(I2689),H2689&gt;0),I2689,H2689*J2689)</f>
        <v>461.370297029703</v>
      </c>
      <c r="L2689" s="28" t="n">
        <v>0</v>
      </c>
      <c r="M2689" s="28"/>
      <c r="N2689" s="29" t="n">
        <f aca="false">IF(AND(ISNUMBER(M2689),L2689&gt;0),M2689/L2689,IF($B2689=$B2688,IF(N2688=0,1,N2688),1))</f>
        <v>1</v>
      </c>
      <c r="O2689" s="30" t="n">
        <f aca="false">IF(AND(ISNUMBER(M2689),L2689&gt;0),M2689,L2689*N2689)</f>
        <v>0</v>
      </c>
      <c r="P2689" s="28" t="n">
        <v>0</v>
      </c>
      <c r="Q2689" s="28"/>
      <c r="R2689" s="29" t="n">
        <f aca="false">IF(AND(ISNUMBER(Q2689),P2689&gt;0),Q2689/P2689,IF($B2689=$B2688,IF(R2688=0,1,R2688),1))</f>
        <v>1</v>
      </c>
      <c r="S2689" s="30" t="n">
        <f aca="false">IF(AND(ISNUMBER(Q2689),P2689&gt;0),Q2689,P2689*R2689)</f>
        <v>0</v>
      </c>
      <c r="T2689" s="31" t="n">
        <f aca="false">DAY(EOMONTH(C2689,0))</f>
        <v>30</v>
      </c>
    </row>
    <row r="2690" customFormat="false" ht="15" hidden="false" customHeight="false" outlineLevel="0" collapsed="false">
      <c r="A2690" s="26" t="s">
        <v>90</v>
      </c>
      <c r="B2690" s="26" t="s">
        <v>63</v>
      </c>
      <c r="C2690" s="27" t="n">
        <v>44835</v>
      </c>
      <c r="D2690" s="28" t="n">
        <v>0</v>
      </c>
      <c r="E2690" s="28"/>
      <c r="F2690" s="29" t="n">
        <f aca="false">IF(AND(ISNUMBER(E2690),D2690&gt;0),E2690/D2690,IF($B2690=$B2689,IF(F2689=0,1,F2689),1))</f>
        <v>1</v>
      </c>
      <c r="G2690" s="30" t="n">
        <f aca="false">IF(AND(ISNUMBER(E2690),D2690&gt;0),E2690,D2690*F2690)</f>
        <v>0</v>
      </c>
      <c r="H2690" s="28" t="n">
        <v>831</v>
      </c>
      <c r="I2690" s="28"/>
      <c r="J2690" s="29" t="n">
        <f aca="false">IF(AND(ISNUMBER(I2690),H2690&gt;0),I2690/H2690,IF($B2690=$B2689,IF(J2689=0,1,J2689),1))</f>
        <v>0.57029702970297</v>
      </c>
      <c r="K2690" s="30" t="n">
        <f aca="false">IF(AND(ISNUMBER(I2690),H2690&gt;0),I2690,H2690*J2690)</f>
        <v>473.916831683168</v>
      </c>
      <c r="L2690" s="28" t="n">
        <v>0</v>
      </c>
      <c r="M2690" s="28"/>
      <c r="N2690" s="29" t="n">
        <f aca="false">IF(AND(ISNUMBER(M2690),L2690&gt;0),M2690/L2690,IF($B2690=$B2689,IF(N2689=0,1,N2689),1))</f>
        <v>1</v>
      </c>
      <c r="O2690" s="30" t="n">
        <f aca="false">IF(AND(ISNUMBER(M2690),L2690&gt;0),M2690,L2690*N2690)</f>
        <v>0</v>
      </c>
      <c r="P2690" s="28" t="n">
        <v>0</v>
      </c>
      <c r="Q2690" s="28"/>
      <c r="R2690" s="29" t="n">
        <f aca="false">IF(AND(ISNUMBER(Q2690),P2690&gt;0),Q2690/P2690,IF($B2690=$B2689,IF(R2689=0,1,R2689),1))</f>
        <v>1</v>
      </c>
      <c r="S2690" s="30" t="n">
        <f aca="false">IF(AND(ISNUMBER(Q2690),P2690&gt;0),Q2690,P2690*R2690)</f>
        <v>0</v>
      </c>
      <c r="T2690" s="31" t="n">
        <f aca="false">DAY(EOMONTH(C2690,0))</f>
        <v>31</v>
      </c>
    </row>
    <row r="2691" customFormat="false" ht="15" hidden="false" customHeight="false" outlineLevel="0" collapsed="false">
      <c r="A2691" s="26" t="s">
        <v>90</v>
      </c>
      <c r="B2691" s="26" t="s">
        <v>63</v>
      </c>
      <c r="C2691" s="27" t="n">
        <v>44866</v>
      </c>
      <c r="D2691" s="28" t="n">
        <v>0</v>
      </c>
      <c r="E2691" s="28"/>
      <c r="F2691" s="29" t="n">
        <f aca="false">IF(AND(ISNUMBER(E2691),D2691&gt;0),E2691/D2691,IF($B2691=$B2690,IF(F2690=0,1,F2690),1))</f>
        <v>1</v>
      </c>
      <c r="G2691" s="30" t="n">
        <f aca="false">IF(AND(ISNUMBER(E2691),D2691&gt;0),E2691,D2691*F2691)</f>
        <v>0</v>
      </c>
      <c r="H2691" s="28" t="n">
        <v>843</v>
      </c>
      <c r="I2691" s="28"/>
      <c r="J2691" s="29" t="n">
        <f aca="false">IF(AND(ISNUMBER(I2691),H2691&gt;0),I2691/H2691,IF($B2691=$B2690,IF(J2690=0,1,J2690),1))</f>
        <v>0.57029702970297</v>
      </c>
      <c r="K2691" s="30" t="n">
        <f aca="false">IF(AND(ISNUMBER(I2691),H2691&gt;0),I2691,H2691*J2691)</f>
        <v>480.760396039604</v>
      </c>
      <c r="L2691" s="28" t="n">
        <v>0</v>
      </c>
      <c r="M2691" s="28"/>
      <c r="N2691" s="29" t="n">
        <f aca="false">IF(AND(ISNUMBER(M2691),L2691&gt;0),M2691/L2691,IF($B2691=$B2690,IF(N2690=0,1,N2690),1))</f>
        <v>1</v>
      </c>
      <c r="O2691" s="30" t="n">
        <f aca="false">IF(AND(ISNUMBER(M2691),L2691&gt;0),M2691,L2691*N2691)</f>
        <v>0</v>
      </c>
      <c r="P2691" s="28" t="n">
        <v>0</v>
      </c>
      <c r="Q2691" s="28"/>
      <c r="R2691" s="29" t="n">
        <f aca="false">IF(AND(ISNUMBER(Q2691),P2691&gt;0),Q2691/P2691,IF($B2691=$B2690,IF(R2690=0,1,R2690),1))</f>
        <v>1</v>
      </c>
      <c r="S2691" s="30" t="n">
        <f aca="false">IF(AND(ISNUMBER(Q2691),P2691&gt;0),Q2691,P2691*R2691)</f>
        <v>0</v>
      </c>
      <c r="T2691" s="31" t="n">
        <f aca="false">DAY(EOMONTH(C2691,0))</f>
        <v>30</v>
      </c>
    </row>
    <row r="2692" customFormat="false" ht="15" hidden="false" customHeight="false" outlineLevel="0" collapsed="false">
      <c r="A2692" s="26" t="s">
        <v>90</v>
      </c>
      <c r="B2692" s="26" t="s">
        <v>63</v>
      </c>
      <c r="C2692" s="27" t="n">
        <v>44896</v>
      </c>
      <c r="D2692" s="28" t="n">
        <v>0</v>
      </c>
      <c r="E2692" s="28"/>
      <c r="F2692" s="29" t="n">
        <f aca="false">IF(AND(ISNUMBER(E2692),D2692&gt;0),E2692/D2692,IF($B2692=$B2691,IF(F2691=0,1,F2691),1))</f>
        <v>1</v>
      </c>
      <c r="G2692" s="30" t="n">
        <f aca="false">IF(AND(ISNUMBER(E2692),D2692&gt;0),E2692,D2692*F2692)</f>
        <v>0</v>
      </c>
      <c r="H2692" s="28" t="n">
        <v>809</v>
      </c>
      <c r="I2692" s="28"/>
      <c r="J2692" s="29" t="n">
        <f aca="false">IF(AND(ISNUMBER(I2692),H2692&gt;0),I2692/H2692,IF($B2692=$B2691,IF(J2691=0,1,J2691),1))</f>
        <v>0.57029702970297</v>
      </c>
      <c r="K2692" s="30" t="n">
        <f aca="false">IF(AND(ISNUMBER(I2692),H2692&gt;0),I2692,H2692*J2692)</f>
        <v>461.370297029703</v>
      </c>
      <c r="L2692" s="28" t="n">
        <v>0</v>
      </c>
      <c r="M2692" s="28"/>
      <c r="N2692" s="29" t="n">
        <f aca="false">IF(AND(ISNUMBER(M2692),L2692&gt;0),M2692/L2692,IF($B2692=$B2691,IF(N2691=0,1,N2691),1))</f>
        <v>1</v>
      </c>
      <c r="O2692" s="30" t="n">
        <f aca="false">IF(AND(ISNUMBER(M2692),L2692&gt;0),M2692,L2692*N2692)</f>
        <v>0</v>
      </c>
      <c r="P2692" s="28" t="n">
        <v>0</v>
      </c>
      <c r="Q2692" s="28"/>
      <c r="R2692" s="29" t="n">
        <f aca="false">IF(AND(ISNUMBER(Q2692),P2692&gt;0),Q2692/P2692,IF($B2692=$B2691,IF(R2691=0,1,R2691),1))</f>
        <v>1</v>
      </c>
      <c r="S2692" s="30" t="n">
        <f aca="false">IF(AND(ISNUMBER(Q2692),P2692&gt;0),Q2692,P2692*R2692)</f>
        <v>0</v>
      </c>
      <c r="T2692" s="31" t="n">
        <f aca="false">DAY(EOMONTH(C2692,0))</f>
        <v>31</v>
      </c>
    </row>
    <row r="2693" customFormat="false" ht="15" hidden="false" customHeight="false" outlineLevel="0" collapsed="false">
      <c r="A2693" s="26" t="s">
        <v>90</v>
      </c>
      <c r="B2693" s="26" t="s">
        <v>63</v>
      </c>
      <c r="C2693" s="27" t="n">
        <v>44927</v>
      </c>
      <c r="D2693" s="28" t="n">
        <v>0</v>
      </c>
      <c r="E2693" s="28"/>
      <c r="F2693" s="29" t="n">
        <f aca="false">IF(AND(ISNUMBER(E2693),D2693&gt;0),E2693/D2693,IF($B2693=$B2692,IF(F2692=0,1,F2692),1))</f>
        <v>1</v>
      </c>
      <c r="G2693" s="30" t="n">
        <f aca="false">IF(AND(ISNUMBER(E2693),D2693&gt;0),E2693,D2693*F2693)</f>
        <v>0</v>
      </c>
      <c r="H2693" s="28" t="n">
        <v>763</v>
      </c>
      <c r="I2693" s="28"/>
      <c r="J2693" s="29" t="n">
        <f aca="false">IF(AND(ISNUMBER(I2693),H2693&gt;0),I2693/H2693,IF($B2693=$B2692,IF(J2692=0,1,J2692),1))</f>
        <v>0.57029702970297</v>
      </c>
      <c r="K2693" s="30" t="n">
        <f aca="false">IF(AND(ISNUMBER(I2693),H2693&gt;0),I2693,H2693*J2693)</f>
        <v>435.136633663366</v>
      </c>
      <c r="L2693" s="28" t="n">
        <v>0</v>
      </c>
      <c r="M2693" s="28"/>
      <c r="N2693" s="29" t="n">
        <f aca="false">IF(AND(ISNUMBER(M2693),L2693&gt;0),M2693/L2693,IF($B2693=$B2692,IF(N2692=0,1,N2692),1))</f>
        <v>1</v>
      </c>
      <c r="O2693" s="30" t="n">
        <f aca="false">IF(AND(ISNUMBER(M2693),L2693&gt;0),M2693,L2693*N2693)</f>
        <v>0</v>
      </c>
      <c r="P2693" s="28" t="n">
        <v>0</v>
      </c>
      <c r="Q2693" s="28"/>
      <c r="R2693" s="29" t="n">
        <f aca="false">IF(AND(ISNUMBER(Q2693),P2693&gt;0),Q2693/P2693,IF($B2693=$B2692,IF(R2692=0,1,R2692),1))</f>
        <v>1</v>
      </c>
      <c r="S2693" s="30" t="n">
        <f aca="false">IF(AND(ISNUMBER(Q2693),P2693&gt;0),Q2693,P2693*R2693)</f>
        <v>0</v>
      </c>
      <c r="T2693" s="31" t="n">
        <f aca="false">DAY(EOMONTH(C2693,0))</f>
        <v>31</v>
      </c>
    </row>
    <row r="2694" customFormat="false" ht="15" hidden="false" customHeight="false" outlineLevel="0" collapsed="false">
      <c r="A2694" s="26" t="s">
        <v>90</v>
      </c>
      <c r="B2694" s="26" t="s">
        <v>63</v>
      </c>
      <c r="C2694" s="27" t="n">
        <v>44958</v>
      </c>
      <c r="D2694" s="28" t="n">
        <v>0</v>
      </c>
      <c r="E2694" s="28"/>
      <c r="F2694" s="29" t="n">
        <f aca="false">IF(AND(ISNUMBER(E2694),D2694&gt;0),E2694/D2694,IF($B2694=$B2693,IF(F2693=0,1,F2693),1))</f>
        <v>1</v>
      </c>
      <c r="G2694" s="30" t="n">
        <f aca="false">IF(AND(ISNUMBER(E2694),D2694&gt;0),E2694,D2694*F2694)</f>
        <v>0</v>
      </c>
      <c r="H2694" s="28" t="n">
        <v>768</v>
      </c>
      <c r="I2694" s="28"/>
      <c r="J2694" s="29" t="n">
        <f aca="false">IF(AND(ISNUMBER(I2694),H2694&gt;0),I2694/H2694,IF($B2694=$B2693,IF(J2693=0,1,J2693),1))</f>
        <v>0.57029702970297</v>
      </c>
      <c r="K2694" s="30" t="n">
        <f aca="false">IF(AND(ISNUMBER(I2694),H2694&gt;0),I2694,H2694*J2694)</f>
        <v>437.988118811881</v>
      </c>
      <c r="L2694" s="28" t="n">
        <v>0</v>
      </c>
      <c r="M2694" s="28"/>
      <c r="N2694" s="29" t="n">
        <f aca="false">IF(AND(ISNUMBER(M2694),L2694&gt;0),M2694/L2694,IF($B2694=$B2693,IF(N2693=0,1,N2693),1))</f>
        <v>1</v>
      </c>
      <c r="O2694" s="30" t="n">
        <f aca="false">IF(AND(ISNUMBER(M2694),L2694&gt;0),M2694,L2694*N2694)</f>
        <v>0</v>
      </c>
      <c r="P2694" s="28" t="n">
        <v>0</v>
      </c>
      <c r="Q2694" s="28"/>
      <c r="R2694" s="29" t="n">
        <f aca="false">IF(AND(ISNUMBER(Q2694),P2694&gt;0),Q2694/P2694,IF($B2694=$B2693,IF(R2693=0,1,R2693),1))</f>
        <v>1</v>
      </c>
      <c r="S2694" s="30" t="n">
        <f aca="false">IF(AND(ISNUMBER(Q2694),P2694&gt;0),Q2694,P2694*R2694)</f>
        <v>0</v>
      </c>
      <c r="T2694" s="31" t="n">
        <f aca="false">DAY(EOMONTH(C2694,0))</f>
        <v>28</v>
      </c>
    </row>
    <row r="2695" customFormat="false" ht="15" hidden="false" customHeight="false" outlineLevel="0" collapsed="false">
      <c r="A2695" s="26" t="s">
        <v>90</v>
      </c>
      <c r="B2695" s="26" t="s">
        <v>63</v>
      </c>
      <c r="C2695" s="27" t="n">
        <v>44986</v>
      </c>
      <c r="D2695" s="28" t="n">
        <v>0</v>
      </c>
      <c r="E2695" s="28"/>
      <c r="F2695" s="29" t="n">
        <f aca="false">IF(AND(ISNUMBER(E2695),D2695&gt;0),E2695/D2695,IF($B2695=$B2694,IF(F2694=0,1,F2694),1))</f>
        <v>1</v>
      </c>
      <c r="G2695" s="30" t="n">
        <f aca="false">IF(AND(ISNUMBER(E2695),D2695&gt;0),E2695,D2695*F2695)</f>
        <v>0</v>
      </c>
      <c r="H2695" s="28" t="n">
        <v>758</v>
      </c>
      <c r="I2695" s="28"/>
      <c r="J2695" s="29" t="n">
        <f aca="false">IF(AND(ISNUMBER(I2695),H2695&gt;0),I2695/H2695,IF($B2695=$B2694,IF(J2694=0,1,J2694),1))</f>
        <v>0.57029702970297</v>
      </c>
      <c r="K2695" s="30" t="n">
        <f aca="false">IF(AND(ISNUMBER(I2695),H2695&gt;0),I2695,H2695*J2695)</f>
        <v>432.285148514851</v>
      </c>
      <c r="L2695" s="28" t="n">
        <v>0</v>
      </c>
      <c r="M2695" s="28"/>
      <c r="N2695" s="29" t="n">
        <f aca="false">IF(AND(ISNUMBER(M2695),L2695&gt;0),M2695/L2695,IF($B2695=$B2694,IF(N2694=0,1,N2694),1))</f>
        <v>1</v>
      </c>
      <c r="O2695" s="30" t="n">
        <f aca="false">IF(AND(ISNUMBER(M2695),L2695&gt;0),M2695,L2695*N2695)</f>
        <v>0</v>
      </c>
      <c r="P2695" s="28" t="n">
        <v>0</v>
      </c>
      <c r="Q2695" s="28"/>
      <c r="R2695" s="29" t="n">
        <f aca="false">IF(AND(ISNUMBER(Q2695),P2695&gt;0),Q2695/P2695,IF($B2695=$B2694,IF(R2694=0,1,R2694),1))</f>
        <v>1</v>
      </c>
      <c r="S2695" s="30" t="n">
        <f aca="false">IF(AND(ISNUMBER(Q2695),P2695&gt;0),Q2695,P2695*R2695)</f>
        <v>0</v>
      </c>
      <c r="T2695" s="31" t="n">
        <f aca="false">DAY(EOMONTH(C2695,0))</f>
        <v>31</v>
      </c>
    </row>
    <row r="2696" customFormat="false" ht="15" hidden="false" customHeight="false" outlineLevel="0" collapsed="false">
      <c r="A2696" s="26" t="s">
        <v>90</v>
      </c>
      <c r="B2696" s="26" t="s">
        <v>63</v>
      </c>
      <c r="C2696" s="27" t="n">
        <v>45017</v>
      </c>
      <c r="D2696" s="28" t="n">
        <v>0</v>
      </c>
      <c r="E2696" s="28" t="n">
        <v>0</v>
      </c>
      <c r="F2696" s="29" t="n">
        <f aca="false">IF(AND(ISNUMBER(E2696),D2696&gt;0),E2696/D2696,IF($B2696=$B2695,IF(F2695=0,1,F2695),1))</f>
        <v>1</v>
      </c>
      <c r="G2696" s="30" t="n">
        <f aca="false">IF(AND(ISNUMBER(E2696),D2696&gt;0),E2696,D2696*F2696)</f>
        <v>0</v>
      </c>
      <c r="H2696" s="28" t="n">
        <v>682</v>
      </c>
      <c r="I2696" s="28" t="n">
        <v>659</v>
      </c>
      <c r="J2696" s="29" t="n">
        <f aca="false">IF(AND(ISNUMBER(I2696),H2696&gt;0),I2696/H2696,IF($B2696=$B2695,IF(J2695=0,1,J2695),1))</f>
        <v>0.966275659824047</v>
      </c>
      <c r="K2696" s="30" t="n">
        <f aca="false">IF(AND(ISNUMBER(I2696),H2696&gt;0),I2696,H2696*J2696)</f>
        <v>659</v>
      </c>
      <c r="L2696" s="28" t="n">
        <v>0</v>
      </c>
      <c r="M2696" s="28" t="n">
        <v>0</v>
      </c>
      <c r="N2696" s="29" t="n">
        <f aca="false">IF(AND(ISNUMBER(M2696),L2696&gt;0),M2696/L2696,IF($B2696=$B2695,IF(N2695=0,1,N2695),1))</f>
        <v>1</v>
      </c>
      <c r="O2696" s="30" t="n">
        <f aca="false">IF(AND(ISNUMBER(M2696),L2696&gt;0),M2696,L2696*N2696)</f>
        <v>0</v>
      </c>
      <c r="P2696" s="28" t="n">
        <v>0</v>
      </c>
      <c r="Q2696" s="28" t="n">
        <v>0</v>
      </c>
      <c r="R2696" s="29" t="n">
        <f aca="false">IF(AND(ISNUMBER(Q2696),P2696&gt;0),Q2696/P2696,IF($B2696=$B2695,IF(R2695=0,1,R2695),1))</f>
        <v>1</v>
      </c>
      <c r="S2696" s="30" t="n">
        <f aca="false">IF(AND(ISNUMBER(Q2696),P2696&gt;0),Q2696,P2696*R2696)</f>
        <v>0</v>
      </c>
      <c r="T2696" s="31" t="n">
        <f aca="false">DAY(EOMONTH(C2696,0))</f>
        <v>30</v>
      </c>
    </row>
    <row r="2697" customFormat="false" ht="15" hidden="false" customHeight="false" outlineLevel="0" collapsed="false">
      <c r="A2697" s="26" t="s">
        <v>90</v>
      </c>
      <c r="B2697" s="26" t="s">
        <v>63</v>
      </c>
      <c r="C2697" s="27" t="n">
        <v>45047</v>
      </c>
      <c r="D2697" s="28" t="n">
        <v>0</v>
      </c>
      <c r="E2697" s="28" t="n">
        <v>0</v>
      </c>
      <c r="F2697" s="29" t="n">
        <f aca="false">IF(AND(ISNUMBER(E2697),D2697&gt;0),E2697/D2697,IF($B2697=$B2696,IF(F2696=0,1,F2696),1))</f>
        <v>1</v>
      </c>
      <c r="G2697" s="30" t="n">
        <f aca="false">IF(AND(ISNUMBER(E2697),D2697&gt;0),E2697,D2697*F2697)</f>
        <v>0</v>
      </c>
      <c r="H2697" s="28" t="n">
        <v>666</v>
      </c>
      <c r="I2697" s="28" t="n">
        <v>664</v>
      </c>
      <c r="J2697" s="29" t="n">
        <f aca="false">IF(AND(ISNUMBER(I2697),H2697&gt;0),I2697/H2697,IF($B2697=$B2696,IF(J2696=0,1,J2696),1))</f>
        <v>0.996996996996997</v>
      </c>
      <c r="K2697" s="30" t="n">
        <f aca="false">IF(AND(ISNUMBER(I2697),H2697&gt;0),I2697,H2697*J2697)</f>
        <v>664</v>
      </c>
      <c r="L2697" s="28" t="n">
        <v>0</v>
      </c>
      <c r="M2697" s="28" t="n">
        <v>0</v>
      </c>
      <c r="N2697" s="29" t="n">
        <f aca="false">IF(AND(ISNUMBER(M2697),L2697&gt;0),M2697/L2697,IF($B2697=$B2696,IF(N2696=0,1,N2696),1))</f>
        <v>1</v>
      </c>
      <c r="O2697" s="30" t="n">
        <f aca="false">IF(AND(ISNUMBER(M2697),L2697&gt;0),M2697,L2697*N2697)</f>
        <v>0</v>
      </c>
      <c r="P2697" s="28" t="n">
        <v>0</v>
      </c>
      <c r="Q2697" s="28" t="n">
        <v>0</v>
      </c>
      <c r="R2697" s="29" t="n">
        <f aca="false">IF(AND(ISNUMBER(Q2697),P2697&gt;0),Q2697/P2697,IF($B2697=$B2696,IF(R2696=0,1,R2696),1))</f>
        <v>1</v>
      </c>
      <c r="S2697" s="30" t="n">
        <f aca="false">IF(AND(ISNUMBER(Q2697),P2697&gt;0),Q2697,P2697*R2697)</f>
        <v>0</v>
      </c>
      <c r="T2697" s="31" t="n">
        <f aca="false">DAY(EOMONTH(C2697,0))</f>
        <v>31</v>
      </c>
    </row>
    <row r="2698" customFormat="false" ht="15" hidden="false" customHeight="false" outlineLevel="0" collapsed="false">
      <c r="A2698" s="26" t="s">
        <v>90</v>
      </c>
      <c r="B2698" s="26" t="s">
        <v>63</v>
      </c>
      <c r="C2698" s="27" t="n">
        <v>45078</v>
      </c>
      <c r="D2698" s="28" t="n">
        <v>0</v>
      </c>
      <c r="E2698" s="28"/>
      <c r="F2698" s="29" t="n">
        <f aca="false">IF(AND(ISNUMBER(E2698),D2698&gt;0),E2698/D2698,IF($B2698=$B2697,IF(F2697=0,1,F2697),1))</f>
        <v>1</v>
      </c>
      <c r="G2698" s="30" t="n">
        <f aca="false">IF(AND(ISNUMBER(E2698),D2698&gt;0),E2698,D2698*F2698)</f>
        <v>0</v>
      </c>
      <c r="H2698" s="28" t="n">
        <v>665</v>
      </c>
      <c r="I2698" s="28"/>
      <c r="J2698" s="29" t="n">
        <f aca="false">IF(AND(ISNUMBER(I2698),H2698&gt;0),I2698/H2698,IF($B2698=$B2697,IF(J2697=0,1,J2697),1))</f>
        <v>0.996996996996997</v>
      </c>
      <c r="K2698" s="30" t="n">
        <f aca="false">IF(AND(ISNUMBER(I2698),H2698&gt;0),I2698,H2698*J2698)</f>
        <v>663.003003003003</v>
      </c>
      <c r="L2698" s="28" t="n">
        <v>0</v>
      </c>
      <c r="M2698" s="28"/>
      <c r="N2698" s="29" t="n">
        <f aca="false">IF(AND(ISNUMBER(M2698),L2698&gt;0),M2698/L2698,IF($B2698=$B2697,IF(N2697=0,1,N2697),1))</f>
        <v>1</v>
      </c>
      <c r="O2698" s="30" t="n">
        <f aca="false">IF(AND(ISNUMBER(M2698),L2698&gt;0),M2698,L2698*N2698)</f>
        <v>0</v>
      </c>
      <c r="P2698" s="28" t="n">
        <v>0</v>
      </c>
      <c r="Q2698" s="28"/>
      <c r="R2698" s="29" t="n">
        <f aca="false">IF(AND(ISNUMBER(Q2698),P2698&gt;0),Q2698/P2698,IF($B2698=$B2697,IF(R2697=0,1,R2697),1))</f>
        <v>1</v>
      </c>
      <c r="S2698" s="30" t="n">
        <f aca="false">IF(AND(ISNUMBER(Q2698),P2698&gt;0),Q2698,P2698*R2698)</f>
        <v>0</v>
      </c>
      <c r="T2698" s="31" t="n">
        <f aca="false">DAY(EOMONTH(C2698,0))</f>
        <v>30</v>
      </c>
    </row>
    <row r="2699" customFormat="false" ht="15" hidden="false" customHeight="false" outlineLevel="0" collapsed="false">
      <c r="A2699" s="26" t="s">
        <v>90</v>
      </c>
      <c r="B2699" s="26" t="s">
        <v>63</v>
      </c>
      <c r="C2699" s="27" t="n">
        <v>45108</v>
      </c>
      <c r="D2699" s="28" t="n">
        <v>0</v>
      </c>
      <c r="E2699" s="28"/>
      <c r="F2699" s="29" t="n">
        <f aca="false">IF(AND(ISNUMBER(E2699),D2699&gt;0),E2699/D2699,IF($B2699=$B2698,IF(F2698=0,1,F2698),1))</f>
        <v>1</v>
      </c>
      <c r="G2699" s="30" t="n">
        <f aca="false">IF(AND(ISNUMBER(E2699),D2699&gt;0),E2699,D2699*F2699)</f>
        <v>0</v>
      </c>
      <c r="H2699" s="28" t="n">
        <v>639</v>
      </c>
      <c r="I2699" s="28"/>
      <c r="J2699" s="29" t="n">
        <f aca="false">IF(AND(ISNUMBER(I2699),H2699&gt;0),I2699/H2699,IF($B2699=$B2698,IF(J2698=0,1,J2698),1))</f>
        <v>0.996996996996997</v>
      </c>
      <c r="K2699" s="30" t="n">
        <f aca="false">IF(AND(ISNUMBER(I2699),H2699&gt;0),I2699,H2699*J2699)</f>
        <v>637.081081081081</v>
      </c>
      <c r="L2699" s="28" t="n">
        <v>0</v>
      </c>
      <c r="M2699" s="28"/>
      <c r="N2699" s="29" t="n">
        <f aca="false">IF(AND(ISNUMBER(M2699),L2699&gt;0),M2699/L2699,IF($B2699=$B2698,IF(N2698=0,1,N2698),1))</f>
        <v>1</v>
      </c>
      <c r="O2699" s="30" t="n">
        <f aca="false">IF(AND(ISNUMBER(M2699),L2699&gt;0),M2699,L2699*N2699)</f>
        <v>0</v>
      </c>
      <c r="P2699" s="28" t="n">
        <v>0</v>
      </c>
      <c r="Q2699" s="28"/>
      <c r="R2699" s="29" t="n">
        <f aca="false">IF(AND(ISNUMBER(Q2699),P2699&gt;0),Q2699/P2699,IF($B2699=$B2698,IF(R2698=0,1,R2698),1))</f>
        <v>1</v>
      </c>
      <c r="S2699" s="30" t="n">
        <f aca="false">IF(AND(ISNUMBER(Q2699),P2699&gt;0),Q2699,P2699*R2699)</f>
        <v>0</v>
      </c>
      <c r="T2699" s="31" t="n">
        <f aca="false">DAY(EOMONTH(C2699,0))</f>
        <v>31</v>
      </c>
    </row>
    <row r="2700" customFormat="false" ht="15" hidden="false" customHeight="false" outlineLevel="0" collapsed="false">
      <c r="A2700" s="26" t="s">
        <v>90</v>
      </c>
      <c r="B2700" s="26" t="s">
        <v>63</v>
      </c>
      <c r="C2700" s="27" t="n">
        <v>45139</v>
      </c>
      <c r="D2700" s="28" t="n">
        <v>0</v>
      </c>
      <c r="E2700" s="28"/>
      <c r="F2700" s="29" t="n">
        <f aca="false">IF(AND(ISNUMBER(E2700),D2700&gt;0),E2700/D2700,IF($B2700=$B2699,IF(F2699=0,1,F2699),1))</f>
        <v>1</v>
      </c>
      <c r="G2700" s="30" t="n">
        <f aca="false">IF(AND(ISNUMBER(E2700),D2700&gt;0),E2700,D2700*F2700)</f>
        <v>0</v>
      </c>
      <c r="H2700" s="28" t="n">
        <v>629</v>
      </c>
      <c r="I2700" s="28"/>
      <c r="J2700" s="29" t="n">
        <f aca="false">IF(AND(ISNUMBER(I2700),H2700&gt;0),I2700/H2700,IF($B2700=$B2699,IF(J2699=0,1,J2699),1))</f>
        <v>0.996996996996997</v>
      </c>
      <c r="K2700" s="30" t="n">
        <f aca="false">IF(AND(ISNUMBER(I2700),H2700&gt;0),I2700,H2700*J2700)</f>
        <v>627.111111111111</v>
      </c>
      <c r="L2700" s="28" t="n">
        <v>0</v>
      </c>
      <c r="M2700" s="28"/>
      <c r="N2700" s="29" t="n">
        <f aca="false">IF(AND(ISNUMBER(M2700),L2700&gt;0),M2700/L2700,IF($B2700=$B2699,IF(N2699=0,1,N2699),1))</f>
        <v>1</v>
      </c>
      <c r="O2700" s="30" t="n">
        <f aca="false">IF(AND(ISNUMBER(M2700),L2700&gt;0),M2700,L2700*N2700)</f>
        <v>0</v>
      </c>
      <c r="P2700" s="28" t="n">
        <v>0</v>
      </c>
      <c r="Q2700" s="28"/>
      <c r="R2700" s="29" t="n">
        <f aca="false">IF(AND(ISNUMBER(Q2700),P2700&gt;0),Q2700/P2700,IF($B2700=$B2699,IF(R2699=0,1,R2699),1))</f>
        <v>1</v>
      </c>
      <c r="S2700" s="30" t="n">
        <f aca="false">IF(AND(ISNUMBER(Q2700),P2700&gt;0),Q2700,P2700*R2700)</f>
        <v>0</v>
      </c>
      <c r="T2700" s="31" t="n">
        <f aca="false">DAY(EOMONTH(C2700,0))</f>
        <v>31</v>
      </c>
    </row>
    <row r="2701" customFormat="false" ht="15" hidden="false" customHeight="false" outlineLevel="0" collapsed="false">
      <c r="A2701" s="26" t="s">
        <v>90</v>
      </c>
      <c r="B2701" s="26" t="s">
        <v>63</v>
      </c>
      <c r="C2701" s="27" t="n">
        <v>45170</v>
      </c>
      <c r="D2701" s="28" t="n">
        <v>0</v>
      </c>
      <c r="E2701" s="28"/>
      <c r="F2701" s="29" t="n">
        <f aca="false">IF(AND(ISNUMBER(E2701),D2701&gt;0),E2701/D2701,IF($B2701=$B2700,IF(F2700=0,1,F2700),1))</f>
        <v>1</v>
      </c>
      <c r="G2701" s="30" t="n">
        <f aca="false">IF(AND(ISNUMBER(E2701),D2701&gt;0),E2701,D2701*F2701)</f>
        <v>0</v>
      </c>
      <c r="H2701" s="28" t="n">
        <v>656</v>
      </c>
      <c r="I2701" s="28"/>
      <c r="J2701" s="29" t="n">
        <f aca="false">IF(AND(ISNUMBER(I2701),H2701&gt;0),I2701/H2701,IF($B2701=$B2700,IF(J2700=0,1,J2700),1))</f>
        <v>0.996996996996997</v>
      </c>
      <c r="K2701" s="30" t="n">
        <f aca="false">IF(AND(ISNUMBER(I2701),H2701&gt;0),I2701,H2701*J2701)</f>
        <v>654.03003003003</v>
      </c>
      <c r="L2701" s="28" t="n">
        <v>0</v>
      </c>
      <c r="M2701" s="28"/>
      <c r="N2701" s="29" t="n">
        <f aca="false">IF(AND(ISNUMBER(M2701),L2701&gt;0),M2701/L2701,IF($B2701=$B2700,IF(N2700=0,1,N2700),1))</f>
        <v>1</v>
      </c>
      <c r="O2701" s="30" t="n">
        <f aca="false">IF(AND(ISNUMBER(M2701),L2701&gt;0),M2701,L2701*N2701)</f>
        <v>0</v>
      </c>
      <c r="P2701" s="28" t="n">
        <v>0</v>
      </c>
      <c r="Q2701" s="28"/>
      <c r="R2701" s="29" t="n">
        <f aca="false">IF(AND(ISNUMBER(Q2701),P2701&gt;0),Q2701/P2701,IF($B2701=$B2700,IF(R2700=0,1,R2700),1))</f>
        <v>1</v>
      </c>
      <c r="S2701" s="30" t="n">
        <f aca="false">IF(AND(ISNUMBER(Q2701),P2701&gt;0),Q2701,P2701*R2701)</f>
        <v>0</v>
      </c>
      <c r="T2701" s="31" t="n">
        <f aca="false">DAY(EOMONTH(C2701,0))</f>
        <v>30</v>
      </c>
    </row>
    <row r="2702" customFormat="false" ht="15" hidden="false" customHeight="false" outlineLevel="0" collapsed="false">
      <c r="A2702" s="26" t="s">
        <v>90</v>
      </c>
      <c r="B2702" s="26" t="s">
        <v>63</v>
      </c>
      <c r="C2702" s="27" t="n">
        <v>45200</v>
      </c>
      <c r="D2702" s="28" t="n">
        <v>0</v>
      </c>
      <c r="E2702" s="28" t="n">
        <v>0</v>
      </c>
      <c r="F2702" s="29" t="n">
        <f aca="false">IF(AND(ISNUMBER(E2702),D2702&gt;0),E2702/D2702,IF($B2702=$B2701,IF(F2701=0,1,F2701),1))</f>
        <v>1</v>
      </c>
      <c r="G2702" s="30" t="n">
        <f aca="false">IF(AND(ISNUMBER(E2702),D2702&gt;0),E2702,D2702*F2702)</f>
        <v>0</v>
      </c>
      <c r="H2702" s="28" t="n">
        <v>562</v>
      </c>
      <c r="I2702" s="28" t="n">
        <v>571</v>
      </c>
      <c r="J2702" s="29" t="n">
        <f aca="false">IF(AND(ISNUMBER(I2702),H2702&gt;0),I2702/H2702,IF($B2702=$B2701,IF(J2701=0,1,J2701),1))</f>
        <v>1.01601423487544</v>
      </c>
      <c r="K2702" s="30" t="n">
        <f aca="false">IF(AND(ISNUMBER(I2702),H2702&gt;0),I2702,H2702*J2702)</f>
        <v>571</v>
      </c>
      <c r="L2702" s="28" t="n">
        <v>0</v>
      </c>
      <c r="M2702" s="28" t="n">
        <v>0</v>
      </c>
      <c r="N2702" s="29" t="n">
        <f aca="false">IF(AND(ISNUMBER(M2702),L2702&gt;0),M2702/L2702,IF($B2702=$B2701,IF(N2701=0,1,N2701),1))</f>
        <v>1</v>
      </c>
      <c r="O2702" s="30" t="n">
        <f aca="false">IF(AND(ISNUMBER(M2702),L2702&gt;0),M2702,L2702*N2702)</f>
        <v>0</v>
      </c>
      <c r="P2702" s="28" t="n">
        <v>0</v>
      </c>
      <c r="Q2702" s="28" t="n">
        <v>0</v>
      </c>
      <c r="R2702" s="29" t="n">
        <f aca="false">IF(AND(ISNUMBER(Q2702),P2702&gt;0),Q2702/P2702,IF($B2702=$B2701,IF(R2701=0,1,R2701),1))</f>
        <v>1</v>
      </c>
      <c r="S2702" s="30" t="n">
        <f aca="false">IF(AND(ISNUMBER(Q2702),P2702&gt;0),Q2702,P2702*R2702)</f>
        <v>0</v>
      </c>
      <c r="T2702" s="31" t="n">
        <f aca="false">DAY(EOMONTH(C2702,0))</f>
        <v>31</v>
      </c>
    </row>
    <row r="2703" customFormat="false" ht="15" hidden="false" customHeight="false" outlineLevel="0" collapsed="false">
      <c r="A2703" s="26" t="s">
        <v>90</v>
      </c>
      <c r="B2703" s="26" t="s">
        <v>63</v>
      </c>
      <c r="C2703" s="27" t="n">
        <v>45231</v>
      </c>
      <c r="D2703" s="28" t="n">
        <v>0</v>
      </c>
      <c r="E2703" s="28"/>
      <c r="F2703" s="29" t="n">
        <f aca="false">IF(AND(ISNUMBER(E2703),D2703&gt;0),E2703/D2703,IF($B2703=$B2702,IF(F2702=0,1,F2702),1))</f>
        <v>1</v>
      </c>
      <c r="G2703" s="30" t="n">
        <f aca="false">IF(AND(ISNUMBER(E2703),D2703&gt;0),E2703,D2703*F2703)</f>
        <v>0</v>
      </c>
      <c r="H2703" s="28" t="n">
        <v>530</v>
      </c>
      <c r="I2703" s="28"/>
      <c r="J2703" s="29" t="n">
        <f aca="false">IF(AND(ISNUMBER(I2703),H2703&gt;0),I2703/H2703,IF($B2703=$B2702,IF(J2702=0,1,J2702),1))</f>
        <v>1.01601423487544</v>
      </c>
      <c r="K2703" s="30" t="n">
        <f aca="false">IF(AND(ISNUMBER(I2703),H2703&gt;0),I2703,H2703*J2703)</f>
        <v>538.487544483986</v>
      </c>
      <c r="L2703" s="28" t="n">
        <v>0</v>
      </c>
      <c r="M2703" s="28"/>
      <c r="N2703" s="29" t="n">
        <f aca="false">IF(AND(ISNUMBER(M2703),L2703&gt;0),M2703/L2703,IF($B2703=$B2702,IF(N2702=0,1,N2702),1))</f>
        <v>1</v>
      </c>
      <c r="O2703" s="30" t="n">
        <f aca="false">IF(AND(ISNUMBER(M2703),L2703&gt;0),M2703,L2703*N2703)</f>
        <v>0</v>
      </c>
      <c r="P2703" s="28" t="n">
        <v>0</v>
      </c>
      <c r="Q2703" s="28"/>
      <c r="R2703" s="29" t="n">
        <f aca="false">IF(AND(ISNUMBER(Q2703),P2703&gt;0),Q2703/P2703,IF($B2703=$B2702,IF(R2702=0,1,R2702),1))</f>
        <v>1</v>
      </c>
      <c r="S2703" s="30" t="n">
        <f aca="false">IF(AND(ISNUMBER(Q2703),P2703&gt;0),Q2703,P2703*R2703)</f>
        <v>0</v>
      </c>
      <c r="T2703" s="31" t="n">
        <f aca="false">DAY(EOMONTH(C2703,0))</f>
        <v>30</v>
      </c>
    </row>
    <row r="2704" customFormat="false" ht="15" hidden="false" customHeight="false" outlineLevel="0" collapsed="false">
      <c r="A2704" s="26" t="s">
        <v>90</v>
      </c>
      <c r="B2704" s="26" t="s">
        <v>63</v>
      </c>
      <c r="C2704" s="27" t="n">
        <v>45292</v>
      </c>
      <c r="D2704" s="28" t="n">
        <v>0</v>
      </c>
      <c r="E2704" s="28"/>
      <c r="F2704" s="29" t="n">
        <f aca="false">IF(AND(ISNUMBER(E2704),D2704&gt;0),E2704/D2704,IF($B2704=$B2703,IF(F2703=0,1,F2703),1))</f>
        <v>1</v>
      </c>
      <c r="G2704" s="30" t="n">
        <f aca="false">IF(AND(ISNUMBER(E2704),D2704&gt;0),E2704,D2704*F2704)</f>
        <v>0</v>
      </c>
      <c r="H2704" s="28" t="n">
        <v>510</v>
      </c>
      <c r="I2704" s="28"/>
      <c r="J2704" s="29" t="n">
        <f aca="false">IF(AND(ISNUMBER(I2704),H2704&gt;0),I2704/H2704,IF($B2704=$B2703,IF(J2703=0,1,J2703),1))</f>
        <v>1.01601423487544</v>
      </c>
      <c r="K2704" s="30" t="n">
        <f aca="false">IF(AND(ISNUMBER(I2704),H2704&gt;0),I2704,H2704*J2704)</f>
        <v>518.167259786477</v>
      </c>
      <c r="L2704" s="28" t="n">
        <v>0</v>
      </c>
      <c r="M2704" s="28"/>
      <c r="N2704" s="29" t="n">
        <f aca="false">IF(AND(ISNUMBER(M2704),L2704&gt;0),M2704/L2704,IF($B2704=$B2703,IF(N2703=0,1,N2703),1))</f>
        <v>1</v>
      </c>
      <c r="O2704" s="30" t="n">
        <f aca="false">IF(AND(ISNUMBER(M2704),L2704&gt;0),M2704,L2704*N2704)</f>
        <v>0</v>
      </c>
      <c r="P2704" s="28" t="n">
        <v>0</v>
      </c>
      <c r="Q2704" s="28"/>
      <c r="R2704" s="29" t="n">
        <f aca="false">IF(AND(ISNUMBER(Q2704),P2704&gt;0),Q2704/P2704,IF($B2704=$B2703,IF(R2703=0,1,R2703),1))</f>
        <v>1</v>
      </c>
      <c r="S2704" s="30" t="n">
        <f aca="false">IF(AND(ISNUMBER(Q2704),P2704&gt;0),Q2704,P2704*R2704)</f>
        <v>0</v>
      </c>
      <c r="T2704" s="31" t="n">
        <f aca="false">DAY(EOMONTH(C2704,0))</f>
        <v>31</v>
      </c>
    </row>
    <row r="2705" customFormat="false" ht="15" hidden="false" customHeight="false" outlineLevel="0" collapsed="false">
      <c r="A2705" s="26" t="s">
        <v>90</v>
      </c>
      <c r="B2705" s="26" t="s">
        <v>63</v>
      </c>
      <c r="C2705" s="27" t="n">
        <v>45323</v>
      </c>
      <c r="D2705" s="28" t="n">
        <v>0</v>
      </c>
      <c r="E2705" s="28"/>
      <c r="F2705" s="29" t="n">
        <f aca="false">IF(AND(ISNUMBER(E2705),D2705&gt;0),E2705/D2705,IF($B2705=$B2704,IF(F2704=0,1,F2704),1))</f>
        <v>1</v>
      </c>
      <c r="G2705" s="30" t="n">
        <f aca="false">IF(AND(ISNUMBER(E2705),D2705&gt;0),E2705,D2705*F2705)</f>
        <v>0</v>
      </c>
      <c r="H2705" s="28" t="n">
        <v>520</v>
      </c>
      <c r="I2705" s="28"/>
      <c r="J2705" s="29" t="n">
        <f aca="false">IF(AND(ISNUMBER(I2705),H2705&gt;0),I2705/H2705,IF($B2705=$B2704,IF(J2704=0,1,J2704),1))</f>
        <v>1.01601423487544</v>
      </c>
      <c r="K2705" s="30" t="n">
        <f aca="false">IF(AND(ISNUMBER(I2705),H2705&gt;0),I2705,H2705*J2705)</f>
        <v>528.327402135231</v>
      </c>
      <c r="L2705" s="28" t="n">
        <v>0</v>
      </c>
      <c r="M2705" s="28"/>
      <c r="N2705" s="29" t="n">
        <f aca="false">IF(AND(ISNUMBER(M2705),L2705&gt;0),M2705/L2705,IF($B2705=$B2704,IF(N2704=0,1,N2704),1))</f>
        <v>1</v>
      </c>
      <c r="O2705" s="30" t="n">
        <f aca="false">IF(AND(ISNUMBER(M2705),L2705&gt;0),M2705,L2705*N2705)</f>
        <v>0</v>
      </c>
      <c r="P2705" s="28" t="n">
        <v>0</v>
      </c>
      <c r="Q2705" s="28"/>
      <c r="R2705" s="29" t="n">
        <f aca="false">IF(AND(ISNUMBER(Q2705),P2705&gt;0),Q2705/P2705,IF($B2705=$B2704,IF(R2704=0,1,R2704),1))</f>
        <v>1</v>
      </c>
      <c r="S2705" s="30" t="n">
        <f aca="false">IF(AND(ISNUMBER(Q2705),P2705&gt;0),Q2705,P2705*R2705)</f>
        <v>0</v>
      </c>
      <c r="T2705" s="31" t="n">
        <f aca="false">DAY(EOMONTH(C2705,0))</f>
        <v>29</v>
      </c>
    </row>
    <row r="2706" customFormat="false" ht="15" hidden="false" customHeight="false" outlineLevel="0" collapsed="false">
      <c r="A2706" s="26" t="s">
        <v>90</v>
      </c>
      <c r="B2706" s="26" t="s">
        <v>63</v>
      </c>
      <c r="C2706" s="27" t="n">
        <v>45352</v>
      </c>
      <c r="D2706" s="28" t="n">
        <v>0</v>
      </c>
      <c r="E2706" s="28"/>
      <c r="F2706" s="29" t="n">
        <f aca="false">IF(AND(ISNUMBER(E2706),D2706&gt;0),E2706/D2706,IF($B2706=$B2705,IF(F2705=0,1,F2705),1))</f>
        <v>1</v>
      </c>
      <c r="G2706" s="30" t="n">
        <f aca="false">IF(AND(ISNUMBER(E2706),D2706&gt;0),E2706,D2706*F2706)</f>
        <v>0</v>
      </c>
      <c r="H2706" s="28" t="n">
        <v>517</v>
      </c>
      <c r="I2706" s="28"/>
      <c r="J2706" s="29" t="n">
        <f aca="false">IF(AND(ISNUMBER(I2706),H2706&gt;0),I2706/H2706,IF($B2706=$B2705,IF(J2705=0,1,J2705),1))</f>
        <v>1.01601423487544</v>
      </c>
      <c r="K2706" s="30" t="n">
        <f aca="false">IF(AND(ISNUMBER(I2706),H2706&gt;0),I2706,H2706*J2706)</f>
        <v>525.279359430605</v>
      </c>
      <c r="L2706" s="28" t="n">
        <v>0</v>
      </c>
      <c r="M2706" s="28"/>
      <c r="N2706" s="29" t="n">
        <f aca="false">IF(AND(ISNUMBER(M2706),L2706&gt;0),M2706/L2706,IF($B2706=$B2705,IF(N2705=0,1,N2705),1))</f>
        <v>1</v>
      </c>
      <c r="O2706" s="30" t="n">
        <f aca="false">IF(AND(ISNUMBER(M2706),L2706&gt;0),M2706,L2706*N2706)</f>
        <v>0</v>
      </c>
      <c r="P2706" s="28" t="n">
        <v>0</v>
      </c>
      <c r="Q2706" s="28"/>
      <c r="R2706" s="29" t="n">
        <f aca="false">IF(AND(ISNUMBER(Q2706),P2706&gt;0),Q2706/P2706,IF($B2706=$B2705,IF(R2705=0,1,R2705),1))</f>
        <v>1</v>
      </c>
      <c r="S2706" s="30" t="n">
        <f aca="false">IF(AND(ISNUMBER(Q2706),P2706&gt;0),Q2706,P2706*R2706)</f>
        <v>0</v>
      </c>
      <c r="T2706" s="31" t="n">
        <f aca="false">DAY(EOMONTH(C2706,0))</f>
        <v>31</v>
      </c>
    </row>
    <row r="2707" customFormat="false" ht="15" hidden="false" customHeight="false" outlineLevel="0" collapsed="false">
      <c r="A2707" s="26" t="s">
        <v>90</v>
      </c>
      <c r="B2707" s="26" t="s">
        <v>63</v>
      </c>
      <c r="C2707" s="27" t="n">
        <v>45383</v>
      </c>
      <c r="D2707" s="28" t="n">
        <v>0</v>
      </c>
      <c r="E2707" s="28"/>
      <c r="F2707" s="29" t="n">
        <f aca="false">IF(AND(ISNUMBER(E2707),D2707&gt;0),E2707/D2707,IF($B2707=$B2706,IF(F2706=0,1,F2706),1))</f>
        <v>1</v>
      </c>
      <c r="G2707" s="30" t="n">
        <f aca="false">IF(AND(ISNUMBER(E2707),D2707&gt;0),E2707,D2707*F2707)</f>
        <v>0</v>
      </c>
      <c r="H2707" s="28" t="n">
        <v>543</v>
      </c>
      <c r="I2707" s="28"/>
      <c r="J2707" s="29" t="n">
        <f aca="false">IF(AND(ISNUMBER(I2707),H2707&gt;0),I2707/H2707,IF($B2707=$B2706,IF(J2706=0,1,J2706),1))</f>
        <v>1.01601423487544</v>
      </c>
      <c r="K2707" s="30" t="n">
        <f aca="false">IF(AND(ISNUMBER(I2707),H2707&gt;0),I2707,H2707*J2707)</f>
        <v>551.695729537367</v>
      </c>
      <c r="L2707" s="28" t="n">
        <v>0</v>
      </c>
      <c r="M2707" s="28"/>
      <c r="N2707" s="29" t="n">
        <f aca="false">IF(AND(ISNUMBER(M2707),L2707&gt;0),M2707/L2707,IF($B2707=$B2706,IF(N2706=0,1,N2706),1))</f>
        <v>1</v>
      </c>
      <c r="O2707" s="30" t="n">
        <f aca="false">IF(AND(ISNUMBER(M2707),L2707&gt;0),M2707,L2707*N2707)</f>
        <v>0</v>
      </c>
      <c r="P2707" s="28" t="n">
        <v>0</v>
      </c>
      <c r="Q2707" s="28"/>
      <c r="R2707" s="29" t="n">
        <f aca="false">IF(AND(ISNUMBER(Q2707),P2707&gt;0),Q2707/P2707,IF($B2707=$B2706,IF(R2706=0,1,R2706),1))</f>
        <v>1</v>
      </c>
      <c r="S2707" s="30" t="n">
        <f aca="false">IF(AND(ISNUMBER(Q2707),P2707&gt;0),Q2707,P2707*R2707)</f>
        <v>0</v>
      </c>
      <c r="T2707" s="31" t="n">
        <f aca="false">DAY(EOMONTH(C2707,0))</f>
        <v>30</v>
      </c>
    </row>
    <row r="2708" customFormat="false" ht="15" hidden="false" customHeight="false" outlineLevel="0" collapsed="false">
      <c r="A2708" s="26" t="s">
        <v>90</v>
      </c>
      <c r="B2708" s="26" t="s">
        <v>63</v>
      </c>
      <c r="C2708" s="27" t="n">
        <v>45413</v>
      </c>
      <c r="D2708" s="28" t="n">
        <v>0</v>
      </c>
      <c r="E2708" s="28"/>
      <c r="F2708" s="29" t="n">
        <f aca="false">IF(AND(ISNUMBER(E2708),D2708&gt;0),E2708/D2708,IF($B2708=$B2707,IF(F2707=0,1,F2707),1))</f>
        <v>1</v>
      </c>
      <c r="G2708" s="30" t="n">
        <f aca="false">IF(AND(ISNUMBER(E2708),D2708&gt;0),E2708,D2708*F2708)</f>
        <v>0</v>
      </c>
      <c r="H2708" s="28" t="n">
        <v>513</v>
      </c>
      <c r="I2708" s="28"/>
      <c r="J2708" s="29" t="n">
        <f aca="false">IF(AND(ISNUMBER(I2708),H2708&gt;0),I2708/H2708,IF($B2708=$B2707,IF(J2707=0,1,J2707),1))</f>
        <v>1.01601423487544</v>
      </c>
      <c r="K2708" s="30" t="n">
        <f aca="false">IF(AND(ISNUMBER(I2708),H2708&gt;0),I2708,H2708*J2708)</f>
        <v>521.215302491103</v>
      </c>
      <c r="L2708" s="28" t="n">
        <v>0</v>
      </c>
      <c r="M2708" s="28"/>
      <c r="N2708" s="29" t="n">
        <f aca="false">IF(AND(ISNUMBER(M2708),L2708&gt;0),M2708/L2708,IF($B2708=$B2707,IF(N2707=0,1,N2707),1))</f>
        <v>1</v>
      </c>
      <c r="O2708" s="30" t="n">
        <f aca="false">IF(AND(ISNUMBER(M2708),L2708&gt;0),M2708,L2708*N2708)</f>
        <v>0</v>
      </c>
      <c r="P2708" s="28" t="n">
        <v>0</v>
      </c>
      <c r="Q2708" s="28"/>
      <c r="R2708" s="29" t="n">
        <f aca="false">IF(AND(ISNUMBER(Q2708),P2708&gt;0),Q2708/P2708,IF($B2708=$B2707,IF(R2707=0,1,R2707),1))</f>
        <v>1</v>
      </c>
      <c r="S2708" s="30" t="n">
        <f aca="false">IF(AND(ISNUMBER(Q2708),P2708&gt;0),Q2708,P2708*R2708)</f>
        <v>0</v>
      </c>
      <c r="T2708" s="31" t="n">
        <f aca="false">DAY(EOMONTH(C2708,0))</f>
        <v>31</v>
      </c>
    </row>
    <row r="2709" customFormat="false" ht="15" hidden="false" customHeight="false" outlineLevel="0" collapsed="false">
      <c r="A2709" s="26" t="s">
        <v>90</v>
      </c>
      <c r="B2709" s="26" t="s">
        <v>63</v>
      </c>
      <c r="C2709" s="27" t="n">
        <v>45444</v>
      </c>
      <c r="D2709" s="28" t="n">
        <v>0</v>
      </c>
      <c r="E2709" s="28"/>
      <c r="F2709" s="29" t="n">
        <f aca="false">IF(AND(ISNUMBER(E2709),D2709&gt;0),E2709/D2709,IF($B2709=$B2708,IF(F2708=0,1,F2708),1))</f>
        <v>1</v>
      </c>
      <c r="G2709" s="30" t="n">
        <f aca="false">IF(AND(ISNUMBER(E2709),D2709&gt;0),E2709,D2709*F2709)</f>
        <v>0</v>
      </c>
      <c r="H2709" s="28" t="n">
        <v>514</v>
      </c>
      <c r="I2709" s="28"/>
      <c r="J2709" s="29" t="n">
        <f aca="false">IF(AND(ISNUMBER(I2709),H2709&gt;0),I2709/H2709,IF($B2709=$B2708,IF(J2708=0,1,J2708),1))</f>
        <v>1.01601423487544</v>
      </c>
      <c r="K2709" s="30" t="n">
        <f aca="false">IF(AND(ISNUMBER(I2709),H2709&gt;0),I2709,H2709*J2709)</f>
        <v>522.231316725979</v>
      </c>
      <c r="L2709" s="28" t="n">
        <v>0</v>
      </c>
      <c r="M2709" s="28"/>
      <c r="N2709" s="29" t="n">
        <f aca="false">IF(AND(ISNUMBER(M2709),L2709&gt;0),M2709/L2709,IF($B2709=$B2708,IF(N2708=0,1,N2708),1))</f>
        <v>1</v>
      </c>
      <c r="O2709" s="30" t="n">
        <f aca="false">IF(AND(ISNUMBER(M2709),L2709&gt;0),M2709,L2709*N2709)</f>
        <v>0</v>
      </c>
      <c r="P2709" s="28" t="n">
        <v>0</v>
      </c>
      <c r="Q2709" s="28"/>
      <c r="R2709" s="29" t="n">
        <f aca="false">IF(AND(ISNUMBER(Q2709),P2709&gt;0),Q2709/P2709,IF($B2709=$B2708,IF(R2708=0,1,R2708),1))</f>
        <v>1</v>
      </c>
      <c r="S2709" s="30" t="n">
        <f aca="false">IF(AND(ISNUMBER(Q2709),P2709&gt;0),Q2709,P2709*R2709)</f>
        <v>0</v>
      </c>
      <c r="T2709" s="31" t="n">
        <f aca="false">DAY(EOMONTH(C2709,0))</f>
        <v>30</v>
      </c>
    </row>
    <row r="2710" customFormat="false" ht="15" hidden="false" customHeight="false" outlineLevel="0" collapsed="false">
      <c r="A2710" s="26" t="s">
        <v>90</v>
      </c>
      <c r="B2710" s="26" t="s">
        <v>63</v>
      </c>
      <c r="C2710" s="27" t="n">
        <v>45474</v>
      </c>
      <c r="D2710" s="28" t="n">
        <v>0</v>
      </c>
      <c r="E2710" s="28"/>
      <c r="F2710" s="29" t="n">
        <f aca="false">IF(AND(ISNUMBER(E2710),D2710&gt;0),E2710/D2710,IF($B2710=$B2709,IF(F2709=0,1,F2709),1))</f>
        <v>1</v>
      </c>
      <c r="G2710" s="30" t="n">
        <f aca="false">IF(AND(ISNUMBER(E2710),D2710&gt;0),E2710,D2710*F2710)</f>
        <v>0</v>
      </c>
      <c r="H2710" s="28" t="n">
        <v>510</v>
      </c>
      <c r="I2710" s="28"/>
      <c r="J2710" s="29" t="n">
        <f aca="false">IF(AND(ISNUMBER(I2710),H2710&gt;0),I2710/H2710,IF($B2710=$B2709,IF(J2709=0,1,J2709),1))</f>
        <v>1.01601423487544</v>
      </c>
      <c r="K2710" s="30" t="n">
        <f aca="false">IF(AND(ISNUMBER(I2710),H2710&gt;0),I2710,H2710*J2710)</f>
        <v>518.167259786477</v>
      </c>
      <c r="L2710" s="28" t="n">
        <v>0</v>
      </c>
      <c r="M2710" s="28"/>
      <c r="N2710" s="29" t="n">
        <f aca="false">IF(AND(ISNUMBER(M2710),L2710&gt;0),M2710/L2710,IF($B2710=$B2709,IF(N2709=0,1,N2709),1))</f>
        <v>1</v>
      </c>
      <c r="O2710" s="30" t="n">
        <f aca="false">IF(AND(ISNUMBER(M2710),L2710&gt;0),M2710,L2710*N2710)</f>
        <v>0</v>
      </c>
      <c r="P2710" s="28" t="n">
        <v>0</v>
      </c>
      <c r="Q2710" s="28"/>
      <c r="R2710" s="29" t="n">
        <f aca="false">IF(AND(ISNUMBER(Q2710),P2710&gt;0),Q2710/P2710,IF($B2710=$B2709,IF(R2709=0,1,R2709),1))</f>
        <v>1</v>
      </c>
      <c r="S2710" s="30" t="n">
        <f aca="false">IF(AND(ISNUMBER(Q2710),P2710&gt;0),Q2710,P2710*R2710)</f>
        <v>0</v>
      </c>
      <c r="T2710" s="31" t="n">
        <f aca="false">DAY(EOMONTH(C2710,0))</f>
        <v>31</v>
      </c>
    </row>
    <row r="2711" customFormat="false" ht="15" hidden="false" customHeight="false" outlineLevel="0" collapsed="false">
      <c r="A2711" s="26" t="s">
        <v>90</v>
      </c>
      <c r="B2711" s="26" t="s">
        <v>63</v>
      </c>
      <c r="C2711" s="27" t="n">
        <v>45505</v>
      </c>
      <c r="D2711" s="28" t="n">
        <v>0</v>
      </c>
      <c r="E2711" s="28" t="n">
        <v>0</v>
      </c>
      <c r="F2711" s="29" t="n">
        <f aca="false">IF(AND(ISNUMBER(E2711),D2711&gt;0),E2711/D2711,IF($B2711=$B2710,IF(F2710=0,1,F2710),1))</f>
        <v>1</v>
      </c>
      <c r="G2711" s="30" t="n">
        <f aca="false">IF(AND(ISNUMBER(E2711),D2711&gt;0),E2711,D2711*F2711)</f>
        <v>0</v>
      </c>
      <c r="H2711" s="28" t="n">
        <v>529</v>
      </c>
      <c r="I2711" s="28" t="n">
        <v>615</v>
      </c>
      <c r="J2711" s="29" t="n">
        <f aca="false">IF(AND(ISNUMBER(I2711),H2711&gt;0),I2711/H2711,IF($B2711=$B2710,IF(J2710=0,1,J2710),1))</f>
        <v>1.16257088846881</v>
      </c>
      <c r="K2711" s="30" t="n">
        <f aca="false">IF(AND(ISNUMBER(I2711),H2711&gt;0),I2711,H2711*J2711)</f>
        <v>615</v>
      </c>
      <c r="L2711" s="28" t="n">
        <v>0</v>
      </c>
      <c r="M2711" s="28" t="n">
        <v>0</v>
      </c>
      <c r="N2711" s="29" t="n">
        <f aca="false">IF(AND(ISNUMBER(M2711),L2711&gt;0),M2711/L2711,IF($B2711=$B2710,IF(N2710=0,1,N2710),1))</f>
        <v>1</v>
      </c>
      <c r="O2711" s="30" t="n">
        <f aca="false">IF(AND(ISNUMBER(M2711),L2711&gt;0),M2711,L2711*N2711)</f>
        <v>0</v>
      </c>
      <c r="P2711" s="28" t="n">
        <v>0</v>
      </c>
      <c r="Q2711" s="28" t="n">
        <v>0</v>
      </c>
      <c r="R2711" s="29" t="n">
        <f aca="false">IF(AND(ISNUMBER(Q2711),P2711&gt;0),Q2711/P2711,IF($B2711=$B2710,IF(R2710=0,1,R2710),1))</f>
        <v>1</v>
      </c>
      <c r="S2711" s="30" t="n">
        <f aca="false">IF(AND(ISNUMBER(Q2711),P2711&gt;0),Q2711,P2711*R2711)</f>
        <v>0</v>
      </c>
      <c r="T2711" s="31" t="n">
        <f aca="false">DAY(EOMONTH(C2711,0))</f>
        <v>31</v>
      </c>
    </row>
    <row r="2712" customFormat="false" ht="15" hidden="false" customHeight="false" outlineLevel="0" collapsed="false">
      <c r="A2712" s="26" t="s">
        <v>90</v>
      </c>
      <c r="B2712" s="26" t="s">
        <v>63</v>
      </c>
      <c r="C2712" s="27" t="n">
        <v>45536</v>
      </c>
      <c r="D2712" s="28" t="n">
        <v>0</v>
      </c>
      <c r="E2712" s="28"/>
      <c r="F2712" s="29" t="n">
        <f aca="false">IF(AND(ISNUMBER(E2712),D2712&gt;0),E2712/D2712,IF($B2712=$B2711,IF(F2711=0,1,F2711),1))</f>
        <v>1</v>
      </c>
      <c r="G2712" s="30" t="n">
        <f aca="false">IF(AND(ISNUMBER(E2712),D2712&gt;0),E2712,D2712*F2712)</f>
        <v>0</v>
      </c>
      <c r="H2712" s="28" t="n">
        <v>555</v>
      </c>
      <c r="I2712" s="28"/>
      <c r="J2712" s="29" t="n">
        <f aca="false">IF(AND(ISNUMBER(I2712),H2712&gt;0),I2712/H2712,IF($B2712=$B2711,IF(J2711=0,1,J2711),1))</f>
        <v>1.16257088846881</v>
      </c>
      <c r="K2712" s="30" t="n">
        <f aca="false">IF(AND(ISNUMBER(I2712),H2712&gt;0),I2712,H2712*J2712)</f>
        <v>645.226843100189</v>
      </c>
      <c r="L2712" s="28" t="n">
        <v>0</v>
      </c>
      <c r="M2712" s="28"/>
      <c r="N2712" s="29" t="n">
        <f aca="false">IF(AND(ISNUMBER(M2712),L2712&gt;0),M2712/L2712,IF($B2712=$B2711,IF(N2711=0,1,N2711),1))</f>
        <v>1</v>
      </c>
      <c r="O2712" s="30" t="n">
        <f aca="false">IF(AND(ISNUMBER(M2712),L2712&gt;0),M2712,L2712*N2712)</f>
        <v>0</v>
      </c>
      <c r="P2712" s="28" t="n">
        <v>0</v>
      </c>
      <c r="Q2712" s="28"/>
      <c r="R2712" s="29" t="n">
        <f aca="false">IF(AND(ISNUMBER(Q2712),P2712&gt;0),Q2712/P2712,IF($B2712=$B2711,IF(R2711=0,1,R2711),1))</f>
        <v>1</v>
      </c>
      <c r="S2712" s="30" t="n">
        <f aca="false">IF(AND(ISNUMBER(Q2712),P2712&gt;0),Q2712,P2712*R2712)</f>
        <v>0</v>
      </c>
      <c r="T2712" s="31" t="n">
        <f aca="false">DAY(EOMONTH(C2712,0))</f>
        <v>30</v>
      </c>
    </row>
    <row r="2713" customFormat="false" ht="15" hidden="false" customHeight="false" outlineLevel="0" collapsed="false">
      <c r="A2713" s="26" t="s">
        <v>90</v>
      </c>
      <c r="B2713" s="26" t="s">
        <v>63</v>
      </c>
      <c r="C2713" s="27" t="n">
        <v>45566</v>
      </c>
      <c r="D2713" s="28" t="n">
        <v>0</v>
      </c>
      <c r="E2713" s="28"/>
      <c r="F2713" s="29" t="n">
        <f aca="false">IF(AND(ISNUMBER(E2713),D2713&gt;0),E2713/D2713,IF($B2713=$B2712,IF(F2712=0,1,F2712),1))</f>
        <v>1</v>
      </c>
      <c r="G2713" s="30" t="n">
        <f aca="false">IF(AND(ISNUMBER(E2713),D2713&gt;0),E2713,D2713*F2713)</f>
        <v>0</v>
      </c>
      <c r="H2713" s="28" t="n">
        <v>564</v>
      </c>
      <c r="I2713" s="28"/>
      <c r="J2713" s="29" t="n">
        <f aca="false">IF(AND(ISNUMBER(I2713),H2713&gt;0),I2713/H2713,IF($B2713=$B2712,IF(J2712=0,1,J2712),1))</f>
        <v>1.16257088846881</v>
      </c>
      <c r="K2713" s="30" t="n">
        <f aca="false">IF(AND(ISNUMBER(I2713),H2713&gt;0),I2713,H2713*J2713)</f>
        <v>655.689981096408</v>
      </c>
      <c r="L2713" s="28" t="n">
        <v>0</v>
      </c>
      <c r="M2713" s="28"/>
      <c r="N2713" s="29" t="n">
        <f aca="false">IF(AND(ISNUMBER(M2713),L2713&gt;0),M2713/L2713,IF($B2713=$B2712,IF(N2712=0,1,N2712),1))</f>
        <v>1</v>
      </c>
      <c r="O2713" s="30" t="n">
        <f aca="false">IF(AND(ISNUMBER(M2713),L2713&gt;0),M2713,L2713*N2713)</f>
        <v>0</v>
      </c>
      <c r="P2713" s="28" t="n">
        <v>0</v>
      </c>
      <c r="Q2713" s="28"/>
      <c r="R2713" s="29" t="n">
        <f aca="false">IF(AND(ISNUMBER(Q2713),P2713&gt;0),Q2713/P2713,IF($B2713=$B2712,IF(R2712=0,1,R2712),1))</f>
        <v>1</v>
      </c>
      <c r="S2713" s="30" t="n">
        <f aca="false">IF(AND(ISNUMBER(Q2713),P2713&gt;0),Q2713,P2713*R2713)</f>
        <v>0</v>
      </c>
      <c r="T2713" s="31" t="n">
        <f aca="false">DAY(EOMONTH(C2713,0))</f>
        <v>31</v>
      </c>
    </row>
    <row r="2714" customFormat="false" ht="15" hidden="false" customHeight="false" outlineLevel="0" collapsed="false">
      <c r="A2714" s="26" t="s">
        <v>90</v>
      </c>
      <c r="B2714" s="26" t="s">
        <v>63</v>
      </c>
      <c r="C2714" s="27" t="n">
        <v>45597</v>
      </c>
      <c r="D2714" s="28" t="n">
        <v>0</v>
      </c>
      <c r="E2714" s="28"/>
      <c r="F2714" s="29" t="n">
        <f aca="false">IF(AND(ISNUMBER(E2714),D2714&gt;0),E2714/D2714,IF($B2714=$B2713,IF(F2713=0,1,F2713),1))</f>
        <v>1</v>
      </c>
      <c r="G2714" s="30" t="n">
        <f aca="false">IF(AND(ISNUMBER(E2714),D2714&gt;0),E2714,D2714*F2714)</f>
        <v>0</v>
      </c>
      <c r="H2714" s="28" t="n">
        <v>562</v>
      </c>
      <c r="I2714" s="28"/>
      <c r="J2714" s="29" t="n">
        <f aca="false">IF(AND(ISNUMBER(I2714),H2714&gt;0),I2714/H2714,IF($B2714=$B2713,IF(J2713=0,1,J2713),1))</f>
        <v>1.16257088846881</v>
      </c>
      <c r="K2714" s="30" t="n">
        <f aca="false">IF(AND(ISNUMBER(I2714),H2714&gt;0),I2714,H2714*J2714)</f>
        <v>653.364839319471</v>
      </c>
      <c r="L2714" s="28" t="n">
        <v>0</v>
      </c>
      <c r="M2714" s="28"/>
      <c r="N2714" s="29" t="n">
        <f aca="false">IF(AND(ISNUMBER(M2714),L2714&gt;0),M2714/L2714,IF($B2714=$B2713,IF(N2713=0,1,N2713),1))</f>
        <v>1</v>
      </c>
      <c r="O2714" s="30" t="n">
        <f aca="false">IF(AND(ISNUMBER(M2714),L2714&gt;0),M2714,L2714*N2714)</f>
        <v>0</v>
      </c>
      <c r="P2714" s="28" t="n">
        <v>0</v>
      </c>
      <c r="Q2714" s="28"/>
      <c r="R2714" s="29" t="n">
        <f aca="false">IF(AND(ISNUMBER(Q2714),P2714&gt;0),Q2714/P2714,IF($B2714=$B2713,IF(R2713=0,1,R2713),1))</f>
        <v>1</v>
      </c>
      <c r="S2714" s="30" t="n">
        <f aca="false">IF(AND(ISNUMBER(Q2714),P2714&gt;0),Q2714,P2714*R2714)</f>
        <v>0</v>
      </c>
      <c r="T2714" s="31" t="n">
        <f aca="false">DAY(EOMONTH(C2714,0))</f>
        <v>30</v>
      </c>
    </row>
    <row r="2715" customFormat="false" ht="15" hidden="false" customHeight="false" outlineLevel="0" collapsed="false">
      <c r="A2715" s="26" t="s">
        <v>90</v>
      </c>
      <c r="B2715" s="26" t="s">
        <v>63</v>
      </c>
      <c r="C2715" s="27" t="n">
        <v>45627</v>
      </c>
      <c r="D2715" s="28" t="n">
        <v>0</v>
      </c>
      <c r="E2715" s="28"/>
      <c r="F2715" s="29" t="n">
        <f aca="false">IF(AND(ISNUMBER(E2715),D2715&gt;0),E2715/D2715,IF($B2715=$B2714,IF(F2714=0,1,F2714),1))</f>
        <v>1</v>
      </c>
      <c r="G2715" s="30" t="n">
        <f aca="false">IF(AND(ISNUMBER(E2715),D2715&gt;0),E2715,D2715*F2715)</f>
        <v>0</v>
      </c>
      <c r="H2715" s="28" t="n">
        <v>565</v>
      </c>
      <c r="I2715" s="28"/>
      <c r="J2715" s="29" t="n">
        <f aca="false">IF(AND(ISNUMBER(I2715),H2715&gt;0),I2715/H2715,IF($B2715=$B2714,IF(J2714=0,1,J2714),1))</f>
        <v>1.16257088846881</v>
      </c>
      <c r="K2715" s="30" t="n">
        <f aca="false">IF(AND(ISNUMBER(I2715),H2715&gt;0),I2715,H2715*J2715)</f>
        <v>656.852551984877</v>
      </c>
      <c r="L2715" s="28" t="n">
        <v>0</v>
      </c>
      <c r="M2715" s="28"/>
      <c r="N2715" s="29" t="n">
        <f aca="false">IF(AND(ISNUMBER(M2715),L2715&gt;0),M2715/L2715,IF($B2715=$B2714,IF(N2714=0,1,N2714),1))</f>
        <v>1</v>
      </c>
      <c r="O2715" s="30" t="n">
        <f aca="false">IF(AND(ISNUMBER(M2715),L2715&gt;0),M2715,L2715*N2715)</f>
        <v>0</v>
      </c>
      <c r="P2715" s="28" t="n">
        <v>0</v>
      </c>
      <c r="Q2715" s="28"/>
      <c r="R2715" s="29" t="n">
        <f aca="false">IF(AND(ISNUMBER(Q2715),P2715&gt;0),Q2715/P2715,IF($B2715=$B2714,IF(R2714=0,1,R2714),1))</f>
        <v>1</v>
      </c>
      <c r="S2715" s="30" t="n">
        <f aca="false">IF(AND(ISNUMBER(Q2715),P2715&gt;0),Q2715,P2715*R2715)</f>
        <v>0</v>
      </c>
      <c r="T2715" s="31" t="n">
        <f aca="false">DAY(EOMONTH(C2715,0))</f>
        <v>31</v>
      </c>
    </row>
    <row r="2716" customFormat="false" ht="15" hidden="false" customHeight="false" outlineLevel="0" collapsed="false">
      <c r="A2716" s="26" t="s">
        <v>90</v>
      </c>
      <c r="B2716" s="26" t="s">
        <v>63</v>
      </c>
      <c r="C2716" s="27" t="n">
        <v>45658</v>
      </c>
      <c r="D2716" s="28" t="n">
        <v>0</v>
      </c>
      <c r="E2716" s="28"/>
      <c r="F2716" s="29" t="n">
        <f aca="false">IF(AND(ISNUMBER(E2716),D2716&gt;0),E2716/D2716,IF($B2716=$B2715,IF(F2715=0,1,F2715),1))</f>
        <v>1</v>
      </c>
      <c r="G2716" s="30" t="n">
        <f aca="false">IF(AND(ISNUMBER(E2716),D2716&gt;0),E2716,D2716*F2716)</f>
        <v>0</v>
      </c>
      <c r="H2716" s="28" t="n">
        <v>549</v>
      </c>
      <c r="I2716" s="28"/>
      <c r="J2716" s="29" t="n">
        <f aca="false">IF(AND(ISNUMBER(I2716),H2716&gt;0),I2716/H2716,IF($B2716=$B2715,IF(J2715=0,1,J2715),1))</f>
        <v>1.16257088846881</v>
      </c>
      <c r="K2716" s="30" t="n">
        <f aca="false">IF(AND(ISNUMBER(I2716),H2716&gt;0),I2716,H2716*J2716)</f>
        <v>638.251417769376</v>
      </c>
      <c r="L2716" s="28" t="n">
        <v>0</v>
      </c>
      <c r="M2716" s="28"/>
      <c r="N2716" s="29" t="n">
        <f aca="false">IF(AND(ISNUMBER(M2716),L2716&gt;0),M2716/L2716,IF($B2716=$B2715,IF(N2715=0,1,N2715),1))</f>
        <v>1</v>
      </c>
      <c r="O2716" s="30" t="n">
        <f aca="false">IF(AND(ISNUMBER(M2716),L2716&gt;0),M2716,L2716*N2716)</f>
        <v>0</v>
      </c>
      <c r="P2716" s="28" t="n">
        <v>0</v>
      </c>
      <c r="Q2716" s="28"/>
      <c r="R2716" s="29" t="n">
        <f aca="false">IF(AND(ISNUMBER(Q2716),P2716&gt;0),Q2716/P2716,IF($B2716=$B2715,IF(R2715=0,1,R2715),1))</f>
        <v>1</v>
      </c>
      <c r="S2716" s="30" t="n">
        <f aca="false">IF(AND(ISNUMBER(Q2716),P2716&gt;0),Q2716,P2716*R2716)</f>
        <v>0</v>
      </c>
      <c r="T2716" s="31" t="n">
        <f aca="false">DAY(EOMONTH(C2716,0))</f>
        <v>31</v>
      </c>
    </row>
    <row r="2717" customFormat="false" ht="15" hidden="false" customHeight="false" outlineLevel="0" collapsed="false">
      <c r="A2717" s="26" t="s">
        <v>90</v>
      </c>
      <c r="B2717" s="26" t="s">
        <v>63</v>
      </c>
      <c r="C2717" s="27" t="n">
        <v>45689</v>
      </c>
      <c r="D2717" s="28" t="n">
        <v>0</v>
      </c>
      <c r="E2717" s="28"/>
      <c r="F2717" s="29" t="n">
        <f aca="false">IF(AND(ISNUMBER(E2717),D2717&gt;0),E2717/D2717,IF($B2717=$B2716,IF(F2716=0,1,F2716),1))</f>
        <v>1</v>
      </c>
      <c r="G2717" s="30" t="n">
        <f aca="false">IF(AND(ISNUMBER(E2717),D2717&gt;0),E2717,D2717*F2717)</f>
        <v>0</v>
      </c>
      <c r="H2717" s="28" t="n">
        <v>548</v>
      </c>
      <c r="I2717" s="28"/>
      <c r="J2717" s="29" t="n">
        <f aca="false">IF(AND(ISNUMBER(I2717),H2717&gt;0),I2717/H2717,IF($B2717=$B2716,IF(J2716=0,1,J2716),1))</f>
        <v>1.16257088846881</v>
      </c>
      <c r="K2717" s="30" t="n">
        <f aca="false">IF(AND(ISNUMBER(I2717),H2717&gt;0),I2717,H2717*J2717)</f>
        <v>637.088846880907</v>
      </c>
      <c r="L2717" s="28" t="n">
        <v>0</v>
      </c>
      <c r="M2717" s="28"/>
      <c r="N2717" s="29" t="n">
        <f aca="false">IF(AND(ISNUMBER(M2717),L2717&gt;0),M2717/L2717,IF($B2717=$B2716,IF(N2716=0,1,N2716),1))</f>
        <v>1</v>
      </c>
      <c r="O2717" s="30" t="n">
        <f aca="false">IF(AND(ISNUMBER(M2717),L2717&gt;0),M2717,L2717*N2717)</f>
        <v>0</v>
      </c>
      <c r="P2717" s="28" t="n">
        <v>0</v>
      </c>
      <c r="Q2717" s="28"/>
      <c r="R2717" s="29" t="n">
        <f aca="false">IF(AND(ISNUMBER(Q2717),P2717&gt;0),Q2717/P2717,IF($B2717=$B2716,IF(R2716=0,1,R2716),1))</f>
        <v>1</v>
      </c>
      <c r="S2717" s="30" t="n">
        <f aca="false">IF(AND(ISNUMBER(Q2717),P2717&gt;0),Q2717,P2717*R2717)</f>
        <v>0</v>
      </c>
      <c r="T2717" s="31" t="n">
        <f aca="false">DAY(EOMONTH(C2717,0))</f>
        <v>28</v>
      </c>
    </row>
    <row r="2718" customFormat="false" ht="15" hidden="false" customHeight="false" outlineLevel="0" collapsed="false">
      <c r="A2718" s="26" t="s">
        <v>90</v>
      </c>
      <c r="B2718" s="26" t="s">
        <v>63</v>
      </c>
      <c r="C2718" s="27" t="n">
        <v>45717</v>
      </c>
      <c r="D2718" s="28" t="n">
        <v>0</v>
      </c>
      <c r="E2718" s="28"/>
      <c r="F2718" s="29" t="n">
        <f aca="false">IF(AND(ISNUMBER(E2718),D2718&gt;0),E2718/D2718,IF($B2718=$B2717,IF(F2717=0,1,F2717),1))</f>
        <v>1</v>
      </c>
      <c r="G2718" s="30" t="n">
        <f aca="false">IF(AND(ISNUMBER(E2718),D2718&gt;0),E2718,D2718*F2718)</f>
        <v>0</v>
      </c>
      <c r="H2718" s="28" t="n">
        <v>554</v>
      </c>
      <c r="I2718" s="28"/>
      <c r="J2718" s="29" t="n">
        <f aca="false">IF(AND(ISNUMBER(I2718),H2718&gt;0),I2718/H2718,IF($B2718=$B2717,IF(J2717=0,1,J2717),1))</f>
        <v>1.16257088846881</v>
      </c>
      <c r="K2718" s="30" t="n">
        <f aca="false">IF(AND(ISNUMBER(I2718),H2718&gt;0),I2718,H2718*J2718)</f>
        <v>644.06427221172</v>
      </c>
      <c r="L2718" s="28" t="n">
        <v>0</v>
      </c>
      <c r="M2718" s="28"/>
      <c r="N2718" s="29" t="n">
        <f aca="false">IF(AND(ISNUMBER(M2718),L2718&gt;0),M2718/L2718,IF($B2718=$B2717,IF(N2717=0,1,N2717),1))</f>
        <v>1</v>
      </c>
      <c r="O2718" s="30" t="n">
        <f aca="false">IF(AND(ISNUMBER(M2718),L2718&gt;0),M2718,L2718*N2718)</f>
        <v>0</v>
      </c>
      <c r="P2718" s="28" t="n">
        <v>0</v>
      </c>
      <c r="Q2718" s="28"/>
      <c r="R2718" s="29" t="n">
        <f aca="false">IF(AND(ISNUMBER(Q2718),P2718&gt;0),Q2718/P2718,IF($B2718=$B2717,IF(R2717=0,1,R2717),1))</f>
        <v>1</v>
      </c>
      <c r="S2718" s="30" t="n">
        <f aca="false">IF(AND(ISNUMBER(Q2718),P2718&gt;0),Q2718,P2718*R2718)</f>
        <v>0</v>
      </c>
      <c r="T2718" s="31" t="n">
        <f aca="false">DAY(EOMONTH(C2718,0))</f>
        <v>31</v>
      </c>
    </row>
    <row r="2719" customFormat="false" ht="15" hidden="false" customHeight="false" outlineLevel="0" collapsed="false">
      <c r="A2719" s="26" t="s">
        <v>90</v>
      </c>
      <c r="B2719" s="26" t="s">
        <v>63</v>
      </c>
      <c r="C2719" s="27" t="n">
        <v>45748</v>
      </c>
      <c r="D2719" s="28" t="n">
        <v>0</v>
      </c>
      <c r="E2719" s="28"/>
      <c r="F2719" s="29" t="n">
        <f aca="false">IF(AND(ISNUMBER(E2719),D2719&gt;0),E2719/D2719,IF($B2719=$B2718,IF(F2718=0,1,F2718),1))</f>
        <v>1</v>
      </c>
      <c r="G2719" s="30" t="n">
        <f aca="false">IF(AND(ISNUMBER(E2719),D2719&gt;0),E2719,D2719*F2719)</f>
        <v>0</v>
      </c>
      <c r="H2719" s="28" t="n">
        <v>579</v>
      </c>
      <c r="I2719" s="28"/>
      <c r="J2719" s="29" t="n">
        <f aca="false">IF(AND(ISNUMBER(I2719),H2719&gt;0),I2719/H2719,IF($B2719=$B2718,IF(J2718=0,1,J2718),1))</f>
        <v>1.16257088846881</v>
      </c>
      <c r="K2719" s="30" t="n">
        <f aca="false">IF(AND(ISNUMBER(I2719),H2719&gt;0),I2719,H2719*J2719)</f>
        <v>673.12854442344</v>
      </c>
      <c r="L2719" s="28" t="n">
        <v>0</v>
      </c>
      <c r="M2719" s="28"/>
      <c r="N2719" s="29" t="n">
        <f aca="false">IF(AND(ISNUMBER(M2719),L2719&gt;0),M2719/L2719,IF($B2719=$B2718,IF(N2718=0,1,N2718),1))</f>
        <v>1</v>
      </c>
      <c r="O2719" s="30" t="n">
        <f aca="false">IF(AND(ISNUMBER(M2719),L2719&gt;0),M2719,L2719*N2719)</f>
        <v>0</v>
      </c>
      <c r="P2719" s="28" t="n">
        <v>0</v>
      </c>
      <c r="Q2719" s="28"/>
      <c r="R2719" s="29" t="n">
        <f aca="false">IF(AND(ISNUMBER(Q2719),P2719&gt;0),Q2719/P2719,IF($B2719=$B2718,IF(R2718=0,1,R2718),1))</f>
        <v>1</v>
      </c>
      <c r="S2719" s="30" t="n">
        <f aca="false">IF(AND(ISNUMBER(Q2719),P2719&gt;0),Q2719,P2719*R2719)</f>
        <v>0</v>
      </c>
      <c r="T2719" s="31" t="n">
        <f aca="false">DAY(EOMONTH(C2719,0))</f>
        <v>30</v>
      </c>
    </row>
  </sheetData>
  <autoFilter ref="A6:T2719"/>
  <mergeCells count="4">
    <mergeCell ref="D5:G5"/>
    <mergeCell ref="H5:K5"/>
    <mergeCell ref="L5:O5"/>
    <mergeCell ref="P5:S5"/>
  </mergeCells>
  <conditionalFormatting sqref="E7:E2719">
    <cfRule type="expression" priority="2" aboveAverage="0" equalAverage="0" bottom="0" percent="0" rank="0" text="" dxfId="9">
      <formula>ISNUMBER(E7)</formula>
    </cfRule>
  </conditionalFormatting>
  <conditionalFormatting sqref="I7:I2719">
    <cfRule type="expression" priority="3" aboveAverage="0" equalAverage="0" bottom="0" percent="0" rank="0" text="" dxfId="9">
      <formula>ISNUMBER(I7)</formula>
    </cfRule>
  </conditionalFormatting>
  <conditionalFormatting sqref="M7:M2719">
    <cfRule type="expression" priority="4" aboveAverage="0" equalAverage="0" bottom="0" percent="0" rank="0" text="" dxfId="9">
      <formula>ISNUMBER(M7)</formula>
    </cfRule>
  </conditionalFormatting>
  <conditionalFormatting sqref="Q7:Q2719">
    <cfRule type="expression" priority="5" aboveAverage="0" equalAverage="0" bottom="0" percent="0" rank="0" text="" dxfId="9">
      <formula>ISNUMBER(Q7)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2026-10-05T10:55:19Z</dcterms:created>
  <dc:creator>openpyxl</dc:creator>
  <dc:description/>
  <dc:language>en-US</dc:language>
  <cp:lastModifiedBy/>
  <dcterms:modified xsi:type="dcterms:W3CDTF">2026-10-05T10:55:26Z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